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8e9a2f046f8d9ea3/Portfolio/uber/"/>
    </mc:Choice>
  </mc:AlternateContent>
  <xr:revisionPtr revIDLastSave="846" documentId="8_{0B7C2DF2-C9CD-4E44-9013-495FCC6CC6AF}" xr6:coauthVersionLast="47" xr6:coauthVersionMax="47" xr10:uidLastSave="{C57A51C4-4B6F-405A-9634-B64A69F9DAB5}"/>
  <bookViews>
    <workbookView xWindow="-120" yWindow="-120" windowWidth="29040" windowHeight="15720" xr2:uid="{00000000-000D-0000-FFFF-FFFF00000000}"/>
  </bookViews>
  <sheets>
    <sheet name="Uber_Details (2)" sheetId="8" r:id="rId1"/>
    <sheet name="suburbs" sheetId="6" r:id="rId2"/>
    <sheet name="Uber_Details" sheetId="1" r:id="rId3"/>
  </sheets>
  <definedNames>
    <definedName name="_xlnm._FilterDatabase" localSheetId="1" hidden="1">suburbs!$A$1:$G$1759</definedName>
    <definedName name="_xlnm._FilterDatabase" localSheetId="2" hidden="1">Uber_Details!$A$1:$T$1251</definedName>
    <definedName name="_xlnm._FilterDatabase" localSheetId="0" hidden="1">'Uber_Details (2)'!$A$1:$T$1251</definedName>
    <definedName name="Suburbs">#REF!</definedName>
    <definedName name="zipcodes">suburbs!$A$1:$B$1759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51" i="8" l="1"/>
  <c r="O1251" i="8"/>
  <c r="I1251" i="8"/>
  <c r="F1251" i="8"/>
  <c r="D1251" i="8"/>
  <c r="C1251" i="8"/>
  <c r="Q1250" i="8"/>
  <c r="O1250" i="8"/>
  <c r="I1250" i="8"/>
  <c r="F1250" i="8"/>
  <c r="D1250" i="8"/>
  <c r="C1250" i="8"/>
  <c r="Q1249" i="8"/>
  <c r="O1249" i="8"/>
  <c r="I1249" i="8"/>
  <c r="F1249" i="8"/>
  <c r="D1249" i="8"/>
  <c r="C1249" i="8"/>
  <c r="Q1248" i="8"/>
  <c r="O1248" i="8"/>
  <c r="I1248" i="8"/>
  <c r="F1248" i="8"/>
  <c r="D1248" i="8"/>
  <c r="C1248" i="8"/>
  <c r="Q1247" i="8"/>
  <c r="O1247" i="8"/>
  <c r="I1247" i="8"/>
  <c r="F1247" i="8"/>
  <c r="D1247" i="8"/>
  <c r="C1247" i="8"/>
  <c r="Q1246" i="8"/>
  <c r="O1246" i="8"/>
  <c r="I1246" i="8"/>
  <c r="F1246" i="8"/>
  <c r="D1246" i="8"/>
  <c r="C1246" i="8"/>
  <c r="Q1245" i="8"/>
  <c r="O1245" i="8"/>
  <c r="I1245" i="8"/>
  <c r="F1245" i="8"/>
  <c r="D1245" i="8"/>
  <c r="C1245" i="8"/>
  <c r="Q1244" i="8"/>
  <c r="O1244" i="8"/>
  <c r="I1244" i="8"/>
  <c r="F1244" i="8"/>
  <c r="D1244" i="8"/>
  <c r="C1244" i="8"/>
  <c r="Q1243" i="8"/>
  <c r="O1243" i="8"/>
  <c r="I1243" i="8"/>
  <c r="F1243" i="8"/>
  <c r="D1243" i="8"/>
  <c r="C1243" i="8"/>
  <c r="Q1242" i="8"/>
  <c r="O1242" i="8"/>
  <c r="I1242" i="8"/>
  <c r="F1242" i="8"/>
  <c r="D1242" i="8"/>
  <c r="C1242" i="8"/>
  <c r="Q1241" i="8"/>
  <c r="O1241" i="8"/>
  <c r="I1241" i="8"/>
  <c r="F1241" i="8"/>
  <c r="D1241" i="8"/>
  <c r="C1241" i="8"/>
  <c r="Q1240" i="8"/>
  <c r="O1240" i="8"/>
  <c r="I1240" i="8"/>
  <c r="F1240" i="8"/>
  <c r="D1240" i="8"/>
  <c r="C1240" i="8"/>
  <c r="Q1239" i="8"/>
  <c r="O1239" i="8"/>
  <c r="I1239" i="8"/>
  <c r="F1239" i="8"/>
  <c r="D1239" i="8"/>
  <c r="C1239" i="8"/>
  <c r="Q1238" i="8"/>
  <c r="O1238" i="8"/>
  <c r="I1238" i="8"/>
  <c r="F1238" i="8"/>
  <c r="D1238" i="8"/>
  <c r="C1238" i="8"/>
  <c r="Q1237" i="8"/>
  <c r="O1237" i="8"/>
  <c r="I1237" i="8"/>
  <c r="F1237" i="8"/>
  <c r="D1237" i="8"/>
  <c r="C1237" i="8"/>
  <c r="Q1236" i="8"/>
  <c r="O1236" i="8"/>
  <c r="I1236" i="8"/>
  <c r="F1236" i="8"/>
  <c r="D1236" i="8"/>
  <c r="C1236" i="8"/>
  <c r="Q1235" i="8"/>
  <c r="O1235" i="8"/>
  <c r="I1235" i="8"/>
  <c r="F1235" i="8"/>
  <c r="D1235" i="8"/>
  <c r="C1235" i="8"/>
  <c r="Q1234" i="8"/>
  <c r="O1234" i="8"/>
  <c r="I1234" i="8"/>
  <c r="F1234" i="8"/>
  <c r="D1234" i="8"/>
  <c r="C1234" i="8"/>
  <c r="Q1233" i="8"/>
  <c r="O1233" i="8"/>
  <c r="I1233" i="8"/>
  <c r="F1233" i="8"/>
  <c r="D1233" i="8"/>
  <c r="C1233" i="8"/>
  <c r="Q1232" i="8"/>
  <c r="O1232" i="8"/>
  <c r="I1232" i="8"/>
  <c r="F1232" i="8"/>
  <c r="D1232" i="8"/>
  <c r="C1232" i="8"/>
  <c r="Q1231" i="8"/>
  <c r="O1231" i="8"/>
  <c r="I1231" i="8"/>
  <c r="F1231" i="8"/>
  <c r="D1231" i="8"/>
  <c r="C1231" i="8"/>
  <c r="Q1230" i="8"/>
  <c r="O1230" i="8"/>
  <c r="I1230" i="8"/>
  <c r="F1230" i="8"/>
  <c r="D1230" i="8"/>
  <c r="C1230" i="8"/>
  <c r="Q1229" i="8"/>
  <c r="O1229" i="8"/>
  <c r="I1229" i="8"/>
  <c r="F1229" i="8"/>
  <c r="D1229" i="8"/>
  <c r="C1229" i="8"/>
  <c r="Q1228" i="8"/>
  <c r="O1228" i="8"/>
  <c r="I1228" i="8"/>
  <c r="F1228" i="8"/>
  <c r="D1228" i="8"/>
  <c r="C1228" i="8"/>
  <c r="Q1227" i="8"/>
  <c r="O1227" i="8"/>
  <c r="I1227" i="8"/>
  <c r="F1227" i="8"/>
  <c r="D1227" i="8"/>
  <c r="C1227" i="8"/>
  <c r="Q1226" i="8"/>
  <c r="O1226" i="8"/>
  <c r="I1226" i="8"/>
  <c r="F1226" i="8"/>
  <c r="D1226" i="8"/>
  <c r="C1226" i="8"/>
  <c r="Q1225" i="8"/>
  <c r="O1225" i="8"/>
  <c r="I1225" i="8"/>
  <c r="F1225" i="8"/>
  <c r="D1225" i="8"/>
  <c r="C1225" i="8"/>
  <c r="Q1224" i="8"/>
  <c r="O1224" i="8"/>
  <c r="I1224" i="8"/>
  <c r="F1224" i="8"/>
  <c r="D1224" i="8"/>
  <c r="C1224" i="8"/>
  <c r="Q1223" i="8"/>
  <c r="O1223" i="8"/>
  <c r="I1223" i="8"/>
  <c r="F1223" i="8"/>
  <c r="D1223" i="8"/>
  <c r="C1223" i="8"/>
  <c r="Q1222" i="8"/>
  <c r="O1222" i="8"/>
  <c r="I1222" i="8"/>
  <c r="F1222" i="8"/>
  <c r="D1222" i="8"/>
  <c r="C1222" i="8"/>
  <c r="Q1221" i="8"/>
  <c r="O1221" i="8"/>
  <c r="I1221" i="8"/>
  <c r="F1221" i="8"/>
  <c r="D1221" i="8"/>
  <c r="C1221" i="8"/>
  <c r="Q1220" i="8"/>
  <c r="O1220" i="8"/>
  <c r="I1220" i="8"/>
  <c r="F1220" i="8"/>
  <c r="D1220" i="8"/>
  <c r="C1220" i="8"/>
  <c r="Q1219" i="8"/>
  <c r="O1219" i="8"/>
  <c r="I1219" i="8"/>
  <c r="F1219" i="8"/>
  <c r="D1219" i="8"/>
  <c r="C1219" i="8"/>
  <c r="Q1218" i="8"/>
  <c r="O1218" i="8"/>
  <c r="I1218" i="8"/>
  <c r="F1218" i="8"/>
  <c r="D1218" i="8"/>
  <c r="C1218" i="8"/>
  <c r="Q1217" i="8"/>
  <c r="O1217" i="8"/>
  <c r="I1217" i="8"/>
  <c r="F1217" i="8"/>
  <c r="D1217" i="8"/>
  <c r="C1217" i="8"/>
  <c r="Q1216" i="8"/>
  <c r="O1216" i="8"/>
  <c r="I1216" i="8"/>
  <c r="F1216" i="8"/>
  <c r="D1216" i="8"/>
  <c r="C1216" i="8"/>
  <c r="Q1215" i="8"/>
  <c r="O1215" i="8"/>
  <c r="I1215" i="8"/>
  <c r="F1215" i="8"/>
  <c r="D1215" i="8"/>
  <c r="C1215" i="8"/>
  <c r="Q1214" i="8"/>
  <c r="O1214" i="8"/>
  <c r="I1214" i="8"/>
  <c r="F1214" i="8"/>
  <c r="D1214" i="8"/>
  <c r="C1214" i="8"/>
  <c r="Q1213" i="8"/>
  <c r="O1213" i="8"/>
  <c r="I1213" i="8"/>
  <c r="F1213" i="8"/>
  <c r="D1213" i="8"/>
  <c r="C1213" i="8"/>
  <c r="Q1212" i="8"/>
  <c r="O1212" i="8"/>
  <c r="I1212" i="8"/>
  <c r="F1212" i="8"/>
  <c r="D1212" i="8"/>
  <c r="C1212" i="8"/>
  <c r="Q1211" i="8"/>
  <c r="O1211" i="8"/>
  <c r="I1211" i="8"/>
  <c r="F1211" i="8"/>
  <c r="D1211" i="8"/>
  <c r="C1211" i="8"/>
  <c r="Q1210" i="8"/>
  <c r="O1210" i="8"/>
  <c r="I1210" i="8"/>
  <c r="F1210" i="8"/>
  <c r="D1210" i="8"/>
  <c r="C1210" i="8"/>
  <c r="Q1209" i="8"/>
  <c r="O1209" i="8"/>
  <c r="I1209" i="8"/>
  <c r="F1209" i="8"/>
  <c r="D1209" i="8"/>
  <c r="C1209" i="8"/>
  <c r="Q1208" i="8"/>
  <c r="O1208" i="8"/>
  <c r="I1208" i="8"/>
  <c r="F1208" i="8"/>
  <c r="D1208" i="8"/>
  <c r="C1208" i="8"/>
  <c r="Q1207" i="8"/>
  <c r="O1207" i="8"/>
  <c r="I1207" i="8"/>
  <c r="F1207" i="8"/>
  <c r="D1207" i="8"/>
  <c r="C1207" i="8"/>
  <c r="Q1206" i="8"/>
  <c r="O1206" i="8"/>
  <c r="I1206" i="8"/>
  <c r="F1206" i="8"/>
  <c r="D1206" i="8"/>
  <c r="C1206" i="8"/>
  <c r="Q1205" i="8"/>
  <c r="O1205" i="8"/>
  <c r="I1205" i="8"/>
  <c r="F1205" i="8"/>
  <c r="D1205" i="8"/>
  <c r="C1205" i="8"/>
  <c r="Q1204" i="8"/>
  <c r="O1204" i="8"/>
  <c r="I1204" i="8"/>
  <c r="F1204" i="8"/>
  <c r="D1204" i="8"/>
  <c r="C1204" i="8"/>
  <c r="Q1203" i="8"/>
  <c r="O1203" i="8"/>
  <c r="I1203" i="8"/>
  <c r="F1203" i="8"/>
  <c r="D1203" i="8"/>
  <c r="C1203" i="8"/>
  <c r="Q1202" i="8"/>
  <c r="O1202" i="8"/>
  <c r="I1202" i="8"/>
  <c r="F1202" i="8"/>
  <c r="D1202" i="8"/>
  <c r="C1202" i="8"/>
  <c r="Q1201" i="8"/>
  <c r="O1201" i="8"/>
  <c r="I1201" i="8"/>
  <c r="F1201" i="8"/>
  <c r="D1201" i="8"/>
  <c r="C1201" i="8"/>
  <c r="Q1200" i="8"/>
  <c r="O1200" i="8"/>
  <c r="I1200" i="8"/>
  <c r="F1200" i="8"/>
  <c r="D1200" i="8"/>
  <c r="C1200" i="8"/>
  <c r="Q1199" i="8"/>
  <c r="O1199" i="8"/>
  <c r="I1199" i="8"/>
  <c r="F1199" i="8"/>
  <c r="D1199" i="8"/>
  <c r="C1199" i="8"/>
  <c r="Q1198" i="8"/>
  <c r="O1198" i="8"/>
  <c r="I1198" i="8"/>
  <c r="F1198" i="8"/>
  <c r="D1198" i="8"/>
  <c r="C1198" i="8"/>
  <c r="Q1197" i="8"/>
  <c r="O1197" i="8"/>
  <c r="I1197" i="8"/>
  <c r="F1197" i="8"/>
  <c r="D1197" i="8"/>
  <c r="C1197" i="8"/>
  <c r="Q1196" i="8"/>
  <c r="O1196" i="8"/>
  <c r="I1196" i="8"/>
  <c r="F1196" i="8"/>
  <c r="D1196" i="8"/>
  <c r="C1196" i="8"/>
  <c r="Q1195" i="8"/>
  <c r="O1195" i="8"/>
  <c r="I1195" i="8"/>
  <c r="F1195" i="8"/>
  <c r="D1195" i="8"/>
  <c r="C1195" i="8"/>
  <c r="Q1194" i="8"/>
  <c r="O1194" i="8"/>
  <c r="I1194" i="8"/>
  <c r="F1194" i="8"/>
  <c r="D1194" i="8"/>
  <c r="C1194" i="8"/>
  <c r="Q1193" i="8"/>
  <c r="O1193" i="8"/>
  <c r="I1193" i="8"/>
  <c r="F1193" i="8"/>
  <c r="D1193" i="8"/>
  <c r="C1193" i="8"/>
  <c r="Q1192" i="8"/>
  <c r="O1192" i="8"/>
  <c r="I1192" i="8"/>
  <c r="F1192" i="8"/>
  <c r="D1192" i="8"/>
  <c r="C1192" i="8"/>
  <c r="Q1191" i="8"/>
  <c r="O1191" i="8"/>
  <c r="I1191" i="8"/>
  <c r="F1191" i="8"/>
  <c r="D1191" i="8"/>
  <c r="C1191" i="8"/>
  <c r="Q1190" i="8"/>
  <c r="O1190" i="8"/>
  <c r="I1190" i="8"/>
  <c r="F1190" i="8"/>
  <c r="D1190" i="8"/>
  <c r="C1190" i="8"/>
  <c r="Q1189" i="8"/>
  <c r="O1189" i="8"/>
  <c r="I1189" i="8"/>
  <c r="F1189" i="8"/>
  <c r="D1189" i="8"/>
  <c r="C1189" i="8"/>
  <c r="Q1188" i="8"/>
  <c r="O1188" i="8"/>
  <c r="I1188" i="8"/>
  <c r="F1188" i="8"/>
  <c r="D1188" i="8"/>
  <c r="C1188" i="8"/>
  <c r="Q1187" i="8"/>
  <c r="O1187" i="8"/>
  <c r="I1187" i="8"/>
  <c r="F1187" i="8"/>
  <c r="D1187" i="8"/>
  <c r="C1187" i="8"/>
  <c r="Q1186" i="8"/>
  <c r="O1186" i="8"/>
  <c r="I1186" i="8"/>
  <c r="F1186" i="8"/>
  <c r="D1186" i="8"/>
  <c r="C1186" i="8"/>
  <c r="Q1185" i="8"/>
  <c r="O1185" i="8"/>
  <c r="I1185" i="8"/>
  <c r="F1185" i="8"/>
  <c r="D1185" i="8"/>
  <c r="C1185" i="8"/>
  <c r="Q1184" i="8"/>
  <c r="O1184" i="8"/>
  <c r="I1184" i="8"/>
  <c r="F1184" i="8"/>
  <c r="D1184" i="8"/>
  <c r="C1184" i="8"/>
  <c r="Q1183" i="8"/>
  <c r="O1183" i="8"/>
  <c r="I1183" i="8"/>
  <c r="F1183" i="8"/>
  <c r="D1183" i="8"/>
  <c r="C1183" i="8"/>
  <c r="Q1182" i="8"/>
  <c r="O1182" i="8"/>
  <c r="I1182" i="8"/>
  <c r="F1182" i="8"/>
  <c r="D1182" i="8"/>
  <c r="C1182" i="8"/>
  <c r="Q1181" i="8"/>
  <c r="O1181" i="8"/>
  <c r="I1181" i="8"/>
  <c r="F1181" i="8"/>
  <c r="D1181" i="8"/>
  <c r="C1181" i="8"/>
  <c r="Q1180" i="8"/>
  <c r="O1180" i="8"/>
  <c r="I1180" i="8"/>
  <c r="F1180" i="8"/>
  <c r="D1180" i="8"/>
  <c r="C1180" i="8"/>
  <c r="Q1179" i="8"/>
  <c r="O1179" i="8"/>
  <c r="I1179" i="8"/>
  <c r="F1179" i="8"/>
  <c r="D1179" i="8"/>
  <c r="C1179" i="8"/>
  <c r="Q1178" i="8"/>
  <c r="O1178" i="8"/>
  <c r="I1178" i="8"/>
  <c r="F1178" i="8"/>
  <c r="D1178" i="8"/>
  <c r="C1178" i="8"/>
  <c r="Q1177" i="8"/>
  <c r="O1177" i="8"/>
  <c r="I1177" i="8"/>
  <c r="F1177" i="8"/>
  <c r="D1177" i="8"/>
  <c r="C1177" i="8"/>
  <c r="Q1176" i="8"/>
  <c r="O1176" i="8"/>
  <c r="I1176" i="8"/>
  <c r="F1176" i="8"/>
  <c r="D1176" i="8"/>
  <c r="C1176" i="8"/>
  <c r="Q1175" i="8"/>
  <c r="O1175" i="8"/>
  <c r="I1175" i="8"/>
  <c r="F1175" i="8"/>
  <c r="D1175" i="8"/>
  <c r="C1175" i="8"/>
  <c r="Q1174" i="8"/>
  <c r="O1174" i="8"/>
  <c r="I1174" i="8"/>
  <c r="F1174" i="8"/>
  <c r="D1174" i="8"/>
  <c r="C1174" i="8"/>
  <c r="Q1173" i="8"/>
  <c r="O1173" i="8"/>
  <c r="I1173" i="8"/>
  <c r="F1173" i="8"/>
  <c r="D1173" i="8"/>
  <c r="C1173" i="8"/>
  <c r="Q1172" i="8"/>
  <c r="O1172" i="8"/>
  <c r="I1172" i="8"/>
  <c r="F1172" i="8"/>
  <c r="D1172" i="8"/>
  <c r="C1172" i="8"/>
  <c r="Q1171" i="8"/>
  <c r="O1171" i="8"/>
  <c r="I1171" i="8"/>
  <c r="F1171" i="8"/>
  <c r="D1171" i="8"/>
  <c r="C1171" i="8"/>
  <c r="Q1170" i="8"/>
  <c r="O1170" i="8"/>
  <c r="I1170" i="8"/>
  <c r="F1170" i="8"/>
  <c r="D1170" i="8"/>
  <c r="C1170" i="8"/>
  <c r="Q1169" i="8"/>
  <c r="O1169" i="8"/>
  <c r="I1169" i="8"/>
  <c r="F1169" i="8"/>
  <c r="D1169" i="8"/>
  <c r="C1169" i="8"/>
  <c r="Q1168" i="8"/>
  <c r="O1168" i="8"/>
  <c r="I1168" i="8"/>
  <c r="F1168" i="8"/>
  <c r="D1168" i="8"/>
  <c r="C1168" i="8"/>
  <c r="Q1167" i="8"/>
  <c r="O1167" i="8"/>
  <c r="I1167" i="8"/>
  <c r="F1167" i="8"/>
  <c r="D1167" i="8"/>
  <c r="C1167" i="8"/>
  <c r="Q1166" i="8"/>
  <c r="O1166" i="8"/>
  <c r="I1166" i="8"/>
  <c r="F1166" i="8"/>
  <c r="D1166" i="8"/>
  <c r="C1166" i="8"/>
  <c r="Q1165" i="8"/>
  <c r="O1165" i="8"/>
  <c r="I1165" i="8"/>
  <c r="F1165" i="8"/>
  <c r="D1165" i="8"/>
  <c r="C1165" i="8"/>
  <c r="Q1164" i="8"/>
  <c r="O1164" i="8"/>
  <c r="I1164" i="8"/>
  <c r="F1164" i="8"/>
  <c r="D1164" i="8"/>
  <c r="C1164" i="8"/>
  <c r="Q1163" i="8"/>
  <c r="O1163" i="8"/>
  <c r="I1163" i="8"/>
  <c r="F1163" i="8"/>
  <c r="D1163" i="8"/>
  <c r="C1163" i="8"/>
  <c r="Q1162" i="8"/>
  <c r="O1162" i="8"/>
  <c r="I1162" i="8"/>
  <c r="F1162" i="8"/>
  <c r="D1162" i="8"/>
  <c r="C1162" i="8"/>
  <c r="Q1161" i="8"/>
  <c r="O1161" i="8"/>
  <c r="I1161" i="8"/>
  <c r="F1161" i="8"/>
  <c r="D1161" i="8"/>
  <c r="C1161" i="8"/>
  <c r="Q1160" i="8"/>
  <c r="O1160" i="8"/>
  <c r="I1160" i="8"/>
  <c r="F1160" i="8"/>
  <c r="D1160" i="8"/>
  <c r="C1160" i="8"/>
  <c r="Q1159" i="8"/>
  <c r="O1159" i="8"/>
  <c r="I1159" i="8"/>
  <c r="F1159" i="8"/>
  <c r="D1159" i="8"/>
  <c r="C1159" i="8"/>
  <c r="Q1158" i="8"/>
  <c r="O1158" i="8"/>
  <c r="I1158" i="8"/>
  <c r="F1158" i="8"/>
  <c r="D1158" i="8"/>
  <c r="C1158" i="8"/>
  <c r="Q1157" i="8"/>
  <c r="O1157" i="8"/>
  <c r="I1157" i="8"/>
  <c r="F1157" i="8"/>
  <c r="D1157" i="8"/>
  <c r="C1157" i="8"/>
  <c r="Q1156" i="8"/>
  <c r="O1156" i="8"/>
  <c r="I1156" i="8"/>
  <c r="F1156" i="8"/>
  <c r="D1156" i="8"/>
  <c r="C1156" i="8"/>
  <c r="Q1155" i="8"/>
  <c r="O1155" i="8"/>
  <c r="I1155" i="8"/>
  <c r="F1155" i="8"/>
  <c r="D1155" i="8"/>
  <c r="C1155" i="8"/>
  <c r="Q1154" i="8"/>
  <c r="O1154" i="8"/>
  <c r="I1154" i="8"/>
  <c r="F1154" i="8"/>
  <c r="D1154" i="8"/>
  <c r="C1154" i="8"/>
  <c r="Q1153" i="8"/>
  <c r="O1153" i="8"/>
  <c r="I1153" i="8"/>
  <c r="F1153" i="8"/>
  <c r="D1153" i="8"/>
  <c r="C1153" i="8"/>
  <c r="Q1152" i="8"/>
  <c r="O1152" i="8"/>
  <c r="I1152" i="8"/>
  <c r="F1152" i="8"/>
  <c r="D1152" i="8"/>
  <c r="C1152" i="8"/>
  <c r="Q1151" i="8"/>
  <c r="O1151" i="8"/>
  <c r="I1151" i="8"/>
  <c r="F1151" i="8"/>
  <c r="D1151" i="8"/>
  <c r="C1151" i="8"/>
  <c r="Q1150" i="8"/>
  <c r="O1150" i="8"/>
  <c r="I1150" i="8"/>
  <c r="F1150" i="8"/>
  <c r="D1150" i="8"/>
  <c r="C1150" i="8"/>
  <c r="Q1149" i="8"/>
  <c r="O1149" i="8"/>
  <c r="I1149" i="8"/>
  <c r="F1149" i="8"/>
  <c r="D1149" i="8"/>
  <c r="C1149" i="8"/>
  <c r="Q1148" i="8"/>
  <c r="O1148" i="8"/>
  <c r="I1148" i="8"/>
  <c r="F1148" i="8"/>
  <c r="D1148" i="8"/>
  <c r="C1148" i="8"/>
  <c r="Q1147" i="8"/>
  <c r="O1147" i="8"/>
  <c r="I1147" i="8"/>
  <c r="F1147" i="8"/>
  <c r="D1147" i="8"/>
  <c r="C1147" i="8"/>
  <c r="Q1146" i="8"/>
  <c r="O1146" i="8"/>
  <c r="I1146" i="8"/>
  <c r="F1146" i="8"/>
  <c r="D1146" i="8"/>
  <c r="C1146" i="8"/>
  <c r="Q1145" i="8"/>
  <c r="O1145" i="8"/>
  <c r="I1145" i="8"/>
  <c r="F1145" i="8"/>
  <c r="D1145" i="8"/>
  <c r="C1145" i="8"/>
  <c r="Q1144" i="8"/>
  <c r="O1144" i="8"/>
  <c r="I1144" i="8"/>
  <c r="F1144" i="8"/>
  <c r="D1144" i="8"/>
  <c r="C1144" i="8"/>
  <c r="Q1143" i="8"/>
  <c r="O1143" i="8"/>
  <c r="I1143" i="8"/>
  <c r="F1143" i="8"/>
  <c r="D1143" i="8"/>
  <c r="C1143" i="8"/>
  <c r="Q1142" i="8"/>
  <c r="O1142" i="8"/>
  <c r="I1142" i="8"/>
  <c r="F1142" i="8"/>
  <c r="D1142" i="8"/>
  <c r="C1142" i="8"/>
  <c r="Q1141" i="8"/>
  <c r="O1141" i="8"/>
  <c r="I1141" i="8"/>
  <c r="F1141" i="8"/>
  <c r="D1141" i="8"/>
  <c r="C1141" i="8"/>
  <c r="Q1140" i="8"/>
  <c r="O1140" i="8"/>
  <c r="I1140" i="8"/>
  <c r="F1140" i="8"/>
  <c r="D1140" i="8"/>
  <c r="C1140" i="8"/>
  <c r="Q1139" i="8"/>
  <c r="O1139" i="8"/>
  <c r="I1139" i="8"/>
  <c r="F1139" i="8"/>
  <c r="D1139" i="8"/>
  <c r="C1139" i="8"/>
  <c r="Q1138" i="8"/>
  <c r="O1138" i="8"/>
  <c r="I1138" i="8"/>
  <c r="F1138" i="8"/>
  <c r="D1138" i="8"/>
  <c r="C1138" i="8"/>
  <c r="Q1137" i="8"/>
  <c r="O1137" i="8"/>
  <c r="I1137" i="8"/>
  <c r="F1137" i="8"/>
  <c r="D1137" i="8"/>
  <c r="C1137" i="8"/>
  <c r="Q1136" i="8"/>
  <c r="O1136" i="8"/>
  <c r="I1136" i="8"/>
  <c r="F1136" i="8"/>
  <c r="D1136" i="8"/>
  <c r="C1136" i="8"/>
  <c r="Q1135" i="8"/>
  <c r="O1135" i="8"/>
  <c r="I1135" i="8"/>
  <c r="F1135" i="8"/>
  <c r="D1135" i="8"/>
  <c r="C1135" i="8"/>
  <c r="Q1134" i="8"/>
  <c r="O1134" i="8"/>
  <c r="I1134" i="8"/>
  <c r="F1134" i="8"/>
  <c r="D1134" i="8"/>
  <c r="C1134" i="8"/>
  <c r="Q1133" i="8"/>
  <c r="O1133" i="8"/>
  <c r="I1133" i="8"/>
  <c r="F1133" i="8"/>
  <c r="D1133" i="8"/>
  <c r="C1133" i="8"/>
  <c r="Q1132" i="8"/>
  <c r="O1132" i="8"/>
  <c r="I1132" i="8"/>
  <c r="F1132" i="8"/>
  <c r="D1132" i="8"/>
  <c r="C1132" i="8"/>
  <c r="Q1131" i="8"/>
  <c r="O1131" i="8"/>
  <c r="I1131" i="8"/>
  <c r="F1131" i="8"/>
  <c r="D1131" i="8"/>
  <c r="C1131" i="8"/>
  <c r="Q1130" i="8"/>
  <c r="O1130" i="8"/>
  <c r="I1130" i="8"/>
  <c r="F1130" i="8"/>
  <c r="D1130" i="8"/>
  <c r="C1130" i="8"/>
  <c r="Q1129" i="8"/>
  <c r="O1129" i="8"/>
  <c r="I1129" i="8"/>
  <c r="F1129" i="8"/>
  <c r="D1129" i="8"/>
  <c r="C1129" i="8"/>
  <c r="Q1128" i="8"/>
  <c r="O1128" i="8"/>
  <c r="I1128" i="8"/>
  <c r="F1128" i="8"/>
  <c r="D1128" i="8"/>
  <c r="C1128" i="8"/>
  <c r="Q1127" i="8"/>
  <c r="O1127" i="8"/>
  <c r="I1127" i="8"/>
  <c r="F1127" i="8"/>
  <c r="D1127" i="8"/>
  <c r="C1127" i="8"/>
  <c r="Q1126" i="8"/>
  <c r="O1126" i="8"/>
  <c r="I1126" i="8"/>
  <c r="F1126" i="8"/>
  <c r="D1126" i="8"/>
  <c r="C1126" i="8"/>
  <c r="Q1125" i="8"/>
  <c r="O1125" i="8"/>
  <c r="I1125" i="8"/>
  <c r="F1125" i="8"/>
  <c r="D1125" i="8"/>
  <c r="C1125" i="8"/>
  <c r="Q1124" i="8"/>
  <c r="O1124" i="8"/>
  <c r="I1124" i="8"/>
  <c r="F1124" i="8"/>
  <c r="D1124" i="8"/>
  <c r="C1124" i="8"/>
  <c r="Q1123" i="8"/>
  <c r="O1123" i="8"/>
  <c r="I1123" i="8"/>
  <c r="F1123" i="8"/>
  <c r="D1123" i="8"/>
  <c r="C1123" i="8"/>
  <c r="Q1122" i="8"/>
  <c r="O1122" i="8"/>
  <c r="I1122" i="8"/>
  <c r="F1122" i="8"/>
  <c r="D1122" i="8"/>
  <c r="C1122" i="8"/>
  <c r="Q1121" i="8"/>
  <c r="O1121" i="8"/>
  <c r="I1121" i="8"/>
  <c r="F1121" i="8"/>
  <c r="D1121" i="8"/>
  <c r="C1121" i="8"/>
  <c r="Q1120" i="8"/>
  <c r="O1120" i="8"/>
  <c r="I1120" i="8"/>
  <c r="F1120" i="8"/>
  <c r="D1120" i="8"/>
  <c r="C1120" i="8"/>
  <c r="Q1119" i="8"/>
  <c r="O1119" i="8"/>
  <c r="I1119" i="8"/>
  <c r="F1119" i="8"/>
  <c r="D1119" i="8"/>
  <c r="C1119" i="8"/>
  <c r="Q1118" i="8"/>
  <c r="O1118" i="8"/>
  <c r="I1118" i="8"/>
  <c r="F1118" i="8"/>
  <c r="D1118" i="8"/>
  <c r="C1118" i="8"/>
  <c r="Q1117" i="8"/>
  <c r="O1117" i="8"/>
  <c r="I1117" i="8"/>
  <c r="F1117" i="8"/>
  <c r="D1117" i="8"/>
  <c r="C1117" i="8"/>
  <c r="Q1116" i="8"/>
  <c r="O1116" i="8"/>
  <c r="I1116" i="8"/>
  <c r="F1116" i="8"/>
  <c r="D1116" i="8"/>
  <c r="C1116" i="8"/>
  <c r="Q1115" i="8"/>
  <c r="O1115" i="8"/>
  <c r="I1115" i="8"/>
  <c r="F1115" i="8"/>
  <c r="D1115" i="8"/>
  <c r="C1115" i="8"/>
  <c r="Q1114" i="8"/>
  <c r="O1114" i="8"/>
  <c r="I1114" i="8"/>
  <c r="F1114" i="8"/>
  <c r="D1114" i="8"/>
  <c r="C1114" i="8"/>
  <c r="Q1113" i="8"/>
  <c r="O1113" i="8"/>
  <c r="I1113" i="8"/>
  <c r="F1113" i="8"/>
  <c r="D1113" i="8"/>
  <c r="C1113" i="8"/>
  <c r="Q1112" i="8"/>
  <c r="O1112" i="8"/>
  <c r="I1112" i="8"/>
  <c r="F1112" i="8"/>
  <c r="D1112" i="8"/>
  <c r="C1112" i="8"/>
  <c r="Q1111" i="8"/>
  <c r="O1111" i="8"/>
  <c r="I1111" i="8"/>
  <c r="F1111" i="8"/>
  <c r="D1111" i="8"/>
  <c r="C1111" i="8"/>
  <c r="Q1110" i="8"/>
  <c r="O1110" i="8"/>
  <c r="I1110" i="8"/>
  <c r="F1110" i="8"/>
  <c r="D1110" i="8"/>
  <c r="C1110" i="8"/>
  <c r="Q1109" i="8"/>
  <c r="O1109" i="8"/>
  <c r="I1109" i="8"/>
  <c r="F1109" i="8"/>
  <c r="D1109" i="8"/>
  <c r="C1109" i="8"/>
  <c r="Q1108" i="8"/>
  <c r="O1108" i="8"/>
  <c r="I1108" i="8"/>
  <c r="F1108" i="8"/>
  <c r="D1108" i="8"/>
  <c r="C1108" i="8"/>
  <c r="Q1107" i="8"/>
  <c r="O1107" i="8"/>
  <c r="I1107" i="8"/>
  <c r="F1107" i="8"/>
  <c r="D1107" i="8"/>
  <c r="C1107" i="8"/>
  <c r="Q1106" i="8"/>
  <c r="O1106" i="8"/>
  <c r="I1106" i="8"/>
  <c r="F1106" i="8"/>
  <c r="D1106" i="8"/>
  <c r="C1106" i="8"/>
  <c r="Q1105" i="8"/>
  <c r="O1105" i="8"/>
  <c r="I1105" i="8"/>
  <c r="F1105" i="8"/>
  <c r="D1105" i="8"/>
  <c r="C1105" i="8"/>
  <c r="Q1104" i="8"/>
  <c r="O1104" i="8"/>
  <c r="I1104" i="8"/>
  <c r="F1104" i="8"/>
  <c r="D1104" i="8"/>
  <c r="C1104" i="8"/>
  <c r="Q1103" i="8"/>
  <c r="O1103" i="8"/>
  <c r="I1103" i="8"/>
  <c r="F1103" i="8"/>
  <c r="D1103" i="8"/>
  <c r="C1103" i="8"/>
  <c r="Q1102" i="8"/>
  <c r="O1102" i="8"/>
  <c r="I1102" i="8"/>
  <c r="F1102" i="8"/>
  <c r="D1102" i="8"/>
  <c r="C1102" i="8"/>
  <c r="Q1101" i="8"/>
  <c r="O1101" i="8"/>
  <c r="I1101" i="8"/>
  <c r="F1101" i="8"/>
  <c r="D1101" i="8"/>
  <c r="C1101" i="8"/>
  <c r="Q1100" i="8"/>
  <c r="O1100" i="8"/>
  <c r="I1100" i="8"/>
  <c r="F1100" i="8"/>
  <c r="D1100" i="8"/>
  <c r="C1100" i="8"/>
  <c r="Q1099" i="8"/>
  <c r="O1099" i="8"/>
  <c r="I1099" i="8"/>
  <c r="F1099" i="8"/>
  <c r="D1099" i="8"/>
  <c r="C1099" i="8"/>
  <c r="Q1098" i="8"/>
  <c r="O1098" i="8"/>
  <c r="I1098" i="8"/>
  <c r="F1098" i="8"/>
  <c r="D1098" i="8"/>
  <c r="C1098" i="8"/>
  <c r="Q1097" i="8"/>
  <c r="O1097" i="8"/>
  <c r="I1097" i="8"/>
  <c r="F1097" i="8"/>
  <c r="D1097" i="8"/>
  <c r="C1097" i="8"/>
  <c r="Q1096" i="8"/>
  <c r="O1096" i="8"/>
  <c r="I1096" i="8"/>
  <c r="F1096" i="8"/>
  <c r="D1096" i="8"/>
  <c r="C1096" i="8"/>
  <c r="Q1095" i="8"/>
  <c r="O1095" i="8"/>
  <c r="I1095" i="8"/>
  <c r="F1095" i="8"/>
  <c r="D1095" i="8"/>
  <c r="C1095" i="8"/>
  <c r="Q1094" i="8"/>
  <c r="O1094" i="8"/>
  <c r="I1094" i="8"/>
  <c r="F1094" i="8"/>
  <c r="D1094" i="8"/>
  <c r="C1094" i="8"/>
  <c r="Q1093" i="8"/>
  <c r="O1093" i="8"/>
  <c r="I1093" i="8"/>
  <c r="F1093" i="8"/>
  <c r="D1093" i="8"/>
  <c r="C1093" i="8"/>
  <c r="Q1092" i="8"/>
  <c r="O1092" i="8"/>
  <c r="I1092" i="8"/>
  <c r="F1092" i="8"/>
  <c r="D1092" i="8"/>
  <c r="C1092" i="8"/>
  <c r="Q1091" i="8"/>
  <c r="O1091" i="8"/>
  <c r="I1091" i="8"/>
  <c r="F1091" i="8"/>
  <c r="D1091" i="8"/>
  <c r="C1091" i="8"/>
  <c r="Q1090" i="8"/>
  <c r="O1090" i="8"/>
  <c r="I1090" i="8"/>
  <c r="F1090" i="8"/>
  <c r="D1090" i="8"/>
  <c r="C1090" i="8"/>
  <c r="Q1089" i="8"/>
  <c r="O1089" i="8"/>
  <c r="I1089" i="8"/>
  <c r="F1089" i="8"/>
  <c r="D1089" i="8"/>
  <c r="C1089" i="8"/>
  <c r="Q1088" i="8"/>
  <c r="O1088" i="8"/>
  <c r="I1088" i="8"/>
  <c r="F1088" i="8"/>
  <c r="D1088" i="8"/>
  <c r="C1088" i="8"/>
  <c r="Q1087" i="8"/>
  <c r="O1087" i="8"/>
  <c r="I1087" i="8"/>
  <c r="F1087" i="8"/>
  <c r="D1087" i="8"/>
  <c r="C1087" i="8"/>
  <c r="Q1086" i="8"/>
  <c r="O1086" i="8"/>
  <c r="I1086" i="8"/>
  <c r="F1086" i="8"/>
  <c r="D1086" i="8"/>
  <c r="C1086" i="8"/>
  <c r="Q1085" i="8"/>
  <c r="O1085" i="8"/>
  <c r="I1085" i="8"/>
  <c r="F1085" i="8"/>
  <c r="D1085" i="8"/>
  <c r="C1085" i="8"/>
  <c r="Q1084" i="8"/>
  <c r="O1084" i="8"/>
  <c r="I1084" i="8"/>
  <c r="F1084" i="8"/>
  <c r="D1084" i="8"/>
  <c r="C1084" i="8"/>
  <c r="Q1083" i="8"/>
  <c r="O1083" i="8"/>
  <c r="I1083" i="8"/>
  <c r="F1083" i="8"/>
  <c r="D1083" i="8"/>
  <c r="C1083" i="8"/>
  <c r="Q1082" i="8"/>
  <c r="O1082" i="8"/>
  <c r="I1082" i="8"/>
  <c r="F1082" i="8"/>
  <c r="D1082" i="8"/>
  <c r="C1082" i="8"/>
  <c r="Q1081" i="8"/>
  <c r="O1081" i="8"/>
  <c r="I1081" i="8"/>
  <c r="F1081" i="8"/>
  <c r="D1081" i="8"/>
  <c r="C1081" i="8"/>
  <c r="Q1080" i="8"/>
  <c r="O1080" i="8"/>
  <c r="I1080" i="8"/>
  <c r="F1080" i="8"/>
  <c r="D1080" i="8"/>
  <c r="C1080" i="8"/>
  <c r="Q1079" i="8"/>
  <c r="O1079" i="8"/>
  <c r="I1079" i="8"/>
  <c r="F1079" i="8"/>
  <c r="D1079" i="8"/>
  <c r="C1079" i="8"/>
  <c r="Q1078" i="8"/>
  <c r="O1078" i="8"/>
  <c r="I1078" i="8"/>
  <c r="F1078" i="8"/>
  <c r="D1078" i="8"/>
  <c r="C1078" i="8"/>
  <c r="Q1077" i="8"/>
  <c r="O1077" i="8"/>
  <c r="I1077" i="8"/>
  <c r="F1077" i="8"/>
  <c r="D1077" i="8"/>
  <c r="C1077" i="8"/>
  <c r="Q1076" i="8"/>
  <c r="O1076" i="8"/>
  <c r="I1076" i="8"/>
  <c r="F1076" i="8"/>
  <c r="D1076" i="8"/>
  <c r="C1076" i="8"/>
  <c r="Q1075" i="8"/>
  <c r="O1075" i="8"/>
  <c r="I1075" i="8"/>
  <c r="F1075" i="8"/>
  <c r="D1075" i="8"/>
  <c r="C1075" i="8"/>
  <c r="Q1074" i="8"/>
  <c r="O1074" i="8"/>
  <c r="I1074" i="8"/>
  <c r="F1074" i="8"/>
  <c r="D1074" i="8"/>
  <c r="C1074" i="8"/>
  <c r="Q1073" i="8"/>
  <c r="O1073" i="8"/>
  <c r="I1073" i="8"/>
  <c r="F1073" i="8"/>
  <c r="D1073" i="8"/>
  <c r="C1073" i="8"/>
  <c r="Q1072" i="8"/>
  <c r="O1072" i="8"/>
  <c r="I1072" i="8"/>
  <c r="F1072" i="8"/>
  <c r="D1072" i="8"/>
  <c r="C1072" i="8"/>
  <c r="Q1071" i="8"/>
  <c r="O1071" i="8"/>
  <c r="I1071" i="8"/>
  <c r="F1071" i="8"/>
  <c r="D1071" i="8"/>
  <c r="C1071" i="8"/>
  <c r="Q1070" i="8"/>
  <c r="O1070" i="8"/>
  <c r="I1070" i="8"/>
  <c r="F1070" i="8"/>
  <c r="D1070" i="8"/>
  <c r="C1070" i="8"/>
  <c r="Q1069" i="8"/>
  <c r="O1069" i="8"/>
  <c r="I1069" i="8"/>
  <c r="F1069" i="8"/>
  <c r="D1069" i="8"/>
  <c r="C1069" i="8"/>
  <c r="Q1068" i="8"/>
  <c r="O1068" i="8"/>
  <c r="I1068" i="8"/>
  <c r="F1068" i="8"/>
  <c r="D1068" i="8"/>
  <c r="C1068" i="8"/>
  <c r="Q1067" i="8"/>
  <c r="O1067" i="8"/>
  <c r="I1067" i="8"/>
  <c r="F1067" i="8"/>
  <c r="D1067" i="8"/>
  <c r="C1067" i="8"/>
  <c r="Q1066" i="8"/>
  <c r="O1066" i="8"/>
  <c r="I1066" i="8"/>
  <c r="F1066" i="8"/>
  <c r="D1066" i="8"/>
  <c r="C1066" i="8"/>
  <c r="Q1065" i="8"/>
  <c r="O1065" i="8"/>
  <c r="I1065" i="8"/>
  <c r="F1065" i="8"/>
  <c r="D1065" i="8"/>
  <c r="C1065" i="8"/>
  <c r="Q1064" i="8"/>
  <c r="O1064" i="8"/>
  <c r="I1064" i="8"/>
  <c r="F1064" i="8"/>
  <c r="D1064" i="8"/>
  <c r="C1064" i="8"/>
  <c r="Q1063" i="8"/>
  <c r="O1063" i="8"/>
  <c r="I1063" i="8"/>
  <c r="F1063" i="8"/>
  <c r="D1063" i="8"/>
  <c r="C1063" i="8"/>
  <c r="Q1062" i="8"/>
  <c r="O1062" i="8"/>
  <c r="I1062" i="8"/>
  <c r="F1062" i="8"/>
  <c r="D1062" i="8"/>
  <c r="C1062" i="8"/>
  <c r="Q1061" i="8"/>
  <c r="O1061" i="8"/>
  <c r="I1061" i="8"/>
  <c r="F1061" i="8"/>
  <c r="D1061" i="8"/>
  <c r="C1061" i="8"/>
  <c r="Q1060" i="8"/>
  <c r="O1060" i="8"/>
  <c r="I1060" i="8"/>
  <c r="F1060" i="8"/>
  <c r="D1060" i="8"/>
  <c r="C1060" i="8"/>
  <c r="Q1059" i="8"/>
  <c r="O1059" i="8"/>
  <c r="I1059" i="8"/>
  <c r="F1059" i="8"/>
  <c r="D1059" i="8"/>
  <c r="C1059" i="8"/>
  <c r="Q1058" i="8"/>
  <c r="O1058" i="8"/>
  <c r="I1058" i="8"/>
  <c r="F1058" i="8"/>
  <c r="D1058" i="8"/>
  <c r="C1058" i="8"/>
  <c r="Q1057" i="8"/>
  <c r="O1057" i="8"/>
  <c r="I1057" i="8"/>
  <c r="F1057" i="8"/>
  <c r="D1057" i="8"/>
  <c r="C1057" i="8"/>
  <c r="Q1056" i="8"/>
  <c r="O1056" i="8"/>
  <c r="I1056" i="8"/>
  <c r="F1056" i="8"/>
  <c r="D1056" i="8"/>
  <c r="C1056" i="8"/>
  <c r="Q1055" i="8"/>
  <c r="O1055" i="8"/>
  <c r="I1055" i="8"/>
  <c r="F1055" i="8"/>
  <c r="D1055" i="8"/>
  <c r="C1055" i="8"/>
  <c r="Q1054" i="8"/>
  <c r="O1054" i="8"/>
  <c r="I1054" i="8"/>
  <c r="F1054" i="8"/>
  <c r="D1054" i="8"/>
  <c r="C1054" i="8"/>
  <c r="Q1053" i="8"/>
  <c r="O1053" i="8"/>
  <c r="I1053" i="8"/>
  <c r="F1053" i="8"/>
  <c r="D1053" i="8"/>
  <c r="C1053" i="8"/>
  <c r="Q1052" i="8"/>
  <c r="O1052" i="8"/>
  <c r="I1052" i="8"/>
  <c r="F1052" i="8"/>
  <c r="D1052" i="8"/>
  <c r="C1052" i="8"/>
  <c r="Q1051" i="8"/>
  <c r="O1051" i="8"/>
  <c r="I1051" i="8"/>
  <c r="F1051" i="8"/>
  <c r="D1051" i="8"/>
  <c r="C1051" i="8"/>
  <c r="Q1050" i="8"/>
  <c r="O1050" i="8"/>
  <c r="I1050" i="8"/>
  <c r="F1050" i="8"/>
  <c r="D1050" i="8"/>
  <c r="C1050" i="8"/>
  <c r="Q1049" i="8"/>
  <c r="O1049" i="8"/>
  <c r="I1049" i="8"/>
  <c r="F1049" i="8"/>
  <c r="D1049" i="8"/>
  <c r="C1049" i="8"/>
  <c r="Q1048" i="8"/>
  <c r="O1048" i="8"/>
  <c r="I1048" i="8"/>
  <c r="F1048" i="8"/>
  <c r="D1048" i="8"/>
  <c r="C1048" i="8"/>
  <c r="Q1047" i="8"/>
  <c r="O1047" i="8"/>
  <c r="I1047" i="8"/>
  <c r="F1047" i="8"/>
  <c r="D1047" i="8"/>
  <c r="C1047" i="8"/>
  <c r="Q1046" i="8"/>
  <c r="O1046" i="8"/>
  <c r="I1046" i="8"/>
  <c r="F1046" i="8"/>
  <c r="D1046" i="8"/>
  <c r="C1046" i="8"/>
  <c r="Q1045" i="8"/>
  <c r="O1045" i="8"/>
  <c r="I1045" i="8"/>
  <c r="F1045" i="8"/>
  <c r="D1045" i="8"/>
  <c r="C1045" i="8"/>
  <c r="Q1044" i="8"/>
  <c r="O1044" i="8"/>
  <c r="I1044" i="8"/>
  <c r="F1044" i="8"/>
  <c r="D1044" i="8"/>
  <c r="C1044" i="8"/>
  <c r="Q1043" i="8"/>
  <c r="O1043" i="8"/>
  <c r="I1043" i="8"/>
  <c r="F1043" i="8"/>
  <c r="D1043" i="8"/>
  <c r="C1043" i="8"/>
  <c r="Q1042" i="8"/>
  <c r="O1042" i="8"/>
  <c r="I1042" i="8"/>
  <c r="F1042" i="8"/>
  <c r="D1042" i="8"/>
  <c r="C1042" i="8"/>
  <c r="Q1041" i="8"/>
  <c r="O1041" i="8"/>
  <c r="I1041" i="8"/>
  <c r="F1041" i="8"/>
  <c r="D1041" i="8"/>
  <c r="C1041" i="8"/>
  <c r="Q1040" i="8"/>
  <c r="O1040" i="8"/>
  <c r="I1040" i="8"/>
  <c r="F1040" i="8"/>
  <c r="D1040" i="8"/>
  <c r="C1040" i="8"/>
  <c r="Q1039" i="8"/>
  <c r="O1039" i="8"/>
  <c r="I1039" i="8"/>
  <c r="F1039" i="8"/>
  <c r="D1039" i="8"/>
  <c r="C1039" i="8"/>
  <c r="Q1038" i="8"/>
  <c r="O1038" i="8"/>
  <c r="I1038" i="8"/>
  <c r="F1038" i="8"/>
  <c r="D1038" i="8"/>
  <c r="C1038" i="8"/>
  <c r="Q1037" i="8"/>
  <c r="O1037" i="8"/>
  <c r="I1037" i="8"/>
  <c r="F1037" i="8"/>
  <c r="D1037" i="8"/>
  <c r="C1037" i="8"/>
  <c r="Q1036" i="8"/>
  <c r="O1036" i="8"/>
  <c r="I1036" i="8"/>
  <c r="F1036" i="8"/>
  <c r="D1036" i="8"/>
  <c r="C1036" i="8"/>
  <c r="Q1035" i="8"/>
  <c r="O1035" i="8"/>
  <c r="I1035" i="8"/>
  <c r="F1035" i="8"/>
  <c r="D1035" i="8"/>
  <c r="C1035" i="8"/>
  <c r="Q1034" i="8"/>
  <c r="O1034" i="8"/>
  <c r="I1034" i="8"/>
  <c r="F1034" i="8"/>
  <c r="D1034" i="8"/>
  <c r="C1034" i="8"/>
  <c r="Q1033" i="8"/>
  <c r="O1033" i="8"/>
  <c r="I1033" i="8"/>
  <c r="F1033" i="8"/>
  <c r="D1033" i="8"/>
  <c r="C1033" i="8"/>
  <c r="Q1032" i="8"/>
  <c r="O1032" i="8"/>
  <c r="I1032" i="8"/>
  <c r="F1032" i="8"/>
  <c r="D1032" i="8"/>
  <c r="C1032" i="8"/>
  <c r="Q1031" i="8"/>
  <c r="O1031" i="8"/>
  <c r="I1031" i="8"/>
  <c r="F1031" i="8"/>
  <c r="D1031" i="8"/>
  <c r="C1031" i="8"/>
  <c r="Q1030" i="8"/>
  <c r="O1030" i="8"/>
  <c r="I1030" i="8"/>
  <c r="F1030" i="8"/>
  <c r="D1030" i="8"/>
  <c r="C1030" i="8"/>
  <c r="Q1029" i="8"/>
  <c r="O1029" i="8"/>
  <c r="I1029" i="8"/>
  <c r="F1029" i="8"/>
  <c r="D1029" i="8"/>
  <c r="C1029" i="8"/>
  <c r="Q1028" i="8"/>
  <c r="O1028" i="8"/>
  <c r="I1028" i="8"/>
  <c r="F1028" i="8"/>
  <c r="D1028" i="8"/>
  <c r="C1028" i="8"/>
  <c r="Q1027" i="8"/>
  <c r="O1027" i="8"/>
  <c r="I1027" i="8"/>
  <c r="F1027" i="8"/>
  <c r="D1027" i="8"/>
  <c r="C1027" i="8"/>
  <c r="Q1026" i="8"/>
  <c r="O1026" i="8"/>
  <c r="I1026" i="8"/>
  <c r="F1026" i="8"/>
  <c r="D1026" i="8"/>
  <c r="C1026" i="8"/>
  <c r="Q1025" i="8"/>
  <c r="O1025" i="8"/>
  <c r="I1025" i="8"/>
  <c r="F1025" i="8"/>
  <c r="D1025" i="8"/>
  <c r="C1025" i="8"/>
  <c r="Q1024" i="8"/>
  <c r="O1024" i="8"/>
  <c r="I1024" i="8"/>
  <c r="F1024" i="8"/>
  <c r="D1024" i="8"/>
  <c r="C1024" i="8"/>
  <c r="Q1023" i="8"/>
  <c r="O1023" i="8"/>
  <c r="I1023" i="8"/>
  <c r="F1023" i="8"/>
  <c r="D1023" i="8"/>
  <c r="C1023" i="8"/>
  <c r="Q1022" i="8"/>
  <c r="O1022" i="8"/>
  <c r="I1022" i="8"/>
  <c r="F1022" i="8"/>
  <c r="D1022" i="8"/>
  <c r="C1022" i="8"/>
  <c r="Q1021" i="8"/>
  <c r="O1021" i="8"/>
  <c r="I1021" i="8"/>
  <c r="F1021" i="8"/>
  <c r="D1021" i="8"/>
  <c r="C1021" i="8"/>
  <c r="Q1020" i="8"/>
  <c r="O1020" i="8"/>
  <c r="I1020" i="8"/>
  <c r="F1020" i="8"/>
  <c r="D1020" i="8"/>
  <c r="C1020" i="8"/>
  <c r="Q1019" i="8"/>
  <c r="O1019" i="8"/>
  <c r="I1019" i="8"/>
  <c r="F1019" i="8"/>
  <c r="D1019" i="8"/>
  <c r="C1019" i="8"/>
  <c r="Q1018" i="8"/>
  <c r="O1018" i="8"/>
  <c r="I1018" i="8"/>
  <c r="F1018" i="8"/>
  <c r="D1018" i="8"/>
  <c r="C1018" i="8"/>
  <c r="Q1017" i="8"/>
  <c r="O1017" i="8"/>
  <c r="I1017" i="8"/>
  <c r="F1017" i="8"/>
  <c r="D1017" i="8"/>
  <c r="C1017" i="8"/>
  <c r="Q1016" i="8"/>
  <c r="O1016" i="8"/>
  <c r="I1016" i="8"/>
  <c r="F1016" i="8"/>
  <c r="D1016" i="8"/>
  <c r="C1016" i="8"/>
  <c r="Q1015" i="8"/>
  <c r="O1015" i="8"/>
  <c r="I1015" i="8"/>
  <c r="F1015" i="8"/>
  <c r="D1015" i="8"/>
  <c r="C1015" i="8"/>
  <c r="Q1014" i="8"/>
  <c r="O1014" i="8"/>
  <c r="I1014" i="8"/>
  <c r="F1014" i="8"/>
  <c r="D1014" i="8"/>
  <c r="C1014" i="8"/>
  <c r="Q1013" i="8"/>
  <c r="O1013" i="8"/>
  <c r="I1013" i="8"/>
  <c r="F1013" i="8"/>
  <c r="D1013" i="8"/>
  <c r="C1013" i="8"/>
  <c r="Q1012" i="8"/>
  <c r="O1012" i="8"/>
  <c r="I1012" i="8"/>
  <c r="F1012" i="8"/>
  <c r="D1012" i="8"/>
  <c r="C1012" i="8"/>
  <c r="Q1011" i="8"/>
  <c r="O1011" i="8"/>
  <c r="I1011" i="8"/>
  <c r="F1011" i="8"/>
  <c r="D1011" i="8"/>
  <c r="C1011" i="8"/>
  <c r="Q1010" i="8"/>
  <c r="O1010" i="8"/>
  <c r="I1010" i="8"/>
  <c r="F1010" i="8"/>
  <c r="D1010" i="8"/>
  <c r="C1010" i="8"/>
  <c r="Q1009" i="8"/>
  <c r="O1009" i="8"/>
  <c r="I1009" i="8"/>
  <c r="F1009" i="8"/>
  <c r="D1009" i="8"/>
  <c r="C1009" i="8"/>
  <c r="Q1008" i="8"/>
  <c r="O1008" i="8"/>
  <c r="I1008" i="8"/>
  <c r="F1008" i="8"/>
  <c r="D1008" i="8"/>
  <c r="C1008" i="8"/>
  <c r="Q1007" i="8"/>
  <c r="O1007" i="8"/>
  <c r="I1007" i="8"/>
  <c r="F1007" i="8"/>
  <c r="D1007" i="8"/>
  <c r="C1007" i="8"/>
  <c r="Q1006" i="8"/>
  <c r="O1006" i="8"/>
  <c r="I1006" i="8"/>
  <c r="F1006" i="8"/>
  <c r="D1006" i="8"/>
  <c r="C1006" i="8"/>
  <c r="Q1005" i="8"/>
  <c r="O1005" i="8"/>
  <c r="I1005" i="8"/>
  <c r="F1005" i="8"/>
  <c r="D1005" i="8"/>
  <c r="C1005" i="8"/>
  <c r="Q1004" i="8"/>
  <c r="O1004" i="8"/>
  <c r="I1004" i="8"/>
  <c r="F1004" i="8"/>
  <c r="D1004" i="8"/>
  <c r="C1004" i="8"/>
  <c r="Q1003" i="8"/>
  <c r="O1003" i="8"/>
  <c r="I1003" i="8"/>
  <c r="F1003" i="8"/>
  <c r="D1003" i="8"/>
  <c r="C1003" i="8"/>
  <c r="Q1002" i="8"/>
  <c r="O1002" i="8"/>
  <c r="I1002" i="8"/>
  <c r="F1002" i="8"/>
  <c r="D1002" i="8"/>
  <c r="C1002" i="8"/>
  <c r="Q1001" i="8"/>
  <c r="O1001" i="8"/>
  <c r="I1001" i="8"/>
  <c r="F1001" i="8"/>
  <c r="D1001" i="8"/>
  <c r="C1001" i="8"/>
  <c r="Q1000" i="8"/>
  <c r="O1000" i="8"/>
  <c r="I1000" i="8"/>
  <c r="F1000" i="8"/>
  <c r="D1000" i="8"/>
  <c r="C1000" i="8"/>
  <c r="Q999" i="8"/>
  <c r="O999" i="8"/>
  <c r="I999" i="8"/>
  <c r="F999" i="8"/>
  <c r="D999" i="8"/>
  <c r="C999" i="8"/>
  <c r="Q998" i="8"/>
  <c r="O998" i="8"/>
  <c r="I998" i="8"/>
  <c r="F998" i="8"/>
  <c r="D998" i="8"/>
  <c r="C998" i="8"/>
  <c r="Q997" i="8"/>
  <c r="O997" i="8"/>
  <c r="I997" i="8"/>
  <c r="F997" i="8"/>
  <c r="D997" i="8"/>
  <c r="C997" i="8"/>
  <c r="Q996" i="8"/>
  <c r="O996" i="8"/>
  <c r="I996" i="8"/>
  <c r="F996" i="8"/>
  <c r="D996" i="8"/>
  <c r="C996" i="8"/>
  <c r="Q995" i="8"/>
  <c r="O995" i="8"/>
  <c r="I995" i="8"/>
  <c r="F995" i="8"/>
  <c r="D995" i="8"/>
  <c r="C995" i="8"/>
  <c r="Q994" i="8"/>
  <c r="O994" i="8"/>
  <c r="I994" i="8"/>
  <c r="F994" i="8"/>
  <c r="D994" i="8"/>
  <c r="C994" i="8"/>
  <c r="Q993" i="8"/>
  <c r="O993" i="8"/>
  <c r="I993" i="8"/>
  <c r="F993" i="8"/>
  <c r="D993" i="8"/>
  <c r="C993" i="8"/>
  <c r="Q992" i="8"/>
  <c r="O992" i="8"/>
  <c r="I992" i="8"/>
  <c r="F992" i="8"/>
  <c r="D992" i="8"/>
  <c r="C992" i="8"/>
  <c r="Q991" i="8"/>
  <c r="O991" i="8"/>
  <c r="I991" i="8"/>
  <c r="F991" i="8"/>
  <c r="D991" i="8"/>
  <c r="C991" i="8"/>
  <c r="Q990" i="8"/>
  <c r="O990" i="8"/>
  <c r="I990" i="8"/>
  <c r="F990" i="8"/>
  <c r="D990" i="8"/>
  <c r="C990" i="8"/>
  <c r="Q989" i="8"/>
  <c r="O989" i="8"/>
  <c r="I989" i="8"/>
  <c r="F989" i="8"/>
  <c r="D989" i="8"/>
  <c r="C989" i="8"/>
  <c r="Q988" i="8"/>
  <c r="O988" i="8"/>
  <c r="I988" i="8"/>
  <c r="F988" i="8"/>
  <c r="D988" i="8"/>
  <c r="C988" i="8"/>
  <c r="Q987" i="8"/>
  <c r="O987" i="8"/>
  <c r="I987" i="8"/>
  <c r="F987" i="8"/>
  <c r="D987" i="8"/>
  <c r="C987" i="8"/>
  <c r="Q986" i="8"/>
  <c r="O986" i="8"/>
  <c r="I986" i="8"/>
  <c r="F986" i="8"/>
  <c r="D986" i="8"/>
  <c r="C986" i="8"/>
  <c r="Q985" i="8"/>
  <c r="O985" i="8"/>
  <c r="I985" i="8"/>
  <c r="F985" i="8"/>
  <c r="D985" i="8"/>
  <c r="C985" i="8"/>
  <c r="Q984" i="8"/>
  <c r="O984" i="8"/>
  <c r="I984" i="8"/>
  <c r="F984" i="8"/>
  <c r="D984" i="8"/>
  <c r="C984" i="8"/>
  <c r="Q983" i="8"/>
  <c r="O983" i="8"/>
  <c r="I983" i="8"/>
  <c r="F983" i="8"/>
  <c r="D983" i="8"/>
  <c r="C983" i="8"/>
  <c r="Q982" i="8"/>
  <c r="O982" i="8"/>
  <c r="I982" i="8"/>
  <c r="F982" i="8"/>
  <c r="D982" i="8"/>
  <c r="C982" i="8"/>
  <c r="Q981" i="8"/>
  <c r="O981" i="8"/>
  <c r="I981" i="8"/>
  <c r="F981" i="8"/>
  <c r="D981" i="8"/>
  <c r="C981" i="8"/>
  <c r="Q980" i="8"/>
  <c r="O980" i="8"/>
  <c r="I980" i="8"/>
  <c r="F980" i="8"/>
  <c r="D980" i="8"/>
  <c r="C980" i="8"/>
  <c r="Q979" i="8"/>
  <c r="O979" i="8"/>
  <c r="I979" i="8"/>
  <c r="F979" i="8"/>
  <c r="D979" i="8"/>
  <c r="C979" i="8"/>
  <c r="Q978" i="8"/>
  <c r="O978" i="8"/>
  <c r="I978" i="8"/>
  <c r="F978" i="8"/>
  <c r="D978" i="8"/>
  <c r="C978" i="8"/>
  <c r="Q977" i="8"/>
  <c r="O977" i="8"/>
  <c r="I977" i="8"/>
  <c r="F977" i="8"/>
  <c r="D977" i="8"/>
  <c r="C977" i="8"/>
  <c r="Q976" i="8"/>
  <c r="O976" i="8"/>
  <c r="I976" i="8"/>
  <c r="F976" i="8"/>
  <c r="D976" i="8"/>
  <c r="C976" i="8"/>
  <c r="Q975" i="8"/>
  <c r="O975" i="8"/>
  <c r="I975" i="8"/>
  <c r="F975" i="8"/>
  <c r="D975" i="8"/>
  <c r="C975" i="8"/>
  <c r="Q974" i="8"/>
  <c r="O974" i="8"/>
  <c r="I974" i="8"/>
  <c r="F974" i="8"/>
  <c r="D974" i="8"/>
  <c r="C974" i="8"/>
  <c r="Q973" i="8"/>
  <c r="O973" i="8"/>
  <c r="I973" i="8"/>
  <c r="F973" i="8"/>
  <c r="D973" i="8"/>
  <c r="C973" i="8"/>
  <c r="Q972" i="8"/>
  <c r="O972" i="8"/>
  <c r="I972" i="8"/>
  <c r="F972" i="8"/>
  <c r="D972" i="8"/>
  <c r="C972" i="8"/>
  <c r="Q971" i="8"/>
  <c r="O971" i="8"/>
  <c r="I971" i="8"/>
  <c r="F971" i="8"/>
  <c r="D971" i="8"/>
  <c r="C971" i="8"/>
  <c r="Q970" i="8"/>
  <c r="O970" i="8"/>
  <c r="I970" i="8"/>
  <c r="F970" i="8"/>
  <c r="D970" i="8"/>
  <c r="C970" i="8"/>
  <c r="Q969" i="8"/>
  <c r="O969" i="8"/>
  <c r="I969" i="8"/>
  <c r="F969" i="8"/>
  <c r="D969" i="8"/>
  <c r="C969" i="8"/>
  <c r="Q968" i="8"/>
  <c r="O968" i="8"/>
  <c r="I968" i="8"/>
  <c r="F968" i="8"/>
  <c r="D968" i="8"/>
  <c r="C968" i="8"/>
  <c r="Q967" i="8"/>
  <c r="O967" i="8"/>
  <c r="I967" i="8"/>
  <c r="F967" i="8"/>
  <c r="D967" i="8"/>
  <c r="C967" i="8"/>
  <c r="Q966" i="8"/>
  <c r="O966" i="8"/>
  <c r="I966" i="8"/>
  <c r="F966" i="8"/>
  <c r="D966" i="8"/>
  <c r="C966" i="8"/>
  <c r="Q965" i="8"/>
  <c r="O965" i="8"/>
  <c r="I965" i="8"/>
  <c r="F965" i="8"/>
  <c r="D965" i="8"/>
  <c r="C965" i="8"/>
  <c r="Q964" i="8"/>
  <c r="O964" i="8"/>
  <c r="I964" i="8"/>
  <c r="F964" i="8"/>
  <c r="D964" i="8"/>
  <c r="C964" i="8"/>
  <c r="Q963" i="8"/>
  <c r="O963" i="8"/>
  <c r="I963" i="8"/>
  <c r="F963" i="8"/>
  <c r="D963" i="8"/>
  <c r="C963" i="8"/>
  <c r="Q962" i="8"/>
  <c r="O962" i="8"/>
  <c r="I962" i="8"/>
  <c r="F962" i="8"/>
  <c r="D962" i="8"/>
  <c r="C962" i="8"/>
  <c r="Q961" i="8"/>
  <c r="O961" i="8"/>
  <c r="I961" i="8"/>
  <c r="F961" i="8"/>
  <c r="D961" i="8"/>
  <c r="C961" i="8"/>
  <c r="Q960" i="8"/>
  <c r="O960" i="8"/>
  <c r="I960" i="8"/>
  <c r="F960" i="8"/>
  <c r="D960" i="8"/>
  <c r="C960" i="8"/>
  <c r="Q959" i="8"/>
  <c r="O959" i="8"/>
  <c r="I959" i="8"/>
  <c r="F959" i="8"/>
  <c r="D959" i="8"/>
  <c r="C959" i="8"/>
  <c r="Q958" i="8"/>
  <c r="O958" i="8"/>
  <c r="I958" i="8"/>
  <c r="F958" i="8"/>
  <c r="D958" i="8"/>
  <c r="C958" i="8"/>
  <c r="Q957" i="8"/>
  <c r="O957" i="8"/>
  <c r="I957" i="8"/>
  <c r="F957" i="8"/>
  <c r="D957" i="8"/>
  <c r="C957" i="8"/>
  <c r="Q956" i="8"/>
  <c r="O956" i="8"/>
  <c r="I956" i="8"/>
  <c r="F956" i="8"/>
  <c r="D956" i="8"/>
  <c r="C956" i="8"/>
  <c r="Q955" i="8"/>
  <c r="O955" i="8"/>
  <c r="I955" i="8"/>
  <c r="F955" i="8"/>
  <c r="D955" i="8"/>
  <c r="C955" i="8"/>
  <c r="Q954" i="8"/>
  <c r="O954" i="8"/>
  <c r="I954" i="8"/>
  <c r="F954" i="8"/>
  <c r="D954" i="8"/>
  <c r="C954" i="8"/>
  <c r="Q953" i="8"/>
  <c r="O953" i="8"/>
  <c r="I953" i="8"/>
  <c r="F953" i="8"/>
  <c r="D953" i="8"/>
  <c r="C953" i="8"/>
  <c r="Q952" i="8"/>
  <c r="O952" i="8"/>
  <c r="I952" i="8"/>
  <c r="F952" i="8"/>
  <c r="D952" i="8"/>
  <c r="C952" i="8"/>
  <c r="Q951" i="8"/>
  <c r="O951" i="8"/>
  <c r="I951" i="8"/>
  <c r="F951" i="8"/>
  <c r="D951" i="8"/>
  <c r="C951" i="8"/>
  <c r="Q950" i="8"/>
  <c r="O950" i="8"/>
  <c r="I950" i="8"/>
  <c r="F950" i="8"/>
  <c r="D950" i="8"/>
  <c r="C950" i="8"/>
  <c r="Q949" i="8"/>
  <c r="O949" i="8"/>
  <c r="I949" i="8"/>
  <c r="F949" i="8"/>
  <c r="D949" i="8"/>
  <c r="C949" i="8"/>
  <c r="Q948" i="8"/>
  <c r="O948" i="8"/>
  <c r="I948" i="8"/>
  <c r="F948" i="8"/>
  <c r="D948" i="8"/>
  <c r="C948" i="8"/>
  <c r="Q947" i="8"/>
  <c r="O947" i="8"/>
  <c r="I947" i="8"/>
  <c r="F947" i="8"/>
  <c r="D947" i="8"/>
  <c r="C947" i="8"/>
  <c r="Q946" i="8"/>
  <c r="O946" i="8"/>
  <c r="I946" i="8"/>
  <c r="F946" i="8"/>
  <c r="D946" i="8"/>
  <c r="C946" i="8"/>
  <c r="Q945" i="8"/>
  <c r="O945" i="8"/>
  <c r="I945" i="8"/>
  <c r="F945" i="8"/>
  <c r="D945" i="8"/>
  <c r="C945" i="8"/>
  <c r="Q944" i="8"/>
  <c r="O944" i="8"/>
  <c r="I944" i="8"/>
  <c r="F944" i="8"/>
  <c r="D944" i="8"/>
  <c r="C944" i="8"/>
  <c r="Q943" i="8"/>
  <c r="O943" i="8"/>
  <c r="I943" i="8"/>
  <c r="F943" i="8"/>
  <c r="D943" i="8"/>
  <c r="C943" i="8"/>
  <c r="Q942" i="8"/>
  <c r="O942" i="8"/>
  <c r="I942" i="8"/>
  <c r="F942" i="8"/>
  <c r="D942" i="8"/>
  <c r="C942" i="8"/>
  <c r="Q941" i="8"/>
  <c r="O941" i="8"/>
  <c r="I941" i="8"/>
  <c r="F941" i="8"/>
  <c r="D941" i="8"/>
  <c r="C941" i="8"/>
  <c r="Q940" i="8"/>
  <c r="O940" i="8"/>
  <c r="I940" i="8"/>
  <c r="F940" i="8"/>
  <c r="D940" i="8"/>
  <c r="C940" i="8"/>
  <c r="Q939" i="8"/>
  <c r="O939" i="8"/>
  <c r="I939" i="8"/>
  <c r="F939" i="8"/>
  <c r="D939" i="8"/>
  <c r="C939" i="8"/>
  <c r="Q938" i="8"/>
  <c r="O938" i="8"/>
  <c r="I938" i="8"/>
  <c r="F938" i="8"/>
  <c r="D938" i="8"/>
  <c r="C938" i="8"/>
  <c r="Q937" i="8"/>
  <c r="O937" i="8"/>
  <c r="I937" i="8"/>
  <c r="F937" i="8"/>
  <c r="D937" i="8"/>
  <c r="C937" i="8"/>
  <c r="Q936" i="8"/>
  <c r="O936" i="8"/>
  <c r="I936" i="8"/>
  <c r="F936" i="8"/>
  <c r="D936" i="8"/>
  <c r="C936" i="8"/>
  <c r="Q935" i="8"/>
  <c r="O935" i="8"/>
  <c r="I935" i="8"/>
  <c r="F935" i="8"/>
  <c r="D935" i="8"/>
  <c r="C935" i="8"/>
  <c r="Q934" i="8"/>
  <c r="O934" i="8"/>
  <c r="I934" i="8"/>
  <c r="F934" i="8"/>
  <c r="D934" i="8"/>
  <c r="C934" i="8"/>
  <c r="Q933" i="8"/>
  <c r="O933" i="8"/>
  <c r="I933" i="8"/>
  <c r="F933" i="8"/>
  <c r="D933" i="8"/>
  <c r="C933" i="8"/>
  <c r="Q932" i="8"/>
  <c r="O932" i="8"/>
  <c r="I932" i="8"/>
  <c r="F932" i="8"/>
  <c r="D932" i="8"/>
  <c r="C932" i="8"/>
  <c r="Q931" i="8"/>
  <c r="O931" i="8"/>
  <c r="I931" i="8"/>
  <c r="F931" i="8"/>
  <c r="D931" i="8"/>
  <c r="C931" i="8"/>
  <c r="Q930" i="8"/>
  <c r="O930" i="8"/>
  <c r="I930" i="8"/>
  <c r="F930" i="8"/>
  <c r="D930" i="8"/>
  <c r="C930" i="8"/>
  <c r="Q929" i="8"/>
  <c r="O929" i="8"/>
  <c r="I929" i="8"/>
  <c r="F929" i="8"/>
  <c r="D929" i="8"/>
  <c r="C929" i="8"/>
  <c r="Q928" i="8"/>
  <c r="O928" i="8"/>
  <c r="I928" i="8"/>
  <c r="F928" i="8"/>
  <c r="D928" i="8"/>
  <c r="C928" i="8"/>
  <c r="Q927" i="8"/>
  <c r="O927" i="8"/>
  <c r="I927" i="8"/>
  <c r="F927" i="8"/>
  <c r="D927" i="8"/>
  <c r="C927" i="8"/>
  <c r="Q926" i="8"/>
  <c r="O926" i="8"/>
  <c r="I926" i="8"/>
  <c r="F926" i="8"/>
  <c r="D926" i="8"/>
  <c r="C926" i="8"/>
  <c r="Q925" i="8"/>
  <c r="O925" i="8"/>
  <c r="I925" i="8"/>
  <c r="F925" i="8"/>
  <c r="D925" i="8"/>
  <c r="C925" i="8"/>
  <c r="Q924" i="8"/>
  <c r="O924" i="8"/>
  <c r="I924" i="8"/>
  <c r="F924" i="8"/>
  <c r="D924" i="8"/>
  <c r="C924" i="8"/>
  <c r="Q923" i="8"/>
  <c r="O923" i="8"/>
  <c r="I923" i="8"/>
  <c r="F923" i="8"/>
  <c r="D923" i="8"/>
  <c r="C923" i="8"/>
  <c r="Q922" i="8"/>
  <c r="O922" i="8"/>
  <c r="I922" i="8"/>
  <c r="F922" i="8"/>
  <c r="D922" i="8"/>
  <c r="C922" i="8"/>
  <c r="Q921" i="8"/>
  <c r="O921" i="8"/>
  <c r="I921" i="8"/>
  <c r="F921" i="8"/>
  <c r="D921" i="8"/>
  <c r="C921" i="8"/>
  <c r="Q920" i="8"/>
  <c r="O920" i="8"/>
  <c r="I920" i="8"/>
  <c r="F920" i="8"/>
  <c r="D920" i="8"/>
  <c r="C920" i="8"/>
  <c r="Q919" i="8"/>
  <c r="O919" i="8"/>
  <c r="I919" i="8"/>
  <c r="F919" i="8"/>
  <c r="D919" i="8"/>
  <c r="C919" i="8"/>
  <c r="Q918" i="8"/>
  <c r="O918" i="8"/>
  <c r="I918" i="8"/>
  <c r="F918" i="8"/>
  <c r="D918" i="8"/>
  <c r="C918" i="8"/>
  <c r="Q917" i="8"/>
  <c r="O917" i="8"/>
  <c r="I917" i="8"/>
  <c r="F917" i="8"/>
  <c r="D917" i="8"/>
  <c r="C917" i="8"/>
  <c r="Q916" i="8"/>
  <c r="O916" i="8"/>
  <c r="I916" i="8"/>
  <c r="F916" i="8"/>
  <c r="D916" i="8"/>
  <c r="C916" i="8"/>
  <c r="Q915" i="8"/>
  <c r="O915" i="8"/>
  <c r="I915" i="8"/>
  <c r="F915" i="8"/>
  <c r="D915" i="8"/>
  <c r="C915" i="8"/>
  <c r="Q914" i="8"/>
  <c r="O914" i="8"/>
  <c r="I914" i="8"/>
  <c r="F914" i="8"/>
  <c r="D914" i="8"/>
  <c r="C914" i="8"/>
  <c r="Q913" i="8"/>
  <c r="O913" i="8"/>
  <c r="I913" i="8"/>
  <c r="F913" i="8"/>
  <c r="D913" i="8"/>
  <c r="C913" i="8"/>
  <c r="Q912" i="8"/>
  <c r="O912" i="8"/>
  <c r="I912" i="8"/>
  <c r="F912" i="8"/>
  <c r="D912" i="8"/>
  <c r="C912" i="8"/>
  <c r="Q911" i="8"/>
  <c r="O911" i="8"/>
  <c r="I911" i="8"/>
  <c r="F911" i="8"/>
  <c r="D911" i="8"/>
  <c r="C911" i="8"/>
  <c r="Q910" i="8"/>
  <c r="O910" i="8"/>
  <c r="I910" i="8"/>
  <c r="F910" i="8"/>
  <c r="D910" i="8"/>
  <c r="C910" i="8"/>
  <c r="Q909" i="8"/>
  <c r="O909" i="8"/>
  <c r="I909" i="8"/>
  <c r="F909" i="8"/>
  <c r="D909" i="8"/>
  <c r="C909" i="8"/>
  <c r="Q908" i="8"/>
  <c r="O908" i="8"/>
  <c r="I908" i="8"/>
  <c r="F908" i="8"/>
  <c r="D908" i="8"/>
  <c r="C908" i="8"/>
  <c r="Q907" i="8"/>
  <c r="O907" i="8"/>
  <c r="I907" i="8"/>
  <c r="F907" i="8"/>
  <c r="D907" i="8"/>
  <c r="C907" i="8"/>
  <c r="Q906" i="8"/>
  <c r="O906" i="8"/>
  <c r="I906" i="8"/>
  <c r="F906" i="8"/>
  <c r="D906" i="8"/>
  <c r="C906" i="8"/>
  <c r="Q905" i="8"/>
  <c r="O905" i="8"/>
  <c r="I905" i="8"/>
  <c r="F905" i="8"/>
  <c r="D905" i="8"/>
  <c r="C905" i="8"/>
  <c r="Q904" i="8"/>
  <c r="O904" i="8"/>
  <c r="I904" i="8"/>
  <c r="F904" i="8"/>
  <c r="D904" i="8"/>
  <c r="C904" i="8"/>
  <c r="Q903" i="8"/>
  <c r="O903" i="8"/>
  <c r="I903" i="8"/>
  <c r="F903" i="8"/>
  <c r="D903" i="8"/>
  <c r="C903" i="8"/>
  <c r="Q902" i="8"/>
  <c r="O902" i="8"/>
  <c r="I902" i="8"/>
  <c r="F902" i="8"/>
  <c r="D902" i="8"/>
  <c r="C902" i="8"/>
  <c r="Q901" i="8"/>
  <c r="O901" i="8"/>
  <c r="I901" i="8"/>
  <c r="F901" i="8"/>
  <c r="D901" i="8"/>
  <c r="C901" i="8"/>
  <c r="Q900" i="8"/>
  <c r="O900" i="8"/>
  <c r="I900" i="8"/>
  <c r="F900" i="8"/>
  <c r="D900" i="8"/>
  <c r="C900" i="8"/>
  <c r="Q899" i="8"/>
  <c r="O899" i="8"/>
  <c r="I899" i="8"/>
  <c r="F899" i="8"/>
  <c r="D899" i="8"/>
  <c r="C899" i="8"/>
  <c r="Q898" i="8"/>
  <c r="O898" i="8"/>
  <c r="I898" i="8"/>
  <c r="F898" i="8"/>
  <c r="D898" i="8"/>
  <c r="C898" i="8"/>
  <c r="Q897" i="8"/>
  <c r="O897" i="8"/>
  <c r="I897" i="8"/>
  <c r="F897" i="8"/>
  <c r="D897" i="8"/>
  <c r="C897" i="8"/>
  <c r="Q896" i="8"/>
  <c r="O896" i="8"/>
  <c r="I896" i="8"/>
  <c r="F896" i="8"/>
  <c r="D896" i="8"/>
  <c r="C896" i="8"/>
  <c r="Q895" i="8"/>
  <c r="O895" i="8"/>
  <c r="I895" i="8"/>
  <c r="F895" i="8"/>
  <c r="D895" i="8"/>
  <c r="C895" i="8"/>
  <c r="Q894" i="8"/>
  <c r="O894" i="8"/>
  <c r="I894" i="8"/>
  <c r="F894" i="8"/>
  <c r="D894" i="8"/>
  <c r="C894" i="8"/>
  <c r="Q893" i="8"/>
  <c r="O893" i="8"/>
  <c r="I893" i="8"/>
  <c r="F893" i="8"/>
  <c r="D893" i="8"/>
  <c r="C893" i="8"/>
  <c r="Q892" i="8"/>
  <c r="O892" i="8"/>
  <c r="I892" i="8"/>
  <c r="F892" i="8"/>
  <c r="D892" i="8"/>
  <c r="C892" i="8"/>
  <c r="Q891" i="8"/>
  <c r="O891" i="8"/>
  <c r="I891" i="8"/>
  <c r="F891" i="8"/>
  <c r="D891" i="8"/>
  <c r="C891" i="8"/>
  <c r="Q890" i="8"/>
  <c r="O890" i="8"/>
  <c r="I890" i="8"/>
  <c r="F890" i="8"/>
  <c r="D890" i="8"/>
  <c r="C890" i="8"/>
  <c r="Q889" i="8"/>
  <c r="O889" i="8"/>
  <c r="I889" i="8"/>
  <c r="F889" i="8"/>
  <c r="D889" i="8"/>
  <c r="C889" i="8"/>
  <c r="Q888" i="8"/>
  <c r="O888" i="8"/>
  <c r="I888" i="8"/>
  <c r="F888" i="8"/>
  <c r="D888" i="8"/>
  <c r="C888" i="8"/>
  <c r="Q887" i="8"/>
  <c r="O887" i="8"/>
  <c r="I887" i="8"/>
  <c r="F887" i="8"/>
  <c r="D887" i="8"/>
  <c r="C887" i="8"/>
  <c r="Q886" i="8"/>
  <c r="O886" i="8"/>
  <c r="I886" i="8"/>
  <c r="F886" i="8"/>
  <c r="D886" i="8"/>
  <c r="C886" i="8"/>
  <c r="Q885" i="8"/>
  <c r="O885" i="8"/>
  <c r="I885" i="8"/>
  <c r="F885" i="8"/>
  <c r="D885" i="8"/>
  <c r="C885" i="8"/>
  <c r="Q884" i="8"/>
  <c r="O884" i="8"/>
  <c r="I884" i="8"/>
  <c r="F884" i="8"/>
  <c r="D884" i="8"/>
  <c r="C884" i="8"/>
  <c r="Q883" i="8"/>
  <c r="O883" i="8"/>
  <c r="I883" i="8"/>
  <c r="F883" i="8"/>
  <c r="D883" i="8"/>
  <c r="C883" i="8"/>
  <c r="Q882" i="8"/>
  <c r="O882" i="8"/>
  <c r="I882" i="8"/>
  <c r="F882" i="8"/>
  <c r="D882" i="8"/>
  <c r="C882" i="8"/>
  <c r="Q881" i="8"/>
  <c r="O881" i="8"/>
  <c r="I881" i="8"/>
  <c r="F881" i="8"/>
  <c r="D881" i="8"/>
  <c r="C881" i="8"/>
  <c r="Q880" i="8"/>
  <c r="O880" i="8"/>
  <c r="I880" i="8"/>
  <c r="F880" i="8"/>
  <c r="D880" i="8"/>
  <c r="C880" i="8"/>
  <c r="Q879" i="8"/>
  <c r="O879" i="8"/>
  <c r="I879" i="8"/>
  <c r="F879" i="8"/>
  <c r="D879" i="8"/>
  <c r="C879" i="8"/>
  <c r="Q878" i="8"/>
  <c r="O878" i="8"/>
  <c r="I878" i="8"/>
  <c r="F878" i="8"/>
  <c r="D878" i="8"/>
  <c r="C878" i="8"/>
  <c r="Q877" i="8"/>
  <c r="O877" i="8"/>
  <c r="I877" i="8"/>
  <c r="F877" i="8"/>
  <c r="D877" i="8"/>
  <c r="C877" i="8"/>
  <c r="Q876" i="8"/>
  <c r="O876" i="8"/>
  <c r="I876" i="8"/>
  <c r="F876" i="8"/>
  <c r="D876" i="8"/>
  <c r="C876" i="8"/>
  <c r="Q875" i="8"/>
  <c r="O875" i="8"/>
  <c r="I875" i="8"/>
  <c r="F875" i="8"/>
  <c r="D875" i="8"/>
  <c r="C875" i="8"/>
  <c r="Q874" i="8"/>
  <c r="O874" i="8"/>
  <c r="I874" i="8"/>
  <c r="F874" i="8"/>
  <c r="D874" i="8"/>
  <c r="C874" i="8"/>
  <c r="Q873" i="8"/>
  <c r="O873" i="8"/>
  <c r="I873" i="8"/>
  <c r="F873" i="8"/>
  <c r="D873" i="8"/>
  <c r="C873" i="8"/>
  <c r="Q872" i="8"/>
  <c r="O872" i="8"/>
  <c r="I872" i="8"/>
  <c r="F872" i="8"/>
  <c r="D872" i="8"/>
  <c r="C872" i="8"/>
  <c r="Q871" i="8"/>
  <c r="O871" i="8"/>
  <c r="I871" i="8"/>
  <c r="F871" i="8"/>
  <c r="D871" i="8"/>
  <c r="C871" i="8"/>
  <c r="Q870" i="8"/>
  <c r="O870" i="8"/>
  <c r="I870" i="8"/>
  <c r="F870" i="8"/>
  <c r="D870" i="8"/>
  <c r="C870" i="8"/>
  <c r="Q869" i="8"/>
  <c r="O869" i="8"/>
  <c r="I869" i="8"/>
  <c r="F869" i="8"/>
  <c r="D869" i="8"/>
  <c r="C869" i="8"/>
  <c r="Q868" i="8"/>
  <c r="O868" i="8"/>
  <c r="I868" i="8"/>
  <c r="F868" i="8"/>
  <c r="D868" i="8"/>
  <c r="C868" i="8"/>
  <c r="Q867" i="8"/>
  <c r="O867" i="8"/>
  <c r="I867" i="8"/>
  <c r="F867" i="8"/>
  <c r="D867" i="8"/>
  <c r="C867" i="8"/>
  <c r="Q866" i="8"/>
  <c r="O866" i="8"/>
  <c r="I866" i="8"/>
  <c r="F866" i="8"/>
  <c r="D866" i="8"/>
  <c r="C866" i="8"/>
  <c r="Q865" i="8"/>
  <c r="O865" i="8"/>
  <c r="I865" i="8"/>
  <c r="F865" i="8"/>
  <c r="D865" i="8"/>
  <c r="C865" i="8"/>
  <c r="Q864" i="8"/>
  <c r="O864" i="8"/>
  <c r="I864" i="8"/>
  <c r="F864" i="8"/>
  <c r="D864" i="8"/>
  <c r="C864" i="8"/>
  <c r="Q863" i="8"/>
  <c r="O863" i="8"/>
  <c r="I863" i="8"/>
  <c r="F863" i="8"/>
  <c r="D863" i="8"/>
  <c r="C863" i="8"/>
  <c r="Q862" i="8"/>
  <c r="O862" i="8"/>
  <c r="I862" i="8"/>
  <c r="F862" i="8"/>
  <c r="D862" i="8"/>
  <c r="C862" i="8"/>
  <c r="Q861" i="8"/>
  <c r="O861" i="8"/>
  <c r="I861" i="8"/>
  <c r="F861" i="8"/>
  <c r="D861" i="8"/>
  <c r="C861" i="8"/>
  <c r="Q860" i="8"/>
  <c r="O860" i="8"/>
  <c r="I860" i="8"/>
  <c r="F860" i="8"/>
  <c r="D860" i="8"/>
  <c r="C860" i="8"/>
  <c r="Q859" i="8"/>
  <c r="O859" i="8"/>
  <c r="I859" i="8"/>
  <c r="F859" i="8"/>
  <c r="D859" i="8"/>
  <c r="C859" i="8"/>
  <c r="Q858" i="8"/>
  <c r="O858" i="8"/>
  <c r="I858" i="8"/>
  <c r="F858" i="8"/>
  <c r="D858" i="8"/>
  <c r="C858" i="8"/>
  <c r="Q857" i="8"/>
  <c r="O857" i="8"/>
  <c r="I857" i="8"/>
  <c r="F857" i="8"/>
  <c r="D857" i="8"/>
  <c r="C857" i="8"/>
  <c r="Q856" i="8"/>
  <c r="O856" i="8"/>
  <c r="I856" i="8"/>
  <c r="F856" i="8"/>
  <c r="D856" i="8"/>
  <c r="C856" i="8"/>
  <c r="Q855" i="8"/>
  <c r="O855" i="8"/>
  <c r="I855" i="8"/>
  <c r="F855" i="8"/>
  <c r="D855" i="8"/>
  <c r="C855" i="8"/>
  <c r="Q854" i="8"/>
  <c r="O854" i="8"/>
  <c r="I854" i="8"/>
  <c r="F854" i="8"/>
  <c r="D854" i="8"/>
  <c r="C854" i="8"/>
  <c r="Q853" i="8"/>
  <c r="O853" i="8"/>
  <c r="I853" i="8"/>
  <c r="F853" i="8"/>
  <c r="D853" i="8"/>
  <c r="C853" i="8"/>
  <c r="Q852" i="8"/>
  <c r="O852" i="8"/>
  <c r="I852" i="8"/>
  <c r="F852" i="8"/>
  <c r="D852" i="8"/>
  <c r="C852" i="8"/>
  <c r="Q851" i="8"/>
  <c r="O851" i="8"/>
  <c r="I851" i="8"/>
  <c r="F851" i="8"/>
  <c r="D851" i="8"/>
  <c r="C851" i="8"/>
  <c r="Q850" i="8"/>
  <c r="O850" i="8"/>
  <c r="I850" i="8"/>
  <c r="F850" i="8"/>
  <c r="D850" i="8"/>
  <c r="C850" i="8"/>
  <c r="Q849" i="8"/>
  <c r="O849" i="8"/>
  <c r="I849" i="8"/>
  <c r="F849" i="8"/>
  <c r="D849" i="8"/>
  <c r="C849" i="8"/>
  <c r="Q848" i="8"/>
  <c r="O848" i="8"/>
  <c r="I848" i="8"/>
  <c r="F848" i="8"/>
  <c r="D848" i="8"/>
  <c r="C848" i="8"/>
  <c r="Q847" i="8"/>
  <c r="O847" i="8"/>
  <c r="I847" i="8"/>
  <c r="F847" i="8"/>
  <c r="D847" i="8"/>
  <c r="C847" i="8"/>
  <c r="Q846" i="8"/>
  <c r="O846" i="8"/>
  <c r="I846" i="8"/>
  <c r="F846" i="8"/>
  <c r="D846" i="8"/>
  <c r="C846" i="8"/>
  <c r="Q845" i="8"/>
  <c r="O845" i="8"/>
  <c r="I845" i="8"/>
  <c r="F845" i="8"/>
  <c r="D845" i="8"/>
  <c r="C845" i="8"/>
  <c r="Q844" i="8"/>
  <c r="O844" i="8"/>
  <c r="I844" i="8"/>
  <c r="F844" i="8"/>
  <c r="D844" i="8"/>
  <c r="C844" i="8"/>
  <c r="Q843" i="8"/>
  <c r="O843" i="8"/>
  <c r="I843" i="8"/>
  <c r="F843" i="8"/>
  <c r="D843" i="8"/>
  <c r="C843" i="8"/>
  <c r="Q842" i="8"/>
  <c r="O842" i="8"/>
  <c r="I842" i="8"/>
  <c r="F842" i="8"/>
  <c r="D842" i="8"/>
  <c r="C842" i="8"/>
  <c r="Q841" i="8"/>
  <c r="O841" i="8"/>
  <c r="I841" i="8"/>
  <c r="F841" i="8"/>
  <c r="D841" i="8"/>
  <c r="C841" i="8"/>
  <c r="Q840" i="8"/>
  <c r="O840" i="8"/>
  <c r="I840" i="8"/>
  <c r="F840" i="8"/>
  <c r="D840" i="8"/>
  <c r="C840" i="8"/>
  <c r="Q839" i="8"/>
  <c r="O839" i="8"/>
  <c r="I839" i="8"/>
  <c r="F839" i="8"/>
  <c r="D839" i="8"/>
  <c r="C839" i="8"/>
  <c r="Q838" i="8"/>
  <c r="O838" i="8"/>
  <c r="I838" i="8"/>
  <c r="F838" i="8"/>
  <c r="D838" i="8"/>
  <c r="C838" i="8"/>
  <c r="Q837" i="8"/>
  <c r="O837" i="8"/>
  <c r="I837" i="8"/>
  <c r="F837" i="8"/>
  <c r="D837" i="8"/>
  <c r="C837" i="8"/>
  <c r="Q836" i="8"/>
  <c r="O836" i="8"/>
  <c r="I836" i="8"/>
  <c r="F836" i="8"/>
  <c r="D836" i="8"/>
  <c r="C836" i="8"/>
  <c r="Q835" i="8"/>
  <c r="O835" i="8"/>
  <c r="I835" i="8"/>
  <c r="F835" i="8"/>
  <c r="D835" i="8"/>
  <c r="C835" i="8"/>
  <c r="Q834" i="8"/>
  <c r="O834" i="8"/>
  <c r="I834" i="8"/>
  <c r="F834" i="8"/>
  <c r="D834" i="8"/>
  <c r="C834" i="8"/>
  <c r="Q833" i="8"/>
  <c r="O833" i="8"/>
  <c r="I833" i="8"/>
  <c r="F833" i="8"/>
  <c r="D833" i="8"/>
  <c r="C833" i="8"/>
  <c r="Q832" i="8"/>
  <c r="O832" i="8"/>
  <c r="I832" i="8"/>
  <c r="F832" i="8"/>
  <c r="D832" i="8"/>
  <c r="C832" i="8"/>
  <c r="Q831" i="8"/>
  <c r="O831" i="8"/>
  <c r="I831" i="8"/>
  <c r="F831" i="8"/>
  <c r="D831" i="8"/>
  <c r="C831" i="8"/>
  <c r="Q830" i="8"/>
  <c r="O830" i="8"/>
  <c r="I830" i="8"/>
  <c r="F830" i="8"/>
  <c r="D830" i="8"/>
  <c r="C830" i="8"/>
  <c r="Q829" i="8"/>
  <c r="O829" i="8"/>
  <c r="I829" i="8"/>
  <c r="F829" i="8"/>
  <c r="D829" i="8"/>
  <c r="C829" i="8"/>
  <c r="Q828" i="8"/>
  <c r="O828" i="8"/>
  <c r="I828" i="8"/>
  <c r="F828" i="8"/>
  <c r="D828" i="8"/>
  <c r="C828" i="8"/>
  <c r="Q827" i="8"/>
  <c r="O827" i="8"/>
  <c r="I827" i="8"/>
  <c r="F827" i="8"/>
  <c r="D827" i="8"/>
  <c r="C827" i="8"/>
  <c r="Q826" i="8"/>
  <c r="O826" i="8"/>
  <c r="I826" i="8"/>
  <c r="F826" i="8"/>
  <c r="D826" i="8"/>
  <c r="C826" i="8"/>
  <c r="Q825" i="8"/>
  <c r="O825" i="8"/>
  <c r="I825" i="8"/>
  <c r="F825" i="8"/>
  <c r="D825" i="8"/>
  <c r="C825" i="8"/>
  <c r="Q824" i="8"/>
  <c r="O824" i="8"/>
  <c r="I824" i="8"/>
  <c r="F824" i="8"/>
  <c r="D824" i="8"/>
  <c r="C824" i="8"/>
  <c r="Q823" i="8"/>
  <c r="O823" i="8"/>
  <c r="I823" i="8"/>
  <c r="F823" i="8"/>
  <c r="D823" i="8"/>
  <c r="C823" i="8"/>
  <c r="Q822" i="8"/>
  <c r="O822" i="8"/>
  <c r="I822" i="8"/>
  <c r="F822" i="8"/>
  <c r="D822" i="8"/>
  <c r="C822" i="8"/>
  <c r="Q821" i="8"/>
  <c r="O821" i="8"/>
  <c r="I821" i="8"/>
  <c r="F821" i="8"/>
  <c r="D821" i="8"/>
  <c r="C821" i="8"/>
  <c r="Q820" i="8"/>
  <c r="O820" i="8"/>
  <c r="I820" i="8"/>
  <c r="F820" i="8"/>
  <c r="D820" i="8"/>
  <c r="C820" i="8"/>
  <c r="Q819" i="8"/>
  <c r="O819" i="8"/>
  <c r="I819" i="8"/>
  <c r="F819" i="8"/>
  <c r="D819" i="8"/>
  <c r="C819" i="8"/>
  <c r="Q818" i="8"/>
  <c r="O818" i="8"/>
  <c r="I818" i="8"/>
  <c r="F818" i="8"/>
  <c r="D818" i="8"/>
  <c r="C818" i="8"/>
  <c r="Q817" i="8"/>
  <c r="O817" i="8"/>
  <c r="I817" i="8"/>
  <c r="F817" i="8"/>
  <c r="D817" i="8"/>
  <c r="C817" i="8"/>
  <c r="Q816" i="8"/>
  <c r="O816" i="8"/>
  <c r="I816" i="8"/>
  <c r="F816" i="8"/>
  <c r="D816" i="8"/>
  <c r="C816" i="8"/>
  <c r="Q815" i="8"/>
  <c r="O815" i="8"/>
  <c r="I815" i="8"/>
  <c r="F815" i="8"/>
  <c r="D815" i="8"/>
  <c r="C815" i="8"/>
  <c r="Q814" i="8"/>
  <c r="O814" i="8"/>
  <c r="I814" i="8"/>
  <c r="F814" i="8"/>
  <c r="D814" i="8"/>
  <c r="C814" i="8"/>
  <c r="Q813" i="8"/>
  <c r="O813" i="8"/>
  <c r="I813" i="8"/>
  <c r="F813" i="8"/>
  <c r="D813" i="8"/>
  <c r="C813" i="8"/>
  <c r="Q812" i="8"/>
  <c r="O812" i="8"/>
  <c r="I812" i="8"/>
  <c r="F812" i="8"/>
  <c r="D812" i="8"/>
  <c r="C812" i="8"/>
  <c r="Q811" i="8"/>
  <c r="O811" i="8"/>
  <c r="I811" i="8"/>
  <c r="F811" i="8"/>
  <c r="D811" i="8"/>
  <c r="C811" i="8"/>
  <c r="Q810" i="8"/>
  <c r="O810" i="8"/>
  <c r="I810" i="8"/>
  <c r="F810" i="8"/>
  <c r="D810" i="8"/>
  <c r="C810" i="8"/>
  <c r="Q809" i="8"/>
  <c r="O809" i="8"/>
  <c r="I809" i="8"/>
  <c r="F809" i="8"/>
  <c r="D809" i="8"/>
  <c r="C809" i="8"/>
  <c r="Q808" i="8"/>
  <c r="O808" i="8"/>
  <c r="I808" i="8"/>
  <c r="F808" i="8"/>
  <c r="D808" i="8"/>
  <c r="C808" i="8"/>
  <c r="Q807" i="8"/>
  <c r="O807" i="8"/>
  <c r="I807" i="8"/>
  <c r="F807" i="8"/>
  <c r="D807" i="8"/>
  <c r="C807" i="8"/>
  <c r="Q806" i="8"/>
  <c r="O806" i="8"/>
  <c r="I806" i="8"/>
  <c r="F806" i="8"/>
  <c r="D806" i="8"/>
  <c r="C806" i="8"/>
  <c r="Q805" i="8"/>
  <c r="O805" i="8"/>
  <c r="I805" i="8"/>
  <c r="F805" i="8"/>
  <c r="D805" i="8"/>
  <c r="C805" i="8"/>
  <c r="Q804" i="8"/>
  <c r="O804" i="8"/>
  <c r="I804" i="8"/>
  <c r="F804" i="8"/>
  <c r="D804" i="8"/>
  <c r="C804" i="8"/>
  <c r="Q803" i="8"/>
  <c r="O803" i="8"/>
  <c r="I803" i="8"/>
  <c r="F803" i="8"/>
  <c r="D803" i="8"/>
  <c r="C803" i="8"/>
  <c r="Q802" i="8"/>
  <c r="O802" i="8"/>
  <c r="I802" i="8"/>
  <c r="F802" i="8"/>
  <c r="D802" i="8"/>
  <c r="C802" i="8"/>
  <c r="Q801" i="8"/>
  <c r="O801" i="8"/>
  <c r="I801" i="8"/>
  <c r="F801" i="8"/>
  <c r="D801" i="8"/>
  <c r="C801" i="8"/>
  <c r="Q800" i="8"/>
  <c r="O800" i="8"/>
  <c r="I800" i="8"/>
  <c r="F800" i="8"/>
  <c r="D800" i="8"/>
  <c r="C800" i="8"/>
  <c r="Q799" i="8"/>
  <c r="O799" i="8"/>
  <c r="I799" i="8"/>
  <c r="F799" i="8"/>
  <c r="D799" i="8"/>
  <c r="C799" i="8"/>
  <c r="Q798" i="8"/>
  <c r="O798" i="8"/>
  <c r="I798" i="8"/>
  <c r="F798" i="8"/>
  <c r="D798" i="8"/>
  <c r="C798" i="8"/>
  <c r="Q797" i="8"/>
  <c r="O797" i="8"/>
  <c r="I797" i="8"/>
  <c r="F797" i="8"/>
  <c r="D797" i="8"/>
  <c r="C797" i="8"/>
  <c r="Q796" i="8"/>
  <c r="O796" i="8"/>
  <c r="I796" i="8"/>
  <c r="F796" i="8"/>
  <c r="D796" i="8"/>
  <c r="C796" i="8"/>
  <c r="Q795" i="8"/>
  <c r="O795" i="8"/>
  <c r="I795" i="8"/>
  <c r="F795" i="8"/>
  <c r="D795" i="8"/>
  <c r="C795" i="8"/>
  <c r="Q794" i="8"/>
  <c r="O794" i="8"/>
  <c r="I794" i="8"/>
  <c r="F794" i="8"/>
  <c r="D794" i="8"/>
  <c r="C794" i="8"/>
  <c r="Q793" i="8"/>
  <c r="O793" i="8"/>
  <c r="I793" i="8"/>
  <c r="F793" i="8"/>
  <c r="D793" i="8"/>
  <c r="C793" i="8"/>
  <c r="Q792" i="8"/>
  <c r="O792" i="8"/>
  <c r="I792" i="8"/>
  <c r="F792" i="8"/>
  <c r="D792" i="8"/>
  <c r="C792" i="8"/>
  <c r="Q791" i="8"/>
  <c r="O791" i="8"/>
  <c r="I791" i="8"/>
  <c r="F791" i="8"/>
  <c r="D791" i="8"/>
  <c r="C791" i="8"/>
  <c r="Q790" i="8"/>
  <c r="O790" i="8"/>
  <c r="I790" i="8"/>
  <c r="F790" i="8"/>
  <c r="D790" i="8"/>
  <c r="C790" i="8"/>
  <c r="Q789" i="8"/>
  <c r="O789" i="8"/>
  <c r="I789" i="8"/>
  <c r="F789" i="8"/>
  <c r="D789" i="8"/>
  <c r="C789" i="8"/>
  <c r="Q788" i="8"/>
  <c r="O788" i="8"/>
  <c r="I788" i="8"/>
  <c r="F788" i="8"/>
  <c r="D788" i="8"/>
  <c r="C788" i="8"/>
  <c r="Q787" i="8"/>
  <c r="O787" i="8"/>
  <c r="I787" i="8"/>
  <c r="F787" i="8"/>
  <c r="D787" i="8"/>
  <c r="C787" i="8"/>
  <c r="Q786" i="8"/>
  <c r="O786" i="8"/>
  <c r="I786" i="8"/>
  <c r="F786" i="8"/>
  <c r="D786" i="8"/>
  <c r="C786" i="8"/>
  <c r="Q785" i="8"/>
  <c r="O785" i="8"/>
  <c r="I785" i="8"/>
  <c r="F785" i="8"/>
  <c r="D785" i="8"/>
  <c r="C785" i="8"/>
  <c r="Q784" i="8"/>
  <c r="O784" i="8"/>
  <c r="I784" i="8"/>
  <c r="F784" i="8"/>
  <c r="D784" i="8"/>
  <c r="C784" i="8"/>
  <c r="Q783" i="8"/>
  <c r="O783" i="8"/>
  <c r="I783" i="8"/>
  <c r="F783" i="8"/>
  <c r="D783" i="8"/>
  <c r="C783" i="8"/>
  <c r="Q782" i="8"/>
  <c r="O782" i="8"/>
  <c r="I782" i="8"/>
  <c r="F782" i="8"/>
  <c r="D782" i="8"/>
  <c r="C782" i="8"/>
  <c r="Q781" i="8"/>
  <c r="O781" i="8"/>
  <c r="I781" i="8"/>
  <c r="F781" i="8"/>
  <c r="D781" i="8"/>
  <c r="C781" i="8"/>
  <c r="Q780" i="8"/>
  <c r="O780" i="8"/>
  <c r="I780" i="8"/>
  <c r="F780" i="8"/>
  <c r="D780" i="8"/>
  <c r="C780" i="8"/>
  <c r="Q779" i="8"/>
  <c r="O779" i="8"/>
  <c r="I779" i="8"/>
  <c r="F779" i="8"/>
  <c r="D779" i="8"/>
  <c r="C779" i="8"/>
  <c r="Q778" i="8"/>
  <c r="O778" i="8"/>
  <c r="I778" i="8"/>
  <c r="F778" i="8"/>
  <c r="D778" i="8"/>
  <c r="C778" i="8"/>
  <c r="Q777" i="8"/>
  <c r="O777" i="8"/>
  <c r="I777" i="8"/>
  <c r="F777" i="8"/>
  <c r="D777" i="8"/>
  <c r="C777" i="8"/>
  <c r="Q776" i="8"/>
  <c r="O776" i="8"/>
  <c r="I776" i="8"/>
  <c r="F776" i="8"/>
  <c r="D776" i="8"/>
  <c r="C776" i="8"/>
  <c r="Q775" i="8"/>
  <c r="O775" i="8"/>
  <c r="I775" i="8"/>
  <c r="F775" i="8"/>
  <c r="D775" i="8"/>
  <c r="C775" i="8"/>
  <c r="Q774" i="8"/>
  <c r="O774" i="8"/>
  <c r="I774" i="8"/>
  <c r="F774" i="8"/>
  <c r="D774" i="8"/>
  <c r="C774" i="8"/>
  <c r="Q773" i="8"/>
  <c r="O773" i="8"/>
  <c r="I773" i="8"/>
  <c r="F773" i="8"/>
  <c r="D773" i="8"/>
  <c r="C773" i="8"/>
  <c r="Q772" i="8"/>
  <c r="O772" i="8"/>
  <c r="I772" i="8"/>
  <c r="F772" i="8"/>
  <c r="D772" i="8"/>
  <c r="C772" i="8"/>
  <c r="Q771" i="8"/>
  <c r="O771" i="8"/>
  <c r="I771" i="8"/>
  <c r="F771" i="8"/>
  <c r="D771" i="8"/>
  <c r="C771" i="8"/>
  <c r="Q770" i="8"/>
  <c r="O770" i="8"/>
  <c r="I770" i="8"/>
  <c r="F770" i="8"/>
  <c r="D770" i="8"/>
  <c r="C770" i="8"/>
  <c r="Q769" i="8"/>
  <c r="O769" i="8"/>
  <c r="I769" i="8"/>
  <c r="F769" i="8"/>
  <c r="D769" i="8"/>
  <c r="C769" i="8"/>
  <c r="Q768" i="8"/>
  <c r="O768" i="8"/>
  <c r="I768" i="8"/>
  <c r="F768" i="8"/>
  <c r="D768" i="8"/>
  <c r="C768" i="8"/>
  <c r="Q767" i="8"/>
  <c r="O767" i="8"/>
  <c r="I767" i="8"/>
  <c r="F767" i="8"/>
  <c r="D767" i="8"/>
  <c r="C767" i="8"/>
  <c r="Q766" i="8"/>
  <c r="O766" i="8"/>
  <c r="I766" i="8"/>
  <c r="F766" i="8"/>
  <c r="D766" i="8"/>
  <c r="C766" i="8"/>
  <c r="Q765" i="8"/>
  <c r="O765" i="8"/>
  <c r="I765" i="8"/>
  <c r="F765" i="8"/>
  <c r="D765" i="8"/>
  <c r="C765" i="8"/>
  <c r="Q764" i="8"/>
  <c r="O764" i="8"/>
  <c r="I764" i="8"/>
  <c r="F764" i="8"/>
  <c r="D764" i="8"/>
  <c r="C764" i="8"/>
  <c r="Q763" i="8"/>
  <c r="O763" i="8"/>
  <c r="I763" i="8"/>
  <c r="F763" i="8"/>
  <c r="D763" i="8"/>
  <c r="C763" i="8"/>
  <c r="Q762" i="8"/>
  <c r="O762" i="8"/>
  <c r="I762" i="8"/>
  <c r="F762" i="8"/>
  <c r="D762" i="8"/>
  <c r="C762" i="8"/>
  <c r="Q761" i="8"/>
  <c r="O761" i="8"/>
  <c r="I761" i="8"/>
  <c r="F761" i="8"/>
  <c r="D761" i="8"/>
  <c r="C761" i="8"/>
  <c r="Q760" i="8"/>
  <c r="O760" i="8"/>
  <c r="I760" i="8"/>
  <c r="F760" i="8"/>
  <c r="D760" i="8"/>
  <c r="C760" i="8"/>
  <c r="Q759" i="8"/>
  <c r="O759" i="8"/>
  <c r="I759" i="8"/>
  <c r="F759" i="8"/>
  <c r="D759" i="8"/>
  <c r="C759" i="8"/>
  <c r="Q758" i="8"/>
  <c r="O758" i="8"/>
  <c r="I758" i="8"/>
  <c r="F758" i="8"/>
  <c r="D758" i="8"/>
  <c r="C758" i="8"/>
  <c r="Q757" i="8"/>
  <c r="O757" i="8"/>
  <c r="I757" i="8"/>
  <c r="F757" i="8"/>
  <c r="D757" i="8"/>
  <c r="C757" i="8"/>
  <c r="Q756" i="8"/>
  <c r="O756" i="8"/>
  <c r="I756" i="8"/>
  <c r="F756" i="8"/>
  <c r="D756" i="8"/>
  <c r="C756" i="8"/>
  <c r="Q755" i="8"/>
  <c r="O755" i="8"/>
  <c r="I755" i="8"/>
  <c r="F755" i="8"/>
  <c r="D755" i="8"/>
  <c r="C755" i="8"/>
  <c r="Q754" i="8"/>
  <c r="O754" i="8"/>
  <c r="I754" i="8"/>
  <c r="F754" i="8"/>
  <c r="D754" i="8"/>
  <c r="C754" i="8"/>
  <c r="Q753" i="8"/>
  <c r="O753" i="8"/>
  <c r="I753" i="8"/>
  <c r="F753" i="8"/>
  <c r="D753" i="8"/>
  <c r="C753" i="8"/>
  <c r="Q752" i="8"/>
  <c r="O752" i="8"/>
  <c r="I752" i="8"/>
  <c r="F752" i="8"/>
  <c r="D752" i="8"/>
  <c r="C752" i="8"/>
  <c r="Q751" i="8"/>
  <c r="O751" i="8"/>
  <c r="I751" i="8"/>
  <c r="F751" i="8"/>
  <c r="D751" i="8"/>
  <c r="C751" i="8"/>
  <c r="Q750" i="8"/>
  <c r="O750" i="8"/>
  <c r="I750" i="8"/>
  <c r="F750" i="8"/>
  <c r="D750" i="8"/>
  <c r="C750" i="8"/>
  <c r="Q749" i="8"/>
  <c r="O749" i="8"/>
  <c r="I749" i="8"/>
  <c r="F749" i="8"/>
  <c r="D749" i="8"/>
  <c r="C749" i="8"/>
  <c r="Q748" i="8"/>
  <c r="O748" i="8"/>
  <c r="I748" i="8"/>
  <c r="F748" i="8"/>
  <c r="D748" i="8"/>
  <c r="C748" i="8"/>
  <c r="Q747" i="8"/>
  <c r="O747" i="8"/>
  <c r="I747" i="8"/>
  <c r="F747" i="8"/>
  <c r="D747" i="8"/>
  <c r="C747" i="8"/>
  <c r="Q746" i="8"/>
  <c r="O746" i="8"/>
  <c r="I746" i="8"/>
  <c r="F746" i="8"/>
  <c r="D746" i="8"/>
  <c r="C746" i="8"/>
  <c r="Q745" i="8"/>
  <c r="O745" i="8"/>
  <c r="I745" i="8"/>
  <c r="F745" i="8"/>
  <c r="D745" i="8"/>
  <c r="C745" i="8"/>
  <c r="Q744" i="8"/>
  <c r="O744" i="8"/>
  <c r="I744" i="8"/>
  <c r="F744" i="8"/>
  <c r="D744" i="8"/>
  <c r="C744" i="8"/>
  <c r="Q743" i="8"/>
  <c r="O743" i="8"/>
  <c r="I743" i="8"/>
  <c r="F743" i="8"/>
  <c r="D743" i="8"/>
  <c r="C743" i="8"/>
  <c r="Q742" i="8"/>
  <c r="O742" i="8"/>
  <c r="I742" i="8"/>
  <c r="F742" i="8"/>
  <c r="D742" i="8"/>
  <c r="C742" i="8"/>
  <c r="Q741" i="8"/>
  <c r="O741" i="8"/>
  <c r="I741" i="8"/>
  <c r="F741" i="8"/>
  <c r="D741" i="8"/>
  <c r="C741" i="8"/>
  <c r="Q740" i="8"/>
  <c r="O740" i="8"/>
  <c r="I740" i="8"/>
  <c r="F740" i="8"/>
  <c r="D740" i="8"/>
  <c r="C740" i="8"/>
  <c r="Q739" i="8"/>
  <c r="O739" i="8"/>
  <c r="I739" i="8"/>
  <c r="F739" i="8"/>
  <c r="D739" i="8"/>
  <c r="C739" i="8"/>
  <c r="Q738" i="8"/>
  <c r="O738" i="8"/>
  <c r="I738" i="8"/>
  <c r="F738" i="8"/>
  <c r="D738" i="8"/>
  <c r="C738" i="8"/>
  <c r="Q737" i="8"/>
  <c r="O737" i="8"/>
  <c r="I737" i="8"/>
  <c r="F737" i="8"/>
  <c r="D737" i="8"/>
  <c r="C737" i="8"/>
  <c r="Q736" i="8"/>
  <c r="O736" i="8"/>
  <c r="I736" i="8"/>
  <c r="F736" i="8"/>
  <c r="D736" i="8"/>
  <c r="C736" i="8"/>
  <c r="Q735" i="8"/>
  <c r="O735" i="8"/>
  <c r="I735" i="8"/>
  <c r="F735" i="8"/>
  <c r="D735" i="8"/>
  <c r="C735" i="8"/>
  <c r="Q734" i="8"/>
  <c r="O734" i="8"/>
  <c r="I734" i="8"/>
  <c r="F734" i="8"/>
  <c r="D734" i="8"/>
  <c r="C734" i="8"/>
  <c r="Q733" i="8"/>
  <c r="O733" i="8"/>
  <c r="I733" i="8"/>
  <c r="F733" i="8"/>
  <c r="D733" i="8"/>
  <c r="C733" i="8"/>
  <c r="Q732" i="8"/>
  <c r="O732" i="8"/>
  <c r="I732" i="8"/>
  <c r="F732" i="8"/>
  <c r="D732" i="8"/>
  <c r="C732" i="8"/>
  <c r="Q731" i="8"/>
  <c r="O731" i="8"/>
  <c r="I731" i="8"/>
  <c r="F731" i="8"/>
  <c r="D731" i="8"/>
  <c r="C731" i="8"/>
  <c r="Q730" i="8"/>
  <c r="O730" i="8"/>
  <c r="I730" i="8"/>
  <c r="F730" i="8"/>
  <c r="D730" i="8"/>
  <c r="C730" i="8"/>
  <c r="Q729" i="8"/>
  <c r="O729" i="8"/>
  <c r="I729" i="8"/>
  <c r="F729" i="8"/>
  <c r="D729" i="8"/>
  <c r="C729" i="8"/>
  <c r="Q728" i="8"/>
  <c r="O728" i="8"/>
  <c r="I728" i="8"/>
  <c r="F728" i="8"/>
  <c r="D728" i="8"/>
  <c r="C728" i="8"/>
  <c r="Q727" i="8"/>
  <c r="O727" i="8"/>
  <c r="I727" i="8"/>
  <c r="F727" i="8"/>
  <c r="D727" i="8"/>
  <c r="C727" i="8"/>
  <c r="Q726" i="8"/>
  <c r="O726" i="8"/>
  <c r="I726" i="8"/>
  <c r="F726" i="8"/>
  <c r="D726" i="8"/>
  <c r="C726" i="8"/>
  <c r="Q725" i="8"/>
  <c r="O725" i="8"/>
  <c r="I725" i="8"/>
  <c r="F725" i="8"/>
  <c r="D725" i="8"/>
  <c r="C725" i="8"/>
  <c r="Q724" i="8"/>
  <c r="O724" i="8"/>
  <c r="I724" i="8"/>
  <c r="F724" i="8"/>
  <c r="D724" i="8"/>
  <c r="C724" i="8"/>
  <c r="Q723" i="8"/>
  <c r="O723" i="8"/>
  <c r="I723" i="8"/>
  <c r="F723" i="8"/>
  <c r="D723" i="8"/>
  <c r="C723" i="8"/>
  <c r="Q722" i="8"/>
  <c r="O722" i="8"/>
  <c r="I722" i="8"/>
  <c r="F722" i="8"/>
  <c r="D722" i="8"/>
  <c r="C722" i="8"/>
  <c r="Q721" i="8"/>
  <c r="O721" i="8"/>
  <c r="I721" i="8"/>
  <c r="F721" i="8"/>
  <c r="D721" i="8"/>
  <c r="C721" i="8"/>
  <c r="Q720" i="8"/>
  <c r="O720" i="8"/>
  <c r="I720" i="8"/>
  <c r="F720" i="8"/>
  <c r="D720" i="8"/>
  <c r="C720" i="8"/>
  <c r="Q719" i="8"/>
  <c r="O719" i="8"/>
  <c r="I719" i="8"/>
  <c r="F719" i="8"/>
  <c r="D719" i="8"/>
  <c r="C719" i="8"/>
  <c r="Q718" i="8"/>
  <c r="O718" i="8"/>
  <c r="I718" i="8"/>
  <c r="F718" i="8"/>
  <c r="D718" i="8"/>
  <c r="C718" i="8"/>
  <c r="Q717" i="8"/>
  <c r="O717" i="8"/>
  <c r="I717" i="8"/>
  <c r="F717" i="8"/>
  <c r="D717" i="8"/>
  <c r="C717" i="8"/>
  <c r="Q716" i="8"/>
  <c r="O716" i="8"/>
  <c r="I716" i="8"/>
  <c r="F716" i="8"/>
  <c r="D716" i="8"/>
  <c r="C716" i="8"/>
  <c r="Q715" i="8"/>
  <c r="O715" i="8"/>
  <c r="I715" i="8"/>
  <c r="F715" i="8"/>
  <c r="D715" i="8"/>
  <c r="C715" i="8"/>
  <c r="Q714" i="8"/>
  <c r="O714" i="8"/>
  <c r="I714" i="8"/>
  <c r="F714" i="8"/>
  <c r="D714" i="8"/>
  <c r="C714" i="8"/>
  <c r="Q713" i="8"/>
  <c r="O713" i="8"/>
  <c r="I713" i="8"/>
  <c r="F713" i="8"/>
  <c r="D713" i="8"/>
  <c r="C713" i="8"/>
  <c r="Q712" i="8"/>
  <c r="O712" i="8"/>
  <c r="I712" i="8"/>
  <c r="F712" i="8"/>
  <c r="D712" i="8"/>
  <c r="C712" i="8"/>
  <c r="Q711" i="8"/>
  <c r="O711" i="8"/>
  <c r="I711" i="8"/>
  <c r="F711" i="8"/>
  <c r="D711" i="8"/>
  <c r="C711" i="8"/>
  <c r="Q710" i="8"/>
  <c r="O710" i="8"/>
  <c r="I710" i="8"/>
  <c r="F710" i="8"/>
  <c r="D710" i="8"/>
  <c r="C710" i="8"/>
  <c r="Q709" i="8"/>
  <c r="O709" i="8"/>
  <c r="I709" i="8"/>
  <c r="F709" i="8"/>
  <c r="D709" i="8"/>
  <c r="C709" i="8"/>
  <c r="Q708" i="8"/>
  <c r="O708" i="8"/>
  <c r="I708" i="8"/>
  <c r="F708" i="8"/>
  <c r="D708" i="8"/>
  <c r="C708" i="8"/>
  <c r="Q707" i="8"/>
  <c r="O707" i="8"/>
  <c r="I707" i="8"/>
  <c r="F707" i="8"/>
  <c r="D707" i="8"/>
  <c r="C707" i="8"/>
  <c r="Q706" i="8"/>
  <c r="O706" i="8"/>
  <c r="I706" i="8"/>
  <c r="F706" i="8"/>
  <c r="D706" i="8"/>
  <c r="C706" i="8"/>
  <c r="Q705" i="8"/>
  <c r="O705" i="8"/>
  <c r="I705" i="8"/>
  <c r="F705" i="8"/>
  <c r="D705" i="8"/>
  <c r="C705" i="8"/>
  <c r="Q704" i="8"/>
  <c r="O704" i="8"/>
  <c r="I704" i="8"/>
  <c r="F704" i="8"/>
  <c r="D704" i="8"/>
  <c r="C704" i="8"/>
  <c r="Q703" i="8"/>
  <c r="O703" i="8"/>
  <c r="I703" i="8"/>
  <c r="F703" i="8"/>
  <c r="D703" i="8"/>
  <c r="C703" i="8"/>
  <c r="Q702" i="8"/>
  <c r="O702" i="8"/>
  <c r="I702" i="8"/>
  <c r="F702" i="8"/>
  <c r="D702" i="8"/>
  <c r="C702" i="8"/>
  <c r="Q701" i="8"/>
  <c r="O701" i="8"/>
  <c r="I701" i="8"/>
  <c r="F701" i="8"/>
  <c r="D701" i="8"/>
  <c r="C701" i="8"/>
  <c r="Q700" i="8"/>
  <c r="O700" i="8"/>
  <c r="I700" i="8"/>
  <c r="F700" i="8"/>
  <c r="D700" i="8"/>
  <c r="C700" i="8"/>
  <c r="Q699" i="8"/>
  <c r="O699" i="8"/>
  <c r="I699" i="8"/>
  <c r="F699" i="8"/>
  <c r="D699" i="8"/>
  <c r="C699" i="8"/>
  <c r="Q698" i="8"/>
  <c r="O698" i="8"/>
  <c r="I698" i="8"/>
  <c r="F698" i="8"/>
  <c r="D698" i="8"/>
  <c r="C698" i="8"/>
  <c r="Q697" i="8"/>
  <c r="O697" i="8"/>
  <c r="I697" i="8"/>
  <c r="F697" i="8"/>
  <c r="D697" i="8"/>
  <c r="C697" i="8"/>
  <c r="Q696" i="8"/>
  <c r="O696" i="8"/>
  <c r="I696" i="8"/>
  <c r="F696" i="8"/>
  <c r="D696" i="8"/>
  <c r="C696" i="8"/>
  <c r="Q695" i="8"/>
  <c r="O695" i="8"/>
  <c r="I695" i="8"/>
  <c r="F695" i="8"/>
  <c r="D695" i="8"/>
  <c r="C695" i="8"/>
  <c r="Q694" i="8"/>
  <c r="O694" i="8"/>
  <c r="I694" i="8"/>
  <c r="F694" i="8"/>
  <c r="D694" i="8"/>
  <c r="C694" i="8"/>
  <c r="Q693" i="8"/>
  <c r="O693" i="8"/>
  <c r="I693" i="8"/>
  <c r="F693" i="8"/>
  <c r="D693" i="8"/>
  <c r="C693" i="8"/>
  <c r="Q692" i="8"/>
  <c r="O692" i="8"/>
  <c r="I692" i="8"/>
  <c r="F692" i="8"/>
  <c r="D692" i="8"/>
  <c r="C692" i="8"/>
  <c r="Q691" i="8"/>
  <c r="O691" i="8"/>
  <c r="I691" i="8"/>
  <c r="F691" i="8"/>
  <c r="D691" i="8"/>
  <c r="C691" i="8"/>
  <c r="Q690" i="8"/>
  <c r="O690" i="8"/>
  <c r="I690" i="8"/>
  <c r="F690" i="8"/>
  <c r="D690" i="8"/>
  <c r="C690" i="8"/>
  <c r="Q689" i="8"/>
  <c r="O689" i="8"/>
  <c r="I689" i="8"/>
  <c r="F689" i="8"/>
  <c r="D689" i="8"/>
  <c r="C689" i="8"/>
  <c r="Q688" i="8"/>
  <c r="O688" i="8"/>
  <c r="I688" i="8"/>
  <c r="F688" i="8"/>
  <c r="D688" i="8"/>
  <c r="C688" i="8"/>
  <c r="Q687" i="8"/>
  <c r="O687" i="8"/>
  <c r="I687" i="8"/>
  <c r="F687" i="8"/>
  <c r="D687" i="8"/>
  <c r="C687" i="8"/>
  <c r="Q686" i="8"/>
  <c r="O686" i="8"/>
  <c r="I686" i="8"/>
  <c r="F686" i="8"/>
  <c r="D686" i="8"/>
  <c r="C686" i="8"/>
  <c r="Q685" i="8"/>
  <c r="O685" i="8"/>
  <c r="I685" i="8"/>
  <c r="F685" i="8"/>
  <c r="D685" i="8"/>
  <c r="C685" i="8"/>
  <c r="Q684" i="8"/>
  <c r="O684" i="8"/>
  <c r="I684" i="8"/>
  <c r="F684" i="8"/>
  <c r="D684" i="8"/>
  <c r="C684" i="8"/>
  <c r="Q683" i="8"/>
  <c r="O683" i="8"/>
  <c r="I683" i="8"/>
  <c r="F683" i="8"/>
  <c r="D683" i="8"/>
  <c r="C683" i="8"/>
  <c r="Q682" i="8"/>
  <c r="O682" i="8"/>
  <c r="I682" i="8"/>
  <c r="F682" i="8"/>
  <c r="D682" i="8"/>
  <c r="C682" i="8"/>
  <c r="Q681" i="8"/>
  <c r="O681" i="8"/>
  <c r="I681" i="8"/>
  <c r="F681" i="8"/>
  <c r="D681" i="8"/>
  <c r="C681" i="8"/>
  <c r="Q680" i="8"/>
  <c r="O680" i="8"/>
  <c r="I680" i="8"/>
  <c r="F680" i="8"/>
  <c r="D680" i="8"/>
  <c r="C680" i="8"/>
  <c r="Q679" i="8"/>
  <c r="O679" i="8"/>
  <c r="I679" i="8"/>
  <c r="F679" i="8"/>
  <c r="D679" i="8"/>
  <c r="C679" i="8"/>
  <c r="Q678" i="8"/>
  <c r="O678" i="8"/>
  <c r="I678" i="8"/>
  <c r="F678" i="8"/>
  <c r="D678" i="8"/>
  <c r="C678" i="8"/>
  <c r="Q677" i="8"/>
  <c r="O677" i="8"/>
  <c r="I677" i="8"/>
  <c r="F677" i="8"/>
  <c r="D677" i="8"/>
  <c r="C677" i="8"/>
  <c r="Q676" i="8"/>
  <c r="O676" i="8"/>
  <c r="I676" i="8"/>
  <c r="F676" i="8"/>
  <c r="D676" i="8"/>
  <c r="C676" i="8"/>
  <c r="Q675" i="8"/>
  <c r="O675" i="8"/>
  <c r="I675" i="8"/>
  <c r="F675" i="8"/>
  <c r="D675" i="8"/>
  <c r="C675" i="8"/>
  <c r="Q674" i="8"/>
  <c r="O674" i="8"/>
  <c r="I674" i="8"/>
  <c r="F674" i="8"/>
  <c r="D674" i="8"/>
  <c r="C674" i="8"/>
  <c r="Q673" i="8"/>
  <c r="O673" i="8"/>
  <c r="I673" i="8"/>
  <c r="F673" i="8"/>
  <c r="D673" i="8"/>
  <c r="C673" i="8"/>
  <c r="Q672" i="8"/>
  <c r="O672" i="8"/>
  <c r="I672" i="8"/>
  <c r="F672" i="8"/>
  <c r="D672" i="8"/>
  <c r="C672" i="8"/>
  <c r="Q671" i="8"/>
  <c r="O671" i="8"/>
  <c r="I671" i="8"/>
  <c r="F671" i="8"/>
  <c r="D671" i="8"/>
  <c r="C671" i="8"/>
  <c r="Q670" i="8"/>
  <c r="O670" i="8"/>
  <c r="I670" i="8"/>
  <c r="F670" i="8"/>
  <c r="D670" i="8"/>
  <c r="C670" i="8"/>
  <c r="Q669" i="8"/>
  <c r="O669" i="8"/>
  <c r="I669" i="8"/>
  <c r="F669" i="8"/>
  <c r="D669" i="8"/>
  <c r="C669" i="8"/>
  <c r="Q668" i="8"/>
  <c r="O668" i="8"/>
  <c r="I668" i="8"/>
  <c r="F668" i="8"/>
  <c r="D668" i="8"/>
  <c r="C668" i="8"/>
  <c r="Q667" i="8"/>
  <c r="O667" i="8"/>
  <c r="I667" i="8"/>
  <c r="F667" i="8"/>
  <c r="D667" i="8"/>
  <c r="C667" i="8"/>
  <c r="Q666" i="8"/>
  <c r="O666" i="8"/>
  <c r="I666" i="8"/>
  <c r="F666" i="8"/>
  <c r="D666" i="8"/>
  <c r="C666" i="8"/>
  <c r="Q665" i="8"/>
  <c r="O665" i="8"/>
  <c r="I665" i="8"/>
  <c r="F665" i="8"/>
  <c r="D665" i="8"/>
  <c r="C665" i="8"/>
  <c r="Q664" i="8"/>
  <c r="O664" i="8"/>
  <c r="I664" i="8"/>
  <c r="F664" i="8"/>
  <c r="D664" i="8"/>
  <c r="C664" i="8"/>
  <c r="Q663" i="8"/>
  <c r="O663" i="8"/>
  <c r="I663" i="8"/>
  <c r="F663" i="8"/>
  <c r="D663" i="8"/>
  <c r="C663" i="8"/>
  <c r="Q662" i="8"/>
  <c r="O662" i="8"/>
  <c r="I662" i="8"/>
  <c r="F662" i="8"/>
  <c r="D662" i="8"/>
  <c r="C662" i="8"/>
  <c r="Q661" i="8"/>
  <c r="O661" i="8"/>
  <c r="I661" i="8"/>
  <c r="F661" i="8"/>
  <c r="D661" i="8"/>
  <c r="C661" i="8"/>
  <c r="Q660" i="8"/>
  <c r="O660" i="8"/>
  <c r="I660" i="8"/>
  <c r="F660" i="8"/>
  <c r="D660" i="8"/>
  <c r="C660" i="8"/>
  <c r="Q659" i="8"/>
  <c r="O659" i="8"/>
  <c r="I659" i="8"/>
  <c r="F659" i="8"/>
  <c r="D659" i="8"/>
  <c r="C659" i="8"/>
  <c r="Q658" i="8"/>
  <c r="O658" i="8"/>
  <c r="I658" i="8"/>
  <c r="F658" i="8"/>
  <c r="D658" i="8"/>
  <c r="C658" i="8"/>
  <c r="Q657" i="8"/>
  <c r="O657" i="8"/>
  <c r="I657" i="8"/>
  <c r="F657" i="8"/>
  <c r="D657" i="8"/>
  <c r="C657" i="8"/>
  <c r="Q656" i="8"/>
  <c r="O656" i="8"/>
  <c r="I656" i="8"/>
  <c r="F656" i="8"/>
  <c r="D656" i="8"/>
  <c r="C656" i="8"/>
  <c r="Q655" i="8"/>
  <c r="O655" i="8"/>
  <c r="I655" i="8"/>
  <c r="F655" i="8"/>
  <c r="D655" i="8"/>
  <c r="C655" i="8"/>
  <c r="Q654" i="8"/>
  <c r="O654" i="8"/>
  <c r="I654" i="8"/>
  <c r="F654" i="8"/>
  <c r="D654" i="8"/>
  <c r="C654" i="8"/>
  <c r="Q653" i="8"/>
  <c r="O653" i="8"/>
  <c r="I653" i="8"/>
  <c r="F653" i="8"/>
  <c r="D653" i="8"/>
  <c r="C653" i="8"/>
  <c r="Q652" i="8"/>
  <c r="O652" i="8"/>
  <c r="I652" i="8"/>
  <c r="F652" i="8"/>
  <c r="D652" i="8"/>
  <c r="C652" i="8"/>
  <c r="Q651" i="8"/>
  <c r="O651" i="8"/>
  <c r="I651" i="8"/>
  <c r="F651" i="8"/>
  <c r="D651" i="8"/>
  <c r="C651" i="8"/>
  <c r="Q650" i="8"/>
  <c r="O650" i="8"/>
  <c r="I650" i="8"/>
  <c r="F650" i="8"/>
  <c r="D650" i="8"/>
  <c r="C650" i="8"/>
  <c r="Q649" i="8"/>
  <c r="O649" i="8"/>
  <c r="I649" i="8"/>
  <c r="F649" i="8"/>
  <c r="D649" i="8"/>
  <c r="C649" i="8"/>
  <c r="Q648" i="8"/>
  <c r="O648" i="8"/>
  <c r="I648" i="8"/>
  <c r="F648" i="8"/>
  <c r="D648" i="8"/>
  <c r="C648" i="8"/>
  <c r="Q647" i="8"/>
  <c r="O647" i="8"/>
  <c r="I647" i="8"/>
  <c r="F647" i="8"/>
  <c r="D647" i="8"/>
  <c r="C647" i="8"/>
  <c r="Q646" i="8"/>
  <c r="O646" i="8"/>
  <c r="I646" i="8"/>
  <c r="F646" i="8"/>
  <c r="D646" i="8"/>
  <c r="C646" i="8"/>
  <c r="Q645" i="8"/>
  <c r="O645" i="8"/>
  <c r="I645" i="8"/>
  <c r="F645" i="8"/>
  <c r="D645" i="8"/>
  <c r="C645" i="8"/>
  <c r="Q644" i="8"/>
  <c r="O644" i="8"/>
  <c r="I644" i="8"/>
  <c r="F644" i="8"/>
  <c r="D644" i="8"/>
  <c r="C644" i="8"/>
  <c r="Q643" i="8"/>
  <c r="O643" i="8"/>
  <c r="I643" i="8"/>
  <c r="F643" i="8"/>
  <c r="D643" i="8"/>
  <c r="C643" i="8"/>
  <c r="Q642" i="8"/>
  <c r="O642" i="8"/>
  <c r="I642" i="8"/>
  <c r="F642" i="8"/>
  <c r="D642" i="8"/>
  <c r="C642" i="8"/>
  <c r="Q641" i="8"/>
  <c r="O641" i="8"/>
  <c r="I641" i="8"/>
  <c r="F641" i="8"/>
  <c r="D641" i="8"/>
  <c r="C641" i="8"/>
  <c r="Q640" i="8"/>
  <c r="O640" i="8"/>
  <c r="I640" i="8"/>
  <c r="F640" i="8"/>
  <c r="D640" i="8"/>
  <c r="C640" i="8"/>
  <c r="Q639" i="8"/>
  <c r="O639" i="8"/>
  <c r="I639" i="8"/>
  <c r="F639" i="8"/>
  <c r="D639" i="8"/>
  <c r="C639" i="8"/>
  <c r="Q638" i="8"/>
  <c r="O638" i="8"/>
  <c r="I638" i="8"/>
  <c r="F638" i="8"/>
  <c r="D638" i="8"/>
  <c r="C638" i="8"/>
  <c r="Q637" i="8"/>
  <c r="O637" i="8"/>
  <c r="I637" i="8"/>
  <c r="F637" i="8"/>
  <c r="D637" i="8"/>
  <c r="C637" i="8"/>
  <c r="Q636" i="8"/>
  <c r="O636" i="8"/>
  <c r="I636" i="8"/>
  <c r="F636" i="8"/>
  <c r="D636" i="8"/>
  <c r="C636" i="8"/>
  <c r="Q635" i="8"/>
  <c r="O635" i="8"/>
  <c r="I635" i="8"/>
  <c r="F635" i="8"/>
  <c r="D635" i="8"/>
  <c r="C635" i="8"/>
  <c r="Q634" i="8"/>
  <c r="O634" i="8"/>
  <c r="I634" i="8"/>
  <c r="F634" i="8"/>
  <c r="D634" i="8"/>
  <c r="C634" i="8"/>
  <c r="Q633" i="8"/>
  <c r="O633" i="8"/>
  <c r="I633" i="8"/>
  <c r="F633" i="8"/>
  <c r="D633" i="8"/>
  <c r="C633" i="8"/>
  <c r="Q632" i="8"/>
  <c r="O632" i="8"/>
  <c r="I632" i="8"/>
  <c r="F632" i="8"/>
  <c r="D632" i="8"/>
  <c r="C632" i="8"/>
  <c r="Q631" i="8"/>
  <c r="O631" i="8"/>
  <c r="I631" i="8"/>
  <c r="F631" i="8"/>
  <c r="D631" i="8"/>
  <c r="C631" i="8"/>
  <c r="Q630" i="8"/>
  <c r="O630" i="8"/>
  <c r="I630" i="8"/>
  <c r="F630" i="8"/>
  <c r="D630" i="8"/>
  <c r="C630" i="8"/>
  <c r="Q629" i="8"/>
  <c r="O629" i="8"/>
  <c r="I629" i="8"/>
  <c r="F629" i="8"/>
  <c r="D629" i="8"/>
  <c r="C629" i="8"/>
  <c r="Q628" i="8"/>
  <c r="O628" i="8"/>
  <c r="I628" i="8"/>
  <c r="F628" i="8"/>
  <c r="D628" i="8"/>
  <c r="C628" i="8"/>
  <c r="Q627" i="8"/>
  <c r="O627" i="8"/>
  <c r="I627" i="8"/>
  <c r="F627" i="8"/>
  <c r="D627" i="8"/>
  <c r="C627" i="8"/>
  <c r="Q626" i="8"/>
  <c r="O626" i="8"/>
  <c r="I626" i="8"/>
  <c r="F626" i="8"/>
  <c r="D626" i="8"/>
  <c r="C626" i="8"/>
  <c r="Q625" i="8"/>
  <c r="O625" i="8"/>
  <c r="I625" i="8"/>
  <c r="F625" i="8"/>
  <c r="D625" i="8"/>
  <c r="C625" i="8"/>
  <c r="Q624" i="8"/>
  <c r="O624" i="8"/>
  <c r="I624" i="8"/>
  <c r="F624" i="8"/>
  <c r="D624" i="8"/>
  <c r="C624" i="8"/>
  <c r="Q623" i="8"/>
  <c r="O623" i="8"/>
  <c r="I623" i="8"/>
  <c r="F623" i="8"/>
  <c r="D623" i="8"/>
  <c r="C623" i="8"/>
  <c r="Q622" i="8"/>
  <c r="O622" i="8"/>
  <c r="I622" i="8"/>
  <c r="F622" i="8"/>
  <c r="D622" i="8"/>
  <c r="C622" i="8"/>
  <c r="Q621" i="8"/>
  <c r="O621" i="8"/>
  <c r="I621" i="8"/>
  <c r="F621" i="8"/>
  <c r="D621" i="8"/>
  <c r="C621" i="8"/>
  <c r="Q620" i="8"/>
  <c r="O620" i="8"/>
  <c r="I620" i="8"/>
  <c r="F620" i="8"/>
  <c r="D620" i="8"/>
  <c r="C620" i="8"/>
  <c r="Q619" i="8"/>
  <c r="O619" i="8"/>
  <c r="I619" i="8"/>
  <c r="F619" i="8"/>
  <c r="D619" i="8"/>
  <c r="C619" i="8"/>
  <c r="Q618" i="8"/>
  <c r="O618" i="8"/>
  <c r="I618" i="8"/>
  <c r="F618" i="8"/>
  <c r="D618" i="8"/>
  <c r="C618" i="8"/>
  <c r="Q617" i="8"/>
  <c r="O617" i="8"/>
  <c r="I617" i="8"/>
  <c r="F617" i="8"/>
  <c r="D617" i="8"/>
  <c r="C617" i="8"/>
  <c r="Q616" i="8"/>
  <c r="O616" i="8"/>
  <c r="I616" i="8"/>
  <c r="F616" i="8"/>
  <c r="D616" i="8"/>
  <c r="C616" i="8"/>
  <c r="Q615" i="8"/>
  <c r="O615" i="8"/>
  <c r="I615" i="8"/>
  <c r="F615" i="8"/>
  <c r="D615" i="8"/>
  <c r="C615" i="8"/>
  <c r="Q614" i="8"/>
  <c r="O614" i="8"/>
  <c r="I614" i="8"/>
  <c r="F614" i="8"/>
  <c r="D614" i="8"/>
  <c r="C614" i="8"/>
  <c r="Q613" i="8"/>
  <c r="O613" i="8"/>
  <c r="I613" i="8"/>
  <c r="F613" i="8"/>
  <c r="D613" i="8"/>
  <c r="C613" i="8"/>
  <c r="Q612" i="8"/>
  <c r="O612" i="8"/>
  <c r="I612" i="8"/>
  <c r="F612" i="8"/>
  <c r="D612" i="8"/>
  <c r="C612" i="8"/>
  <c r="Q611" i="8"/>
  <c r="O611" i="8"/>
  <c r="I611" i="8"/>
  <c r="F611" i="8"/>
  <c r="D611" i="8"/>
  <c r="C611" i="8"/>
  <c r="Q610" i="8"/>
  <c r="O610" i="8"/>
  <c r="I610" i="8"/>
  <c r="F610" i="8"/>
  <c r="D610" i="8"/>
  <c r="C610" i="8"/>
  <c r="Q609" i="8"/>
  <c r="O609" i="8"/>
  <c r="I609" i="8"/>
  <c r="F609" i="8"/>
  <c r="D609" i="8"/>
  <c r="C609" i="8"/>
  <c r="Q608" i="8"/>
  <c r="O608" i="8"/>
  <c r="I608" i="8"/>
  <c r="F608" i="8"/>
  <c r="D608" i="8"/>
  <c r="C608" i="8"/>
  <c r="Q607" i="8"/>
  <c r="O607" i="8"/>
  <c r="I607" i="8"/>
  <c r="F607" i="8"/>
  <c r="D607" i="8"/>
  <c r="C607" i="8"/>
  <c r="Q606" i="8"/>
  <c r="O606" i="8"/>
  <c r="I606" i="8"/>
  <c r="F606" i="8"/>
  <c r="D606" i="8"/>
  <c r="C606" i="8"/>
  <c r="Q605" i="8"/>
  <c r="O605" i="8"/>
  <c r="I605" i="8"/>
  <c r="F605" i="8"/>
  <c r="D605" i="8"/>
  <c r="C605" i="8"/>
  <c r="Q604" i="8"/>
  <c r="O604" i="8"/>
  <c r="I604" i="8"/>
  <c r="F604" i="8"/>
  <c r="D604" i="8"/>
  <c r="C604" i="8"/>
  <c r="Q603" i="8"/>
  <c r="O603" i="8"/>
  <c r="I603" i="8"/>
  <c r="F603" i="8"/>
  <c r="D603" i="8"/>
  <c r="C603" i="8"/>
  <c r="Q602" i="8"/>
  <c r="O602" i="8"/>
  <c r="I602" i="8"/>
  <c r="F602" i="8"/>
  <c r="D602" i="8"/>
  <c r="C602" i="8"/>
  <c r="Q601" i="8"/>
  <c r="O601" i="8"/>
  <c r="I601" i="8"/>
  <c r="F601" i="8"/>
  <c r="D601" i="8"/>
  <c r="C601" i="8"/>
  <c r="Q600" i="8"/>
  <c r="O600" i="8"/>
  <c r="I600" i="8"/>
  <c r="F600" i="8"/>
  <c r="D600" i="8"/>
  <c r="C600" i="8"/>
  <c r="Q599" i="8"/>
  <c r="O599" i="8"/>
  <c r="I599" i="8"/>
  <c r="F599" i="8"/>
  <c r="D599" i="8"/>
  <c r="C599" i="8"/>
  <c r="Q598" i="8"/>
  <c r="O598" i="8"/>
  <c r="I598" i="8"/>
  <c r="F598" i="8"/>
  <c r="D598" i="8"/>
  <c r="C598" i="8"/>
  <c r="Q597" i="8"/>
  <c r="O597" i="8"/>
  <c r="I597" i="8"/>
  <c r="F597" i="8"/>
  <c r="D597" i="8"/>
  <c r="C597" i="8"/>
  <c r="Q596" i="8"/>
  <c r="O596" i="8"/>
  <c r="I596" i="8"/>
  <c r="F596" i="8"/>
  <c r="D596" i="8"/>
  <c r="C596" i="8"/>
  <c r="Q595" i="8"/>
  <c r="O595" i="8"/>
  <c r="I595" i="8"/>
  <c r="F595" i="8"/>
  <c r="D595" i="8"/>
  <c r="C595" i="8"/>
  <c r="Q594" i="8"/>
  <c r="O594" i="8"/>
  <c r="I594" i="8"/>
  <c r="F594" i="8"/>
  <c r="D594" i="8"/>
  <c r="C594" i="8"/>
  <c r="Q593" i="8"/>
  <c r="O593" i="8"/>
  <c r="I593" i="8"/>
  <c r="F593" i="8"/>
  <c r="D593" i="8"/>
  <c r="C593" i="8"/>
  <c r="Q592" i="8"/>
  <c r="O592" i="8"/>
  <c r="I592" i="8"/>
  <c r="F592" i="8"/>
  <c r="D592" i="8"/>
  <c r="C592" i="8"/>
  <c r="Q591" i="8"/>
  <c r="O591" i="8"/>
  <c r="I591" i="8"/>
  <c r="F591" i="8"/>
  <c r="D591" i="8"/>
  <c r="C591" i="8"/>
  <c r="Q590" i="8"/>
  <c r="O590" i="8"/>
  <c r="I590" i="8"/>
  <c r="F590" i="8"/>
  <c r="D590" i="8"/>
  <c r="C590" i="8"/>
  <c r="Q589" i="8"/>
  <c r="O589" i="8"/>
  <c r="I589" i="8"/>
  <c r="F589" i="8"/>
  <c r="D589" i="8"/>
  <c r="C589" i="8"/>
  <c r="Q588" i="8"/>
  <c r="O588" i="8"/>
  <c r="I588" i="8"/>
  <c r="F588" i="8"/>
  <c r="D588" i="8"/>
  <c r="C588" i="8"/>
  <c r="Q587" i="8"/>
  <c r="O587" i="8"/>
  <c r="I587" i="8"/>
  <c r="F587" i="8"/>
  <c r="D587" i="8"/>
  <c r="C587" i="8"/>
  <c r="Q586" i="8"/>
  <c r="O586" i="8"/>
  <c r="I586" i="8"/>
  <c r="F586" i="8"/>
  <c r="D586" i="8"/>
  <c r="C586" i="8"/>
  <c r="Q585" i="8"/>
  <c r="O585" i="8"/>
  <c r="I585" i="8"/>
  <c r="F585" i="8"/>
  <c r="D585" i="8"/>
  <c r="C585" i="8"/>
  <c r="Q584" i="8"/>
  <c r="O584" i="8"/>
  <c r="I584" i="8"/>
  <c r="F584" i="8"/>
  <c r="D584" i="8"/>
  <c r="C584" i="8"/>
  <c r="Q583" i="8"/>
  <c r="O583" i="8"/>
  <c r="I583" i="8"/>
  <c r="F583" i="8"/>
  <c r="D583" i="8"/>
  <c r="C583" i="8"/>
  <c r="Q582" i="8"/>
  <c r="O582" i="8"/>
  <c r="I582" i="8"/>
  <c r="F582" i="8"/>
  <c r="D582" i="8"/>
  <c r="C582" i="8"/>
  <c r="Q581" i="8"/>
  <c r="O581" i="8"/>
  <c r="I581" i="8"/>
  <c r="F581" i="8"/>
  <c r="D581" i="8"/>
  <c r="C581" i="8"/>
  <c r="Q580" i="8"/>
  <c r="O580" i="8"/>
  <c r="I580" i="8"/>
  <c r="F580" i="8"/>
  <c r="D580" i="8"/>
  <c r="C580" i="8"/>
  <c r="Q579" i="8"/>
  <c r="O579" i="8"/>
  <c r="I579" i="8"/>
  <c r="F579" i="8"/>
  <c r="D579" i="8"/>
  <c r="C579" i="8"/>
  <c r="Q578" i="8"/>
  <c r="O578" i="8"/>
  <c r="I578" i="8"/>
  <c r="F578" i="8"/>
  <c r="D578" i="8"/>
  <c r="C578" i="8"/>
  <c r="Q577" i="8"/>
  <c r="O577" i="8"/>
  <c r="I577" i="8"/>
  <c r="F577" i="8"/>
  <c r="D577" i="8"/>
  <c r="C577" i="8"/>
  <c r="Q576" i="8"/>
  <c r="O576" i="8"/>
  <c r="I576" i="8"/>
  <c r="F576" i="8"/>
  <c r="D576" i="8"/>
  <c r="C576" i="8"/>
  <c r="Q575" i="8"/>
  <c r="O575" i="8"/>
  <c r="I575" i="8"/>
  <c r="F575" i="8"/>
  <c r="D575" i="8"/>
  <c r="C575" i="8"/>
  <c r="Q574" i="8"/>
  <c r="O574" i="8"/>
  <c r="I574" i="8"/>
  <c r="F574" i="8"/>
  <c r="D574" i="8"/>
  <c r="C574" i="8"/>
  <c r="Q573" i="8"/>
  <c r="O573" i="8"/>
  <c r="I573" i="8"/>
  <c r="F573" i="8"/>
  <c r="D573" i="8"/>
  <c r="C573" i="8"/>
  <c r="Q572" i="8"/>
  <c r="O572" i="8"/>
  <c r="I572" i="8"/>
  <c r="F572" i="8"/>
  <c r="D572" i="8"/>
  <c r="C572" i="8"/>
  <c r="Q571" i="8"/>
  <c r="O571" i="8"/>
  <c r="I571" i="8"/>
  <c r="F571" i="8"/>
  <c r="D571" i="8"/>
  <c r="C571" i="8"/>
  <c r="Q570" i="8"/>
  <c r="O570" i="8"/>
  <c r="I570" i="8"/>
  <c r="F570" i="8"/>
  <c r="D570" i="8"/>
  <c r="C570" i="8"/>
  <c r="Q569" i="8"/>
  <c r="O569" i="8"/>
  <c r="I569" i="8"/>
  <c r="F569" i="8"/>
  <c r="D569" i="8"/>
  <c r="C569" i="8"/>
  <c r="Q568" i="8"/>
  <c r="O568" i="8"/>
  <c r="I568" i="8"/>
  <c r="F568" i="8"/>
  <c r="D568" i="8"/>
  <c r="C568" i="8"/>
  <c r="Q567" i="8"/>
  <c r="O567" i="8"/>
  <c r="I567" i="8"/>
  <c r="F567" i="8"/>
  <c r="D567" i="8"/>
  <c r="C567" i="8"/>
  <c r="Q566" i="8"/>
  <c r="O566" i="8"/>
  <c r="I566" i="8"/>
  <c r="F566" i="8"/>
  <c r="D566" i="8"/>
  <c r="C566" i="8"/>
  <c r="Q565" i="8"/>
  <c r="O565" i="8"/>
  <c r="I565" i="8"/>
  <c r="F565" i="8"/>
  <c r="D565" i="8"/>
  <c r="C565" i="8"/>
  <c r="Q564" i="8"/>
  <c r="O564" i="8"/>
  <c r="I564" i="8"/>
  <c r="F564" i="8"/>
  <c r="D564" i="8"/>
  <c r="C564" i="8"/>
  <c r="Q563" i="8"/>
  <c r="O563" i="8"/>
  <c r="I563" i="8"/>
  <c r="F563" i="8"/>
  <c r="D563" i="8"/>
  <c r="C563" i="8"/>
  <c r="Q562" i="8"/>
  <c r="O562" i="8"/>
  <c r="I562" i="8"/>
  <c r="F562" i="8"/>
  <c r="D562" i="8"/>
  <c r="C562" i="8"/>
  <c r="Q561" i="8"/>
  <c r="O561" i="8"/>
  <c r="I561" i="8"/>
  <c r="F561" i="8"/>
  <c r="D561" i="8"/>
  <c r="C561" i="8"/>
  <c r="Q560" i="8"/>
  <c r="O560" i="8"/>
  <c r="I560" i="8"/>
  <c r="F560" i="8"/>
  <c r="D560" i="8"/>
  <c r="C560" i="8"/>
  <c r="Q559" i="8"/>
  <c r="O559" i="8"/>
  <c r="I559" i="8"/>
  <c r="F559" i="8"/>
  <c r="D559" i="8"/>
  <c r="C559" i="8"/>
  <c r="Q558" i="8"/>
  <c r="O558" i="8"/>
  <c r="I558" i="8"/>
  <c r="F558" i="8"/>
  <c r="D558" i="8"/>
  <c r="C558" i="8"/>
  <c r="Q557" i="8"/>
  <c r="O557" i="8"/>
  <c r="I557" i="8"/>
  <c r="F557" i="8"/>
  <c r="D557" i="8"/>
  <c r="C557" i="8"/>
  <c r="Q556" i="8"/>
  <c r="O556" i="8"/>
  <c r="I556" i="8"/>
  <c r="F556" i="8"/>
  <c r="D556" i="8"/>
  <c r="C556" i="8"/>
  <c r="Q555" i="8"/>
  <c r="O555" i="8"/>
  <c r="I555" i="8"/>
  <c r="F555" i="8"/>
  <c r="D555" i="8"/>
  <c r="C555" i="8"/>
  <c r="Q554" i="8"/>
  <c r="O554" i="8"/>
  <c r="I554" i="8"/>
  <c r="F554" i="8"/>
  <c r="D554" i="8"/>
  <c r="C554" i="8"/>
  <c r="Q553" i="8"/>
  <c r="O553" i="8"/>
  <c r="I553" i="8"/>
  <c r="F553" i="8"/>
  <c r="D553" i="8"/>
  <c r="C553" i="8"/>
  <c r="Q552" i="8"/>
  <c r="O552" i="8"/>
  <c r="I552" i="8"/>
  <c r="F552" i="8"/>
  <c r="D552" i="8"/>
  <c r="C552" i="8"/>
  <c r="Q551" i="8"/>
  <c r="O551" i="8"/>
  <c r="I551" i="8"/>
  <c r="F551" i="8"/>
  <c r="D551" i="8"/>
  <c r="C551" i="8"/>
  <c r="Q550" i="8"/>
  <c r="O550" i="8"/>
  <c r="I550" i="8"/>
  <c r="F550" i="8"/>
  <c r="D550" i="8"/>
  <c r="C550" i="8"/>
  <c r="Q549" i="8"/>
  <c r="O549" i="8"/>
  <c r="I549" i="8"/>
  <c r="F549" i="8"/>
  <c r="D549" i="8"/>
  <c r="C549" i="8"/>
  <c r="Q548" i="8"/>
  <c r="O548" i="8"/>
  <c r="I548" i="8"/>
  <c r="F548" i="8"/>
  <c r="D548" i="8"/>
  <c r="C548" i="8"/>
  <c r="Q547" i="8"/>
  <c r="O547" i="8"/>
  <c r="I547" i="8"/>
  <c r="F547" i="8"/>
  <c r="D547" i="8"/>
  <c r="C547" i="8"/>
  <c r="Q546" i="8"/>
  <c r="O546" i="8"/>
  <c r="I546" i="8"/>
  <c r="F546" i="8"/>
  <c r="D546" i="8"/>
  <c r="C546" i="8"/>
  <c r="Q545" i="8"/>
  <c r="O545" i="8"/>
  <c r="I545" i="8"/>
  <c r="F545" i="8"/>
  <c r="D545" i="8"/>
  <c r="C545" i="8"/>
  <c r="Q544" i="8"/>
  <c r="O544" i="8"/>
  <c r="I544" i="8"/>
  <c r="F544" i="8"/>
  <c r="D544" i="8"/>
  <c r="C544" i="8"/>
  <c r="Q543" i="8"/>
  <c r="O543" i="8"/>
  <c r="I543" i="8"/>
  <c r="F543" i="8"/>
  <c r="D543" i="8"/>
  <c r="C543" i="8"/>
  <c r="Q542" i="8"/>
  <c r="O542" i="8"/>
  <c r="I542" i="8"/>
  <c r="F542" i="8"/>
  <c r="D542" i="8"/>
  <c r="C542" i="8"/>
  <c r="Q541" i="8"/>
  <c r="O541" i="8"/>
  <c r="I541" i="8"/>
  <c r="F541" i="8"/>
  <c r="D541" i="8"/>
  <c r="C541" i="8"/>
  <c r="Q540" i="8"/>
  <c r="O540" i="8"/>
  <c r="I540" i="8"/>
  <c r="F540" i="8"/>
  <c r="D540" i="8"/>
  <c r="C540" i="8"/>
  <c r="Q539" i="8"/>
  <c r="O539" i="8"/>
  <c r="I539" i="8"/>
  <c r="F539" i="8"/>
  <c r="D539" i="8"/>
  <c r="C539" i="8"/>
  <c r="Q538" i="8"/>
  <c r="O538" i="8"/>
  <c r="I538" i="8"/>
  <c r="F538" i="8"/>
  <c r="D538" i="8"/>
  <c r="C538" i="8"/>
  <c r="Q537" i="8"/>
  <c r="O537" i="8"/>
  <c r="I537" i="8"/>
  <c r="F537" i="8"/>
  <c r="D537" i="8"/>
  <c r="C537" i="8"/>
  <c r="Q536" i="8"/>
  <c r="O536" i="8"/>
  <c r="I536" i="8"/>
  <c r="F536" i="8"/>
  <c r="D536" i="8"/>
  <c r="C536" i="8"/>
  <c r="Q535" i="8"/>
  <c r="O535" i="8"/>
  <c r="I535" i="8"/>
  <c r="F535" i="8"/>
  <c r="D535" i="8"/>
  <c r="C535" i="8"/>
  <c r="Q534" i="8"/>
  <c r="O534" i="8"/>
  <c r="I534" i="8"/>
  <c r="F534" i="8"/>
  <c r="D534" i="8"/>
  <c r="C534" i="8"/>
  <c r="Q533" i="8"/>
  <c r="O533" i="8"/>
  <c r="I533" i="8"/>
  <c r="F533" i="8"/>
  <c r="D533" i="8"/>
  <c r="C533" i="8"/>
  <c r="Q532" i="8"/>
  <c r="O532" i="8"/>
  <c r="I532" i="8"/>
  <c r="F532" i="8"/>
  <c r="D532" i="8"/>
  <c r="C532" i="8"/>
  <c r="Q531" i="8"/>
  <c r="O531" i="8"/>
  <c r="I531" i="8"/>
  <c r="F531" i="8"/>
  <c r="D531" i="8"/>
  <c r="C531" i="8"/>
  <c r="Q530" i="8"/>
  <c r="O530" i="8"/>
  <c r="I530" i="8"/>
  <c r="F530" i="8"/>
  <c r="D530" i="8"/>
  <c r="C530" i="8"/>
  <c r="Q529" i="8"/>
  <c r="O529" i="8"/>
  <c r="I529" i="8"/>
  <c r="F529" i="8"/>
  <c r="D529" i="8"/>
  <c r="C529" i="8"/>
  <c r="Q528" i="8"/>
  <c r="O528" i="8"/>
  <c r="I528" i="8"/>
  <c r="F528" i="8"/>
  <c r="D528" i="8"/>
  <c r="C528" i="8"/>
  <c r="Q527" i="8"/>
  <c r="O527" i="8"/>
  <c r="I527" i="8"/>
  <c r="F527" i="8"/>
  <c r="D527" i="8"/>
  <c r="C527" i="8"/>
  <c r="Q526" i="8"/>
  <c r="O526" i="8"/>
  <c r="I526" i="8"/>
  <c r="F526" i="8"/>
  <c r="D526" i="8"/>
  <c r="C526" i="8"/>
  <c r="Q525" i="8"/>
  <c r="O525" i="8"/>
  <c r="I525" i="8"/>
  <c r="F525" i="8"/>
  <c r="D525" i="8"/>
  <c r="C525" i="8"/>
  <c r="Q524" i="8"/>
  <c r="O524" i="8"/>
  <c r="I524" i="8"/>
  <c r="F524" i="8"/>
  <c r="D524" i="8"/>
  <c r="C524" i="8"/>
  <c r="Q523" i="8"/>
  <c r="O523" i="8"/>
  <c r="I523" i="8"/>
  <c r="F523" i="8"/>
  <c r="D523" i="8"/>
  <c r="C523" i="8"/>
  <c r="Q522" i="8"/>
  <c r="O522" i="8"/>
  <c r="I522" i="8"/>
  <c r="F522" i="8"/>
  <c r="D522" i="8"/>
  <c r="C522" i="8"/>
  <c r="Q521" i="8"/>
  <c r="O521" i="8"/>
  <c r="I521" i="8"/>
  <c r="F521" i="8"/>
  <c r="D521" i="8"/>
  <c r="C521" i="8"/>
  <c r="Q520" i="8"/>
  <c r="O520" i="8"/>
  <c r="I520" i="8"/>
  <c r="F520" i="8"/>
  <c r="D520" i="8"/>
  <c r="C520" i="8"/>
  <c r="Q519" i="8"/>
  <c r="O519" i="8"/>
  <c r="I519" i="8"/>
  <c r="F519" i="8"/>
  <c r="D519" i="8"/>
  <c r="C519" i="8"/>
  <c r="Q518" i="8"/>
  <c r="O518" i="8"/>
  <c r="I518" i="8"/>
  <c r="F518" i="8"/>
  <c r="D518" i="8"/>
  <c r="C518" i="8"/>
  <c r="Q517" i="8"/>
  <c r="O517" i="8"/>
  <c r="I517" i="8"/>
  <c r="F517" i="8"/>
  <c r="D517" i="8"/>
  <c r="C517" i="8"/>
  <c r="Q516" i="8"/>
  <c r="O516" i="8"/>
  <c r="I516" i="8"/>
  <c r="F516" i="8"/>
  <c r="D516" i="8"/>
  <c r="C516" i="8"/>
  <c r="Q515" i="8"/>
  <c r="O515" i="8"/>
  <c r="I515" i="8"/>
  <c r="F515" i="8"/>
  <c r="D515" i="8"/>
  <c r="C515" i="8"/>
  <c r="Q514" i="8"/>
  <c r="O514" i="8"/>
  <c r="I514" i="8"/>
  <c r="F514" i="8"/>
  <c r="D514" i="8"/>
  <c r="C514" i="8"/>
  <c r="Q513" i="8"/>
  <c r="O513" i="8"/>
  <c r="I513" i="8"/>
  <c r="F513" i="8"/>
  <c r="D513" i="8"/>
  <c r="C513" i="8"/>
  <c r="Q512" i="8"/>
  <c r="O512" i="8"/>
  <c r="I512" i="8"/>
  <c r="F512" i="8"/>
  <c r="D512" i="8"/>
  <c r="C512" i="8"/>
  <c r="Q511" i="8"/>
  <c r="O511" i="8"/>
  <c r="I511" i="8"/>
  <c r="F511" i="8"/>
  <c r="D511" i="8"/>
  <c r="C511" i="8"/>
  <c r="Q510" i="8"/>
  <c r="O510" i="8"/>
  <c r="I510" i="8"/>
  <c r="F510" i="8"/>
  <c r="D510" i="8"/>
  <c r="C510" i="8"/>
  <c r="Q509" i="8"/>
  <c r="O509" i="8"/>
  <c r="I509" i="8"/>
  <c r="F509" i="8"/>
  <c r="D509" i="8"/>
  <c r="C509" i="8"/>
  <c r="Q508" i="8"/>
  <c r="O508" i="8"/>
  <c r="I508" i="8"/>
  <c r="F508" i="8"/>
  <c r="D508" i="8"/>
  <c r="C508" i="8"/>
  <c r="Q507" i="8"/>
  <c r="O507" i="8"/>
  <c r="I507" i="8"/>
  <c r="F507" i="8"/>
  <c r="D507" i="8"/>
  <c r="C507" i="8"/>
  <c r="Q506" i="8"/>
  <c r="O506" i="8"/>
  <c r="I506" i="8"/>
  <c r="F506" i="8"/>
  <c r="D506" i="8"/>
  <c r="C506" i="8"/>
  <c r="Q505" i="8"/>
  <c r="O505" i="8"/>
  <c r="I505" i="8"/>
  <c r="F505" i="8"/>
  <c r="D505" i="8"/>
  <c r="C505" i="8"/>
  <c r="Q504" i="8"/>
  <c r="O504" i="8"/>
  <c r="I504" i="8"/>
  <c r="F504" i="8"/>
  <c r="D504" i="8"/>
  <c r="C504" i="8"/>
  <c r="Q503" i="8"/>
  <c r="O503" i="8"/>
  <c r="I503" i="8"/>
  <c r="F503" i="8"/>
  <c r="D503" i="8"/>
  <c r="C503" i="8"/>
  <c r="Q502" i="8"/>
  <c r="O502" i="8"/>
  <c r="I502" i="8"/>
  <c r="F502" i="8"/>
  <c r="D502" i="8"/>
  <c r="C502" i="8"/>
  <c r="Q501" i="8"/>
  <c r="O501" i="8"/>
  <c r="I501" i="8"/>
  <c r="F501" i="8"/>
  <c r="D501" i="8"/>
  <c r="C501" i="8"/>
  <c r="Q500" i="8"/>
  <c r="O500" i="8"/>
  <c r="I500" i="8"/>
  <c r="F500" i="8"/>
  <c r="D500" i="8"/>
  <c r="C500" i="8"/>
  <c r="Q499" i="8"/>
  <c r="O499" i="8"/>
  <c r="I499" i="8"/>
  <c r="F499" i="8"/>
  <c r="D499" i="8"/>
  <c r="C499" i="8"/>
  <c r="Q498" i="8"/>
  <c r="O498" i="8"/>
  <c r="I498" i="8"/>
  <c r="F498" i="8"/>
  <c r="D498" i="8"/>
  <c r="C498" i="8"/>
  <c r="Q497" i="8"/>
  <c r="O497" i="8"/>
  <c r="I497" i="8"/>
  <c r="F497" i="8"/>
  <c r="D497" i="8"/>
  <c r="C497" i="8"/>
  <c r="Q496" i="8"/>
  <c r="O496" i="8"/>
  <c r="I496" i="8"/>
  <c r="F496" i="8"/>
  <c r="D496" i="8"/>
  <c r="C496" i="8"/>
  <c r="Q495" i="8"/>
  <c r="O495" i="8"/>
  <c r="I495" i="8"/>
  <c r="F495" i="8"/>
  <c r="D495" i="8"/>
  <c r="C495" i="8"/>
  <c r="Q494" i="8"/>
  <c r="O494" i="8"/>
  <c r="I494" i="8"/>
  <c r="F494" i="8"/>
  <c r="D494" i="8"/>
  <c r="C494" i="8"/>
  <c r="Q493" i="8"/>
  <c r="O493" i="8"/>
  <c r="I493" i="8"/>
  <c r="F493" i="8"/>
  <c r="D493" i="8"/>
  <c r="C493" i="8"/>
  <c r="Q492" i="8"/>
  <c r="O492" i="8"/>
  <c r="I492" i="8"/>
  <c r="F492" i="8"/>
  <c r="D492" i="8"/>
  <c r="C492" i="8"/>
  <c r="Q491" i="8"/>
  <c r="O491" i="8"/>
  <c r="I491" i="8"/>
  <c r="F491" i="8"/>
  <c r="D491" i="8"/>
  <c r="C491" i="8"/>
  <c r="Q490" i="8"/>
  <c r="O490" i="8"/>
  <c r="I490" i="8"/>
  <c r="F490" i="8"/>
  <c r="D490" i="8"/>
  <c r="C490" i="8"/>
  <c r="Q489" i="8"/>
  <c r="O489" i="8"/>
  <c r="I489" i="8"/>
  <c r="F489" i="8"/>
  <c r="D489" i="8"/>
  <c r="C489" i="8"/>
  <c r="Q488" i="8"/>
  <c r="O488" i="8"/>
  <c r="I488" i="8"/>
  <c r="F488" i="8"/>
  <c r="D488" i="8"/>
  <c r="C488" i="8"/>
  <c r="Q487" i="8"/>
  <c r="O487" i="8"/>
  <c r="I487" i="8"/>
  <c r="F487" i="8"/>
  <c r="D487" i="8"/>
  <c r="C487" i="8"/>
  <c r="Q486" i="8"/>
  <c r="O486" i="8"/>
  <c r="I486" i="8"/>
  <c r="F486" i="8"/>
  <c r="D486" i="8"/>
  <c r="C486" i="8"/>
  <c r="Q485" i="8"/>
  <c r="O485" i="8"/>
  <c r="I485" i="8"/>
  <c r="F485" i="8"/>
  <c r="D485" i="8"/>
  <c r="C485" i="8"/>
  <c r="Q484" i="8"/>
  <c r="O484" i="8"/>
  <c r="I484" i="8"/>
  <c r="F484" i="8"/>
  <c r="D484" i="8"/>
  <c r="C484" i="8"/>
  <c r="Q483" i="8"/>
  <c r="O483" i="8"/>
  <c r="I483" i="8"/>
  <c r="F483" i="8"/>
  <c r="D483" i="8"/>
  <c r="C483" i="8"/>
  <c r="Q482" i="8"/>
  <c r="O482" i="8"/>
  <c r="I482" i="8"/>
  <c r="F482" i="8"/>
  <c r="D482" i="8"/>
  <c r="C482" i="8"/>
  <c r="Q481" i="8"/>
  <c r="O481" i="8"/>
  <c r="I481" i="8"/>
  <c r="F481" i="8"/>
  <c r="D481" i="8"/>
  <c r="C481" i="8"/>
  <c r="Q480" i="8"/>
  <c r="O480" i="8"/>
  <c r="I480" i="8"/>
  <c r="F480" i="8"/>
  <c r="D480" i="8"/>
  <c r="C480" i="8"/>
  <c r="Q479" i="8"/>
  <c r="O479" i="8"/>
  <c r="I479" i="8"/>
  <c r="F479" i="8"/>
  <c r="D479" i="8"/>
  <c r="C479" i="8"/>
  <c r="Q478" i="8"/>
  <c r="O478" i="8"/>
  <c r="I478" i="8"/>
  <c r="F478" i="8"/>
  <c r="D478" i="8"/>
  <c r="C478" i="8"/>
  <c r="Q477" i="8"/>
  <c r="O477" i="8"/>
  <c r="I477" i="8"/>
  <c r="F477" i="8"/>
  <c r="D477" i="8"/>
  <c r="C477" i="8"/>
  <c r="Q476" i="8"/>
  <c r="O476" i="8"/>
  <c r="I476" i="8"/>
  <c r="F476" i="8"/>
  <c r="D476" i="8"/>
  <c r="C476" i="8"/>
  <c r="Q475" i="8"/>
  <c r="O475" i="8"/>
  <c r="I475" i="8"/>
  <c r="F475" i="8"/>
  <c r="D475" i="8"/>
  <c r="C475" i="8"/>
  <c r="Q474" i="8"/>
  <c r="O474" i="8"/>
  <c r="I474" i="8"/>
  <c r="F474" i="8"/>
  <c r="D474" i="8"/>
  <c r="C474" i="8"/>
  <c r="Q473" i="8"/>
  <c r="O473" i="8"/>
  <c r="I473" i="8"/>
  <c r="F473" i="8"/>
  <c r="D473" i="8"/>
  <c r="C473" i="8"/>
  <c r="Q472" i="8"/>
  <c r="O472" i="8"/>
  <c r="I472" i="8"/>
  <c r="F472" i="8"/>
  <c r="D472" i="8"/>
  <c r="C472" i="8"/>
  <c r="Q471" i="8"/>
  <c r="O471" i="8"/>
  <c r="I471" i="8"/>
  <c r="F471" i="8"/>
  <c r="D471" i="8"/>
  <c r="C471" i="8"/>
  <c r="Q470" i="8"/>
  <c r="O470" i="8"/>
  <c r="I470" i="8"/>
  <c r="F470" i="8"/>
  <c r="D470" i="8"/>
  <c r="C470" i="8"/>
  <c r="Q469" i="8"/>
  <c r="O469" i="8"/>
  <c r="I469" i="8"/>
  <c r="F469" i="8"/>
  <c r="D469" i="8"/>
  <c r="C469" i="8"/>
  <c r="Q468" i="8"/>
  <c r="O468" i="8"/>
  <c r="I468" i="8"/>
  <c r="F468" i="8"/>
  <c r="D468" i="8"/>
  <c r="C468" i="8"/>
  <c r="Q467" i="8"/>
  <c r="O467" i="8"/>
  <c r="I467" i="8"/>
  <c r="F467" i="8"/>
  <c r="D467" i="8"/>
  <c r="C467" i="8"/>
  <c r="Q466" i="8"/>
  <c r="O466" i="8"/>
  <c r="I466" i="8"/>
  <c r="F466" i="8"/>
  <c r="D466" i="8"/>
  <c r="C466" i="8"/>
  <c r="Q465" i="8"/>
  <c r="O465" i="8"/>
  <c r="I465" i="8"/>
  <c r="F465" i="8"/>
  <c r="D465" i="8"/>
  <c r="C465" i="8"/>
  <c r="Q464" i="8"/>
  <c r="O464" i="8"/>
  <c r="I464" i="8"/>
  <c r="F464" i="8"/>
  <c r="D464" i="8"/>
  <c r="C464" i="8"/>
  <c r="Q463" i="8"/>
  <c r="O463" i="8"/>
  <c r="I463" i="8"/>
  <c r="F463" i="8"/>
  <c r="D463" i="8"/>
  <c r="C463" i="8"/>
  <c r="Q462" i="8"/>
  <c r="O462" i="8"/>
  <c r="I462" i="8"/>
  <c r="F462" i="8"/>
  <c r="D462" i="8"/>
  <c r="C462" i="8"/>
  <c r="Q461" i="8"/>
  <c r="O461" i="8"/>
  <c r="I461" i="8"/>
  <c r="F461" i="8"/>
  <c r="D461" i="8"/>
  <c r="C461" i="8"/>
  <c r="Q460" i="8"/>
  <c r="O460" i="8"/>
  <c r="I460" i="8"/>
  <c r="F460" i="8"/>
  <c r="D460" i="8"/>
  <c r="C460" i="8"/>
  <c r="Q459" i="8"/>
  <c r="O459" i="8"/>
  <c r="I459" i="8"/>
  <c r="F459" i="8"/>
  <c r="D459" i="8"/>
  <c r="C459" i="8"/>
  <c r="Q458" i="8"/>
  <c r="O458" i="8"/>
  <c r="I458" i="8"/>
  <c r="F458" i="8"/>
  <c r="D458" i="8"/>
  <c r="C458" i="8"/>
  <c r="Q457" i="8"/>
  <c r="O457" i="8"/>
  <c r="I457" i="8"/>
  <c r="F457" i="8"/>
  <c r="D457" i="8"/>
  <c r="C457" i="8"/>
  <c r="Q456" i="8"/>
  <c r="O456" i="8"/>
  <c r="I456" i="8"/>
  <c r="F456" i="8"/>
  <c r="D456" i="8"/>
  <c r="C456" i="8"/>
  <c r="Q455" i="8"/>
  <c r="O455" i="8"/>
  <c r="I455" i="8"/>
  <c r="F455" i="8"/>
  <c r="D455" i="8"/>
  <c r="C455" i="8"/>
  <c r="Q454" i="8"/>
  <c r="O454" i="8"/>
  <c r="I454" i="8"/>
  <c r="F454" i="8"/>
  <c r="D454" i="8"/>
  <c r="C454" i="8"/>
  <c r="Q453" i="8"/>
  <c r="O453" i="8"/>
  <c r="I453" i="8"/>
  <c r="F453" i="8"/>
  <c r="D453" i="8"/>
  <c r="C453" i="8"/>
  <c r="Q452" i="8"/>
  <c r="O452" i="8"/>
  <c r="I452" i="8"/>
  <c r="F452" i="8"/>
  <c r="D452" i="8"/>
  <c r="C452" i="8"/>
  <c r="Q451" i="8"/>
  <c r="O451" i="8"/>
  <c r="I451" i="8"/>
  <c r="F451" i="8"/>
  <c r="D451" i="8"/>
  <c r="C451" i="8"/>
  <c r="Q450" i="8"/>
  <c r="O450" i="8"/>
  <c r="I450" i="8"/>
  <c r="F450" i="8"/>
  <c r="D450" i="8"/>
  <c r="C450" i="8"/>
  <c r="Q449" i="8"/>
  <c r="O449" i="8"/>
  <c r="I449" i="8"/>
  <c r="F449" i="8"/>
  <c r="D449" i="8"/>
  <c r="C449" i="8"/>
  <c r="Q448" i="8"/>
  <c r="O448" i="8"/>
  <c r="I448" i="8"/>
  <c r="F448" i="8"/>
  <c r="D448" i="8"/>
  <c r="C448" i="8"/>
  <c r="Q447" i="8"/>
  <c r="O447" i="8"/>
  <c r="I447" i="8"/>
  <c r="F447" i="8"/>
  <c r="D447" i="8"/>
  <c r="C447" i="8"/>
  <c r="Q446" i="8"/>
  <c r="O446" i="8"/>
  <c r="I446" i="8"/>
  <c r="F446" i="8"/>
  <c r="D446" i="8"/>
  <c r="C446" i="8"/>
  <c r="Q445" i="8"/>
  <c r="O445" i="8"/>
  <c r="I445" i="8"/>
  <c r="F445" i="8"/>
  <c r="D445" i="8"/>
  <c r="C445" i="8"/>
  <c r="Q444" i="8"/>
  <c r="O444" i="8"/>
  <c r="I444" i="8"/>
  <c r="F444" i="8"/>
  <c r="D444" i="8"/>
  <c r="C444" i="8"/>
  <c r="Q443" i="8"/>
  <c r="O443" i="8"/>
  <c r="I443" i="8"/>
  <c r="F443" i="8"/>
  <c r="D443" i="8"/>
  <c r="C443" i="8"/>
  <c r="Q442" i="8"/>
  <c r="O442" i="8"/>
  <c r="I442" i="8"/>
  <c r="F442" i="8"/>
  <c r="D442" i="8"/>
  <c r="C442" i="8"/>
  <c r="Q441" i="8"/>
  <c r="O441" i="8"/>
  <c r="I441" i="8"/>
  <c r="F441" i="8"/>
  <c r="D441" i="8"/>
  <c r="C441" i="8"/>
  <c r="Q440" i="8"/>
  <c r="O440" i="8"/>
  <c r="I440" i="8"/>
  <c r="F440" i="8"/>
  <c r="D440" i="8"/>
  <c r="C440" i="8"/>
  <c r="Q439" i="8"/>
  <c r="O439" i="8"/>
  <c r="I439" i="8"/>
  <c r="F439" i="8"/>
  <c r="D439" i="8"/>
  <c r="C439" i="8"/>
  <c r="Q438" i="8"/>
  <c r="O438" i="8"/>
  <c r="I438" i="8"/>
  <c r="F438" i="8"/>
  <c r="D438" i="8"/>
  <c r="C438" i="8"/>
  <c r="Q437" i="8"/>
  <c r="O437" i="8"/>
  <c r="I437" i="8"/>
  <c r="F437" i="8"/>
  <c r="D437" i="8"/>
  <c r="C437" i="8"/>
  <c r="Q436" i="8"/>
  <c r="O436" i="8"/>
  <c r="I436" i="8"/>
  <c r="F436" i="8"/>
  <c r="D436" i="8"/>
  <c r="C436" i="8"/>
  <c r="Q435" i="8"/>
  <c r="O435" i="8"/>
  <c r="I435" i="8"/>
  <c r="F435" i="8"/>
  <c r="D435" i="8"/>
  <c r="C435" i="8"/>
  <c r="Q434" i="8"/>
  <c r="O434" i="8"/>
  <c r="I434" i="8"/>
  <c r="F434" i="8"/>
  <c r="D434" i="8"/>
  <c r="C434" i="8"/>
  <c r="Q433" i="8"/>
  <c r="O433" i="8"/>
  <c r="I433" i="8"/>
  <c r="F433" i="8"/>
  <c r="D433" i="8"/>
  <c r="C433" i="8"/>
  <c r="Q432" i="8"/>
  <c r="O432" i="8"/>
  <c r="I432" i="8"/>
  <c r="F432" i="8"/>
  <c r="D432" i="8"/>
  <c r="C432" i="8"/>
  <c r="Q431" i="8"/>
  <c r="O431" i="8"/>
  <c r="I431" i="8"/>
  <c r="F431" i="8"/>
  <c r="D431" i="8"/>
  <c r="C431" i="8"/>
  <c r="Q430" i="8"/>
  <c r="O430" i="8"/>
  <c r="I430" i="8"/>
  <c r="F430" i="8"/>
  <c r="D430" i="8"/>
  <c r="C430" i="8"/>
  <c r="Q429" i="8"/>
  <c r="O429" i="8"/>
  <c r="I429" i="8"/>
  <c r="F429" i="8"/>
  <c r="D429" i="8"/>
  <c r="C429" i="8"/>
  <c r="Q428" i="8"/>
  <c r="O428" i="8"/>
  <c r="I428" i="8"/>
  <c r="F428" i="8"/>
  <c r="D428" i="8"/>
  <c r="C428" i="8"/>
  <c r="Q427" i="8"/>
  <c r="O427" i="8"/>
  <c r="I427" i="8"/>
  <c r="F427" i="8"/>
  <c r="D427" i="8"/>
  <c r="C427" i="8"/>
  <c r="Q426" i="8"/>
  <c r="O426" i="8"/>
  <c r="I426" i="8"/>
  <c r="F426" i="8"/>
  <c r="D426" i="8"/>
  <c r="C426" i="8"/>
  <c r="Q425" i="8"/>
  <c r="O425" i="8"/>
  <c r="I425" i="8"/>
  <c r="F425" i="8"/>
  <c r="D425" i="8"/>
  <c r="C425" i="8"/>
  <c r="Q424" i="8"/>
  <c r="O424" i="8"/>
  <c r="I424" i="8"/>
  <c r="F424" i="8"/>
  <c r="D424" i="8"/>
  <c r="C424" i="8"/>
  <c r="Q423" i="8"/>
  <c r="O423" i="8"/>
  <c r="I423" i="8"/>
  <c r="F423" i="8"/>
  <c r="D423" i="8"/>
  <c r="C423" i="8"/>
  <c r="Q422" i="8"/>
  <c r="O422" i="8"/>
  <c r="I422" i="8"/>
  <c r="F422" i="8"/>
  <c r="D422" i="8"/>
  <c r="C422" i="8"/>
  <c r="Q421" i="8"/>
  <c r="O421" i="8"/>
  <c r="I421" i="8"/>
  <c r="F421" i="8"/>
  <c r="D421" i="8"/>
  <c r="C421" i="8"/>
  <c r="Q420" i="8"/>
  <c r="O420" i="8"/>
  <c r="I420" i="8"/>
  <c r="F420" i="8"/>
  <c r="D420" i="8"/>
  <c r="C420" i="8"/>
  <c r="Q419" i="8"/>
  <c r="O419" i="8"/>
  <c r="I419" i="8"/>
  <c r="F419" i="8"/>
  <c r="D419" i="8"/>
  <c r="C419" i="8"/>
  <c r="Q418" i="8"/>
  <c r="O418" i="8"/>
  <c r="I418" i="8"/>
  <c r="F418" i="8"/>
  <c r="D418" i="8"/>
  <c r="C418" i="8"/>
  <c r="Q417" i="8"/>
  <c r="O417" i="8"/>
  <c r="I417" i="8"/>
  <c r="F417" i="8"/>
  <c r="D417" i="8"/>
  <c r="C417" i="8"/>
  <c r="Q416" i="8"/>
  <c r="O416" i="8"/>
  <c r="I416" i="8"/>
  <c r="F416" i="8"/>
  <c r="D416" i="8"/>
  <c r="C416" i="8"/>
  <c r="Q415" i="8"/>
  <c r="O415" i="8"/>
  <c r="I415" i="8"/>
  <c r="F415" i="8"/>
  <c r="D415" i="8"/>
  <c r="C415" i="8"/>
  <c r="Q414" i="8"/>
  <c r="O414" i="8"/>
  <c r="I414" i="8"/>
  <c r="F414" i="8"/>
  <c r="D414" i="8"/>
  <c r="C414" i="8"/>
  <c r="Q413" i="8"/>
  <c r="O413" i="8"/>
  <c r="I413" i="8"/>
  <c r="F413" i="8"/>
  <c r="D413" i="8"/>
  <c r="C413" i="8"/>
  <c r="Q412" i="8"/>
  <c r="O412" i="8"/>
  <c r="I412" i="8"/>
  <c r="F412" i="8"/>
  <c r="D412" i="8"/>
  <c r="C412" i="8"/>
  <c r="Q411" i="8"/>
  <c r="O411" i="8"/>
  <c r="I411" i="8"/>
  <c r="F411" i="8"/>
  <c r="D411" i="8"/>
  <c r="C411" i="8"/>
  <c r="Q410" i="8"/>
  <c r="O410" i="8"/>
  <c r="I410" i="8"/>
  <c r="F410" i="8"/>
  <c r="D410" i="8"/>
  <c r="C410" i="8"/>
  <c r="Q409" i="8"/>
  <c r="O409" i="8"/>
  <c r="I409" i="8"/>
  <c r="F409" i="8"/>
  <c r="D409" i="8"/>
  <c r="C409" i="8"/>
  <c r="Q408" i="8"/>
  <c r="O408" i="8"/>
  <c r="I408" i="8"/>
  <c r="F408" i="8"/>
  <c r="D408" i="8"/>
  <c r="C408" i="8"/>
  <c r="Q407" i="8"/>
  <c r="O407" i="8"/>
  <c r="I407" i="8"/>
  <c r="F407" i="8"/>
  <c r="D407" i="8"/>
  <c r="C407" i="8"/>
  <c r="Q406" i="8"/>
  <c r="O406" i="8"/>
  <c r="I406" i="8"/>
  <c r="F406" i="8"/>
  <c r="D406" i="8"/>
  <c r="C406" i="8"/>
  <c r="Q405" i="8"/>
  <c r="O405" i="8"/>
  <c r="I405" i="8"/>
  <c r="F405" i="8"/>
  <c r="D405" i="8"/>
  <c r="C405" i="8"/>
  <c r="Q404" i="8"/>
  <c r="O404" i="8"/>
  <c r="I404" i="8"/>
  <c r="F404" i="8"/>
  <c r="D404" i="8"/>
  <c r="C404" i="8"/>
  <c r="Q403" i="8"/>
  <c r="O403" i="8"/>
  <c r="I403" i="8"/>
  <c r="F403" i="8"/>
  <c r="D403" i="8"/>
  <c r="C403" i="8"/>
  <c r="Q402" i="8"/>
  <c r="O402" i="8"/>
  <c r="I402" i="8"/>
  <c r="F402" i="8"/>
  <c r="D402" i="8"/>
  <c r="C402" i="8"/>
  <c r="Q401" i="8"/>
  <c r="O401" i="8"/>
  <c r="I401" i="8"/>
  <c r="F401" i="8"/>
  <c r="D401" i="8"/>
  <c r="C401" i="8"/>
  <c r="Q400" i="8"/>
  <c r="O400" i="8"/>
  <c r="I400" i="8"/>
  <c r="F400" i="8"/>
  <c r="D400" i="8"/>
  <c r="C400" i="8"/>
  <c r="Q399" i="8"/>
  <c r="O399" i="8"/>
  <c r="I399" i="8"/>
  <c r="F399" i="8"/>
  <c r="D399" i="8"/>
  <c r="C399" i="8"/>
  <c r="Q398" i="8"/>
  <c r="O398" i="8"/>
  <c r="I398" i="8"/>
  <c r="F398" i="8"/>
  <c r="D398" i="8"/>
  <c r="C398" i="8"/>
  <c r="Q397" i="8"/>
  <c r="O397" i="8"/>
  <c r="I397" i="8"/>
  <c r="F397" i="8"/>
  <c r="D397" i="8"/>
  <c r="C397" i="8"/>
  <c r="Q396" i="8"/>
  <c r="O396" i="8"/>
  <c r="I396" i="8"/>
  <c r="F396" i="8"/>
  <c r="D396" i="8"/>
  <c r="C396" i="8"/>
  <c r="Q395" i="8"/>
  <c r="O395" i="8"/>
  <c r="I395" i="8"/>
  <c r="F395" i="8"/>
  <c r="D395" i="8"/>
  <c r="C395" i="8"/>
  <c r="Q394" i="8"/>
  <c r="O394" i="8"/>
  <c r="I394" i="8"/>
  <c r="F394" i="8"/>
  <c r="D394" i="8"/>
  <c r="C394" i="8"/>
  <c r="Q393" i="8"/>
  <c r="O393" i="8"/>
  <c r="I393" i="8"/>
  <c r="F393" i="8"/>
  <c r="D393" i="8"/>
  <c r="C393" i="8"/>
  <c r="Q392" i="8"/>
  <c r="O392" i="8"/>
  <c r="I392" i="8"/>
  <c r="F392" i="8"/>
  <c r="D392" i="8"/>
  <c r="C392" i="8"/>
  <c r="Q391" i="8"/>
  <c r="O391" i="8"/>
  <c r="I391" i="8"/>
  <c r="F391" i="8"/>
  <c r="D391" i="8"/>
  <c r="C391" i="8"/>
  <c r="Q390" i="8"/>
  <c r="O390" i="8"/>
  <c r="I390" i="8"/>
  <c r="F390" i="8"/>
  <c r="D390" i="8"/>
  <c r="C390" i="8"/>
  <c r="Q389" i="8"/>
  <c r="O389" i="8"/>
  <c r="I389" i="8"/>
  <c r="F389" i="8"/>
  <c r="D389" i="8"/>
  <c r="C389" i="8"/>
  <c r="Q388" i="8"/>
  <c r="O388" i="8"/>
  <c r="I388" i="8"/>
  <c r="F388" i="8"/>
  <c r="D388" i="8"/>
  <c r="C388" i="8"/>
  <c r="Q387" i="8"/>
  <c r="O387" i="8"/>
  <c r="I387" i="8"/>
  <c r="F387" i="8"/>
  <c r="D387" i="8"/>
  <c r="C387" i="8"/>
  <c r="Q386" i="8"/>
  <c r="O386" i="8"/>
  <c r="I386" i="8"/>
  <c r="F386" i="8"/>
  <c r="D386" i="8"/>
  <c r="C386" i="8"/>
  <c r="Q385" i="8"/>
  <c r="O385" i="8"/>
  <c r="I385" i="8"/>
  <c r="F385" i="8"/>
  <c r="D385" i="8"/>
  <c r="C385" i="8"/>
  <c r="Q384" i="8"/>
  <c r="O384" i="8"/>
  <c r="I384" i="8"/>
  <c r="F384" i="8"/>
  <c r="D384" i="8"/>
  <c r="C384" i="8"/>
  <c r="Q383" i="8"/>
  <c r="O383" i="8"/>
  <c r="I383" i="8"/>
  <c r="F383" i="8"/>
  <c r="D383" i="8"/>
  <c r="C383" i="8"/>
  <c r="Q382" i="8"/>
  <c r="O382" i="8"/>
  <c r="I382" i="8"/>
  <c r="F382" i="8"/>
  <c r="D382" i="8"/>
  <c r="C382" i="8"/>
  <c r="Q381" i="8"/>
  <c r="O381" i="8"/>
  <c r="I381" i="8"/>
  <c r="F381" i="8"/>
  <c r="D381" i="8"/>
  <c r="C381" i="8"/>
  <c r="Q380" i="8"/>
  <c r="O380" i="8"/>
  <c r="I380" i="8"/>
  <c r="F380" i="8"/>
  <c r="D380" i="8"/>
  <c r="C380" i="8"/>
  <c r="Q379" i="8"/>
  <c r="O379" i="8"/>
  <c r="I379" i="8"/>
  <c r="F379" i="8"/>
  <c r="D379" i="8"/>
  <c r="C379" i="8"/>
  <c r="Q378" i="8"/>
  <c r="O378" i="8"/>
  <c r="I378" i="8"/>
  <c r="F378" i="8"/>
  <c r="D378" i="8"/>
  <c r="C378" i="8"/>
  <c r="Q377" i="8"/>
  <c r="O377" i="8"/>
  <c r="I377" i="8"/>
  <c r="F377" i="8"/>
  <c r="D377" i="8"/>
  <c r="C377" i="8"/>
  <c r="Q376" i="8"/>
  <c r="O376" i="8"/>
  <c r="I376" i="8"/>
  <c r="F376" i="8"/>
  <c r="D376" i="8"/>
  <c r="C376" i="8"/>
  <c r="Q375" i="8"/>
  <c r="O375" i="8"/>
  <c r="I375" i="8"/>
  <c r="F375" i="8"/>
  <c r="D375" i="8"/>
  <c r="C375" i="8"/>
  <c r="Q374" i="8"/>
  <c r="O374" i="8"/>
  <c r="I374" i="8"/>
  <c r="F374" i="8"/>
  <c r="D374" i="8"/>
  <c r="C374" i="8"/>
  <c r="Q373" i="8"/>
  <c r="O373" i="8"/>
  <c r="I373" i="8"/>
  <c r="F373" i="8"/>
  <c r="D373" i="8"/>
  <c r="C373" i="8"/>
  <c r="Q372" i="8"/>
  <c r="O372" i="8"/>
  <c r="I372" i="8"/>
  <c r="F372" i="8"/>
  <c r="D372" i="8"/>
  <c r="C372" i="8"/>
  <c r="Q371" i="8"/>
  <c r="O371" i="8"/>
  <c r="I371" i="8"/>
  <c r="F371" i="8"/>
  <c r="D371" i="8"/>
  <c r="C371" i="8"/>
  <c r="Q370" i="8"/>
  <c r="O370" i="8"/>
  <c r="I370" i="8"/>
  <c r="F370" i="8"/>
  <c r="D370" i="8"/>
  <c r="C370" i="8"/>
  <c r="Q369" i="8"/>
  <c r="O369" i="8"/>
  <c r="I369" i="8"/>
  <c r="F369" i="8"/>
  <c r="D369" i="8"/>
  <c r="C369" i="8"/>
  <c r="Q368" i="8"/>
  <c r="O368" i="8"/>
  <c r="I368" i="8"/>
  <c r="F368" i="8"/>
  <c r="D368" i="8"/>
  <c r="C368" i="8"/>
  <c r="Q367" i="8"/>
  <c r="O367" i="8"/>
  <c r="I367" i="8"/>
  <c r="F367" i="8"/>
  <c r="D367" i="8"/>
  <c r="C367" i="8"/>
  <c r="Q366" i="8"/>
  <c r="O366" i="8"/>
  <c r="I366" i="8"/>
  <c r="F366" i="8"/>
  <c r="D366" i="8"/>
  <c r="C366" i="8"/>
  <c r="Q365" i="8"/>
  <c r="O365" i="8"/>
  <c r="I365" i="8"/>
  <c r="F365" i="8"/>
  <c r="D365" i="8"/>
  <c r="C365" i="8"/>
  <c r="Q364" i="8"/>
  <c r="O364" i="8"/>
  <c r="I364" i="8"/>
  <c r="F364" i="8"/>
  <c r="D364" i="8"/>
  <c r="C364" i="8"/>
  <c r="Q363" i="8"/>
  <c r="O363" i="8"/>
  <c r="I363" i="8"/>
  <c r="F363" i="8"/>
  <c r="D363" i="8"/>
  <c r="C363" i="8"/>
  <c r="Q362" i="8"/>
  <c r="O362" i="8"/>
  <c r="I362" i="8"/>
  <c r="F362" i="8"/>
  <c r="D362" i="8"/>
  <c r="C362" i="8"/>
  <c r="Q361" i="8"/>
  <c r="O361" i="8"/>
  <c r="I361" i="8"/>
  <c r="F361" i="8"/>
  <c r="D361" i="8"/>
  <c r="C361" i="8"/>
  <c r="Q360" i="8"/>
  <c r="O360" i="8"/>
  <c r="I360" i="8"/>
  <c r="F360" i="8"/>
  <c r="D360" i="8"/>
  <c r="C360" i="8"/>
  <c r="Q359" i="8"/>
  <c r="O359" i="8"/>
  <c r="I359" i="8"/>
  <c r="F359" i="8"/>
  <c r="D359" i="8"/>
  <c r="C359" i="8"/>
  <c r="Q358" i="8"/>
  <c r="O358" i="8"/>
  <c r="I358" i="8"/>
  <c r="F358" i="8"/>
  <c r="D358" i="8"/>
  <c r="C358" i="8"/>
  <c r="Q357" i="8"/>
  <c r="O357" i="8"/>
  <c r="I357" i="8"/>
  <c r="F357" i="8"/>
  <c r="D357" i="8"/>
  <c r="C357" i="8"/>
  <c r="Q356" i="8"/>
  <c r="O356" i="8"/>
  <c r="I356" i="8"/>
  <c r="F356" i="8"/>
  <c r="D356" i="8"/>
  <c r="C356" i="8"/>
  <c r="Q355" i="8"/>
  <c r="O355" i="8"/>
  <c r="I355" i="8"/>
  <c r="F355" i="8"/>
  <c r="D355" i="8"/>
  <c r="C355" i="8"/>
  <c r="Q354" i="8"/>
  <c r="O354" i="8"/>
  <c r="I354" i="8"/>
  <c r="F354" i="8"/>
  <c r="D354" i="8"/>
  <c r="C354" i="8"/>
  <c r="Q353" i="8"/>
  <c r="O353" i="8"/>
  <c r="I353" i="8"/>
  <c r="F353" i="8"/>
  <c r="D353" i="8"/>
  <c r="C353" i="8"/>
  <c r="Q352" i="8"/>
  <c r="O352" i="8"/>
  <c r="I352" i="8"/>
  <c r="F352" i="8"/>
  <c r="D352" i="8"/>
  <c r="C352" i="8"/>
  <c r="Q351" i="8"/>
  <c r="O351" i="8"/>
  <c r="I351" i="8"/>
  <c r="F351" i="8"/>
  <c r="D351" i="8"/>
  <c r="C351" i="8"/>
  <c r="Q350" i="8"/>
  <c r="O350" i="8"/>
  <c r="I350" i="8"/>
  <c r="F350" i="8"/>
  <c r="D350" i="8"/>
  <c r="C350" i="8"/>
  <c r="Q349" i="8"/>
  <c r="O349" i="8"/>
  <c r="I349" i="8"/>
  <c r="F349" i="8"/>
  <c r="D349" i="8"/>
  <c r="C349" i="8"/>
  <c r="Q348" i="8"/>
  <c r="O348" i="8"/>
  <c r="I348" i="8"/>
  <c r="F348" i="8"/>
  <c r="D348" i="8"/>
  <c r="C348" i="8"/>
  <c r="Q347" i="8"/>
  <c r="O347" i="8"/>
  <c r="I347" i="8"/>
  <c r="F347" i="8"/>
  <c r="D347" i="8"/>
  <c r="C347" i="8"/>
  <c r="Q346" i="8"/>
  <c r="O346" i="8"/>
  <c r="I346" i="8"/>
  <c r="F346" i="8"/>
  <c r="D346" i="8"/>
  <c r="C346" i="8"/>
  <c r="Q345" i="8"/>
  <c r="O345" i="8"/>
  <c r="I345" i="8"/>
  <c r="F345" i="8"/>
  <c r="D345" i="8"/>
  <c r="C345" i="8"/>
  <c r="Q344" i="8"/>
  <c r="O344" i="8"/>
  <c r="I344" i="8"/>
  <c r="F344" i="8"/>
  <c r="D344" i="8"/>
  <c r="C344" i="8"/>
  <c r="Q343" i="8"/>
  <c r="O343" i="8"/>
  <c r="I343" i="8"/>
  <c r="F343" i="8"/>
  <c r="D343" i="8"/>
  <c r="C343" i="8"/>
  <c r="Q342" i="8"/>
  <c r="O342" i="8"/>
  <c r="I342" i="8"/>
  <c r="F342" i="8"/>
  <c r="D342" i="8"/>
  <c r="C342" i="8"/>
  <c r="Q341" i="8"/>
  <c r="O341" i="8"/>
  <c r="I341" i="8"/>
  <c r="F341" i="8"/>
  <c r="D341" i="8"/>
  <c r="C341" i="8"/>
  <c r="Q340" i="8"/>
  <c r="O340" i="8"/>
  <c r="I340" i="8"/>
  <c r="F340" i="8"/>
  <c r="D340" i="8"/>
  <c r="C340" i="8"/>
  <c r="Q339" i="8"/>
  <c r="O339" i="8"/>
  <c r="I339" i="8"/>
  <c r="F339" i="8"/>
  <c r="D339" i="8"/>
  <c r="C339" i="8"/>
  <c r="Q338" i="8"/>
  <c r="O338" i="8"/>
  <c r="I338" i="8"/>
  <c r="F338" i="8"/>
  <c r="D338" i="8"/>
  <c r="C338" i="8"/>
  <c r="Q337" i="8"/>
  <c r="O337" i="8"/>
  <c r="I337" i="8"/>
  <c r="F337" i="8"/>
  <c r="D337" i="8"/>
  <c r="C337" i="8"/>
  <c r="Q336" i="8"/>
  <c r="O336" i="8"/>
  <c r="I336" i="8"/>
  <c r="F336" i="8"/>
  <c r="D336" i="8"/>
  <c r="C336" i="8"/>
  <c r="Q335" i="8"/>
  <c r="O335" i="8"/>
  <c r="I335" i="8"/>
  <c r="F335" i="8"/>
  <c r="D335" i="8"/>
  <c r="C335" i="8"/>
  <c r="Q334" i="8"/>
  <c r="O334" i="8"/>
  <c r="I334" i="8"/>
  <c r="F334" i="8"/>
  <c r="D334" i="8"/>
  <c r="C334" i="8"/>
  <c r="Q333" i="8"/>
  <c r="O333" i="8"/>
  <c r="I333" i="8"/>
  <c r="F333" i="8"/>
  <c r="D333" i="8"/>
  <c r="C333" i="8"/>
  <c r="Q332" i="8"/>
  <c r="O332" i="8"/>
  <c r="I332" i="8"/>
  <c r="F332" i="8"/>
  <c r="D332" i="8"/>
  <c r="C332" i="8"/>
  <c r="Q331" i="8"/>
  <c r="O331" i="8"/>
  <c r="I331" i="8"/>
  <c r="F331" i="8"/>
  <c r="D331" i="8"/>
  <c r="C331" i="8"/>
  <c r="Q330" i="8"/>
  <c r="O330" i="8"/>
  <c r="I330" i="8"/>
  <c r="F330" i="8"/>
  <c r="D330" i="8"/>
  <c r="C330" i="8"/>
  <c r="Q329" i="8"/>
  <c r="O329" i="8"/>
  <c r="I329" i="8"/>
  <c r="F329" i="8"/>
  <c r="D329" i="8"/>
  <c r="C329" i="8"/>
  <c r="Q328" i="8"/>
  <c r="O328" i="8"/>
  <c r="I328" i="8"/>
  <c r="F328" i="8"/>
  <c r="D328" i="8"/>
  <c r="C328" i="8"/>
  <c r="Q327" i="8"/>
  <c r="O327" i="8"/>
  <c r="I327" i="8"/>
  <c r="F327" i="8"/>
  <c r="D327" i="8"/>
  <c r="C327" i="8"/>
  <c r="Q326" i="8"/>
  <c r="O326" i="8"/>
  <c r="I326" i="8"/>
  <c r="F326" i="8"/>
  <c r="D326" i="8"/>
  <c r="C326" i="8"/>
  <c r="Q325" i="8"/>
  <c r="O325" i="8"/>
  <c r="I325" i="8"/>
  <c r="F325" i="8"/>
  <c r="D325" i="8"/>
  <c r="C325" i="8"/>
  <c r="Q324" i="8"/>
  <c r="O324" i="8"/>
  <c r="I324" i="8"/>
  <c r="F324" i="8"/>
  <c r="D324" i="8"/>
  <c r="C324" i="8"/>
  <c r="Q323" i="8"/>
  <c r="O323" i="8"/>
  <c r="I323" i="8"/>
  <c r="F323" i="8"/>
  <c r="D323" i="8"/>
  <c r="C323" i="8"/>
  <c r="Q322" i="8"/>
  <c r="O322" i="8"/>
  <c r="I322" i="8"/>
  <c r="F322" i="8"/>
  <c r="D322" i="8"/>
  <c r="C322" i="8"/>
  <c r="Q321" i="8"/>
  <c r="O321" i="8"/>
  <c r="I321" i="8"/>
  <c r="F321" i="8"/>
  <c r="D321" i="8"/>
  <c r="C321" i="8"/>
  <c r="Q320" i="8"/>
  <c r="O320" i="8"/>
  <c r="I320" i="8"/>
  <c r="F320" i="8"/>
  <c r="D320" i="8"/>
  <c r="C320" i="8"/>
  <c r="Q319" i="8"/>
  <c r="O319" i="8"/>
  <c r="I319" i="8"/>
  <c r="F319" i="8"/>
  <c r="D319" i="8"/>
  <c r="C319" i="8"/>
  <c r="Q318" i="8"/>
  <c r="O318" i="8"/>
  <c r="I318" i="8"/>
  <c r="F318" i="8"/>
  <c r="D318" i="8"/>
  <c r="C318" i="8"/>
  <c r="Q317" i="8"/>
  <c r="O317" i="8"/>
  <c r="I317" i="8"/>
  <c r="F317" i="8"/>
  <c r="D317" i="8"/>
  <c r="C317" i="8"/>
  <c r="Q316" i="8"/>
  <c r="O316" i="8"/>
  <c r="I316" i="8"/>
  <c r="F316" i="8"/>
  <c r="D316" i="8"/>
  <c r="C316" i="8"/>
  <c r="Q315" i="8"/>
  <c r="O315" i="8"/>
  <c r="I315" i="8"/>
  <c r="F315" i="8"/>
  <c r="D315" i="8"/>
  <c r="C315" i="8"/>
  <c r="Q314" i="8"/>
  <c r="O314" i="8"/>
  <c r="I314" i="8"/>
  <c r="F314" i="8"/>
  <c r="D314" i="8"/>
  <c r="C314" i="8"/>
  <c r="Q313" i="8"/>
  <c r="O313" i="8"/>
  <c r="I313" i="8"/>
  <c r="F313" i="8"/>
  <c r="D313" i="8"/>
  <c r="C313" i="8"/>
  <c r="Q312" i="8"/>
  <c r="O312" i="8"/>
  <c r="I312" i="8"/>
  <c r="F312" i="8"/>
  <c r="D312" i="8"/>
  <c r="C312" i="8"/>
  <c r="Q311" i="8"/>
  <c r="O311" i="8"/>
  <c r="I311" i="8"/>
  <c r="F311" i="8"/>
  <c r="D311" i="8"/>
  <c r="C311" i="8"/>
  <c r="Q310" i="8"/>
  <c r="O310" i="8"/>
  <c r="I310" i="8"/>
  <c r="F310" i="8"/>
  <c r="D310" i="8"/>
  <c r="C310" i="8"/>
  <c r="Q309" i="8"/>
  <c r="O309" i="8"/>
  <c r="I309" i="8"/>
  <c r="F309" i="8"/>
  <c r="D309" i="8"/>
  <c r="C309" i="8"/>
  <c r="Q308" i="8"/>
  <c r="O308" i="8"/>
  <c r="I308" i="8"/>
  <c r="F308" i="8"/>
  <c r="D308" i="8"/>
  <c r="C308" i="8"/>
  <c r="Q307" i="8"/>
  <c r="O307" i="8"/>
  <c r="I307" i="8"/>
  <c r="F307" i="8"/>
  <c r="D307" i="8"/>
  <c r="C307" i="8"/>
  <c r="Q306" i="8"/>
  <c r="O306" i="8"/>
  <c r="I306" i="8"/>
  <c r="F306" i="8"/>
  <c r="D306" i="8"/>
  <c r="C306" i="8"/>
  <c r="Q305" i="8"/>
  <c r="O305" i="8"/>
  <c r="I305" i="8"/>
  <c r="F305" i="8"/>
  <c r="D305" i="8"/>
  <c r="C305" i="8"/>
  <c r="Q304" i="8"/>
  <c r="O304" i="8"/>
  <c r="I304" i="8"/>
  <c r="F304" i="8"/>
  <c r="D304" i="8"/>
  <c r="C304" i="8"/>
  <c r="Q303" i="8"/>
  <c r="O303" i="8"/>
  <c r="I303" i="8"/>
  <c r="F303" i="8"/>
  <c r="D303" i="8"/>
  <c r="C303" i="8"/>
  <c r="Q302" i="8"/>
  <c r="O302" i="8"/>
  <c r="I302" i="8"/>
  <c r="F302" i="8"/>
  <c r="D302" i="8"/>
  <c r="C302" i="8"/>
  <c r="Q301" i="8"/>
  <c r="O301" i="8"/>
  <c r="I301" i="8"/>
  <c r="F301" i="8"/>
  <c r="D301" i="8"/>
  <c r="C301" i="8"/>
  <c r="Q300" i="8"/>
  <c r="O300" i="8"/>
  <c r="I300" i="8"/>
  <c r="F300" i="8"/>
  <c r="D300" i="8"/>
  <c r="C300" i="8"/>
  <c r="Q299" i="8"/>
  <c r="O299" i="8"/>
  <c r="I299" i="8"/>
  <c r="F299" i="8"/>
  <c r="D299" i="8"/>
  <c r="C299" i="8"/>
  <c r="Q298" i="8"/>
  <c r="O298" i="8"/>
  <c r="I298" i="8"/>
  <c r="F298" i="8"/>
  <c r="D298" i="8"/>
  <c r="C298" i="8"/>
  <c r="Q297" i="8"/>
  <c r="O297" i="8"/>
  <c r="I297" i="8"/>
  <c r="F297" i="8"/>
  <c r="D297" i="8"/>
  <c r="C297" i="8"/>
  <c r="Q296" i="8"/>
  <c r="O296" i="8"/>
  <c r="I296" i="8"/>
  <c r="F296" i="8"/>
  <c r="D296" i="8"/>
  <c r="C296" i="8"/>
  <c r="Q295" i="8"/>
  <c r="O295" i="8"/>
  <c r="I295" i="8"/>
  <c r="F295" i="8"/>
  <c r="D295" i="8"/>
  <c r="C295" i="8"/>
  <c r="Q294" i="8"/>
  <c r="O294" i="8"/>
  <c r="I294" i="8"/>
  <c r="F294" i="8"/>
  <c r="D294" i="8"/>
  <c r="C294" i="8"/>
  <c r="Q293" i="8"/>
  <c r="O293" i="8"/>
  <c r="I293" i="8"/>
  <c r="F293" i="8"/>
  <c r="D293" i="8"/>
  <c r="C293" i="8"/>
  <c r="Q292" i="8"/>
  <c r="O292" i="8"/>
  <c r="I292" i="8"/>
  <c r="F292" i="8"/>
  <c r="D292" i="8"/>
  <c r="C292" i="8"/>
  <c r="Q291" i="8"/>
  <c r="O291" i="8"/>
  <c r="I291" i="8"/>
  <c r="F291" i="8"/>
  <c r="D291" i="8"/>
  <c r="C291" i="8"/>
  <c r="Q290" i="8"/>
  <c r="O290" i="8"/>
  <c r="I290" i="8"/>
  <c r="F290" i="8"/>
  <c r="D290" i="8"/>
  <c r="C290" i="8"/>
  <c r="Q289" i="8"/>
  <c r="O289" i="8"/>
  <c r="I289" i="8"/>
  <c r="F289" i="8"/>
  <c r="D289" i="8"/>
  <c r="C289" i="8"/>
  <c r="Q288" i="8"/>
  <c r="O288" i="8"/>
  <c r="I288" i="8"/>
  <c r="F288" i="8"/>
  <c r="D288" i="8"/>
  <c r="C288" i="8"/>
  <c r="Q287" i="8"/>
  <c r="O287" i="8"/>
  <c r="I287" i="8"/>
  <c r="F287" i="8"/>
  <c r="D287" i="8"/>
  <c r="C287" i="8"/>
  <c r="Q286" i="8"/>
  <c r="O286" i="8"/>
  <c r="I286" i="8"/>
  <c r="F286" i="8"/>
  <c r="D286" i="8"/>
  <c r="C286" i="8"/>
  <c r="Q285" i="8"/>
  <c r="O285" i="8"/>
  <c r="I285" i="8"/>
  <c r="F285" i="8"/>
  <c r="D285" i="8"/>
  <c r="C285" i="8"/>
  <c r="Q284" i="8"/>
  <c r="O284" i="8"/>
  <c r="I284" i="8"/>
  <c r="F284" i="8"/>
  <c r="D284" i="8"/>
  <c r="C284" i="8"/>
  <c r="Q283" i="8"/>
  <c r="O283" i="8"/>
  <c r="I283" i="8"/>
  <c r="F283" i="8"/>
  <c r="D283" i="8"/>
  <c r="C283" i="8"/>
  <c r="Q282" i="8"/>
  <c r="O282" i="8"/>
  <c r="I282" i="8"/>
  <c r="F282" i="8"/>
  <c r="D282" i="8"/>
  <c r="C282" i="8"/>
  <c r="Q281" i="8"/>
  <c r="O281" i="8"/>
  <c r="I281" i="8"/>
  <c r="F281" i="8"/>
  <c r="D281" i="8"/>
  <c r="C281" i="8"/>
  <c r="Q280" i="8"/>
  <c r="O280" i="8"/>
  <c r="I280" i="8"/>
  <c r="F280" i="8"/>
  <c r="D280" i="8"/>
  <c r="C280" i="8"/>
  <c r="Q279" i="8"/>
  <c r="O279" i="8"/>
  <c r="I279" i="8"/>
  <c r="F279" i="8"/>
  <c r="D279" i="8"/>
  <c r="C279" i="8"/>
  <c r="Q278" i="8"/>
  <c r="O278" i="8"/>
  <c r="I278" i="8"/>
  <c r="F278" i="8"/>
  <c r="D278" i="8"/>
  <c r="C278" i="8"/>
  <c r="Q277" i="8"/>
  <c r="O277" i="8"/>
  <c r="I277" i="8"/>
  <c r="F277" i="8"/>
  <c r="D277" i="8"/>
  <c r="C277" i="8"/>
  <c r="Q276" i="8"/>
  <c r="O276" i="8"/>
  <c r="I276" i="8"/>
  <c r="F276" i="8"/>
  <c r="D276" i="8"/>
  <c r="C276" i="8"/>
  <c r="Q275" i="8"/>
  <c r="O275" i="8"/>
  <c r="I275" i="8"/>
  <c r="F275" i="8"/>
  <c r="D275" i="8"/>
  <c r="C275" i="8"/>
  <c r="Q274" i="8"/>
  <c r="O274" i="8"/>
  <c r="I274" i="8"/>
  <c r="F274" i="8"/>
  <c r="D274" i="8"/>
  <c r="C274" i="8"/>
  <c r="Q273" i="8"/>
  <c r="O273" i="8"/>
  <c r="I273" i="8"/>
  <c r="F273" i="8"/>
  <c r="D273" i="8"/>
  <c r="C273" i="8"/>
  <c r="Q272" i="8"/>
  <c r="O272" i="8"/>
  <c r="I272" i="8"/>
  <c r="F272" i="8"/>
  <c r="D272" i="8"/>
  <c r="C272" i="8"/>
  <c r="Q271" i="8"/>
  <c r="O271" i="8"/>
  <c r="I271" i="8"/>
  <c r="F271" i="8"/>
  <c r="D271" i="8"/>
  <c r="C271" i="8"/>
  <c r="Q270" i="8"/>
  <c r="O270" i="8"/>
  <c r="I270" i="8"/>
  <c r="F270" i="8"/>
  <c r="D270" i="8"/>
  <c r="C270" i="8"/>
  <c r="Q269" i="8"/>
  <c r="O269" i="8"/>
  <c r="I269" i="8"/>
  <c r="F269" i="8"/>
  <c r="D269" i="8"/>
  <c r="C269" i="8"/>
  <c r="Q268" i="8"/>
  <c r="O268" i="8"/>
  <c r="I268" i="8"/>
  <c r="F268" i="8"/>
  <c r="D268" i="8"/>
  <c r="C268" i="8"/>
  <c r="Q267" i="8"/>
  <c r="O267" i="8"/>
  <c r="I267" i="8"/>
  <c r="F267" i="8"/>
  <c r="D267" i="8"/>
  <c r="C267" i="8"/>
  <c r="Q266" i="8"/>
  <c r="O266" i="8"/>
  <c r="I266" i="8"/>
  <c r="F266" i="8"/>
  <c r="D266" i="8"/>
  <c r="C266" i="8"/>
  <c r="Q265" i="8"/>
  <c r="O265" i="8"/>
  <c r="I265" i="8"/>
  <c r="F265" i="8"/>
  <c r="D265" i="8"/>
  <c r="C265" i="8"/>
  <c r="Q264" i="8"/>
  <c r="O264" i="8"/>
  <c r="I264" i="8"/>
  <c r="F264" i="8"/>
  <c r="D264" i="8"/>
  <c r="C264" i="8"/>
  <c r="Q263" i="8"/>
  <c r="O263" i="8"/>
  <c r="I263" i="8"/>
  <c r="F263" i="8"/>
  <c r="D263" i="8"/>
  <c r="C263" i="8"/>
  <c r="Q262" i="8"/>
  <c r="O262" i="8"/>
  <c r="I262" i="8"/>
  <c r="F262" i="8"/>
  <c r="D262" i="8"/>
  <c r="C262" i="8"/>
  <c r="Q261" i="8"/>
  <c r="O261" i="8"/>
  <c r="I261" i="8"/>
  <c r="F261" i="8"/>
  <c r="D261" i="8"/>
  <c r="C261" i="8"/>
  <c r="Q260" i="8"/>
  <c r="O260" i="8"/>
  <c r="I260" i="8"/>
  <c r="F260" i="8"/>
  <c r="D260" i="8"/>
  <c r="C260" i="8"/>
  <c r="Q259" i="8"/>
  <c r="O259" i="8"/>
  <c r="I259" i="8"/>
  <c r="F259" i="8"/>
  <c r="D259" i="8"/>
  <c r="C259" i="8"/>
  <c r="Q258" i="8"/>
  <c r="O258" i="8"/>
  <c r="I258" i="8"/>
  <c r="F258" i="8"/>
  <c r="D258" i="8"/>
  <c r="C258" i="8"/>
  <c r="Q257" i="8"/>
  <c r="O257" i="8"/>
  <c r="I257" i="8"/>
  <c r="F257" i="8"/>
  <c r="D257" i="8"/>
  <c r="C257" i="8"/>
  <c r="Q256" i="8"/>
  <c r="O256" i="8"/>
  <c r="I256" i="8"/>
  <c r="F256" i="8"/>
  <c r="D256" i="8"/>
  <c r="C256" i="8"/>
  <c r="Q255" i="8"/>
  <c r="O255" i="8"/>
  <c r="I255" i="8"/>
  <c r="F255" i="8"/>
  <c r="D255" i="8"/>
  <c r="C255" i="8"/>
  <c r="Q254" i="8"/>
  <c r="O254" i="8"/>
  <c r="I254" i="8"/>
  <c r="F254" i="8"/>
  <c r="D254" i="8"/>
  <c r="C254" i="8"/>
  <c r="Q253" i="8"/>
  <c r="O253" i="8"/>
  <c r="I253" i="8"/>
  <c r="F253" i="8"/>
  <c r="D253" i="8"/>
  <c r="C253" i="8"/>
  <c r="Q252" i="8"/>
  <c r="O252" i="8"/>
  <c r="I252" i="8"/>
  <c r="F252" i="8"/>
  <c r="D252" i="8"/>
  <c r="C252" i="8"/>
  <c r="Q251" i="8"/>
  <c r="O251" i="8"/>
  <c r="I251" i="8"/>
  <c r="F251" i="8"/>
  <c r="D251" i="8"/>
  <c r="C251" i="8"/>
  <c r="Q250" i="8"/>
  <c r="O250" i="8"/>
  <c r="I250" i="8"/>
  <c r="F250" i="8"/>
  <c r="D250" i="8"/>
  <c r="C250" i="8"/>
  <c r="Q249" i="8"/>
  <c r="O249" i="8"/>
  <c r="I249" i="8"/>
  <c r="F249" i="8"/>
  <c r="D249" i="8"/>
  <c r="C249" i="8"/>
  <c r="Q248" i="8"/>
  <c r="O248" i="8"/>
  <c r="I248" i="8"/>
  <c r="F248" i="8"/>
  <c r="D248" i="8"/>
  <c r="C248" i="8"/>
  <c r="Q247" i="8"/>
  <c r="O247" i="8"/>
  <c r="I247" i="8"/>
  <c r="F247" i="8"/>
  <c r="D247" i="8"/>
  <c r="C247" i="8"/>
  <c r="Q246" i="8"/>
  <c r="O246" i="8"/>
  <c r="I246" i="8"/>
  <c r="F246" i="8"/>
  <c r="D246" i="8"/>
  <c r="C246" i="8"/>
  <c r="Q245" i="8"/>
  <c r="O245" i="8"/>
  <c r="I245" i="8"/>
  <c r="F245" i="8"/>
  <c r="D245" i="8"/>
  <c r="C245" i="8"/>
  <c r="Q244" i="8"/>
  <c r="O244" i="8"/>
  <c r="I244" i="8"/>
  <c r="F244" i="8"/>
  <c r="D244" i="8"/>
  <c r="C244" i="8"/>
  <c r="Q243" i="8"/>
  <c r="O243" i="8"/>
  <c r="I243" i="8"/>
  <c r="F243" i="8"/>
  <c r="D243" i="8"/>
  <c r="C243" i="8"/>
  <c r="Q242" i="8"/>
  <c r="O242" i="8"/>
  <c r="I242" i="8"/>
  <c r="F242" i="8"/>
  <c r="D242" i="8"/>
  <c r="C242" i="8"/>
  <c r="Q241" i="8"/>
  <c r="O241" i="8"/>
  <c r="I241" i="8"/>
  <c r="F241" i="8"/>
  <c r="D241" i="8"/>
  <c r="C241" i="8"/>
  <c r="Q240" i="8"/>
  <c r="O240" i="8"/>
  <c r="I240" i="8"/>
  <c r="F240" i="8"/>
  <c r="D240" i="8"/>
  <c r="C240" i="8"/>
  <c r="Q239" i="8"/>
  <c r="O239" i="8"/>
  <c r="I239" i="8"/>
  <c r="F239" i="8"/>
  <c r="D239" i="8"/>
  <c r="C239" i="8"/>
  <c r="Q238" i="8"/>
  <c r="O238" i="8"/>
  <c r="I238" i="8"/>
  <c r="F238" i="8"/>
  <c r="D238" i="8"/>
  <c r="C238" i="8"/>
  <c r="Q237" i="8"/>
  <c r="O237" i="8"/>
  <c r="I237" i="8"/>
  <c r="F237" i="8"/>
  <c r="D237" i="8"/>
  <c r="C237" i="8"/>
  <c r="Q236" i="8"/>
  <c r="O236" i="8"/>
  <c r="I236" i="8"/>
  <c r="F236" i="8"/>
  <c r="D236" i="8"/>
  <c r="C236" i="8"/>
  <c r="Q235" i="8"/>
  <c r="O235" i="8"/>
  <c r="I235" i="8"/>
  <c r="F235" i="8"/>
  <c r="D235" i="8"/>
  <c r="C235" i="8"/>
  <c r="Q234" i="8"/>
  <c r="O234" i="8"/>
  <c r="I234" i="8"/>
  <c r="F234" i="8"/>
  <c r="D234" i="8"/>
  <c r="C234" i="8"/>
  <c r="Q233" i="8"/>
  <c r="O233" i="8"/>
  <c r="I233" i="8"/>
  <c r="F233" i="8"/>
  <c r="D233" i="8"/>
  <c r="C233" i="8"/>
  <c r="Q232" i="8"/>
  <c r="O232" i="8"/>
  <c r="I232" i="8"/>
  <c r="F232" i="8"/>
  <c r="D232" i="8"/>
  <c r="C232" i="8"/>
  <c r="Q231" i="8"/>
  <c r="O231" i="8"/>
  <c r="I231" i="8"/>
  <c r="F231" i="8"/>
  <c r="D231" i="8"/>
  <c r="C231" i="8"/>
  <c r="Q230" i="8"/>
  <c r="O230" i="8"/>
  <c r="I230" i="8"/>
  <c r="F230" i="8"/>
  <c r="D230" i="8"/>
  <c r="C230" i="8"/>
  <c r="Q229" i="8"/>
  <c r="O229" i="8"/>
  <c r="I229" i="8"/>
  <c r="F229" i="8"/>
  <c r="D229" i="8"/>
  <c r="C229" i="8"/>
  <c r="Q228" i="8"/>
  <c r="O228" i="8"/>
  <c r="I228" i="8"/>
  <c r="F228" i="8"/>
  <c r="D228" i="8"/>
  <c r="C228" i="8"/>
  <c r="Q227" i="8"/>
  <c r="O227" i="8"/>
  <c r="I227" i="8"/>
  <c r="F227" i="8"/>
  <c r="D227" i="8"/>
  <c r="C227" i="8"/>
  <c r="Q226" i="8"/>
  <c r="O226" i="8"/>
  <c r="I226" i="8"/>
  <c r="F226" i="8"/>
  <c r="D226" i="8"/>
  <c r="C226" i="8"/>
  <c r="Q225" i="8"/>
  <c r="O225" i="8"/>
  <c r="I225" i="8"/>
  <c r="F225" i="8"/>
  <c r="D225" i="8"/>
  <c r="C225" i="8"/>
  <c r="Q224" i="8"/>
  <c r="O224" i="8"/>
  <c r="I224" i="8"/>
  <c r="F224" i="8"/>
  <c r="D224" i="8"/>
  <c r="C224" i="8"/>
  <c r="Q223" i="8"/>
  <c r="O223" i="8"/>
  <c r="I223" i="8"/>
  <c r="F223" i="8"/>
  <c r="D223" i="8"/>
  <c r="C223" i="8"/>
  <c r="Q222" i="8"/>
  <c r="O222" i="8"/>
  <c r="I222" i="8"/>
  <c r="F222" i="8"/>
  <c r="D222" i="8"/>
  <c r="C222" i="8"/>
  <c r="Q221" i="8"/>
  <c r="O221" i="8"/>
  <c r="I221" i="8"/>
  <c r="F221" i="8"/>
  <c r="D221" i="8"/>
  <c r="C221" i="8"/>
  <c r="Q220" i="8"/>
  <c r="O220" i="8"/>
  <c r="I220" i="8"/>
  <c r="F220" i="8"/>
  <c r="D220" i="8"/>
  <c r="C220" i="8"/>
  <c r="Q219" i="8"/>
  <c r="O219" i="8"/>
  <c r="I219" i="8"/>
  <c r="F219" i="8"/>
  <c r="D219" i="8"/>
  <c r="C219" i="8"/>
  <c r="Q218" i="8"/>
  <c r="O218" i="8"/>
  <c r="I218" i="8"/>
  <c r="F218" i="8"/>
  <c r="D218" i="8"/>
  <c r="C218" i="8"/>
  <c r="Q217" i="8"/>
  <c r="O217" i="8"/>
  <c r="I217" i="8"/>
  <c r="F217" i="8"/>
  <c r="D217" i="8"/>
  <c r="C217" i="8"/>
  <c r="Q216" i="8"/>
  <c r="O216" i="8"/>
  <c r="I216" i="8"/>
  <c r="F216" i="8"/>
  <c r="D216" i="8"/>
  <c r="C216" i="8"/>
  <c r="Q215" i="8"/>
  <c r="O215" i="8"/>
  <c r="I215" i="8"/>
  <c r="F215" i="8"/>
  <c r="D215" i="8"/>
  <c r="C215" i="8"/>
  <c r="Q214" i="8"/>
  <c r="O214" i="8"/>
  <c r="I214" i="8"/>
  <c r="F214" i="8"/>
  <c r="D214" i="8"/>
  <c r="C214" i="8"/>
  <c r="Q213" i="8"/>
  <c r="O213" i="8"/>
  <c r="I213" i="8"/>
  <c r="F213" i="8"/>
  <c r="D213" i="8"/>
  <c r="C213" i="8"/>
  <c r="Q212" i="8"/>
  <c r="O212" i="8"/>
  <c r="I212" i="8"/>
  <c r="F212" i="8"/>
  <c r="D212" i="8"/>
  <c r="C212" i="8"/>
  <c r="Q211" i="8"/>
  <c r="O211" i="8"/>
  <c r="I211" i="8"/>
  <c r="F211" i="8"/>
  <c r="D211" i="8"/>
  <c r="C211" i="8"/>
  <c r="Q210" i="8"/>
  <c r="O210" i="8"/>
  <c r="I210" i="8"/>
  <c r="F210" i="8"/>
  <c r="D210" i="8"/>
  <c r="C210" i="8"/>
  <c r="Q209" i="8"/>
  <c r="O209" i="8"/>
  <c r="I209" i="8"/>
  <c r="F209" i="8"/>
  <c r="D209" i="8"/>
  <c r="C209" i="8"/>
  <c r="Q208" i="8"/>
  <c r="O208" i="8"/>
  <c r="I208" i="8"/>
  <c r="F208" i="8"/>
  <c r="D208" i="8"/>
  <c r="C208" i="8"/>
  <c r="Q207" i="8"/>
  <c r="O207" i="8"/>
  <c r="I207" i="8"/>
  <c r="F207" i="8"/>
  <c r="D207" i="8"/>
  <c r="C207" i="8"/>
  <c r="Q206" i="8"/>
  <c r="O206" i="8"/>
  <c r="I206" i="8"/>
  <c r="F206" i="8"/>
  <c r="D206" i="8"/>
  <c r="C206" i="8"/>
  <c r="Q205" i="8"/>
  <c r="O205" i="8"/>
  <c r="I205" i="8"/>
  <c r="F205" i="8"/>
  <c r="D205" i="8"/>
  <c r="C205" i="8"/>
  <c r="Q204" i="8"/>
  <c r="O204" i="8"/>
  <c r="I204" i="8"/>
  <c r="F204" i="8"/>
  <c r="D204" i="8"/>
  <c r="C204" i="8"/>
  <c r="Q203" i="8"/>
  <c r="O203" i="8"/>
  <c r="I203" i="8"/>
  <c r="F203" i="8"/>
  <c r="D203" i="8"/>
  <c r="C203" i="8"/>
  <c r="Q202" i="8"/>
  <c r="O202" i="8"/>
  <c r="I202" i="8"/>
  <c r="F202" i="8"/>
  <c r="D202" i="8"/>
  <c r="C202" i="8"/>
  <c r="Q201" i="8"/>
  <c r="O201" i="8"/>
  <c r="I201" i="8"/>
  <c r="F201" i="8"/>
  <c r="D201" i="8"/>
  <c r="C201" i="8"/>
  <c r="Q200" i="8"/>
  <c r="O200" i="8"/>
  <c r="I200" i="8"/>
  <c r="F200" i="8"/>
  <c r="D200" i="8"/>
  <c r="C200" i="8"/>
  <c r="Q199" i="8"/>
  <c r="O199" i="8"/>
  <c r="I199" i="8"/>
  <c r="F199" i="8"/>
  <c r="D199" i="8"/>
  <c r="C199" i="8"/>
  <c r="Q198" i="8"/>
  <c r="O198" i="8"/>
  <c r="I198" i="8"/>
  <c r="F198" i="8"/>
  <c r="D198" i="8"/>
  <c r="C198" i="8"/>
  <c r="Q197" i="8"/>
  <c r="O197" i="8"/>
  <c r="I197" i="8"/>
  <c r="F197" i="8"/>
  <c r="D197" i="8"/>
  <c r="C197" i="8"/>
  <c r="Q196" i="8"/>
  <c r="O196" i="8"/>
  <c r="I196" i="8"/>
  <c r="F196" i="8"/>
  <c r="D196" i="8"/>
  <c r="C196" i="8"/>
  <c r="Q195" i="8"/>
  <c r="O195" i="8"/>
  <c r="I195" i="8"/>
  <c r="F195" i="8"/>
  <c r="D195" i="8"/>
  <c r="C195" i="8"/>
  <c r="Q194" i="8"/>
  <c r="O194" i="8"/>
  <c r="I194" i="8"/>
  <c r="F194" i="8"/>
  <c r="D194" i="8"/>
  <c r="C194" i="8"/>
  <c r="Q193" i="8"/>
  <c r="O193" i="8"/>
  <c r="I193" i="8"/>
  <c r="F193" i="8"/>
  <c r="D193" i="8"/>
  <c r="C193" i="8"/>
  <c r="Q192" i="8"/>
  <c r="O192" i="8"/>
  <c r="I192" i="8"/>
  <c r="F192" i="8"/>
  <c r="D192" i="8"/>
  <c r="C192" i="8"/>
  <c r="Q191" i="8"/>
  <c r="O191" i="8"/>
  <c r="I191" i="8"/>
  <c r="F191" i="8"/>
  <c r="D191" i="8"/>
  <c r="C191" i="8"/>
  <c r="Q190" i="8"/>
  <c r="O190" i="8"/>
  <c r="I190" i="8"/>
  <c r="F190" i="8"/>
  <c r="D190" i="8"/>
  <c r="C190" i="8"/>
  <c r="Q189" i="8"/>
  <c r="O189" i="8"/>
  <c r="I189" i="8"/>
  <c r="F189" i="8"/>
  <c r="D189" i="8"/>
  <c r="C189" i="8"/>
  <c r="Q188" i="8"/>
  <c r="O188" i="8"/>
  <c r="I188" i="8"/>
  <c r="F188" i="8"/>
  <c r="D188" i="8"/>
  <c r="C188" i="8"/>
  <c r="Q187" i="8"/>
  <c r="O187" i="8"/>
  <c r="I187" i="8"/>
  <c r="F187" i="8"/>
  <c r="D187" i="8"/>
  <c r="C187" i="8"/>
  <c r="Q186" i="8"/>
  <c r="O186" i="8"/>
  <c r="I186" i="8"/>
  <c r="F186" i="8"/>
  <c r="D186" i="8"/>
  <c r="C186" i="8"/>
  <c r="Q185" i="8"/>
  <c r="O185" i="8"/>
  <c r="I185" i="8"/>
  <c r="F185" i="8"/>
  <c r="D185" i="8"/>
  <c r="C185" i="8"/>
  <c r="Q184" i="8"/>
  <c r="O184" i="8"/>
  <c r="I184" i="8"/>
  <c r="F184" i="8"/>
  <c r="D184" i="8"/>
  <c r="C184" i="8"/>
  <c r="Q183" i="8"/>
  <c r="O183" i="8"/>
  <c r="I183" i="8"/>
  <c r="F183" i="8"/>
  <c r="D183" i="8"/>
  <c r="C183" i="8"/>
  <c r="Q182" i="8"/>
  <c r="O182" i="8"/>
  <c r="I182" i="8"/>
  <c r="F182" i="8"/>
  <c r="D182" i="8"/>
  <c r="C182" i="8"/>
  <c r="Q181" i="8"/>
  <c r="O181" i="8"/>
  <c r="I181" i="8"/>
  <c r="F181" i="8"/>
  <c r="D181" i="8"/>
  <c r="C181" i="8"/>
  <c r="Q180" i="8"/>
  <c r="O180" i="8"/>
  <c r="I180" i="8"/>
  <c r="F180" i="8"/>
  <c r="D180" i="8"/>
  <c r="C180" i="8"/>
  <c r="Q179" i="8"/>
  <c r="O179" i="8"/>
  <c r="I179" i="8"/>
  <c r="F179" i="8"/>
  <c r="D179" i="8"/>
  <c r="C179" i="8"/>
  <c r="Q178" i="8"/>
  <c r="O178" i="8"/>
  <c r="I178" i="8"/>
  <c r="F178" i="8"/>
  <c r="D178" i="8"/>
  <c r="C178" i="8"/>
  <c r="Q177" i="8"/>
  <c r="O177" i="8"/>
  <c r="I177" i="8"/>
  <c r="F177" i="8"/>
  <c r="D177" i="8"/>
  <c r="C177" i="8"/>
  <c r="Q176" i="8"/>
  <c r="O176" i="8"/>
  <c r="I176" i="8"/>
  <c r="F176" i="8"/>
  <c r="D176" i="8"/>
  <c r="C176" i="8"/>
  <c r="Q175" i="8"/>
  <c r="O175" i="8"/>
  <c r="I175" i="8"/>
  <c r="F175" i="8"/>
  <c r="D175" i="8"/>
  <c r="C175" i="8"/>
  <c r="Q174" i="8"/>
  <c r="O174" i="8"/>
  <c r="I174" i="8"/>
  <c r="F174" i="8"/>
  <c r="D174" i="8"/>
  <c r="C174" i="8"/>
  <c r="Q173" i="8"/>
  <c r="O173" i="8"/>
  <c r="I173" i="8"/>
  <c r="F173" i="8"/>
  <c r="D173" i="8"/>
  <c r="C173" i="8"/>
  <c r="Q172" i="8"/>
  <c r="O172" i="8"/>
  <c r="I172" i="8"/>
  <c r="F172" i="8"/>
  <c r="D172" i="8"/>
  <c r="C172" i="8"/>
  <c r="Q171" i="8"/>
  <c r="O171" i="8"/>
  <c r="I171" i="8"/>
  <c r="F171" i="8"/>
  <c r="D171" i="8"/>
  <c r="C171" i="8"/>
  <c r="Q170" i="8"/>
  <c r="O170" i="8"/>
  <c r="I170" i="8"/>
  <c r="F170" i="8"/>
  <c r="D170" i="8"/>
  <c r="C170" i="8"/>
  <c r="Q169" i="8"/>
  <c r="O169" i="8"/>
  <c r="I169" i="8"/>
  <c r="F169" i="8"/>
  <c r="D169" i="8"/>
  <c r="C169" i="8"/>
  <c r="Q168" i="8"/>
  <c r="O168" i="8"/>
  <c r="I168" i="8"/>
  <c r="F168" i="8"/>
  <c r="D168" i="8"/>
  <c r="C168" i="8"/>
  <c r="Q167" i="8"/>
  <c r="O167" i="8"/>
  <c r="I167" i="8"/>
  <c r="F167" i="8"/>
  <c r="D167" i="8"/>
  <c r="C167" i="8"/>
  <c r="Q166" i="8"/>
  <c r="O166" i="8"/>
  <c r="I166" i="8"/>
  <c r="F166" i="8"/>
  <c r="D166" i="8"/>
  <c r="C166" i="8"/>
  <c r="Q165" i="8"/>
  <c r="O165" i="8"/>
  <c r="I165" i="8"/>
  <c r="F165" i="8"/>
  <c r="D165" i="8"/>
  <c r="C165" i="8"/>
  <c r="Q164" i="8"/>
  <c r="O164" i="8"/>
  <c r="I164" i="8"/>
  <c r="F164" i="8"/>
  <c r="D164" i="8"/>
  <c r="C164" i="8"/>
  <c r="Q163" i="8"/>
  <c r="O163" i="8"/>
  <c r="I163" i="8"/>
  <c r="F163" i="8"/>
  <c r="D163" i="8"/>
  <c r="C163" i="8"/>
  <c r="Q162" i="8"/>
  <c r="O162" i="8"/>
  <c r="I162" i="8"/>
  <c r="F162" i="8"/>
  <c r="D162" i="8"/>
  <c r="C162" i="8"/>
  <c r="Q161" i="8"/>
  <c r="O161" i="8"/>
  <c r="I161" i="8"/>
  <c r="F161" i="8"/>
  <c r="D161" i="8"/>
  <c r="C161" i="8"/>
  <c r="Q160" i="8"/>
  <c r="O160" i="8"/>
  <c r="I160" i="8"/>
  <c r="F160" i="8"/>
  <c r="D160" i="8"/>
  <c r="C160" i="8"/>
  <c r="Q159" i="8"/>
  <c r="O159" i="8"/>
  <c r="I159" i="8"/>
  <c r="F159" i="8"/>
  <c r="D159" i="8"/>
  <c r="C159" i="8"/>
  <c r="Q158" i="8"/>
  <c r="O158" i="8"/>
  <c r="I158" i="8"/>
  <c r="F158" i="8"/>
  <c r="D158" i="8"/>
  <c r="C158" i="8"/>
  <c r="Q157" i="8"/>
  <c r="O157" i="8"/>
  <c r="I157" i="8"/>
  <c r="F157" i="8"/>
  <c r="D157" i="8"/>
  <c r="C157" i="8"/>
  <c r="Q156" i="8"/>
  <c r="O156" i="8"/>
  <c r="I156" i="8"/>
  <c r="F156" i="8"/>
  <c r="D156" i="8"/>
  <c r="C156" i="8"/>
  <c r="Q155" i="8"/>
  <c r="O155" i="8"/>
  <c r="I155" i="8"/>
  <c r="F155" i="8"/>
  <c r="D155" i="8"/>
  <c r="C155" i="8"/>
  <c r="Q154" i="8"/>
  <c r="O154" i="8"/>
  <c r="I154" i="8"/>
  <c r="F154" i="8"/>
  <c r="D154" i="8"/>
  <c r="C154" i="8"/>
  <c r="Q153" i="8"/>
  <c r="O153" i="8"/>
  <c r="I153" i="8"/>
  <c r="F153" i="8"/>
  <c r="D153" i="8"/>
  <c r="C153" i="8"/>
  <c r="Q152" i="8"/>
  <c r="O152" i="8"/>
  <c r="I152" i="8"/>
  <c r="F152" i="8"/>
  <c r="D152" i="8"/>
  <c r="C152" i="8"/>
  <c r="Q151" i="8"/>
  <c r="O151" i="8"/>
  <c r="I151" i="8"/>
  <c r="F151" i="8"/>
  <c r="D151" i="8"/>
  <c r="C151" i="8"/>
  <c r="Q150" i="8"/>
  <c r="O150" i="8"/>
  <c r="I150" i="8"/>
  <c r="F150" i="8"/>
  <c r="D150" i="8"/>
  <c r="C150" i="8"/>
  <c r="Q149" i="8"/>
  <c r="O149" i="8"/>
  <c r="I149" i="8"/>
  <c r="F149" i="8"/>
  <c r="D149" i="8"/>
  <c r="C149" i="8"/>
  <c r="Q148" i="8"/>
  <c r="O148" i="8"/>
  <c r="I148" i="8"/>
  <c r="F148" i="8"/>
  <c r="D148" i="8"/>
  <c r="C148" i="8"/>
  <c r="Q147" i="8"/>
  <c r="O147" i="8"/>
  <c r="I147" i="8"/>
  <c r="F147" i="8"/>
  <c r="D147" i="8"/>
  <c r="C147" i="8"/>
  <c r="Q146" i="8"/>
  <c r="O146" i="8"/>
  <c r="I146" i="8"/>
  <c r="F146" i="8"/>
  <c r="D146" i="8"/>
  <c r="C146" i="8"/>
  <c r="Q145" i="8"/>
  <c r="O145" i="8"/>
  <c r="I145" i="8"/>
  <c r="F145" i="8"/>
  <c r="D145" i="8"/>
  <c r="C145" i="8"/>
  <c r="Q144" i="8"/>
  <c r="O144" i="8"/>
  <c r="I144" i="8"/>
  <c r="F144" i="8"/>
  <c r="D144" i="8"/>
  <c r="C144" i="8"/>
  <c r="Q143" i="8"/>
  <c r="O143" i="8"/>
  <c r="I143" i="8"/>
  <c r="F143" i="8"/>
  <c r="D143" i="8"/>
  <c r="C143" i="8"/>
  <c r="Q142" i="8"/>
  <c r="O142" i="8"/>
  <c r="I142" i="8"/>
  <c r="F142" i="8"/>
  <c r="D142" i="8"/>
  <c r="C142" i="8"/>
  <c r="Q141" i="8"/>
  <c r="O141" i="8"/>
  <c r="I141" i="8"/>
  <c r="F141" i="8"/>
  <c r="D141" i="8"/>
  <c r="C141" i="8"/>
  <c r="Q140" i="8"/>
  <c r="O140" i="8"/>
  <c r="I140" i="8"/>
  <c r="F140" i="8"/>
  <c r="D140" i="8"/>
  <c r="C140" i="8"/>
  <c r="Q139" i="8"/>
  <c r="O139" i="8"/>
  <c r="I139" i="8"/>
  <c r="F139" i="8"/>
  <c r="D139" i="8"/>
  <c r="C139" i="8"/>
  <c r="Q138" i="8"/>
  <c r="O138" i="8"/>
  <c r="I138" i="8"/>
  <c r="F138" i="8"/>
  <c r="D138" i="8"/>
  <c r="C138" i="8"/>
  <c r="Q137" i="8"/>
  <c r="O137" i="8"/>
  <c r="I137" i="8"/>
  <c r="F137" i="8"/>
  <c r="D137" i="8"/>
  <c r="C137" i="8"/>
  <c r="Q136" i="8"/>
  <c r="O136" i="8"/>
  <c r="I136" i="8"/>
  <c r="F136" i="8"/>
  <c r="D136" i="8"/>
  <c r="C136" i="8"/>
  <c r="Q135" i="8"/>
  <c r="O135" i="8"/>
  <c r="I135" i="8"/>
  <c r="F135" i="8"/>
  <c r="D135" i="8"/>
  <c r="C135" i="8"/>
  <c r="Q134" i="8"/>
  <c r="O134" i="8"/>
  <c r="I134" i="8"/>
  <c r="F134" i="8"/>
  <c r="D134" i="8"/>
  <c r="C134" i="8"/>
  <c r="Q133" i="8"/>
  <c r="O133" i="8"/>
  <c r="I133" i="8"/>
  <c r="F133" i="8"/>
  <c r="D133" i="8"/>
  <c r="C133" i="8"/>
  <c r="Q132" i="8"/>
  <c r="O132" i="8"/>
  <c r="I132" i="8"/>
  <c r="F132" i="8"/>
  <c r="D132" i="8"/>
  <c r="C132" i="8"/>
  <c r="Q131" i="8"/>
  <c r="O131" i="8"/>
  <c r="I131" i="8"/>
  <c r="F131" i="8"/>
  <c r="D131" i="8"/>
  <c r="C131" i="8"/>
  <c r="Q130" i="8"/>
  <c r="O130" i="8"/>
  <c r="I130" i="8"/>
  <c r="F130" i="8"/>
  <c r="D130" i="8"/>
  <c r="C130" i="8"/>
  <c r="Q129" i="8"/>
  <c r="O129" i="8"/>
  <c r="I129" i="8"/>
  <c r="F129" i="8"/>
  <c r="D129" i="8"/>
  <c r="C129" i="8"/>
  <c r="Q128" i="8"/>
  <c r="O128" i="8"/>
  <c r="I128" i="8"/>
  <c r="F128" i="8"/>
  <c r="D128" i="8"/>
  <c r="C128" i="8"/>
  <c r="Q127" i="8"/>
  <c r="O127" i="8"/>
  <c r="I127" i="8"/>
  <c r="F127" i="8"/>
  <c r="D127" i="8"/>
  <c r="C127" i="8"/>
  <c r="Q126" i="8"/>
  <c r="O126" i="8"/>
  <c r="I126" i="8"/>
  <c r="F126" i="8"/>
  <c r="D126" i="8"/>
  <c r="C126" i="8"/>
  <c r="Q125" i="8"/>
  <c r="O125" i="8"/>
  <c r="I125" i="8"/>
  <c r="F125" i="8"/>
  <c r="D125" i="8"/>
  <c r="C125" i="8"/>
  <c r="Q124" i="8"/>
  <c r="O124" i="8"/>
  <c r="I124" i="8"/>
  <c r="F124" i="8"/>
  <c r="D124" i="8"/>
  <c r="C124" i="8"/>
  <c r="Q123" i="8"/>
  <c r="O123" i="8"/>
  <c r="I123" i="8"/>
  <c r="F123" i="8"/>
  <c r="D123" i="8"/>
  <c r="C123" i="8"/>
  <c r="Q122" i="8"/>
  <c r="O122" i="8"/>
  <c r="I122" i="8"/>
  <c r="F122" i="8"/>
  <c r="D122" i="8"/>
  <c r="C122" i="8"/>
  <c r="Q121" i="8"/>
  <c r="O121" i="8"/>
  <c r="I121" i="8"/>
  <c r="F121" i="8"/>
  <c r="D121" i="8"/>
  <c r="C121" i="8"/>
  <c r="Q120" i="8"/>
  <c r="O120" i="8"/>
  <c r="I120" i="8"/>
  <c r="F120" i="8"/>
  <c r="D120" i="8"/>
  <c r="C120" i="8"/>
  <c r="Q119" i="8"/>
  <c r="O119" i="8"/>
  <c r="I119" i="8"/>
  <c r="F119" i="8"/>
  <c r="D119" i="8"/>
  <c r="C119" i="8"/>
  <c r="Q118" i="8"/>
  <c r="O118" i="8"/>
  <c r="I118" i="8"/>
  <c r="F118" i="8"/>
  <c r="D118" i="8"/>
  <c r="C118" i="8"/>
  <c r="Q117" i="8"/>
  <c r="O117" i="8"/>
  <c r="I117" i="8"/>
  <c r="F117" i="8"/>
  <c r="D117" i="8"/>
  <c r="C117" i="8"/>
  <c r="Q116" i="8"/>
  <c r="O116" i="8"/>
  <c r="I116" i="8"/>
  <c r="F116" i="8"/>
  <c r="D116" i="8"/>
  <c r="C116" i="8"/>
  <c r="Q115" i="8"/>
  <c r="O115" i="8"/>
  <c r="I115" i="8"/>
  <c r="F115" i="8"/>
  <c r="D115" i="8"/>
  <c r="C115" i="8"/>
  <c r="Q114" i="8"/>
  <c r="O114" i="8"/>
  <c r="I114" i="8"/>
  <c r="F114" i="8"/>
  <c r="D114" i="8"/>
  <c r="C114" i="8"/>
  <c r="Q113" i="8"/>
  <c r="O113" i="8"/>
  <c r="I113" i="8"/>
  <c r="F113" i="8"/>
  <c r="D113" i="8"/>
  <c r="C113" i="8"/>
  <c r="Q112" i="8"/>
  <c r="O112" i="8"/>
  <c r="I112" i="8"/>
  <c r="F112" i="8"/>
  <c r="D112" i="8"/>
  <c r="C112" i="8"/>
  <c r="Q111" i="8"/>
  <c r="O111" i="8"/>
  <c r="I111" i="8"/>
  <c r="F111" i="8"/>
  <c r="D111" i="8"/>
  <c r="C111" i="8"/>
  <c r="Q110" i="8"/>
  <c r="O110" i="8"/>
  <c r="I110" i="8"/>
  <c r="F110" i="8"/>
  <c r="D110" i="8"/>
  <c r="C110" i="8"/>
  <c r="Q109" i="8"/>
  <c r="O109" i="8"/>
  <c r="I109" i="8"/>
  <c r="F109" i="8"/>
  <c r="D109" i="8"/>
  <c r="C109" i="8"/>
  <c r="Q108" i="8"/>
  <c r="O108" i="8"/>
  <c r="I108" i="8"/>
  <c r="F108" i="8"/>
  <c r="D108" i="8"/>
  <c r="C108" i="8"/>
  <c r="Q107" i="8"/>
  <c r="O107" i="8"/>
  <c r="I107" i="8"/>
  <c r="F107" i="8"/>
  <c r="D107" i="8"/>
  <c r="C107" i="8"/>
  <c r="Q106" i="8"/>
  <c r="O106" i="8"/>
  <c r="I106" i="8"/>
  <c r="F106" i="8"/>
  <c r="D106" i="8"/>
  <c r="C106" i="8"/>
  <c r="Q105" i="8"/>
  <c r="O105" i="8"/>
  <c r="I105" i="8"/>
  <c r="F105" i="8"/>
  <c r="D105" i="8"/>
  <c r="C105" i="8"/>
  <c r="Q104" i="8"/>
  <c r="O104" i="8"/>
  <c r="I104" i="8"/>
  <c r="F104" i="8"/>
  <c r="D104" i="8"/>
  <c r="C104" i="8"/>
  <c r="Q103" i="8"/>
  <c r="O103" i="8"/>
  <c r="I103" i="8"/>
  <c r="F103" i="8"/>
  <c r="D103" i="8"/>
  <c r="C103" i="8"/>
  <c r="Q102" i="8"/>
  <c r="O102" i="8"/>
  <c r="I102" i="8"/>
  <c r="F102" i="8"/>
  <c r="D102" i="8"/>
  <c r="C102" i="8"/>
  <c r="Q101" i="8"/>
  <c r="O101" i="8"/>
  <c r="I101" i="8"/>
  <c r="F101" i="8"/>
  <c r="D101" i="8"/>
  <c r="C101" i="8"/>
  <c r="Q100" i="8"/>
  <c r="O100" i="8"/>
  <c r="I100" i="8"/>
  <c r="F100" i="8"/>
  <c r="D100" i="8"/>
  <c r="C100" i="8"/>
  <c r="Q99" i="8"/>
  <c r="O99" i="8"/>
  <c r="I99" i="8"/>
  <c r="F99" i="8"/>
  <c r="D99" i="8"/>
  <c r="C99" i="8"/>
  <c r="Q98" i="8"/>
  <c r="O98" i="8"/>
  <c r="I98" i="8"/>
  <c r="F98" i="8"/>
  <c r="D98" i="8"/>
  <c r="C98" i="8"/>
  <c r="Q97" i="8"/>
  <c r="O97" i="8"/>
  <c r="I97" i="8"/>
  <c r="F97" i="8"/>
  <c r="D97" i="8"/>
  <c r="C97" i="8"/>
  <c r="Q96" i="8"/>
  <c r="O96" i="8"/>
  <c r="I96" i="8"/>
  <c r="F96" i="8"/>
  <c r="D96" i="8"/>
  <c r="C96" i="8"/>
  <c r="Q95" i="8"/>
  <c r="O95" i="8"/>
  <c r="I95" i="8"/>
  <c r="F95" i="8"/>
  <c r="D95" i="8"/>
  <c r="C95" i="8"/>
  <c r="Q94" i="8"/>
  <c r="O94" i="8"/>
  <c r="I94" i="8"/>
  <c r="F94" i="8"/>
  <c r="D94" i="8"/>
  <c r="C94" i="8"/>
  <c r="Q93" i="8"/>
  <c r="O93" i="8"/>
  <c r="I93" i="8"/>
  <c r="F93" i="8"/>
  <c r="D93" i="8"/>
  <c r="C93" i="8"/>
  <c r="Q92" i="8"/>
  <c r="O92" i="8"/>
  <c r="I92" i="8"/>
  <c r="F92" i="8"/>
  <c r="D92" i="8"/>
  <c r="C92" i="8"/>
  <c r="Q91" i="8"/>
  <c r="O91" i="8"/>
  <c r="I91" i="8"/>
  <c r="F91" i="8"/>
  <c r="D91" i="8"/>
  <c r="C91" i="8"/>
  <c r="Q90" i="8"/>
  <c r="O90" i="8"/>
  <c r="I90" i="8"/>
  <c r="F90" i="8"/>
  <c r="D90" i="8"/>
  <c r="C90" i="8"/>
  <c r="Q89" i="8"/>
  <c r="O89" i="8"/>
  <c r="I89" i="8"/>
  <c r="F89" i="8"/>
  <c r="D89" i="8"/>
  <c r="C89" i="8"/>
  <c r="Q88" i="8"/>
  <c r="O88" i="8"/>
  <c r="I88" i="8"/>
  <c r="F88" i="8"/>
  <c r="D88" i="8"/>
  <c r="C88" i="8"/>
  <c r="Q87" i="8"/>
  <c r="O87" i="8"/>
  <c r="I87" i="8"/>
  <c r="F87" i="8"/>
  <c r="D87" i="8"/>
  <c r="C87" i="8"/>
  <c r="Q86" i="8"/>
  <c r="O86" i="8"/>
  <c r="I86" i="8"/>
  <c r="F86" i="8"/>
  <c r="D86" i="8"/>
  <c r="C86" i="8"/>
  <c r="Q85" i="8"/>
  <c r="O85" i="8"/>
  <c r="I85" i="8"/>
  <c r="F85" i="8"/>
  <c r="D85" i="8"/>
  <c r="C85" i="8"/>
  <c r="Q84" i="8"/>
  <c r="O84" i="8"/>
  <c r="I84" i="8"/>
  <c r="F84" i="8"/>
  <c r="D84" i="8"/>
  <c r="C84" i="8"/>
  <c r="Q83" i="8"/>
  <c r="O83" i="8"/>
  <c r="I83" i="8"/>
  <c r="F83" i="8"/>
  <c r="D83" i="8"/>
  <c r="C83" i="8"/>
  <c r="Q82" i="8"/>
  <c r="O82" i="8"/>
  <c r="I82" i="8"/>
  <c r="F82" i="8"/>
  <c r="D82" i="8"/>
  <c r="C82" i="8"/>
  <c r="Q81" i="8"/>
  <c r="O81" i="8"/>
  <c r="I81" i="8"/>
  <c r="F81" i="8"/>
  <c r="D81" i="8"/>
  <c r="C81" i="8"/>
  <c r="Q80" i="8"/>
  <c r="O80" i="8"/>
  <c r="I80" i="8"/>
  <c r="F80" i="8"/>
  <c r="D80" i="8"/>
  <c r="C80" i="8"/>
  <c r="Q79" i="8"/>
  <c r="O79" i="8"/>
  <c r="I79" i="8"/>
  <c r="F79" i="8"/>
  <c r="D79" i="8"/>
  <c r="C79" i="8"/>
  <c r="Q78" i="8"/>
  <c r="O78" i="8"/>
  <c r="I78" i="8"/>
  <c r="F78" i="8"/>
  <c r="D78" i="8"/>
  <c r="C78" i="8"/>
  <c r="Q77" i="8"/>
  <c r="O77" i="8"/>
  <c r="I77" i="8"/>
  <c r="F77" i="8"/>
  <c r="D77" i="8"/>
  <c r="C77" i="8"/>
  <c r="Q76" i="8"/>
  <c r="O76" i="8"/>
  <c r="I76" i="8"/>
  <c r="F76" i="8"/>
  <c r="D76" i="8"/>
  <c r="C76" i="8"/>
  <c r="Q75" i="8"/>
  <c r="O75" i="8"/>
  <c r="I75" i="8"/>
  <c r="F75" i="8"/>
  <c r="D75" i="8"/>
  <c r="C75" i="8"/>
  <c r="Q74" i="8"/>
  <c r="O74" i="8"/>
  <c r="I74" i="8"/>
  <c r="F74" i="8"/>
  <c r="D74" i="8"/>
  <c r="C74" i="8"/>
  <c r="Q73" i="8"/>
  <c r="O73" i="8"/>
  <c r="I73" i="8"/>
  <c r="F73" i="8"/>
  <c r="D73" i="8"/>
  <c r="C73" i="8"/>
  <c r="Q72" i="8"/>
  <c r="O72" i="8"/>
  <c r="I72" i="8"/>
  <c r="F72" i="8"/>
  <c r="D72" i="8"/>
  <c r="C72" i="8"/>
  <c r="Q71" i="8"/>
  <c r="O71" i="8"/>
  <c r="I71" i="8"/>
  <c r="F71" i="8"/>
  <c r="D71" i="8"/>
  <c r="C71" i="8"/>
  <c r="Q70" i="8"/>
  <c r="O70" i="8"/>
  <c r="I70" i="8"/>
  <c r="F70" i="8"/>
  <c r="D70" i="8"/>
  <c r="C70" i="8"/>
  <c r="Q69" i="8"/>
  <c r="O69" i="8"/>
  <c r="I69" i="8"/>
  <c r="F69" i="8"/>
  <c r="D69" i="8"/>
  <c r="C69" i="8"/>
  <c r="Q68" i="8"/>
  <c r="O68" i="8"/>
  <c r="I68" i="8"/>
  <c r="F68" i="8"/>
  <c r="D68" i="8"/>
  <c r="C68" i="8"/>
  <c r="Q67" i="8"/>
  <c r="O67" i="8"/>
  <c r="I67" i="8"/>
  <c r="F67" i="8"/>
  <c r="D67" i="8"/>
  <c r="C67" i="8"/>
  <c r="Q66" i="8"/>
  <c r="O66" i="8"/>
  <c r="I66" i="8"/>
  <c r="F66" i="8"/>
  <c r="D66" i="8"/>
  <c r="C66" i="8"/>
  <c r="Q65" i="8"/>
  <c r="O65" i="8"/>
  <c r="I65" i="8"/>
  <c r="F65" i="8"/>
  <c r="D65" i="8"/>
  <c r="C65" i="8"/>
  <c r="Q64" i="8"/>
  <c r="O64" i="8"/>
  <c r="I64" i="8"/>
  <c r="F64" i="8"/>
  <c r="D64" i="8"/>
  <c r="C64" i="8"/>
  <c r="Q63" i="8"/>
  <c r="O63" i="8"/>
  <c r="I63" i="8"/>
  <c r="F63" i="8"/>
  <c r="D63" i="8"/>
  <c r="C63" i="8"/>
  <c r="Q62" i="8"/>
  <c r="O62" i="8"/>
  <c r="I62" i="8"/>
  <c r="F62" i="8"/>
  <c r="D62" i="8"/>
  <c r="C62" i="8"/>
  <c r="Q61" i="8"/>
  <c r="O61" i="8"/>
  <c r="I61" i="8"/>
  <c r="F61" i="8"/>
  <c r="D61" i="8"/>
  <c r="C61" i="8"/>
  <c r="Q60" i="8"/>
  <c r="O60" i="8"/>
  <c r="I60" i="8"/>
  <c r="F60" i="8"/>
  <c r="D60" i="8"/>
  <c r="C60" i="8"/>
  <c r="Q59" i="8"/>
  <c r="O59" i="8"/>
  <c r="I59" i="8"/>
  <c r="F59" i="8"/>
  <c r="D59" i="8"/>
  <c r="C59" i="8"/>
  <c r="Q58" i="8"/>
  <c r="O58" i="8"/>
  <c r="I58" i="8"/>
  <c r="F58" i="8"/>
  <c r="D58" i="8"/>
  <c r="C58" i="8"/>
  <c r="Q57" i="8"/>
  <c r="O57" i="8"/>
  <c r="I57" i="8"/>
  <c r="F57" i="8"/>
  <c r="D57" i="8"/>
  <c r="C57" i="8"/>
  <c r="Q56" i="8"/>
  <c r="O56" i="8"/>
  <c r="I56" i="8"/>
  <c r="F56" i="8"/>
  <c r="D56" i="8"/>
  <c r="C56" i="8"/>
  <c r="Q55" i="8"/>
  <c r="O55" i="8"/>
  <c r="I55" i="8"/>
  <c r="F55" i="8"/>
  <c r="D55" i="8"/>
  <c r="C55" i="8"/>
  <c r="Q54" i="8"/>
  <c r="O54" i="8"/>
  <c r="I54" i="8"/>
  <c r="F54" i="8"/>
  <c r="D54" i="8"/>
  <c r="C54" i="8"/>
  <c r="Q53" i="8"/>
  <c r="O53" i="8"/>
  <c r="I53" i="8"/>
  <c r="F53" i="8"/>
  <c r="D53" i="8"/>
  <c r="C53" i="8"/>
  <c r="Q52" i="8"/>
  <c r="O52" i="8"/>
  <c r="I52" i="8"/>
  <c r="F52" i="8"/>
  <c r="D52" i="8"/>
  <c r="C52" i="8"/>
  <c r="Q51" i="8"/>
  <c r="O51" i="8"/>
  <c r="I51" i="8"/>
  <c r="F51" i="8"/>
  <c r="D51" i="8"/>
  <c r="C51" i="8"/>
  <c r="Q50" i="8"/>
  <c r="O50" i="8"/>
  <c r="I50" i="8"/>
  <c r="F50" i="8"/>
  <c r="D50" i="8"/>
  <c r="C50" i="8"/>
  <c r="Q49" i="8"/>
  <c r="O49" i="8"/>
  <c r="I49" i="8"/>
  <c r="F49" i="8"/>
  <c r="D49" i="8"/>
  <c r="C49" i="8"/>
  <c r="Q48" i="8"/>
  <c r="O48" i="8"/>
  <c r="I48" i="8"/>
  <c r="F48" i="8"/>
  <c r="D48" i="8"/>
  <c r="C48" i="8"/>
  <c r="Q47" i="8"/>
  <c r="O47" i="8"/>
  <c r="I47" i="8"/>
  <c r="F47" i="8"/>
  <c r="D47" i="8"/>
  <c r="C47" i="8"/>
  <c r="Q46" i="8"/>
  <c r="O46" i="8"/>
  <c r="I46" i="8"/>
  <c r="F46" i="8"/>
  <c r="D46" i="8"/>
  <c r="C46" i="8"/>
  <c r="Q45" i="8"/>
  <c r="O45" i="8"/>
  <c r="I45" i="8"/>
  <c r="F45" i="8"/>
  <c r="D45" i="8"/>
  <c r="C45" i="8"/>
  <c r="Q44" i="8"/>
  <c r="O44" i="8"/>
  <c r="I44" i="8"/>
  <c r="F44" i="8"/>
  <c r="D44" i="8"/>
  <c r="C44" i="8"/>
  <c r="Q43" i="8"/>
  <c r="O43" i="8"/>
  <c r="I43" i="8"/>
  <c r="F43" i="8"/>
  <c r="D43" i="8"/>
  <c r="C43" i="8"/>
  <c r="Q42" i="8"/>
  <c r="O42" i="8"/>
  <c r="I42" i="8"/>
  <c r="F42" i="8"/>
  <c r="D42" i="8"/>
  <c r="C42" i="8"/>
  <c r="Q41" i="8"/>
  <c r="O41" i="8"/>
  <c r="I41" i="8"/>
  <c r="F41" i="8"/>
  <c r="D41" i="8"/>
  <c r="C41" i="8"/>
  <c r="Q40" i="8"/>
  <c r="O40" i="8"/>
  <c r="I40" i="8"/>
  <c r="F40" i="8"/>
  <c r="D40" i="8"/>
  <c r="C40" i="8"/>
  <c r="Q39" i="8"/>
  <c r="O39" i="8"/>
  <c r="I39" i="8"/>
  <c r="F39" i="8"/>
  <c r="D39" i="8"/>
  <c r="C39" i="8"/>
  <c r="Q38" i="8"/>
  <c r="O38" i="8"/>
  <c r="I38" i="8"/>
  <c r="F38" i="8"/>
  <c r="D38" i="8"/>
  <c r="C38" i="8"/>
  <c r="Q37" i="8"/>
  <c r="O37" i="8"/>
  <c r="I37" i="8"/>
  <c r="F37" i="8"/>
  <c r="D37" i="8"/>
  <c r="C37" i="8"/>
  <c r="Q36" i="8"/>
  <c r="O36" i="8"/>
  <c r="I36" i="8"/>
  <c r="F36" i="8"/>
  <c r="D36" i="8"/>
  <c r="C36" i="8"/>
  <c r="Q35" i="8"/>
  <c r="O35" i="8"/>
  <c r="I35" i="8"/>
  <c r="F35" i="8"/>
  <c r="D35" i="8"/>
  <c r="C35" i="8"/>
  <c r="Q34" i="8"/>
  <c r="O34" i="8"/>
  <c r="I34" i="8"/>
  <c r="F34" i="8"/>
  <c r="D34" i="8"/>
  <c r="C34" i="8"/>
  <c r="Q33" i="8"/>
  <c r="O33" i="8"/>
  <c r="I33" i="8"/>
  <c r="F33" i="8"/>
  <c r="D33" i="8"/>
  <c r="C33" i="8"/>
  <c r="Q32" i="8"/>
  <c r="O32" i="8"/>
  <c r="I32" i="8"/>
  <c r="F32" i="8"/>
  <c r="D32" i="8"/>
  <c r="C32" i="8"/>
  <c r="Q31" i="8"/>
  <c r="O31" i="8"/>
  <c r="I31" i="8"/>
  <c r="F31" i="8"/>
  <c r="D31" i="8"/>
  <c r="C31" i="8"/>
  <c r="Q30" i="8"/>
  <c r="O30" i="8"/>
  <c r="I30" i="8"/>
  <c r="F30" i="8"/>
  <c r="D30" i="8"/>
  <c r="C30" i="8"/>
  <c r="Q29" i="8"/>
  <c r="O29" i="8"/>
  <c r="I29" i="8"/>
  <c r="F29" i="8"/>
  <c r="D29" i="8"/>
  <c r="C29" i="8"/>
  <c r="Q28" i="8"/>
  <c r="O28" i="8"/>
  <c r="I28" i="8"/>
  <c r="F28" i="8"/>
  <c r="D28" i="8"/>
  <c r="C28" i="8"/>
  <c r="Q27" i="8"/>
  <c r="O27" i="8"/>
  <c r="I27" i="8"/>
  <c r="F27" i="8"/>
  <c r="D27" i="8"/>
  <c r="C27" i="8"/>
  <c r="Q26" i="8"/>
  <c r="O26" i="8"/>
  <c r="I26" i="8"/>
  <c r="F26" i="8"/>
  <c r="D26" i="8"/>
  <c r="C26" i="8"/>
  <c r="Q25" i="8"/>
  <c r="O25" i="8"/>
  <c r="I25" i="8"/>
  <c r="F25" i="8"/>
  <c r="D25" i="8"/>
  <c r="C25" i="8"/>
  <c r="Q24" i="8"/>
  <c r="O24" i="8"/>
  <c r="I24" i="8"/>
  <c r="F24" i="8"/>
  <c r="D24" i="8"/>
  <c r="C24" i="8"/>
  <c r="Q23" i="8"/>
  <c r="O23" i="8"/>
  <c r="I23" i="8"/>
  <c r="F23" i="8"/>
  <c r="D23" i="8"/>
  <c r="C23" i="8"/>
  <c r="Q22" i="8"/>
  <c r="O22" i="8"/>
  <c r="I22" i="8"/>
  <c r="F22" i="8"/>
  <c r="D22" i="8"/>
  <c r="C22" i="8"/>
  <c r="Q21" i="8"/>
  <c r="O21" i="8"/>
  <c r="I21" i="8"/>
  <c r="F21" i="8"/>
  <c r="D21" i="8"/>
  <c r="C21" i="8"/>
  <c r="Q20" i="8"/>
  <c r="O20" i="8"/>
  <c r="I20" i="8"/>
  <c r="F20" i="8"/>
  <c r="D20" i="8"/>
  <c r="C20" i="8"/>
  <c r="Q19" i="8"/>
  <c r="O19" i="8"/>
  <c r="I19" i="8"/>
  <c r="F19" i="8"/>
  <c r="D19" i="8"/>
  <c r="C19" i="8"/>
  <c r="Q18" i="8"/>
  <c r="O18" i="8"/>
  <c r="I18" i="8"/>
  <c r="F18" i="8"/>
  <c r="D18" i="8"/>
  <c r="C18" i="8"/>
  <c r="Q17" i="8"/>
  <c r="O17" i="8"/>
  <c r="I17" i="8"/>
  <c r="F17" i="8"/>
  <c r="D17" i="8"/>
  <c r="C17" i="8"/>
  <c r="Q16" i="8"/>
  <c r="O16" i="8"/>
  <c r="I16" i="8"/>
  <c r="F16" i="8"/>
  <c r="D16" i="8"/>
  <c r="C16" i="8"/>
  <c r="Q15" i="8"/>
  <c r="O15" i="8"/>
  <c r="I15" i="8"/>
  <c r="F15" i="8"/>
  <c r="D15" i="8"/>
  <c r="C15" i="8"/>
  <c r="Q14" i="8"/>
  <c r="O14" i="8"/>
  <c r="I14" i="8"/>
  <c r="F14" i="8"/>
  <c r="D14" i="8"/>
  <c r="C14" i="8"/>
  <c r="Q13" i="8"/>
  <c r="O13" i="8"/>
  <c r="I13" i="8"/>
  <c r="F13" i="8"/>
  <c r="D13" i="8"/>
  <c r="C13" i="8"/>
  <c r="Q12" i="8"/>
  <c r="O12" i="8"/>
  <c r="I12" i="8"/>
  <c r="F12" i="8"/>
  <c r="D12" i="8"/>
  <c r="C12" i="8"/>
  <c r="Q11" i="8"/>
  <c r="O11" i="8"/>
  <c r="I11" i="8"/>
  <c r="F11" i="8"/>
  <c r="D11" i="8"/>
  <c r="C11" i="8"/>
  <c r="Q10" i="8"/>
  <c r="O10" i="8"/>
  <c r="I10" i="8"/>
  <c r="F10" i="8"/>
  <c r="D10" i="8"/>
  <c r="C10" i="8"/>
  <c r="Q9" i="8"/>
  <c r="O9" i="8"/>
  <c r="I9" i="8"/>
  <c r="F9" i="8"/>
  <c r="D9" i="8"/>
  <c r="C9" i="8"/>
  <c r="Q8" i="8"/>
  <c r="O8" i="8"/>
  <c r="I8" i="8"/>
  <c r="F8" i="8"/>
  <c r="D8" i="8"/>
  <c r="C8" i="8"/>
  <c r="Q7" i="8"/>
  <c r="O7" i="8"/>
  <c r="I7" i="8"/>
  <c r="F7" i="8"/>
  <c r="D7" i="8"/>
  <c r="C7" i="8"/>
  <c r="Q6" i="8"/>
  <c r="O6" i="8"/>
  <c r="I6" i="8"/>
  <c r="F6" i="8"/>
  <c r="D6" i="8"/>
  <c r="C6" i="8"/>
  <c r="Q5" i="8"/>
  <c r="O5" i="8"/>
  <c r="I5" i="8"/>
  <c r="F5" i="8"/>
  <c r="D5" i="8"/>
  <c r="C5" i="8"/>
  <c r="Q4" i="8"/>
  <c r="O4" i="8"/>
  <c r="I4" i="8"/>
  <c r="F4" i="8"/>
  <c r="D4" i="8"/>
  <c r="C4" i="8"/>
  <c r="Q3" i="8"/>
  <c r="O3" i="8"/>
  <c r="I3" i="8"/>
  <c r="F3" i="8"/>
  <c r="D3" i="8"/>
  <c r="C3" i="8"/>
  <c r="Q2" i="8"/>
  <c r="O2" i="8"/>
  <c r="I2" i="8"/>
  <c r="F2" i="8"/>
  <c r="D2" i="8"/>
  <c r="C2" i="8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" i="1"/>
  <c r="Q1216" i="1" l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06" i="1"/>
  <c r="Q1207" i="1"/>
  <c r="Q1208" i="1"/>
  <c r="Q1209" i="1"/>
  <c r="Q1210" i="1"/>
  <c r="Q1211" i="1"/>
  <c r="Q1212" i="1"/>
  <c r="Q1213" i="1"/>
  <c r="Q1214" i="1"/>
  <c r="Q1215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08" i="1"/>
  <c r="O1209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C1251" i="1"/>
  <c r="D1251" i="1"/>
  <c r="C1250" i="1"/>
  <c r="D1250" i="1"/>
  <c r="C1249" i="1"/>
  <c r="D1249" i="1"/>
  <c r="C1248" i="1"/>
  <c r="D1248" i="1"/>
  <c r="C1247" i="1"/>
  <c r="D1247" i="1"/>
  <c r="C1246" i="1"/>
  <c r="D1246" i="1"/>
  <c r="C1245" i="1"/>
  <c r="D1245" i="1"/>
  <c r="C1244" i="1"/>
  <c r="D1244" i="1"/>
  <c r="C1243" i="1"/>
  <c r="D1243" i="1"/>
  <c r="C1242" i="1"/>
  <c r="D1242" i="1"/>
  <c r="C1241" i="1"/>
  <c r="D1241" i="1"/>
  <c r="C1240" i="1"/>
  <c r="D1240" i="1"/>
  <c r="C1239" i="1"/>
  <c r="D1239" i="1"/>
  <c r="C1238" i="1"/>
  <c r="D1238" i="1"/>
  <c r="C1237" i="1"/>
  <c r="D1237" i="1"/>
  <c r="C1236" i="1"/>
  <c r="D1236" i="1"/>
  <c r="C1235" i="1"/>
  <c r="D1235" i="1"/>
  <c r="C1234" i="1"/>
  <c r="D1234" i="1"/>
  <c r="C1233" i="1"/>
  <c r="D1233" i="1"/>
  <c r="C1232" i="1"/>
  <c r="D1232" i="1"/>
  <c r="C1231" i="1"/>
  <c r="D1231" i="1"/>
  <c r="C1230" i="1"/>
  <c r="D1230" i="1"/>
  <c r="C1229" i="1"/>
  <c r="D1229" i="1"/>
  <c r="C1228" i="1"/>
  <c r="D1228" i="1"/>
  <c r="C1227" i="1"/>
  <c r="D1227" i="1"/>
  <c r="C1226" i="1"/>
  <c r="D1226" i="1"/>
  <c r="C1225" i="1"/>
  <c r="D1225" i="1"/>
  <c r="C1224" i="1"/>
  <c r="D1224" i="1"/>
  <c r="C1223" i="1"/>
  <c r="D1223" i="1"/>
  <c r="C1222" i="1"/>
  <c r="D1222" i="1"/>
  <c r="C1221" i="1"/>
  <c r="D1221" i="1"/>
  <c r="C1220" i="1"/>
  <c r="D1220" i="1"/>
  <c r="C1219" i="1"/>
  <c r="D1219" i="1"/>
  <c r="C1218" i="1"/>
  <c r="D1218" i="1"/>
  <c r="C1217" i="1"/>
  <c r="D1217" i="1"/>
  <c r="C1216" i="1"/>
  <c r="D1216" i="1"/>
  <c r="C1215" i="1"/>
  <c r="D1215" i="1"/>
  <c r="C1214" i="1"/>
  <c r="D1214" i="1"/>
  <c r="C1213" i="1"/>
  <c r="D1213" i="1"/>
  <c r="C1212" i="1"/>
  <c r="D1212" i="1"/>
  <c r="C1211" i="1"/>
  <c r="D1211" i="1"/>
  <c r="C1210" i="1"/>
  <c r="D1210" i="1"/>
  <c r="C1209" i="1"/>
  <c r="D1209" i="1"/>
  <c r="C1208" i="1"/>
  <c r="D120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2" i="1"/>
  <c r="O8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</calcChain>
</file>

<file path=xl/sharedStrings.xml><?xml version="1.0" encoding="utf-8"?>
<sst xmlns="http://schemas.openxmlformats.org/spreadsheetml/2006/main" count="5389" uniqueCount="375">
  <si>
    <t>Date</t>
  </si>
  <si>
    <t>Time Requested</t>
  </si>
  <si>
    <t>Distance</t>
  </si>
  <si>
    <t>Pickup Location</t>
  </si>
  <si>
    <t>Delivery Location</t>
  </si>
  <si>
    <t>Tip</t>
  </si>
  <si>
    <t>AMATA</t>
  </si>
  <si>
    <t>NORTH ADELAIDE</t>
  </si>
  <si>
    <t>HINDMARSH</t>
  </si>
  <si>
    <t>CROYDON</t>
  </si>
  <si>
    <t>BEVERLEY</t>
  </si>
  <si>
    <t>ANGLE PARK</t>
  </si>
  <si>
    <t>WOODVILLE</t>
  </si>
  <si>
    <t>WOODVILLE GARDENS</t>
  </si>
  <si>
    <t>WINGFIELD</t>
  </si>
  <si>
    <t>ALBERT PARK</t>
  </si>
  <si>
    <t>PORT ADELAIDE</t>
  </si>
  <si>
    <t>LARGS BAY</t>
  </si>
  <si>
    <t>OSBORNE</t>
  </si>
  <si>
    <t>NORTH HAVEN</t>
  </si>
  <si>
    <t>SEMAPHORE</t>
  </si>
  <si>
    <t>WEST LAKES SHORE</t>
  </si>
  <si>
    <t>WEST LAKES</t>
  </si>
  <si>
    <t>HENLEY BEACH</t>
  </si>
  <si>
    <t>SEATON</t>
  </si>
  <si>
    <t>FULHAM</t>
  </si>
  <si>
    <t>FLINDERS PARK</t>
  </si>
  <si>
    <t>MILE END</t>
  </si>
  <si>
    <t>UNDERDALE</t>
  </si>
  <si>
    <t>RICHMOND</t>
  </si>
  <si>
    <t>MILLSWOOD</t>
  </si>
  <si>
    <t>BLACK FOREST</t>
  </si>
  <si>
    <t>KURRALTA PARK</t>
  </si>
  <si>
    <t>PLYMPTON</t>
  </si>
  <si>
    <t>EDWARDSTOWN</t>
  </si>
  <si>
    <t>NOVAR GARDENS</t>
  </si>
  <si>
    <t>COLONEL LIGHT GARDENS</t>
  </si>
  <si>
    <t>ST MARYS</t>
  </si>
  <si>
    <t>MARION</t>
  </si>
  <si>
    <t>SOMERTON PARK</t>
  </si>
  <si>
    <t>GLENELG</t>
  </si>
  <si>
    <t>OAKLANDS PARK</t>
  </si>
  <si>
    <t>SEACOMBE GARDENS</t>
  </si>
  <si>
    <t>BRIGHTON</t>
  </si>
  <si>
    <t>KINGSTON PARK</t>
  </si>
  <si>
    <t>BELLEVUE HEIGHTS</t>
  </si>
  <si>
    <t>BLACKWOOD</t>
  </si>
  <si>
    <t>BELAIR</t>
  </si>
  <si>
    <t>UNLEY</t>
  </si>
  <si>
    <t>KINGSWOOD</t>
  </si>
  <si>
    <t>EASTWOOD</t>
  </si>
  <si>
    <t>GLEN OSMOND</t>
  </si>
  <si>
    <t>DULWICH</t>
  </si>
  <si>
    <t>BURNSIDE</t>
  </si>
  <si>
    <t>NORWOOD</t>
  </si>
  <si>
    <t>KENSINGTON</t>
  </si>
  <si>
    <t>ST PETERS</t>
  </si>
  <si>
    <t>FELIXSTOW</t>
  </si>
  <si>
    <t>MAGILL</t>
  </si>
  <si>
    <t>HECTORVILLE</t>
  </si>
  <si>
    <t>CAMPBELLTOWN</t>
  </si>
  <si>
    <t>PARADISE</t>
  </si>
  <si>
    <t>ATHELSTONE</t>
  </si>
  <si>
    <t>VALE PARK</t>
  </si>
  <si>
    <t>FITZROY</t>
  </si>
  <si>
    <t>BROADVIEW</t>
  </si>
  <si>
    <t>BLAIR ATHOL</t>
  </si>
  <si>
    <t>CLEARVIEW</t>
  </si>
  <si>
    <t>HAMPSTEAD GARDENS</t>
  </si>
  <si>
    <t>KLEMZIG</t>
  </si>
  <si>
    <t>HOLDEN HILL</t>
  </si>
  <si>
    <t>HIGHBURY</t>
  </si>
  <si>
    <t>HOPE VALLEY</t>
  </si>
  <si>
    <t>BANKSIA PARK</t>
  </si>
  <si>
    <t>MODBURY</t>
  </si>
  <si>
    <t>VALLEY VIEW</t>
  </si>
  <si>
    <t>CAVAN</t>
  </si>
  <si>
    <t>MAWSON LAKES</t>
  </si>
  <si>
    <t>GULFVIEW HEIGHTS</t>
  </si>
  <si>
    <t>REDWOOD PARK</t>
  </si>
  <si>
    <t>INGLE FARM</t>
  </si>
  <si>
    <t>PARAFIELD</t>
  </si>
  <si>
    <t>GREEN FIELDS</t>
  </si>
  <si>
    <t>SALISBURY</t>
  </si>
  <si>
    <t>SALISBURY PARK</t>
  </si>
  <si>
    <t>BURTON</t>
  </si>
  <si>
    <t>EDINBURGH</t>
  </si>
  <si>
    <t>ELIZABETH</t>
  </si>
  <si>
    <t>DAVOREN PARK</t>
  </si>
  <si>
    <t>ANDREWS FARM</t>
  </si>
  <si>
    <t>MUNNO PARA</t>
  </si>
  <si>
    <t>EVANSTON</t>
  </si>
  <si>
    <t>ANGLE VALE</t>
  </si>
  <si>
    <t>GAWLER EAST</t>
  </si>
  <si>
    <t>BUCKLAND PARK</t>
  </si>
  <si>
    <t>EYRE</t>
  </si>
  <si>
    <t>GOLDEN GROVE</t>
  </si>
  <si>
    <t>SURREY DOWNS</t>
  </si>
  <si>
    <t>WYNN VALE</t>
  </si>
  <si>
    <t>HOUGHTON</t>
  </si>
  <si>
    <t>PARACOMBE</t>
  </si>
  <si>
    <t>INGLEWOOD</t>
  </si>
  <si>
    <t>CHERRYVILLE</t>
  </si>
  <si>
    <t>NORTON SUMMIT</t>
  </si>
  <si>
    <t>ASHTON</t>
  </si>
  <si>
    <t>BASKET RANGE</t>
  </si>
  <si>
    <t>FOREST RANGE</t>
  </si>
  <si>
    <t>GREENHILL</t>
  </si>
  <si>
    <t>SUMMERTOWN</t>
  </si>
  <si>
    <t>URAIDLA</t>
  </si>
  <si>
    <t>CAREY GULLY</t>
  </si>
  <si>
    <t>LEAWOOD GARDENS</t>
  </si>
  <si>
    <t>PICCADILLY</t>
  </si>
  <si>
    <t>STIRLING</t>
  </si>
  <si>
    <t>BIGGS FLAT</t>
  </si>
  <si>
    <t>ALDGATE</t>
  </si>
  <si>
    <t>BRIDGEWATER</t>
  </si>
  <si>
    <t>UPPER STURT</t>
  </si>
  <si>
    <t>ASHBOURNE</t>
  </si>
  <si>
    <t>TROTT PARK</t>
  </si>
  <si>
    <t>ABERFOYLE PARK</t>
  </si>
  <si>
    <t>LONSDALE</t>
  </si>
  <si>
    <t>REYNELLA</t>
  </si>
  <si>
    <t>MORPHETT VALE</t>
  </si>
  <si>
    <t>HACKHAM</t>
  </si>
  <si>
    <t>CHRISTIE DOWNS</t>
  </si>
  <si>
    <t>CHRISTIES BEACH</t>
  </si>
  <si>
    <t>O'SULLIVAN BEACH</t>
  </si>
  <si>
    <t>PORT NOARLUNGA</t>
  </si>
  <si>
    <t>NOARLUNGA CENTRE</t>
  </si>
  <si>
    <t>SEAFORD RISE</t>
  </si>
  <si>
    <t>MASLIN BEACH</t>
  </si>
  <si>
    <t>BLEWITT SPRINGS</t>
  </si>
  <si>
    <t>WHITES VALLEY</t>
  </si>
  <si>
    <t>ALDINGA</t>
  </si>
  <si>
    <t>SELLICKS BEACH</t>
  </si>
  <si>
    <t>PROSPECT HILL</t>
  </si>
  <si>
    <t>HINDMARSH TIERS</t>
  </si>
  <si>
    <t>BALD HILLS</t>
  </si>
  <si>
    <t>CAPE JERVIS</t>
  </si>
  <si>
    <t>MOUNT COMPASS</t>
  </si>
  <si>
    <t>BACK VALLEY</t>
  </si>
  <si>
    <t>PORT ELLIOT</t>
  </si>
  <si>
    <t>MIDDLETON</t>
  </si>
  <si>
    <t>GOOLWA</t>
  </si>
  <si>
    <t>PARNDANA</t>
  </si>
  <si>
    <t>AMERICAN RIVER</t>
  </si>
  <si>
    <t>AMERICAN BEACH</t>
  </si>
  <si>
    <t>DUNCAN</t>
  </si>
  <si>
    <t>CHAIN OF PONDS</t>
  </si>
  <si>
    <t>CUDLEE CREEK</t>
  </si>
  <si>
    <t>GUMERACHA</t>
  </si>
  <si>
    <t>BIRDWOOD</t>
  </si>
  <si>
    <t>SPRINGTON</t>
  </si>
  <si>
    <t>TUNGKILLO</t>
  </si>
  <si>
    <t>APAMURRA</t>
  </si>
  <si>
    <t>ANGAS VALLEY</t>
  </si>
  <si>
    <t>LENSWOOD</t>
  </si>
  <si>
    <t>LOBETHAL</t>
  </si>
  <si>
    <t>BALHANNAH</t>
  </si>
  <si>
    <t>OAKBANK</t>
  </si>
  <si>
    <t>CHARLESTON</t>
  </si>
  <si>
    <t>HAHNDORF</t>
  </si>
  <si>
    <t>TOTNESS</t>
  </si>
  <si>
    <t>MOUNT BARKER JUNCTION</t>
  </si>
  <si>
    <t>BRUKUNGA</t>
  </si>
  <si>
    <t>ETTRICK</t>
  </si>
  <si>
    <t>CALOOTE</t>
  </si>
  <si>
    <t>ANGAS PLAINS</t>
  </si>
  <si>
    <t>CLAYTON BAY</t>
  </si>
  <si>
    <t>ASHVILLE</t>
  </si>
  <si>
    <t>TAILEM BEND</t>
  </si>
  <si>
    <t>COOKE PLAINS</t>
  </si>
  <si>
    <t>HYNAM</t>
  </si>
  <si>
    <t>COONAWARRA</t>
  </si>
  <si>
    <t>COORONG</t>
  </si>
  <si>
    <t>COONALPYN</t>
  </si>
  <si>
    <t>BUNBURY</t>
  </si>
  <si>
    <t>MOUNT CHARLES</t>
  </si>
  <si>
    <t>BANGHAM</t>
  </si>
  <si>
    <t>CUSTON</t>
  </si>
  <si>
    <t>BUCKINGHAM</t>
  </si>
  <si>
    <t>BOOL LAGOON</t>
  </si>
  <si>
    <t>COLES</t>
  </si>
  <si>
    <t>AVENUE RANGE</t>
  </si>
  <si>
    <t>BLACKFORD</t>
  </si>
  <si>
    <t>BRAY</t>
  </si>
  <si>
    <t>COMAUM</t>
  </si>
  <si>
    <t>MOERLONG</t>
  </si>
  <si>
    <t>KOORINE</t>
  </si>
  <si>
    <t>BEACHPORT</t>
  </si>
  <si>
    <t>MOUNT GAMBIER</t>
  </si>
  <si>
    <t>BURRUNGULE</t>
  </si>
  <si>
    <t>NETHERTON</t>
  </si>
  <si>
    <t>LAMEROO</t>
  </si>
  <si>
    <t>PARILLA</t>
  </si>
  <si>
    <t>PINNAROO</t>
  </si>
  <si>
    <t>WYNARKA</t>
  </si>
  <si>
    <t>KAROONDA</t>
  </si>
  <si>
    <t>COPEVILLE</t>
  </si>
  <si>
    <t>SANDALWOOD</t>
  </si>
  <si>
    <t>CALIPH</t>
  </si>
  <si>
    <t>VEITCH</t>
  </si>
  <si>
    <t>MORPHETTS FLAT</t>
  </si>
  <si>
    <t>CADELL</t>
  </si>
  <si>
    <t>GOLDEN HEIGHTS</t>
  </si>
  <si>
    <t>HAWKS NEST STATION</t>
  </si>
  <si>
    <t>KINGSTON ON MURRAY</t>
  </si>
  <si>
    <t>MOOROOK</t>
  </si>
  <si>
    <t>PYAP</t>
  </si>
  <si>
    <t>MUNDIC CREEK</t>
  </si>
  <si>
    <t>CALPERUM STATION</t>
  </si>
  <si>
    <t>MONASH</t>
  </si>
  <si>
    <t>BERRI</t>
  </si>
  <si>
    <t>GLOSSOP</t>
  </si>
  <si>
    <t>BARMERA</t>
  </si>
  <si>
    <t>COBDOGLA</t>
  </si>
  <si>
    <t>ROSEDALE</t>
  </si>
  <si>
    <t>ALTONA</t>
  </si>
  <si>
    <t>GOMERSAL</t>
  </si>
  <si>
    <t>PENRICE</t>
  </si>
  <si>
    <t>BAKARA</t>
  </si>
  <si>
    <t>DAVEYSTON</t>
  </si>
  <si>
    <t>DUTTON</t>
  </si>
  <si>
    <t>NEW WELL</t>
  </si>
  <si>
    <t>GREENOCK</t>
  </si>
  <si>
    <t>MORN HILL</t>
  </si>
  <si>
    <t>FREELING</t>
  </si>
  <si>
    <t>ALLENDALE NORTH</t>
  </si>
  <si>
    <t>AUSTRALIA PLAINS</t>
  </si>
  <si>
    <t>BRADY CREEK</t>
  </si>
  <si>
    <t>MAGDALA</t>
  </si>
  <si>
    <t>ALMA</t>
  </si>
  <si>
    <t>LINWOOD</t>
  </si>
  <si>
    <t>GILES CORNER</t>
  </si>
  <si>
    <t>RIVERTON</t>
  </si>
  <si>
    <t>MARRABEL</t>
  </si>
  <si>
    <t>MANOORA</t>
  </si>
  <si>
    <t>MINTARO</t>
  </si>
  <si>
    <t>FARRELL FLAT</t>
  </si>
  <si>
    <t>LEIGHTON</t>
  </si>
  <si>
    <t>COLLINSVILLE</t>
  </si>
  <si>
    <t>CANOWIE</t>
  </si>
  <si>
    <t>CANOWIE BELT</t>
  </si>
  <si>
    <t>FRANKLYN</t>
  </si>
  <si>
    <t>CAVENAGH</t>
  </si>
  <si>
    <t>AMYTON</t>
  </si>
  <si>
    <t>BIBLIANDO</t>
  </si>
  <si>
    <t>BRUCE</t>
  </si>
  <si>
    <t>BARNDIOOTA</t>
  </si>
  <si>
    <t>BOOLCOOMATTA</t>
  </si>
  <si>
    <t>AUBURN</t>
  </si>
  <si>
    <t>LEASINGHAM</t>
  </si>
  <si>
    <t>ARMAGH</t>
  </si>
  <si>
    <t>ANDREWS</t>
  </si>
  <si>
    <t>HILLTOWN</t>
  </si>
  <si>
    <t>BARABBA</t>
  </si>
  <si>
    <t>ERITH</t>
  </si>
  <si>
    <t>BLYTH</t>
  </si>
  <si>
    <t>ANAMA</t>
  </si>
  <si>
    <t>YACKA</t>
  </si>
  <si>
    <t>GULNARE</t>
  </si>
  <si>
    <t>GEORGETOWN</t>
  </si>
  <si>
    <t>GLADSTONE</t>
  </si>
  <si>
    <t>APPILA</t>
  </si>
  <si>
    <t>BANGOR</t>
  </si>
  <si>
    <t>BOOLEROO CENTRE</t>
  </si>
  <si>
    <t>MELROSE</t>
  </si>
  <si>
    <t>WILMINGTON</t>
  </si>
  <si>
    <t>CALTOWIE</t>
  </si>
  <si>
    <t>BUNDALEER GARDENS</t>
  </si>
  <si>
    <t>YONGALA</t>
  </si>
  <si>
    <t>BAROOTA</t>
  </si>
  <si>
    <t>AVON</t>
  </si>
  <si>
    <t>FISCHER</t>
  </si>
  <si>
    <t>LOCHIEL</t>
  </si>
  <si>
    <t>BARUNGA GAP</t>
  </si>
  <si>
    <t>REDHILL</t>
  </si>
  <si>
    <t>FISHERMAN BAY</t>
  </si>
  <si>
    <t>BEETALOO VALLEY</t>
  </si>
  <si>
    <t>NELSHABY</t>
  </si>
  <si>
    <t>BEAUFORT</t>
  </si>
  <si>
    <t>KAINTON</t>
  </si>
  <si>
    <t>MATTA FLAT</t>
  </si>
  <si>
    <t>ALFORD</t>
  </si>
  <si>
    <t>DOWLINGVILLE</t>
  </si>
  <si>
    <t>NORTH BEACH</t>
  </si>
  <si>
    <t>NALYAPPA</t>
  </si>
  <si>
    <t>BUTE</t>
  </si>
  <si>
    <t>CLINTON</t>
  </si>
  <si>
    <t>ARTHURTON</t>
  </si>
  <si>
    <t>MAITLAND</t>
  </si>
  <si>
    <t>BLUFF BEACH</t>
  </si>
  <si>
    <t>THE PINES</t>
  </si>
  <si>
    <t>HONITON</t>
  </si>
  <si>
    <t>CURRAMULKA</t>
  </si>
  <si>
    <t>PORT VINCENT</t>
  </si>
  <si>
    <t>STANSBURY</t>
  </si>
  <si>
    <t>COOBOWIE</t>
  </si>
  <si>
    <t>WHYALLA</t>
  </si>
  <si>
    <t>BACKY POINT</t>
  </si>
  <si>
    <t>COWELL</t>
  </si>
  <si>
    <t>ARNO BAY</t>
  </si>
  <si>
    <t>PORT NEILL</t>
  </si>
  <si>
    <t>BUTLER</t>
  </si>
  <si>
    <t>PORT LINCOLN</t>
  </si>
  <si>
    <t>BOSTON</t>
  </si>
  <si>
    <t>MULLAQUANA</t>
  </si>
  <si>
    <t>COWLEDS LANDING</t>
  </si>
  <si>
    <t>GILLES DOWNS</t>
  </si>
  <si>
    <t>EDILLILIE</t>
  </si>
  <si>
    <t>CUMMINS</t>
  </si>
  <si>
    <t>KAPINNIE</t>
  </si>
  <si>
    <t>BOONERDO</t>
  </si>
  <si>
    <t>CAMPOONA</t>
  </si>
  <si>
    <t>BARNA</t>
  </si>
  <si>
    <t>HAMBIDGE</t>
  </si>
  <si>
    <t>COOTRA</t>
  </si>
  <si>
    <t>KYANCUTTA</t>
  </si>
  <si>
    <t>PYGERY</t>
  </si>
  <si>
    <t>YANINEE</t>
  </si>
  <si>
    <t>COCATA</t>
  </si>
  <si>
    <t>BOCKELBERG</t>
  </si>
  <si>
    <t>CHILPENUNDA</t>
  </si>
  <si>
    <t>KOOLGERA</t>
  </si>
  <si>
    <t>MOUNT WEDGE</t>
  </si>
  <si>
    <t>BAIRD BAY</t>
  </si>
  <si>
    <t>MUDAMUCKLA</t>
  </si>
  <si>
    <t>KALANBI</t>
  </si>
  <si>
    <t>BLANCHE HARBOR</t>
  </si>
  <si>
    <t>ARKAROOLA VILLAGE</t>
  </si>
  <si>
    <t>STIRLING NORTH</t>
  </si>
  <si>
    <t>EMEROO</t>
  </si>
  <si>
    <t>CARRIEWERLOO</t>
  </si>
  <si>
    <t>KONDOOLKA</t>
  </si>
  <si>
    <t>BULGUNNIA</t>
  </si>
  <si>
    <t>WOOMERA</t>
  </si>
  <si>
    <t>ANDAMOOKA</t>
  </si>
  <si>
    <t>ALLANDALE STATION</t>
  </si>
  <si>
    <t>MARLA</t>
  </si>
  <si>
    <t>OLYMPIC DAM</t>
  </si>
  <si>
    <t>ALPANA</t>
  </si>
  <si>
    <t>GIDGEALPA</t>
  </si>
  <si>
    <t>UMBERATANA</t>
  </si>
  <si>
    <t>ALTON DOWNS STATION</t>
  </si>
  <si>
    <t>ERINGA</t>
  </si>
  <si>
    <t>ADELAIDE AIRPORT</t>
  </si>
  <si>
    <t>Remarks</t>
  </si>
  <si>
    <t>Boost</t>
  </si>
  <si>
    <t>Surge</t>
  </si>
  <si>
    <t>Quantity</t>
  </si>
  <si>
    <t>M</t>
  </si>
  <si>
    <t>S</t>
  </si>
  <si>
    <t>Uber Pro Level</t>
  </si>
  <si>
    <t xml:space="preserve">Green </t>
  </si>
  <si>
    <t>Gold</t>
  </si>
  <si>
    <t>Pickup Zipcode</t>
  </si>
  <si>
    <t>Delivery Zipcode2</t>
  </si>
  <si>
    <t>QUEST</t>
  </si>
  <si>
    <t>Delivery</t>
  </si>
  <si>
    <t>Delivery Time (min)</t>
  </si>
  <si>
    <t>Order_Request _time</t>
  </si>
  <si>
    <t>postcode</t>
  </si>
  <si>
    <t>suburb</t>
  </si>
  <si>
    <t>suburb_num</t>
  </si>
  <si>
    <t>legalstart</t>
  </si>
  <si>
    <t>shape_Leng</t>
  </si>
  <si>
    <t>shape_Area</t>
  </si>
  <si>
    <t>Total_Earnings</t>
  </si>
  <si>
    <t>Delivery_Base_Earning</t>
  </si>
  <si>
    <t>Delivery_Earning</t>
  </si>
  <si>
    <t>Platinum</t>
  </si>
  <si>
    <t>Diamond</t>
  </si>
  <si>
    <t>count</t>
  </si>
  <si>
    <t>ADELAIDE CBD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</si>
</sst>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C09]#,##0.00"/>
    <numFmt numFmtId="165" formatCode="#,##0.0#\ &quot;km&quot;"/>
    <numFmt numFmtId="166" formatCode="[$-409]h:mm\ AM/PM;@"/>
    <numFmt numFmtId="167" formatCode="[$-409]m/d/yy\ h:mm\ AM/PM;@"/>
    <numFmt numFmtId="169" formatCode="yyyy\-mm\-dd;@"/>
    <numFmt numFmtId="171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14" fontId="0" fillId="0" borderId="0" xfId="0" applyNumberFormat="1"/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/>
    <xf numFmtId="164" fontId="0" fillId="0" borderId="1" xfId="0" applyNumberFormat="1" applyFont="1" applyFill="1" applyBorder="1"/>
    <xf numFmtId="166" fontId="0" fillId="0" borderId="1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right"/>
    </xf>
    <xf numFmtId="11" fontId="0" fillId="0" borderId="0" xfId="0" applyNumberFormat="1"/>
    <xf numFmtId="0" fontId="0" fillId="0" borderId="0" xfId="0" applyNumberFormat="1"/>
    <xf numFmtId="167" fontId="0" fillId="0" borderId="1" xfId="0" applyNumberFormat="1" applyFont="1" applyFill="1" applyBorder="1"/>
    <xf numFmtId="14" fontId="0" fillId="0" borderId="1" xfId="0" applyNumberFormat="1" applyFill="1" applyBorder="1"/>
    <xf numFmtId="18" fontId="0" fillId="0" borderId="1" xfId="0" applyNumberFormat="1" applyFill="1" applyBorder="1"/>
    <xf numFmtId="0" fontId="0" fillId="0" borderId="1" xfId="0" applyFill="1" applyBorder="1"/>
    <xf numFmtId="1" fontId="0" fillId="0" borderId="1" xfId="0" applyNumberFormat="1" applyFill="1" applyBorder="1"/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69" fontId="0" fillId="0" borderId="1" xfId="0" applyNumberFormat="1" applyFont="1" applyFill="1" applyBorder="1"/>
    <xf numFmtId="169" fontId="0" fillId="0" borderId="1" xfId="0" applyNumberFormat="1" applyFill="1" applyBorder="1"/>
    <xf numFmtId="4" fontId="0" fillId="0" borderId="1" xfId="0" applyNumberFormat="1" applyFont="1" applyFill="1" applyBorder="1"/>
    <xf numFmtId="171" fontId="0" fillId="0" borderId="1" xfId="0" applyNumberFormat="1" applyFont="1" applyFill="1" applyBorder="1"/>
    <xf numFmtId="171" fontId="0" fillId="0" borderId="1" xfId="0" applyNumberFormat="1" applyFill="1" applyBorder="1"/>
    <xf numFmtId="171" fontId="0" fillId="0" borderId="0" xfId="0" applyNumberFormat="1" applyFill="1"/>
    <xf numFmtId="2" fontId="0" fillId="0" borderId="1" xfId="0" applyNumberFormat="1" applyFill="1" applyBorder="1"/>
  </cellXfs>
  <cellStyles count="2">
    <cellStyle name="Normal" xfId="0" builtinId="0"/>
    <cellStyle name="Normal 2" xfId="1" xr:uid="{074B12DA-B06A-4C0F-B5E8-D85C23BF3B7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A8EB-8922-4B5B-B2D7-F49BC105A10E}">
  <dimension ref="A1:Y1251"/>
  <sheetViews>
    <sheetView tabSelected="1" zoomScale="115" zoomScaleNormal="115" workbookViewId="0">
      <pane ySplit="1" topLeftCell="A1246" activePane="bottomLeft" state="frozen"/>
      <selection pane="bottomLeft" activeCell="F1250" sqref="F1250"/>
    </sheetView>
  </sheetViews>
  <sheetFormatPr defaultRowHeight="15" x14ac:dyDescent="0.25"/>
  <cols>
    <col min="1" max="1" width="11.85546875" style="25" bestFit="1" customWidth="1"/>
    <col min="2" max="2" width="8.42578125" style="23" bestFit="1" customWidth="1"/>
    <col min="3" max="4" width="13.42578125" style="23" customWidth="1"/>
    <col min="5" max="5" width="10.7109375" style="31" bestFit="1" customWidth="1"/>
    <col min="6" max="6" width="23.42578125" style="23" customWidth="1"/>
    <col min="7" max="7" width="4.42578125" style="23" bestFit="1" customWidth="1"/>
    <col min="8" max="8" width="3.42578125" style="23" bestFit="1" customWidth="1"/>
    <col min="9" max="9" width="10.7109375" style="24" bestFit="1" customWidth="1"/>
    <col min="10" max="10" width="8.7109375" style="23" bestFit="1" customWidth="1"/>
    <col min="11" max="11" width="7.28515625" style="23" bestFit="1" customWidth="1"/>
    <col min="12" max="12" width="6.140625" style="23" bestFit="1" customWidth="1"/>
    <col min="13" max="13" width="6.28515625" style="23" bestFit="1" customWidth="1"/>
    <col min="14" max="14" width="8.85546875" style="24" bestFit="1" customWidth="1"/>
    <col min="15" max="15" width="23.85546875" style="23" bestFit="1" customWidth="1"/>
    <col min="16" max="16" width="8" style="23" bestFit="1" customWidth="1"/>
    <col min="17" max="17" width="23.85546875" style="23" bestFit="1" customWidth="1"/>
    <col min="18" max="18" width="9.140625" style="23" bestFit="1" customWidth="1"/>
    <col min="19" max="19" width="8.85546875" style="23" bestFit="1" customWidth="1"/>
    <col min="20" max="20" width="14.140625" style="23" bestFit="1" customWidth="1"/>
    <col min="21" max="21" width="8.28515625" style="23" bestFit="1" customWidth="1"/>
    <col min="22" max="22" width="8.28515625" style="24" bestFit="1" customWidth="1"/>
    <col min="23" max="23" width="9.140625" style="23"/>
    <col min="24" max="24" width="15.42578125" style="23" customWidth="1"/>
    <col min="25" max="25" width="9.140625" style="24"/>
    <col min="26" max="26" width="11.140625" style="23" bestFit="1" customWidth="1"/>
    <col min="27" max="16384" width="9.140625" style="23"/>
  </cols>
  <sheetData>
    <row r="1" spans="1:25" s="22" customFormat="1" ht="34.5" customHeight="1" x14ac:dyDescent="0.25">
      <c r="A1" s="2" t="s">
        <v>0</v>
      </c>
      <c r="B1" s="3" t="s">
        <v>368</v>
      </c>
      <c r="C1" s="3" t="s">
        <v>369</v>
      </c>
      <c r="D1" s="3" t="s">
        <v>370</v>
      </c>
      <c r="E1" s="3" t="s">
        <v>1</v>
      </c>
      <c r="F1" s="3" t="s">
        <v>361</v>
      </c>
      <c r="G1" s="4" t="s">
        <v>351</v>
      </c>
      <c r="H1" s="4" t="s">
        <v>352</v>
      </c>
      <c r="I1" s="3" t="s">
        <v>360</v>
      </c>
      <c r="J1" s="3" t="s">
        <v>2</v>
      </c>
      <c r="K1" s="3" t="s">
        <v>5</v>
      </c>
      <c r="L1" s="3" t="s">
        <v>349</v>
      </c>
      <c r="M1" s="4" t="s">
        <v>348</v>
      </c>
      <c r="N1" s="4" t="s">
        <v>350</v>
      </c>
      <c r="O1" s="3" t="s">
        <v>3</v>
      </c>
      <c r="P1" s="3" t="s">
        <v>356</v>
      </c>
      <c r="Q1" s="3" t="s">
        <v>4</v>
      </c>
      <c r="R1" s="3" t="s">
        <v>357</v>
      </c>
      <c r="S1" s="4" t="s">
        <v>347</v>
      </c>
      <c r="T1" s="3" t="s">
        <v>353</v>
      </c>
    </row>
    <row r="2" spans="1:25" x14ac:dyDescent="0.25">
      <c r="A2" s="26">
        <v>44667</v>
      </c>
      <c r="B2" s="28">
        <v>7.41</v>
      </c>
      <c r="C2" s="28">
        <f>B2-K2-L2</f>
        <v>7.41</v>
      </c>
      <c r="D2" s="28">
        <f>B2-K2</f>
        <v>7.41</v>
      </c>
      <c r="E2" s="29">
        <v>0.79166666666666663</v>
      </c>
      <c r="F2" s="17" t="str">
        <f>_xlfn.CONCAT(TEXT(A2,"yyyy-mm-dd")," ",TEXT(E2,"hh:mm:ss"))</f>
        <v>2022-04-16 19:00:00</v>
      </c>
      <c r="G2" s="8">
        <v>12</v>
      </c>
      <c r="H2" s="8">
        <v>39</v>
      </c>
      <c r="I2" s="9">
        <f>'Uber_Details (2)'!$G2+('Uber_Details (2)'!$H2/60)</f>
        <v>12.65</v>
      </c>
      <c r="J2" s="9">
        <v>6.7</v>
      </c>
      <c r="K2" s="9"/>
      <c r="L2" s="9"/>
      <c r="M2" s="8"/>
      <c r="N2" s="8">
        <v>1</v>
      </c>
      <c r="O2" s="7" t="str">
        <f>VLOOKUP(P2,zipcodes,2,0)</f>
        <v>NORTH HAVEN</v>
      </c>
      <c r="P2" s="13">
        <v>5018</v>
      </c>
      <c r="Q2" s="7" t="str">
        <f>VLOOKUP(R2,zipcodes,2,0)</f>
        <v>NORTH HAVEN</v>
      </c>
      <c r="R2" s="14">
        <v>5018</v>
      </c>
      <c r="S2" s="8" t="s">
        <v>359</v>
      </c>
      <c r="T2" s="6" t="s">
        <v>354</v>
      </c>
      <c r="V2" s="23"/>
      <c r="Y2" s="23"/>
    </row>
    <row r="3" spans="1:25" x14ac:dyDescent="0.25">
      <c r="A3" s="26">
        <v>44667</v>
      </c>
      <c r="B3" s="28">
        <v>8.85</v>
      </c>
      <c r="C3" s="28">
        <f>B3-K3-L3</f>
        <v>8.85</v>
      </c>
      <c r="D3" s="28">
        <f>B3-K3</f>
        <v>8.85</v>
      </c>
      <c r="E3" s="29">
        <v>0.80208333333333337</v>
      </c>
      <c r="F3" s="17" t="str">
        <f>_xlfn.CONCAT(TEXT(A3,"yyyy-mm-dd")," ",TEXT(E3,"hh:mm:ss"))</f>
        <v>2022-04-16 19:15:00</v>
      </c>
      <c r="G3" s="8">
        <v>32</v>
      </c>
      <c r="H3" s="8">
        <v>11</v>
      </c>
      <c r="I3" s="9">
        <f>'Uber_Details (2)'!$G3+('Uber_Details (2)'!$H3/60)</f>
        <v>32.18333333333333</v>
      </c>
      <c r="J3" s="9">
        <v>6.9</v>
      </c>
      <c r="K3" s="9"/>
      <c r="L3" s="9"/>
      <c r="M3" s="8"/>
      <c r="N3" s="8">
        <v>2</v>
      </c>
      <c r="O3" s="7" t="str">
        <f>VLOOKUP(P3,zipcodes,2,0)</f>
        <v>NORTH HAVEN</v>
      </c>
      <c r="P3" s="13">
        <v>5018</v>
      </c>
      <c r="Q3" s="7" t="str">
        <f>VLOOKUP(R3,zipcodes,2,0)</f>
        <v>OSBORNE</v>
      </c>
      <c r="R3" s="14">
        <v>5017</v>
      </c>
      <c r="S3" s="8" t="s">
        <v>359</v>
      </c>
      <c r="T3" s="6" t="s">
        <v>354</v>
      </c>
      <c r="V3" s="23"/>
      <c r="Y3" s="23"/>
    </row>
    <row r="4" spans="1:25" x14ac:dyDescent="0.25">
      <c r="A4" s="26">
        <v>44667</v>
      </c>
      <c r="B4" s="28">
        <v>8.35</v>
      </c>
      <c r="C4" s="28">
        <f>B4-K4-L4</f>
        <v>8.35</v>
      </c>
      <c r="D4" s="28">
        <f>B4-K4</f>
        <v>8.35</v>
      </c>
      <c r="E4" s="29">
        <v>0.82291666666666663</v>
      </c>
      <c r="F4" s="17" t="str">
        <f>_xlfn.CONCAT(TEXT(A4,"yyyy-mm-dd")," ",TEXT(E4,"hh:mm:ss"))</f>
        <v>2022-04-16 19:45:00</v>
      </c>
      <c r="G4" s="8">
        <v>18</v>
      </c>
      <c r="H4" s="8">
        <v>43</v>
      </c>
      <c r="I4" s="9">
        <f>'Uber_Details (2)'!$G4+('Uber_Details (2)'!$H4/60)</f>
        <v>18.716666666666665</v>
      </c>
      <c r="J4" s="9">
        <v>7.2</v>
      </c>
      <c r="K4" s="9"/>
      <c r="L4" s="9"/>
      <c r="M4" s="8"/>
      <c r="N4" s="8">
        <v>2</v>
      </c>
      <c r="O4" s="7" t="str">
        <f>VLOOKUP(P4,zipcodes,2,0)</f>
        <v>SEMAPHORE</v>
      </c>
      <c r="P4" s="13">
        <v>5019</v>
      </c>
      <c r="Q4" s="7" t="str">
        <f>VLOOKUP(R4,zipcodes,2,0)</f>
        <v>HENLEY BEACH</v>
      </c>
      <c r="R4" s="14">
        <v>5022</v>
      </c>
      <c r="S4" s="8" t="s">
        <v>359</v>
      </c>
      <c r="T4" s="6" t="s">
        <v>354</v>
      </c>
      <c r="V4" s="23"/>
      <c r="Y4" s="23"/>
    </row>
    <row r="5" spans="1:25" x14ac:dyDescent="0.25">
      <c r="A5" s="26">
        <v>44667</v>
      </c>
      <c r="B5" s="28">
        <v>5.99</v>
      </c>
      <c r="C5" s="28">
        <f>B5-K5-L5</f>
        <v>5.99</v>
      </c>
      <c r="D5" s="28">
        <f>B5-K5</f>
        <v>5.99</v>
      </c>
      <c r="E5" s="29">
        <v>0.83750000000000002</v>
      </c>
      <c r="F5" s="17" t="str">
        <f>_xlfn.CONCAT(TEXT(A5,"yyyy-mm-dd")," ",TEXT(E5,"hh:mm:ss"))</f>
        <v>2022-04-16 20:06:00</v>
      </c>
      <c r="G5" s="8">
        <v>10</v>
      </c>
      <c r="H5" s="8">
        <v>39</v>
      </c>
      <c r="I5" s="9">
        <f>'Uber_Details (2)'!$G5+('Uber_Details (2)'!$H5/60)</f>
        <v>10.65</v>
      </c>
      <c r="J5" s="9">
        <v>3</v>
      </c>
      <c r="K5" s="9"/>
      <c r="L5" s="9"/>
      <c r="M5" s="8"/>
      <c r="N5" s="8">
        <v>1</v>
      </c>
      <c r="O5" s="7" t="str">
        <f>VLOOKUP(P5,zipcodes,2,0)</f>
        <v>WEST LAKES</v>
      </c>
      <c r="P5" s="13">
        <v>5021</v>
      </c>
      <c r="Q5" s="7" t="str">
        <f>VLOOKUP(R5,zipcodes,2,0)</f>
        <v>SEATON</v>
      </c>
      <c r="R5" s="14">
        <v>5023</v>
      </c>
      <c r="S5" s="8" t="s">
        <v>359</v>
      </c>
      <c r="T5" s="6" t="s">
        <v>354</v>
      </c>
      <c r="V5" s="23"/>
      <c r="Y5" s="23"/>
    </row>
    <row r="6" spans="1:25" x14ac:dyDescent="0.25">
      <c r="A6" s="26">
        <v>44667</v>
      </c>
      <c r="B6" s="28">
        <v>16.29</v>
      </c>
      <c r="C6" s="28">
        <f>B6-K6-L6</f>
        <v>13.419999999999998</v>
      </c>
      <c r="D6" s="28">
        <f>B6-K6</f>
        <v>13.419999999999998</v>
      </c>
      <c r="E6" s="29">
        <v>0.84097222222222223</v>
      </c>
      <c r="F6" s="17" t="str">
        <f>_xlfn.CONCAT(TEXT(A6,"yyyy-mm-dd")," ",TEXT(E6,"hh:mm:ss"))</f>
        <v>2022-04-16 20:11:00</v>
      </c>
      <c r="G6" s="8">
        <v>24</v>
      </c>
      <c r="H6" s="8"/>
      <c r="I6" s="9">
        <f>'Uber_Details (2)'!$G6+('Uber_Details (2)'!$H6/60)</f>
        <v>24</v>
      </c>
      <c r="J6" s="9">
        <v>11.3</v>
      </c>
      <c r="K6" s="9">
        <v>2.87</v>
      </c>
      <c r="L6" s="9"/>
      <c r="M6" s="8"/>
      <c r="N6" s="8">
        <v>1</v>
      </c>
      <c r="O6" s="7" t="str">
        <f>VLOOKUP(P6,zipcodes,2,0)</f>
        <v>SEATON</v>
      </c>
      <c r="P6" s="13">
        <v>5023</v>
      </c>
      <c r="Q6" s="7" t="str">
        <f>VLOOKUP(R6,zipcodes,2,0)</f>
        <v>MILE END</v>
      </c>
      <c r="R6" s="14">
        <v>5031</v>
      </c>
      <c r="S6" s="8" t="s">
        <v>359</v>
      </c>
      <c r="T6" s="6" t="s">
        <v>354</v>
      </c>
      <c r="V6" s="23"/>
      <c r="Y6" s="23"/>
    </row>
    <row r="7" spans="1:25" x14ac:dyDescent="0.25">
      <c r="A7" s="26">
        <v>44667</v>
      </c>
      <c r="B7" s="28">
        <v>5.58</v>
      </c>
      <c r="C7" s="28">
        <f>B7-K7-L7</f>
        <v>5.58</v>
      </c>
      <c r="D7" s="28">
        <f>B7-K7</f>
        <v>5.58</v>
      </c>
      <c r="E7" s="29">
        <v>0.85972222222222217</v>
      </c>
      <c r="F7" s="17" t="str">
        <f>_xlfn.CONCAT(TEXT(A7,"yyyy-mm-dd")," ",TEXT(E7,"hh:mm:ss"))</f>
        <v>2022-04-16 20:38:00</v>
      </c>
      <c r="G7" s="8">
        <v>12</v>
      </c>
      <c r="H7" s="8">
        <v>10</v>
      </c>
      <c r="I7" s="9">
        <f>'Uber_Details (2)'!$G7+('Uber_Details (2)'!$H7/60)</f>
        <v>12.166666666666666</v>
      </c>
      <c r="J7" s="9">
        <v>2.4</v>
      </c>
      <c r="K7" s="9"/>
      <c r="L7" s="9"/>
      <c r="M7" s="8"/>
      <c r="N7" s="8">
        <v>1</v>
      </c>
      <c r="O7" s="7" t="str">
        <f>VLOOKUP(P7,zipcodes,2,0)</f>
        <v>ADELAIDE CBD</v>
      </c>
      <c r="P7" s="13">
        <v>5000</v>
      </c>
      <c r="Q7" s="7" t="str">
        <f>VLOOKUP(R7,zipcodes,2,0)</f>
        <v>ADELAIDE CBD</v>
      </c>
      <c r="R7" s="14">
        <v>5000</v>
      </c>
      <c r="S7" s="8" t="s">
        <v>359</v>
      </c>
      <c r="T7" s="6" t="s">
        <v>354</v>
      </c>
      <c r="V7" s="23"/>
      <c r="Y7" s="23"/>
    </row>
    <row r="8" spans="1:25" x14ac:dyDescent="0.25">
      <c r="A8" s="26">
        <v>44667</v>
      </c>
      <c r="B8" s="28">
        <v>7.92</v>
      </c>
      <c r="C8" s="28">
        <f>B8-K8-L8</f>
        <v>7.92</v>
      </c>
      <c r="D8" s="28">
        <f>B8-K8</f>
        <v>7.92</v>
      </c>
      <c r="E8" s="29">
        <v>0.88541666666666663</v>
      </c>
      <c r="F8" s="17" t="str">
        <f>_xlfn.CONCAT(TEXT(A8,"yyyy-mm-dd")," ",TEXT(E8,"hh:mm:ss"))</f>
        <v>2022-04-16 21:15:00</v>
      </c>
      <c r="G8" s="8">
        <v>19</v>
      </c>
      <c r="H8" s="8">
        <v>31</v>
      </c>
      <c r="I8" s="9">
        <f>'Uber_Details (2)'!$G8+('Uber_Details (2)'!$H8/60)</f>
        <v>19.516666666666666</v>
      </c>
      <c r="J8" s="9">
        <v>5.7</v>
      </c>
      <c r="K8" s="9"/>
      <c r="L8" s="9"/>
      <c r="M8" s="8"/>
      <c r="N8" s="8">
        <v>1</v>
      </c>
      <c r="O8" s="7" t="str">
        <f>VLOOKUP(P8,zipcodes,2,0)</f>
        <v>ADELAIDE CBD</v>
      </c>
      <c r="P8" s="13">
        <v>5000</v>
      </c>
      <c r="Q8" s="7" t="str">
        <f>VLOOKUP(R8,zipcodes,2,0)</f>
        <v>KINGSWOOD</v>
      </c>
      <c r="R8" s="14">
        <v>5062</v>
      </c>
      <c r="S8" s="8" t="s">
        <v>359</v>
      </c>
      <c r="T8" s="6" t="s">
        <v>354</v>
      </c>
      <c r="V8" s="23"/>
      <c r="Y8" s="23"/>
    </row>
    <row r="9" spans="1:25" x14ac:dyDescent="0.25">
      <c r="A9" s="26">
        <v>44667</v>
      </c>
      <c r="B9" s="28">
        <v>24.19</v>
      </c>
      <c r="C9" s="28">
        <f>B9-K9-L9</f>
        <v>24.19</v>
      </c>
      <c r="D9" s="28">
        <f>B9-K9</f>
        <v>24.19</v>
      </c>
      <c r="E9" s="29">
        <v>0.90972222222222221</v>
      </c>
      <c r="F9" s="17" t="str">
        <f>_xlfn.CONCAT(TEXT(A9,"yyyy-mm-dd")," ",TEXT(E9,"hh:mm:ss"))</f>
        <v>2022-04-16 21:50:00</v>
      </c>
      <c r="G9" s="8">
        <v>76</v>
      </c>
      <c r="H9" s="8"/>
      <c r="I9" s="9">
        <f>'Uber_Details (2)'!$G9+('Uber_Details (2)'!$H9/60)</f>
        <v>76</v>
      </c>
      <c r="J9" s="9">
        <v>12.3</v>
      </c>
      <c r="K9" s="9"/>
      <c r="L9" s="9"/>
      <c r="M9" s="8"/>
      <c r="N9" s="8">
        <v>2</v>
      </c>
      <c r="O9" s="7" t="str">
        <f>VLOOKUP(P9,zipcodes,2,0)</f>
        <v>ADELAIDE CBD</v>
      </c>
      <c r="P9" s="13">
        <v>5000</v>
      </c>
      <c r="Q9" s="7" t="str">
        <f>VLOOKUP(R9,zipcodes,2,0)</f>
        <v>FULHAM</v>
      </c>
      <c r="R9" s="14">
        <v>5024</v>
      </c>
      <c r="S9" s="8" t="s">
        <v>359</v>
      </c>
      <c r="T9" s="6" t="s">
        <v>354</v>
      </c>
      <c r="V9" s="23"/>
      <c r="Y9" s="23"/>
    </row>
    <row r="10" spans="1:25" x14ac:dyDescent="0.25">
      <c r="A10" s="26">
        <v>44667</v>
      </c>
      <c r="B10" s="28">
        <v>10</v>
      </c>
      <c r="C10" s="28">
        <f>B10-K10-L10</f>
        <v>10</v>
      </c>
      <c r="D10" s="28">
        <f>B10-K10</f>
        <v>10</v>
      </c>
      <c r="E10" s="29">
        <v>0.94444444444444453</v>
      </c>
      <c r="F10" s="17" t="str">
        <f>_xlfn.CONCAT(TEXT(A10,"yyyy-mm-dd")," ",TEXT(E10,"hh:mm:ss"))</f>
        <v>2022-04-16 22:40:00</v>
      </c>
      <c r="G10" s="8">
        <v>21</v>
      </c>
      <c r="H10" s="8">
        <v>7</v>
      </c>
      <c r="I10" s="9">
        <f>'Uber_Details (2)'!$G10+('Uber_Details (2)'!$H10/60)</f>
        <v>21.116666666666667</v>
      </c>
      <c r="J10" s="9">
        <v>10</v>
      </c>
      <c r="K10" s="9"/>
      <c r="L10" s="9"/>
      <c r="M10" s="8"/>
      <c r="N10" s="8">
        <v>1</v>
      </c>
      <c r="O10" s="7" t="str">
        <f>VLOOKUP(P10,zipcodes,2,0)</f>
        <v>HENLEY BEACH</v>
      </c>
      <c r="P10" s="13">
        <v>5022</v>
      </c>
      <c r="Q10" s="7" t="str">
        <f>VLOOKUP(R10,zipcodes,2,0)</f>
        <v>ALBERT PARK</v>
      </c>
      <c r="R10" s="14">
        <v>5014</v>
      </c>
      <c r="S10" s="8" t="s">
        <v>359</v>
      </c>
      <c r="T10" s="6" t="s">
        <v>354</v>
      </c>
      <c r="V10" s="23"/>
      <c r="Y10" s="23"/>
    </row>
    <row r="11" spans="1:25" x14ac:dyDescent="0.25">
      <c r="A11" s="26">
        <v>44670</v>
      </c>
      <c r="B11" s="28">
        <v>15.27</v>
      </c>
      <c r="C11" s="28">
        <f>B11-K11-L11</f>
        <v>5</v>
      </c>
      <c r="D11" s="28">
        <f>B11-K11</f>
        <v>5</v>
      </c>
      <c r="E11" s="29">
        <v>0.71736111111111101</v>
      </c>
      <c r="F11" s="17" t="str">
        <f>_xlfn.CONCAT(TEXT(A11,"yyyy-mm-dd")," ",TEXT(E11,"hh:mm:ss"))</f>
        <v>2022-04-19 17:13:00</v>
      </c>
      <c r="G11" s="8">
        <v>12</v>
      </c>
      <c r="H11" s="8">
        <v>38</v>
      </c>
      <c r="I11" s="9">
        <f>'Uber_Details (2)'!$G11+('Uber_Details (2)'!$H11/60)</f>
        <v>12.633333333333333</v>
      </c>
      <c r="J11" s="9">
        <v>2.2000000000000002</v>
      </c>
      <c r="K11" s="9">
        <v>10.27</v>
      </c>
      <c r="L11" s="9"/>
      <c r="M11" s="8">
        <v>1</v>
      </c>
      <c r="N11" s="8">
        <v>1</v>
      </c>
      <c r="O11" s="7" t="str">
        <f>VLOOKUP(P11,zipcodes,2,0)</f>
        <v>NORTH HAVEN</v>
      </c>
      <c r="P11" s="13">
        <v>5018</v>
      </c>
      <c r="Q11" s="7" t="str">
        <f>VLOOKUP(R11,zipcodes,2,0)</f>
        <v>NORTH HAVEN</v>
      </c>
      <c r="R11" s="14">
        <v>5018</v>
      </c>
      <c r="S11" s="8" t="s">
        <v>359</v>
      </c>
      <c r="T11" s="6" t="s">
        <v>354</v>
      </c>
      <c r="V11" s="23"/>
      <c r="Y11" s="23"/>
    </row>
    <row r="12" spans="1:25" x14ac:dyDescent="0.25">
      <c r="A12" s="26">
        <v>44670</v>
      </c>
      <c r="B12" s="28">
        <v>12.23</v>
      </c>
      <c r="C12" s="28">
        <f>B12-K12-L12</f>
        <v>12.23</v>
      </c>
      <c r="D12" s="28">
        <f>B12-K12</f>
        <v>12.23</v>
      </c>
      <c r="E12" s="29">
        <v>0.72361111111111109</v>
      </c>
      <c r="F12" s="17" t="str">
        <f>_xlfn.CONCAT(TEXT(A12,"yyyy-mm-dd")," ",TEXT(E12,"hh:mm:ss"))</f>
        <v>2022-04-19 17:22:00</v>
      </c>
      <c r="G12" s="8">
        <v>34</v>
      </c>
      <c r="H12" s="8">
        <v>52</v>
      </c>
      <c r="I12" s="9">
        <f>'Uber_Details (2)'!$G12+('Uber_Details (2)'!$H12/60)</f>
        <v>34.866666666666667</v>
      </c>
      <c r="J12" s="9">
        <v>9.3000000000000007</v>
      </c>
      <c r="K12" s="9"/>
      <c r="L12" s="9"/>
      <c r="M12" s="8">
        <v>1</v>
      </c>
      <c r="N12" s="8">
        <v>2</v>
      </c>
      <c r="O12" s="7" t="str">
        <f>VLOOKUP(P12,zipcodes,2,0)</f>
        <v>SEMAPHORE</v>
      </c>
      <c r="P12" s="13">
        <v>5019</v>
      </c>
      <c r="Q12" s="7" t="str">
        <f>VLOOKUP(R12,zipcodes,2,0)</f>
        <v>PORT ADELAIDE</v>
      </c>
      <c r="R12" s="14">
        <v>5015</v>
      </c>
      <c r="S12" s="8" t="s">
        <v>359</v>
      </c>
      <c r="T12" s="6" t="s">
        <v>354</v>
      </c>
      <c r="V12" s="23"/>
      <c r="Y12" s="23"/>
    </row>
    <row r="13" spans="1:25" x14ac:dyDescent="0.25">
      <c r="A13" s="26">
        <v>44670</v>
      </c>
      <c r="B13" s="28">
        <v>9.52</v>
      </c>
      <c r="C13" s="28">
        <f>B13-K13-L13</f>
        <v>9.52</v>
      </c>
      <c r="D13" s="28">
        <f>B13-K13</f>
        <v>9.52</v>
      </c>
      <c r="E13" s="29">
        <v>0.74375000000000002</v>
      </c>
      <c r="F13" s="17" t="str">
        <f>_xlfn.CONCAT(TEXT(A13,"yyyy-mm-dd")," ",TEXT(E13,"hh:mm:ss"))</f>
        <v>2022-04-19 17:51:00</v>
      </c>
      <c r="G13" s="8">
        <v>21</v>
      </c>
      <c r="H13" s="8">
        <v>58</v>
      </c>
      <c r="I13" s="9">
        <f>'Uber_Details (2)'!$G13+('Uber_Details (2)'!$H13/60)</f>
        <v>21.966666666666665</v>
      </c>
      <c r="J13" s="9">
        <v>4.3</v>
      </c>
      <c r="K13" s="9"/>
      <c r="L13" s="9"/>
      <c r="M13" s="8">
        <v>1</v>
      </c>
      <c r="N13" s="8">
        <v>2</v>
      </c>
      <c r="O13" s="7" t="str">
        <f>VLOOKUP(P13,zipcodes,2,0)</f>
        <v>SEMAPHORE</v>
      </c>
      <c r="P13" s="13">
        <v>5019</v>
      </c>
      <c r="Q13" s="7" t="str">
        <f>VLOOKUP(R13,zipcodes,2,0)</f>
        <v>LARGS BAY</v>
      </c>
      <c r="R13" s="14">
        <v>5016</v>
      </c>
      <c r="S13" s="8" t="s">
        <v>359</v>
      </c>
      <c r="T13" s="6" t="s">
        <v>354</v>
      </c>
      <c r="V13" s="23"/>
      <c r="Y13" s="23"/>
    </row>
    <row r="14" spans="1:25" x14ac:dyDescent="0.25">
      <c r="A14" s="26">
        <v>44670</v>
      </c>
      <c r="B14" s="28">
        <v>19.579999999999998</v>
      </c>
      <c r="C14" s="28">
        <f>B14-K14-L14</f>
        <v>17.079999999999998</v>
      </c>
      <c r="D14" s="28">
        <f>B14-K14</f>
        <v>19.579999999999998</v>
      </c>
      <c r="E14" s="29">
        <v>0.76111111111111107</v>
      </c>
      <c r="F14" s="17" t="str">
        <f>_xlfn.CONCAT(TEXT(A14,"yyyy-mm-dd")," ",TEXT(E14,"hh:mm:ss"))</f>
        <v>2022-04-19 18:16:00</v>
      </c>
      <c r="G14" s="8">
        <v>65</v>
      </c>
      <c r="H14" s="8">
        <v>0</v>
      </c>
      <c r="I14" s="9">
        <f>'Uber_Details (2)'!$G14+('Uber_Details (2)'!$H14/60)</f>
        <v>65</v>
      </c>
      <c r="J14" s="9">
        <v>8</v>
      </c>
      <c r="K14" s="9"/>
      <c r="L14" s="9">
        <v>2.5</v>
      </c>
      <c r="M14" s="8">
        <v>1</v>
      </c>
      <c r="N14" s="8">
        <v>2</v>
      </c>
      <c r="O14" s="7" t="str">
        <f>VLOOKUP(P14,zipcodes,2,0)</f>
        <v>ADELAIDE CBD</v>
      </c>
      <c r="P14" s="13">
        <v>5000</v>
      </c>
      <c r="Q14" s="7" t="str">
        <f>VLOOKUP(R14,zipcodes,2,0)</f>
        <v>UNLEY</v>
      </c>
      <c r="R14" s="14">
        <v>5061</v>
      </c>
      <c r="S14" s="8" t="s">
        <v>359</v>
      </c>
      <c r="T14" s="6" t="s">
        <v>354</v>
      </c>
      <c r="V14" s="23"/>
      <c r="Y14" s="23"/>
    </row>
    <row r="15" spans="1:25" x14ac:dyDescent="0.25">
      <c r="A15" s="26">
        <v>44670</v>
      </c>
      <c r="B15" s="28">
        <v>13.44</v>
      </c>
      <c r="C15" s="28">
        <f>B15-K15-L15</f>
        <v>13.44</v>
      </c>
      <c r="D15" s="28">
        <f>B15-K15</f>
        <v>13.44</v>
      </c>
      <c r="E15" s="29">
        <v>0.79722222222222217</v>
      </c>
      <c r="F15" s="17" t="str">
        <f>_xlfn.CONCAT(TEXT(A15,"yyyy-mm-dd")," ",TEXT(E15,"hh:mm:ss"))</f>
        <v>2022-04-19 19:08:00</v>
      </c>
      <c r="G15" s="8">
        <v>46</v>
      </c>
      <c r="H15" s="8">
        <v>12</v>
      </c>
      <c r="I15" s="9">
        <f>'Uber_Details (2)'!$G15+('Uber_Details (2)'!$H15/60)</f>
        <v>46.2</v>
      </c>
      <c r="J15" s="9">
        <v>7.9</v>
      </c>
      <c r="K15" s="9"/>
      <c r="L15" s="9"/>
      <c r="M15" s="8">
        <v>1</v>
      </c>
      <c r="N15" s="8">
        <v>2</v>
      </c>
      <c r="O15" s="7" t="str">
        <f>VLOOKUP(P15,zipcodes,2,0)</f>
        <v>UNLEY</v>
      </c>
      <c r="P15" s="13">
        <v>5061</v>
      </c>
      <c r="Q15" s="7" t="str">
        <f>VLOOKUP(R15,zipcodes,2,0)</f>
        <v>NORTH ADELAIDE</v>
      </c>
      <c r="R15" s="14">
        <v>5006</v>
      </c>
      <c r="S15" s="8" t="s">
        <v>359</v>
      </c>
      <c r="T15" s="6" t="s">
        <v>354</v>
      </c>
      <c r="V15" s="23"/>
      <c r="Y15" s="23"/>
    </row>
    <row r="16" spans="1:25" x14ac:dyDescent="0.25">
      <c r="A16" s="26">
        <v>44670</v>
      </c>
      <c r="B16" s="28">
        <v>11.48</v>
      </c>
      <c r="C16" s="28">
        <f>B16-K16-L16</f>
        <v>11.48</v>
      </c>
      <c r="D16" s="28">
        <f>B16-K16</f>
        <v>11.48</v>
      </c>
      <c r="E16" s="29">
        <v>0.8208333333333333</v>
      </c>
      <c r="F16" s="17" t="str">
        <f>_xlfn.CONCAT(TEXT(A16,"yyyy-mm-dd")," ",TEXT(E16,"hh:mm:ss"))</f>
        <v>2022-04-19 19:42:00</v>
      </c>
      <c r="G16" s="8">
        <v>38</v>
      </c>
      <c r="H16" s="8">
        <v>49</v>
      </c>
      <c r="I16" s="9">
        <f>'Uber_Details (2)'!$G16+('Uber_Details (2)'!$H16/60)</f>
        <v>38.81666666666667</v>
      </c>
      <c r="J16" s="9">
        <v>7.1</v>
      </c>
      <c r="K16" s="9"/>
      <c r="L16" s="9"/>
      <c r="M16" s="8">
        <v>1</v>
      </c>
      <c r="N16" s="8">
        <v>2</v>
      </c>
      <c r="O16" s="7" t="str">
        <f>VLOOKUP(P16,zipcodes,2,0)</f>
        <v>NORTH ADELAIDE</v>
      </c>
      <c r="P16" s="13">
        <v>5006</v>
      </c>
      <c r="Q16" s="7" t="str">
        <f>VLOOKUP(R16,zipcodes,2,0)</f>
        <v>CROYDON</v>
      </c>
      <c r="R16" s="14">
        <v>5008</v>
      </c>
      <c r="S16" s="8" t="s">
        <v>359</v>
      </c>
      <c r="T16" s="6" t="s">
        <v>354</v>
      </c>
      <c r="V16" s="23"/>
      <c r="Y16" s="23"/>
    </row>
    <row r="17" spans="1:25" x14ac:dyDescent="0.25">
      <c r="A17" s="26">
        <v>44670</v>
      </c>
      <c r="B17" s="28">
        <v>10.32</v>
      </c>
      <c r="C17" s="28">
        <f>B17-K17-L17</f>
        <v>10.32</v>
      </c>
      <c r="D17" s="28">
        <f>B17-K17</f>
        <v>10.32</v>
      </c>
      <c r="E17" s="29">
        <v>0.86597222222222225</v>
      </c>
      <c r="F17" s="17" t="str">
        <f>_xlfn.CONCAT(TEXT(A17,"yyyy-mm-dd")," ",TEXT(E17,"hh:mm:ss"))</f>
        <v>2022-04-19 20:47:00</v>
      </c>
      <c r="G17" s="8">
        <v>27</v>
      </c>
      <c r="H17" s="8">
        <v>54</v>
      </c>
      <c r="I17" s="9">
        <f>'Uber_Details (2)'!$G17+('Uber_Details (2)'!$H17/60)</f>
        <v>27.9</v>
      </c>
      <c r="J17" s="9">
        <v>0.5</v>
      </c>
      <c r="K17" s="9"/>
      <c r="L17" s="9"/>
      <c r="M17" s="8">
        <v>1</v>
      </c>
      <c r="N17" s="8">
        <v>1</v>
      </c>
      <c r="O17" s="7" t="str">
        <f>VLOOKUP(P17,zipcodes,2,0)</f>
        <v>ADELAIDE CBD</v>
      </c>
      <c r="P17" s="13">
        <v>5000</v>
      </c>
      <c r="Q17" s="7" t="str">
        <f>VLOOKUP(R17,zipcodes,2,0)</f>
        <v>ADELAIDE CBD</v>
      </c>
      <c r="R17" s="14">
        <v>5000</v>
      </c>
      <c r="S17" s="8" t="s">
        <v>359</v>
      </c>
      <c r="T17" s="6" t="s">
        <v>354</v>
      </c>
      <c r="V17" s="23"/>
      <c r="Y17" s="23"/>
    </row>
    <row r="18" spans="1:25" x14ac:dyDescent="0.25">
      <c r="A18" s="26">
        <v>44670</v>
      </c>
      <c r="B18" s="28">
        <v>12.23</v>
      </c>
      <c r="C18" s="28">
        <f>B18-K18-L18</f>
        <v>12.23</v>
      </c>
      <c r="D18" s="28">
        <f>B18-K18</f>
        <v>12.23</v>
      </c>
      <c r="E18" s="29">
        <v>0.90208333333333324</v>
      </c>
      <c r="F18" s="17" t="str">
        <f>_xlfn.CONCAT(TEXT(A18,"yyyy-mm-dd")," ",TEXT(E18,"hh:mm:ss"))</f>
        <v>2022-04-19 21:39:00</v>
      </c>
      <c r="G18" s="8">
        <v>44</v>
      </c>
      <c r="H18" s="8">
        <v>33</v>
      </c>
      <c r="I18" s="9">
        <f>'Uber_Details (2)'!$G18+('Uber_Details (2)'!$H18/60)</f>
        <v>44.55</v>
      </c>
      <c r="J18" s="9">
        <v>6.6</v>
      </c>
      <c r="K18" s="9"/>
      <c r="L18" s="9"/>
      <c r="M18" s="8">
        <v>1</v>
      </c>
      <c r="N18" s="8">
        <v>2</v>
      </c>
      <c r="O18" s="7" t="str">
        <f>VLOOKUP(P18,zipcodes,2,0)</f>
        <v>ADELAIDE CBD</v>
      </c>
      <c r="P18" s="13">
        <v>5000</v>
      </c>
      <c r="Q18" s="7" t="str">
        <f>VLOOKUP(R18,zipcodes,2,0)</f>
        <v>CROYDON</v>
      </c>
      <c r="R18" s="14">
        <v>5008</v>
      </c>
      <c r="S18" s="8" t="s">
        <v>359</v>
      </c>
      <c r="T18" s="6" t="s">
        <v>354</v>
      </c>
      <c r="V18" s="23"/>
      <c r="Y18" s="23"/>
    </row>
    <row r="19" spans="1:25" x14ac:dyDescent="0.25">
      <c r="A19" s="26">
        <v>44670</v>
      </c>
      <c r="B19" s="28">
        <v>8.61</v>
      </c>
      <c r="C19" s="28">
        <f>B19-K19-L19</f>
        <v>8.61</v>
      </c>
      <c r="D19" s="28">
        <f>B19-K19</f>
        <v>8.61</v>
      </c>
      <c r="E19" s="29">
        <v>0.94444444444444453</v>
      </c>
      <c r="F19" s="17" t="str">
        <f>_xlfn.CONCAT(TEXT(A19,"yyyy-mm-dd")," ",TEXT(E19,"hh:mm:ss"))</f>
        <v>2022-04-19 22:40:00</v>
      </c>
      <c r="G19" s="8">
        <v>20</v>
      </c>
      <c r="H19" s="8">
        <v>27</v>
      </c>
      <c r="I19" s="9">
        <f>'Uber_Details (2)'!$G19+('Uber_Details (2)'!$H19/60)</f>
        <v>20.45</v>
      </c>
      <c r="J19" s="9">
        <v>3.8</v>
      </c>
      <c r="K19" s="9"/>
      <c r="L19" s="9"/>
      <c r="M19" s="8"/>
      <c r="N19" s="8">
        <v>2</v>
      </c>
      <c r="O19" s="7" t="str">
        <f>VLOOKUP(P19,zipcodes,2,0)</f>
        <v>WOODVILLE</v>
      </c>
      <c r="P19" s="13">
        <v>5011</v>
      </c>
      <c r="Q19" s="7" t="str">
        <f>VLOOKUP(R19,zipcodes,2,0)</f>
        <v>WOODVILLE</v>
      </c>
      <c r="R19" s="14">
        <v>5011</v>
      </c>
      <c r="S19" s="8" t="s">
        <v>359</v>
      </c>
      <c r="T19" s="6" t="s">
        <v>354</v>
      </c>
      <c r="V19" s="23"/>
      <c r="Y19" s="23"/>
    </row>
    <row r="20" spans="1:25" x14ac:dyDescent="0.25">
      <c r="A20" s="26">
        <v>44671</v>
      </c>
      <c r="B20" s="28">
        <v>13.87</v>
      </c>
      <c r="C20" s="28">
        <f>B20-K20-L20</f>
        <v>13.87</v>
      </c>
      <c r="D20" s="28">
        <f>B20-K20</f>
        <v>13.87</v>
      </c>
      <c r="E20" s="29">
        <v>0.74305555555555547</v>
      </c>
      <c r="F20" s="17" t="str">
        <f>_xlfn.CONCAT(TEXT(A20,"yyyy-mm-dd")," ",TEXT(E20,"hh:mm:ss"))</f>
        <v>2022-04-20 17:50:00</v>
      </c>
      <c r="G20" s="8">
        <v>31</v>
      </c>
      <c r="H20" s="8">
        <v>34</v>
      </c>
      <c r="I20" s="9">
        <f>'Uber_Details (2)'!$G20+('Uber_Details (2)'!$H20/60)</f>
        <v>31.566666666666666</v>
      </c>
      <c r="J20" s="9">
        <v>9.6</v>
      </c>
      <c r="K20" s="9"/>
      <c r="L20" s="9"/>
      <c r="M20" s="8"/>
      <c r="N20" s="8">
        <v>2</v>
      </c>
      <c r="O20" s="7" t="str">
        <f>VLOOKUP(P20,zipcodes,2,0)</f>
        <v>SEMAPHORE</v>
      </c>
      <c r="P20" s="13">
        <v>5019</v>
      </c>
      <c r="Q20" s="7" t="str">
        <f>VLOOKUP(R20,zipcodes,2,0)</f>
        <v>LARGS BAY</v>
      </c>
      <c r="R20" s="14">
        <v>5016</v>
      </c>
      <c r="S20" s="8" t="s">
        <v>359</v>
      </c>
      <c r="T20" s="6" t="s">
        <v>354</v>
      </c>
      <c r="V20" s="23"/>
      <c r="Y20" s="23"/>
    </row>
    <row r="21" spans="1:25" x14ac:dyDescent="0.25">
      <c r="A21" s="26">
        <v>44671</v>
      </c>
      <c r="B21" s="28">
        <v>5</v>
      </c>
      <c r="C21" s="28">
        <f>B21-K21-L21</f>
        <v>5</v>
      </c>
      <c r="D21" s="28">
        <f>B21-K21</f>
        <v>5</v>
      </c>
      <c r="E21" s="29">
        <v>0.75902777777777775</v>
      </c>
      <c r="F21" s="17" t="str">
        <f>_xlfn.CONCAT(TEXT(A21,"yyyy-mm-dd")," ",TEXT(E21,"hh:mm:ss"))</f>
        <v>2022-04-20 18:13:00</v>
      </c>
      <c r="G21" s="8">
        <v>8</v>
      </c>
      <c r="H21" s="8">
        <v>52</v>
      </c>
      <c r="I21" s="9">
        <f>'Uber_Details (2)'!$G21+('Uber_Details (2)'!$H21/60)</f>
        <v>8.8666666666666671</v>
      </c>
      <c r="J21" s="9">
        <v>3</v>
      </c>
      <c r="K21" s="9"/>
      <c r="L21" s="9"/>
      <c r="M21" s="8"/>
      <c r="N21" s="8">
        <v>1</v>
      </c>
      <c r="O21" s="7" t="str">
        <f>VLOOKUP(P21,zipcodes,2,0)</f>
        <v>LARGS BAY</v>
      </c>
      <c r="P21" s="13">
        <v>5016</v>
      </c>
      <c r="Q21" s="7" t="str">
        <f>VLOOKUP(R21,zipcodes,2,0)</f>
        <v>SEMAPHORE</v>
      </c>
      <c r="R21" s="14">
        <v>5019</v>
      </c>
      <c r="S21" s="8" t="s">
        <v>359</v>
      </c>
      <c r="T21" s="6" t="s">
        <v>354</v>
      </c>
      <c r="V21" s="23"/>
      <c r="Y21" s="23"/>
    </row>
    <row r="22" spans="1:25" x14ac:dyDescent="0.25">
      <c r="A22" s="26">
        <v>44671</v>
      </c>
      <c r="B22" s="28">
        <v>6.31</v>
      </c>
      <c r="C22" s="28">
        <f>B22-K22-L22</f>
        <v>6.31</v>
      </c>
      <c r="D22" s="28">
        <f>B22-K22</f>
        <v>6.31</v>
      </c>
      <c r="E22" s="29">
        <v>0.76388888888888884</v>
      </c>
      <c r="F22" s="17" t="str">
        <f>_xlfn.CONCAT(TEXT(A22,"yyyy-mm-dd")," ",TEXT(E22,"hh:mm:ss"))</f>
        <v>2022-04-20 18:20:00</v>
      </c>
      <c r="G22" s="8">
        <v>18</v>
      </c>
      <c r="H22" s="8">
        <v>41</v>
      </c>
      <c r="I22" s="9">
        <f>'Uber_Details (2)'!$G22+('Uber_Details (2)'!$H22/60)</f>
        <v>18.683333333333334</v>
      </c>
      <c r="J22" s="9">
        <v>4.4000000000000004</v>
      </c>
      <c r="K22" s="9"/>
      <c r="L22" s="9"/>
      <c r="M22" s="8"/>
      <c r="N22" s="8">
        <v>1</v>
      </c>
      <c r="O22" s="7" t="str">
        <f>VLOOKUP(P22,zipcodes,2,0)</f>
        <v>SEMAPHORE</v>
      </c>
      <c r="P22" s="13">
        <v>5019</v>
      </c>
      <c r="Q22" s="7" t="str">
        <f>VLOOKUP(R22,zipcodes,2,0)</f>
        <v>WEST LAKES SHORE</v>
      </c>
      <c r="R22" s="14">
        <v>5020</v>
      </c>
      <c r="S22" s="8" t="s">
        <v>359</v>
      </c>
      <c r="T22" s="6" t="s">
        <v>354</v>
      </c>
      <c r="V22" s="23"/>
      <c r="Y22" s="23"/>
    </row>
    <row r="23" spans="1:25" x14ac:dyDescent="0.25">
      <c r="A23" s="26">
        <v>44671</v>
      </c>
      <c r="B23" s="28">
        <v>11.15</v>
      </c>
      <c r="C23" s="28">
        <f>B23-K23-L23</f>
        <v>11.15</v>
      </c>
      <c r="D23" s="28">
        <f>B23-K23</f>
        <v>11.15</v>
      </c>
      <c r="E23" s="29">
        <v>0.77708333333333324</v>
      </c>
      <c r="F23" s="17" t="str">
        <f>_xlfn.CONCAT(TEXT(A23,"yyyy-mm-dd")," ",TEXT(E23,"hh:mm:ss"))</f>
        <v>2022-04-20 18:39:00</v>
      </c>
      <c r="G23" s="8">
        <v>55</v>
      </c>
      <c r="H23" s="8">
        <v>31</v>
      </c>
      <c r="I23" s="9">
        <f>'Uber_Details (2)'!$G23+('Uber_Details (2)'!$H23/60)</f>
        <v>55.516666666666666</v>
      </c>
      <c r="J23" s="9">
        <v>8.3000000000000007</v>
      </c>
      <c r="K23" s="9"/>
      <c r="L23" s="9"/>
      <c r="M23" s="8"/>
      <c r="N23" s="8">
        <v>2</v>
      </c>
      <c r="O23" s="7" t="str">
        <f>VLOOKUP(P23,zipcodes,2,0)</f>
        <v>WEST LAKES</v>
      </c>
      <c r="P23" s="13">
        <v>5021</v>
      </c>
      <c r="Q23" s="7" t="str">
        <f>VLOOKUP(R23,zipcodes,2,0)</f>
        <v>SEATON</v>
      </c>
      <c r="R23" s="14">
        <v>5023</v>
      </c>
      <c r="S23" s="8" t="s">
        <v>359</v>
      </c>
      <c r="T23" s="6" t="s">
        <v>354</v>
      </c>
      <c r="V23" s="23"/>
      <c r="Y23" s="23"/>
    </row>
    <row r="24" spans="1:25" x14ac:dyDescent="0.25">
      <c r="A24" s="26">
        <v>44671</v>
      </c>
      <c r="B24" s="28">
        <v>6.19</v>
      </c>
      <c r="C24" s="28">
        <f>B24-K24-L24</f>
        <v>5</v>
      </c>
      <c r="D24" s="28">
        <f>B24-K24</f>
        <v>5</v>
      </c>
      <c r="E24" s="29">
        <v>0.8340277777777777</v>
      </c>
      <c r="F24" s="17" t="str">
        <f>_xlfn.CONCAT(TEXT(A24,"yyyy-mm-dd")," ",TEXT(E24,"hh:mm:ss"))</f>
        <v>2022-04-20 20:01:00</v>
      </c>
      <c r="G24" s="8">
        <v>14</v>
      </c>
      <c r="H24" s="8">
        <v>4</v>
      </c>
      <c r="I24" s="9">
        <f>'Uber_Details (2)'!$G24+('Uber_Details (2)'!$H24/60)</f>
        <v>14.066666666666666</v>
      </c>
      <c r="J24" s="9">
        <v>0.5</v>
      </c>
      <c r="K24" s="9">
        <v>1.19</v>
      </c>
      <c r="L24" s="9"/>
      <c r="M24" s="8"/>
      <c r="N24" s="8">
        <v>1</v>
      </c>
      <c r="O24" s="7" t="str">
        <f>VLOOKUP(P24,zipcodes,2,0)</f>
        <v>NORTH ADELAIDE</v>
      </c>
      <c r="P24" s="13">
        <v>5006</v>
      </c>
      <c r="Q24" s="7" t="str">
        <f>VLOOKUP(R24,zipcodes,2,0)</f>
        <v>NORTH ADELAIDE</v>
      </c>
      <c r="R24" s="14">
        <v>5006</v>
      </c>
      <c r="S24" s="8" t="s">
        <v>359</v>
      </c>
      <c r="T24" s="6" t="s">
        <v>354</v>
      </c>
      <c r="V24" s="23"/>
      <c r="Y24" s="23"/>
    </row>
    <row r="25" spans="1:25" x14ac:dyDescent="0.25">
      <c r="A25" s="26">
        <v>44671</v>
      </c>
      <c r="B25" s="28">
        <v>13.9</v>
      </c>
      <c r="C25" s="28">
        <f>B25-K25-L25</f>
        <v>13.9</v>
      </c>
      <c r="D25" s="28">
        <f>B25-K25</f>
        <v>13.9</v>
      </c>
      <c r="E25" s="29">
        <v>0.84791666666666676</v>
      </c>
      <c r="F25" s="17" t="str">
        <f>_xlfn.CONCAT(TEXT(A25,"yyyy-mm-dd")," ",TEXT(E25,"hh:mm:ss"))</f>
        <v>2022-04-20 20:21:00</v>
      </c>
      <c r="G25" s="8">
        <v>36</v>
      </c>
      <c r="H25" s="8">
        <v>38</v>
      </c>
      <c r="I25" s="9">
        <f>'Uber_Details (2)'!$G25+('Uber_Details (2)'!$H25/60)</f>
        <v>36.633333333333333</v>
      </c>
      <c r="J25" s="9">
        <v>3.1</v>
      </c>
      <c r="K25" s="9"/>
      <c r="L25" s="9"/>
      <c r="M25" s="8"/>
      <c r="N25" s="8">
        <v>1</v>
      </c>
      <c r="O25" s="7" t="str">
        <f>VLOOKUP(P25,zipcodes,2,0)</f>
        <v>NORTH ADELAIDE</v>
      </c>
      <c r="P25" s="13">
        <v>5006</v>
      </c>
      <c r="Q25" s="7" t="str">
        <f>VLOOKUP(R25,zipcodes,2,0)</f>
        <v>ADELAIDE CBD</v>
      </c>
      <c r="R25" s="14">
        <v>5000</v>
      </c>
      <c r="S25" s="8" t="s">
        <v>359</v>
      </c>
      <c r="T25" s="6" t="s">
        <v>354</v>
      </c>
      <c r="V25" s="23"/>
      <c r="Y25" s="23"/>
    </row>
    <row r="26" spans="1:25" x14ac:dyDescent="0.25">
      <c r="A26" s="26">
        <v>44671</v>
      </c>
      <c r="B26" s="28">
        <v>7.53</v>
      </c>
      <c r="C26" s="28">
        <f>B26-K26-L26</f>
        <v>7.53</v>
      </c>
      <c r="D26" s="28">
        <f>B26-K26</f>
        <v>7.53</v>
      </c>
      <c r="E26" s="29">
        <v>0.88958333333333339</v>
      </c>
      <c r="F26" s="17" t="str">
        <f>_xlfn.CONCAT(TEXT(A26,"yyyy-mm-dd")," ",TEXT(E26,"hh:mm:ss"))</f>
        <v>2022-04-20 21:21:00</v>
      </c>
      <c r="G26" s="8">
        <v>22</v>
      </c>
      <c r="H26" s="8">
        <v>45</v>
      </c>
      <c r="I26" s="9">
        <f>'Uber_Details (2)'!$G26+('Uber_Details (2)'!$H26/60)</f>
        <v>22.75</v>
      </c>
      <c r="J26" s="9">
        <v>7.3</v>
      </c>
      <c r="K26" s="9"/>
      <c r="L26" s="9"/>
      <c r="M26" s="8">
        <v>1</v>
      </c>
      <c r="N26" s="8">
        <v>1</v>
      </c>
      <c r="O26" s="7" t="str">
        <f>VLOOKUP(P26,zipcodes,2,0)</f>
        <v>ADELAIDE CBD</v>
      </c>
      <c r="P26" s="13">
        <v>5000</v>
      </c>
      <c r="Q26" s="7" t="str">
        <f>VLOOKUP(R26,zipcodes,2,0)</f>
        <v>MAGILL</v>
      </c>
      <c r="R26" s="14">
        <v>5072</v>
      </c>
      <c r="S26" s="8" t="s">
        <v>359</v>
      </c>
      <c r="T26" s="6" t="s">
        <v>354</v>
      </c>
      <c r="V26" s="23"/>
      <c r="Y26" s="23"/>
    </row>
    <row r="27" spans="1:25" x14ac:dyDescent="0.25">
      <c r="A27" s="26">
        <v>44671</v>
      </c>
      <c r="B27" s="28">
        <v>5</v>
      </c>
      <c r="C27" s="28">
        <f>B27-K27-L27</f>
        <v>5</v>
      </c>
      <c r="D27" s="28">
        <f>B27-K27</f>
        <v>5</v>
      </c>
      <c r="E27" s="29">
        <v>0.90277777777777779</v>
      </c>
      <c r="F27" s="17" t="str">
        <f>_xlfn.CONCAT(TEXT(A27,"yyyy-mm-dd")," ",TEXT(E27,"hh:mm:ss"))</f>
        <v>2022-04-20 21:40:00</v>
      </c>
      <c r="G27" s="8">
        <v>15</v>
      </c>
      <c r="H27" s="8">
        <v>51</v>
      </c>
      <c r="I27" s="9">
        <f>'Uber_Details (2)'!$G27+('Uber_Details (2)'!$H27/60)</f>
        <v>15.85</v>
      </c>
      <c r="J27" s="9">
        <v>2.2999999999999998</v>
      </c>
      <c r="K27" s="9"/>
      <c r="L27" s="9"/>
      <c r="M27" s="8"/>
      <c r="N27" s="8">
        <v>1</v>
      </c>
      <c r="O27" s="7" t="str">
        <f>VLOOKUP(P27,zipcodes,2,0)</f>
        <v>MAGILL</v>
      </c>
      <c r="P27" s="13">
        <v>5072</v>
      </c>
      <c r="Q27" s="7" t="str">
        <f>VLOOKUP(R27,zipcodes,2,0)</f>
        <v>KENSINGTON</v>
      </c>
      <c r="R27" s="14">
        <v>5068</v>
      </c>
      <c r="S27" s="8" t="s">
        <v>359</v>
      </c>
      <c r="T27" s="6" t="s">
        <v>354</v>
      </c>
      <c r="V27" s="23"/>
      <c r="Y27" s="23"/>
    </row>
    <row r="28" spans="1:25" x14ac:dyDescent="0.25">
      <c r="A28" s="26">
        <v>44671</v>
      </c>
      <c r="B28" s="28">
        <v>17.68</v>
      </c>
      <c r="C28" s="28">
        <f>B28-K28-L28</f>
        <v>17.68</v>
      </c>
      <c r="D28" s="28">
        <f>B28-K28</f>
        <v>17.68</v>
      </c>
      <c r="E28" s="29">
        <v>0.91527777777777775</v>
      </c>
      <c r="F28" s="17" t="str">
        <f>_xlfn.CONCAT(TEXT(A28,"yyyy-mm-dd")," ",TEXT(E28,"hh:mm:ss"))</f>
        <v>2022-04-20 21:58:00</v>
      </c>
      <c r="G28" s="8">
        <v>20</v>
      </c>
      <c r="H28" s="8">
        <v>14</v>
      </c>
      <c r="I28" s="9">
        <f>'Uber_Details (2)'!$G28+('Uber_Details (2)'!$H28/60)</f>
        <v>20.233333333333334</v>
      </c>
      <c r="J28" s="9">
        <v>12.8</v>
      </c>
      <c r="K28" s="9"/>
      <c r="L28" s="9"/>
      <c r="M28" s="8"/>
      <c r="N28" s="8">
        <v>1</v>
      </c>
      <c r="O28" s="7" t="str">
        <f>VLOOKUP(P28,zipcodes,2,0)</f>
        <v>MAGILL</v>
      </c>
      <c r="P28" s="13">
        <v>5072</v>
      </c>
      <c r="Q28" s="7" t="str">
        <f>VLOOKUP(R28,zipcodes,2,0)</f>
        <v>MODBURY</v>
      </c>
      <c r="R28" s="14">
        <v>5092</v>
      </c>
      <c r="S28" s="8" t="s">
        <v>359</v>
      </c>
      <c r="T28" s="6" t="s">
        <v>354</v>
      </c>
      <c r="V28" s="23"/>
      <c r="Y28" s="23"/>
    </row>
    <row r="29" spans="1:25" x14ac:dyDescent="0.25">
      <c r="A29" s="26">
        <v>44671</v>
      </c>
      <c r="B29" s="28">
        <v>5</v>
      </c>
      <c r="C29" s="28">
        <f>B29-K29-L29</f>
        <v>5</v>
      </c>
      <c r="D29" s="28">
        <f>B29-K29</f>
        <v>5</v>
      </c>
      <c r="E29" s="29">
        <v>0.94791666666666663</v>
      </c>
      <c r="F29" s="17" t="str">
        <f>_xlfn.CONCAT(TEXT(A29,"yyyy-mm-dd")," ",TEXT(E29,"hh:mm:ss"))</f>
        <v>2022-04-20 22:45:00</v>
      </c>
      <c r="G29" s="8">
        <v>10</v>
      </c>
      <c r="H29" s="8">
        <v>35</v>
      </c>
      <c r="I29" s="9">
        <f>'Uber_Details (2)'!$G29+('Uber_Details (2)'!$H29/60)</f>
        <v>10.583333333333334</v>
      </c>
      <c r="J29" s="9">
        <v>4.4000000000000004</v>
      </c>
      <c r="K29" s="9"/>
      <c r="L29" s="9"/>
      <c r="M29" s="8"/>
      <c r="N29" s="8">
        <v>1</v>
      </c>
      <c r="O29" s="7" t="str">
        <f>VLOOKUP(P29,zipcodes,2,0)</f>
        <v>HAMPSTEAD GARDENS</v>
      </c>
      <c r="P29" s="13">
        <v>5086</v>
      </c>
      <c r="Q29" s="7" t="str">
        <f>VLOOKUP(R29,zipcodes,2,0)</f>
        <v>KLEMZIG</v>
      </c>
      <c r="R29" s="14">
        <v>5087</v>
      </c>
      <c r="S29" s="8" t="s">
        <v>359</v>
      </c>
      <c r="T29" s="6" t="s">
        <v>354</v>
      </c>
      <c r="V29" s="23"/>
      <c r="Y29" s="23"/>
    </row>
    <row r="30" spans="1:25" x14ac:dyDescent="0.25">
      <c r="A30" s="26">
        <v>44671</v>
      </c>
      <c r="B30" s="28">
        <v>26.58</v>
      </c>
      <c r="C30" s="28">
        <f>B30-K30-L30</f>
        <v>26.58</v>
      </c>
      <c r="D30" s="28">
        <f>B30-K30</f>
        <v>26.58</v>
      </c>
      <c r="E30" s="29">
        <v>0.97152777777777777</v>
      </c>
      <c r="F30" s="17" t="str">
        <f>_xlfn.CONCAT(TEXT(A30,"yyyy-mm-dd")," ",TEXT(E30,"hh:mm:ss"))</f>
        <v>2022-04-20 23:19:00</v>
      </c>
      <c r="G30" s="8">
        <v>54</v>
      </c>
      <c r="H30" s="8">
        <v>57</v>
      </c>
      <c r="I30" s="9">
        <f>'Uber_Details (2)'!$G30+('Uber_Details (2)'!$H30/60)</f>
        <v>54.95</v>
      </c>
      <c r="J30" s="9">
        <v>15.2</v>
      </c>
      <c r="K30" s="9"/>
      <c r="L30" s="9"/>
      <c r="M30" s="8">
        <v>1</v>
      </c>
      <c r="N30" s="8">
        <v>2</v>
      </c>
      <c r="O30" s="7" t="str">
        <f>VLOOKUP(P30,zipcodes,2,0)</f>
        <v>ADELAIDE CBD</v>
      </c>
      <c r="P30" s="13">
        <v>5000</v>
      </c>
      <c r="Q30" s="7" t="str">
        <f>VLOOKUP(R30,zipcodes,2,0)</f>
        <v>MARION</v>
      </c>
      <c r="R30" s="14">
        <v>5043</v>
      </c>
      <c r="S30" s="8" t="s">
        <v>359</v>
      </c>
      <c r="T30" s="6" t="s">
        <v>354</v>
      </c>
      <c r="V30" s="23"/>
      <c r="Y30" s="23"/>
    </row>
    <row r="31" spans="1:25" x14ac:dyDescent="0.25">
      <c r="A31" s="26">
        <v>44672</v>
      </c>
      <c r="B31" s="28">
        <v>15.51</v>
      </c>
      <c r="C31" s="28">
        <f>B31-K31-L31</f>
        <v>15.51</v>
      </c>
      <c r="D31" s="28">
        <f>B31-K31</f>
        <v>15.51</v>
      </c>
      <c r="E31" s="29">
        <v>0.75555555555555554</v>
      </c>
      <c r="F31" s="17" t="str">
        <f>_xlfn.CONCAT(TEXT(A31,"yyyy-mm-dd")," ",TEXT(E31,"hh:mm:ss"))</f>
        <v>2022-04-21 18:08:00</v>
      </c>
      <c r="G31" s="8">
        <v>59</v>
      </c>
      <c r="H31" s="8">
        <v>55</v>
      </c>
      <c r="I31" s="9">
        <f>'Uber_Details (2)'!$G31+('Uber_Details (2)'!$H31/60)</f>
        <v>59.916666666666664</v>
      </c>
      <c r="J31" s="9">
        <v>11.5</v>
      </c>
      <c r="K31" s="9"/>
      <c r="L31" s="9"/>
      <c r="M31" s="8"/>
      <c r="N31" s="8">
        <v>2</v>
      </c>
      <c r="O31" s="7" t="str">
        <f>VLOOKUP(P31,zipcodes,2,0)</f>
        <v>SEMAPHORE</v>
      </c>
      <c r="P31" s="13">
        <v>5019</v>
      </c>
      <c r="Q31" s="7" t="str">
        <f>VLOOKUP(R31,zipcodes,2,0)</f>
        <v>OSBORNE</v>
      </c>
      <c r="R31" s="14">
        <v>5017</v>
      </c>
      <c r="S31" s="8" t="s">
        <v>359</v>
      </c>
      <c r="T31" s="6" t="s">
        <v>354</v>
      </c>
      <c r="V31" s="23"/>
      <c r="Y31" s="23"/>
    </row>
    <row r="32" spans="1:25" x14ac:dyDescent="0.25">
      <c r="A32" s="26">
        <v>44672</v>
      </c>
      <c r="B32" s="28">
        <v>5.15</v>
      </c>
      <c r="C32" s="28">
        <f>B32-K32-L32</f>
        <v>5.15</v>
      </c>
      <c r="D32" s="28">
        <f>B32-K32</f>
        <v>5.15</v>
      </c>
      <c r="E32" s="29">
        <v>0.78402777777777777</v>
      </c>
      <c r="F32" s="17" t="str">
        <f>_xlfn.CONCAT(TEXT(A32,"yyyy-mm-dd")," ",TEXT(E32,"hh:mm:ss"))</f>
        <v>2022-04-21 18:49:00</v>
      </c>
      <c r="G32" s="8">
        <v>8</v>
      </c>
      <c r="H32" s="8">
        <v>50</v>
      </c>
      <c r="I32" s="9">
        <f>'Uber_Details (2)'!$G32+('Uber_Details (2)'!$H32/60)</f>
        <v>8.8333333333333339</v>
      </c>
      <c r="J32" s="9">
        <v>3.9</v>
      </c>
      <c r="K32" s="9"/>
      <c r="L32" s="9"/>
      <c r="M32" s="8"/>
      <c r="N32" s="8">
        <v>1</v>
      </c>
      <c r="O32" s="7" t="str">
        <f>VLOOKUP(P32,zipcodes,2,0)</f>
        <v>NORTH HAVEN</v>
      </c>
      <c r="P32" s="13">
        <v>5018</v>
      </c>
      <c r="Q32" s="7" t="str">
        <f>VLOOKUP(R32,zipcodes,2,0)</f>
        <v>OSBORNE</v>
      </c>
      <c r="R32" s="14">
        <v>5017</v>
      </c>
      <c r="S32" s="8" t="s">
        <v>359</v>
      </c>
      <c r="T32" s="6" t="s">
        <v>354</v>
      </c>
      <c r="V32" s="23"/>
      <c r="Y32" s="23"/>
    </row>
    <row r="33" spans="1:25" x14ac:dyDescent="0.25">
      <c r="A33" s="26">
        <v>44672</v>
      </c>
      <c r="B33" s="28">
        <v>18.75</v>
      </c>
      <c r="C33" s="28">
        <f>B33-K33-L33</f>
        <v>18.75</v>
      </c>
      <c r="D33" s="28">
        <f>B33-K33</f>
        <v>18.75</v>
      </c>
      <c r="E33" s="29">
        <v>0.78888888888888886</v>
      </c>
      <c r="F33" s="17" t="str">
        <f>_xlfn.CONCAT(TEXT(A33,"yyyy-mm-dd")," ",TEXT(E33,"hh:mm:ss"))</f>
        <v>2022-04-21 18:56:00</v>
      </c>
      <c r="G33" s="8">
        <v>27</v>
      </c>
      <c r="H33" s="8">
        <v>58</v>
      </c>
      <c r="I33" s="9">
        <f>'Uber_Details (2)'!$G33+('Uber_Details (2)'!$H33/60)</f>
        <v>27.966666666666665</v>
      </c>
      <c r="J33" s="9">
        <v>20.5</v>
      </c>
      <c r="K33" s="9"/>
      <c r="L33" s="9"/>
      <c r="M33" s="8"/>
      <c r="N33" s="8">
        <v>1</v>
      </c>
      <c r="O33" s="7" t="str">
        <f>VLOOKUP(P33,zipcodes,2,0)</f>
        <v>SEMAPHORE</v>
      </c>
      <c r="P33" s="13">
        <v>5019</v>
      </c>
      <c r="Q33" s="7" t="str">
        <f>VLOOKUP(R33,zipcodes,2,0)</f>
        <v>SALISBURY</v>
      </c>
      <c r="R33" s="14">
        <v>5108</v>
      </c>
      <c r="S33" s="8" t="s">
        <v>359</v>
      </c>
      <c r="T33" s="6" t="s">
        <v>354</v>
      </c>
      <c r="V33" s="23"/>
      <c r="Y33" s="23"/>
    </row>
    <row r="34" spans="1:25" x14ac:dyDescent="0.25">
      <c r="A34" s="26">
        <v>44672</v>
      </c>
      <c r="B34" s="28">
        <v>14.46</v>
      </c>
      <c r="C34" s="28">
        <f>B34-K34-L34</f>
        <v>14.46</v>
      </c>
      <c r="D34" s="28">
        <f>B34-K34</f>
        <v>14.46</v>
      </c>
      <c r="E34" s="29">
        <v>0.83263888888888893</v>
      </c>
      <c r="F34" s="17" t="str">
        <f>_xlfn.CONCAT(TEXT(A34,"yyyy-mm-dd")," ",TEXT(E34,"hh:mm:ss"))</f>
        <v>2022-04-21 19:59:00</v>
      </c>
      <c r="G34" s="8">
        <v>45</v>
      </c>
      <c r="H34" s="8">
        <v>7</v>
      </c>
      <c r="I34" s="9">
        <f>'Uber_Details (2)'!$G34+('Uber_Details (2)'!$H34/60)</f>
        <v>45.116666666666667</v>
      </c>
      <c r="J34" s="9">
        <v>2.2000000000000002</v>
      </c>
      <c r="K34" s="9"/>
      <c r="L34" s="9"/>
      <c r="M34" s="8">
        <v>1</v>
      </c>
      <c r="N34" s="8">
        <v>2</v>
      </c>
      <c r="O34" s="7" t="str">
        <f>VLOOKUP(P34,zipcodes,2,0)</f>
        <v>NORTH ADELAIDE</v>
      </c>
      <c r="P34" s="13">
        <v>5006</v>
      </c>
      <c r="Q34" s="7" t="str">
        <f>VLOOKUP(R34,zipcodes,2,0)</f>
        <v>NORTH ADELAIDE</v>
      </c>
      <c r="R34" s="14">
        <v>5006</v>
      </c>
      <c r="S34" s="8" t="s">
        <v>359</v>
      </c>
      <c r="T34" s="6" t="s">
        <v>354</v>
      </c>
      <c r="V34" s="23"/>
      <c r="Y34" s="23"/>
    </row>
    <row r="35" spans="1:25" x14ac:dyDescent="0.25">
      <c r="A35" s="26">
        <v>44672</v>
      </c>
      <c r="B35" s="28">
        <v>11.51</v>
      </c>
      <c r="C35" s="28">
        <f>B35-K35-L35</f>
        <v>11.51</v>
      </c>
      <c r="D35" s="28">
        <f>B35-K35</f>
        <v>11.51</v>
      </c>
      <c r="E35" s="29">
        <v>0.87986111111111109</v>
      </c>
      <c r="F35" s="17" t="str">
        <f>_xlfn.CONCAT(TEXT(A35,"yyyy-mm-dd")," ",TEXT(E35,"hh:mm:ss"))</f>
        <v>2022-04-21 21:07:00</v>
      </c>
      <c r="G35" s="8">
        <v>31</v>
      </c>
      <c r="H35" s="8">
        <v>27</v>
      </c>
      <c r="I35" s="9">
        <f>'Uber_Details (2)'!$G35+('Uber_Details (2)'!$H35/60)</f>
        <v>31.45</v>
      </c>
      <c r="J35" s="9">
        <v>0.4</v>
      </c>
      <c r="K35" s="9"/>
      <c r="L35" s="9"/>
      <c r="M35" s="8">
        <v>1</v>
      </c>
      <c r="N35" s="8">
        <v>2</v>
      </c>
      <c r="O35" s="7" t="str">
        <f>VLOOKUP(P35,zipcodes,2,0)</f>
        <v>ADELAIDE CBD</v>
      </c>
      <c r="P35" s="13">
        <v>5000</v>
      </c>
      <c r="Q35" s="7" t="str">
        <f>VLOOKUP(R35,zipcodes,2,0)</f>
        <v>ADELAIDE CBD</v>
      </c>
      <c r="R35" s="14">
        <v>5000</v>
      </c>
      <c r="S35" s="8" t="s">
        <v>359</v>
      </c>
      <c r="T35" s="6" t="s">
        <v>354</v>
      </c>
      <c r="V35" s="23"/>
      <c r="Y35" s="23"/>
    </row>
    <row r="36" spans="1:25" x14ac:dyDescent="0.25">
      <c r="A36" s="26">
        <v>44672</v>
      </c>
      <c r="B36" s="28">
        <v>11.79</v>
      </c>
      <c r="C36" s="28">
        <f>B36-K36-L36</f>
        <v>11.79</v>
      </c>
      <c r="D36" s="28">
        <f>B36-K36</f>
        <v>11.79</v>
      </c>
      <c r="E36" s="29">
        <v>0.92083333333333339</v>
      </c>
      <c r="F36" s="17" t="str">
        <f>_xlfn.CONCAT(TEXT(A36,"yyyy-mm-dd")," ",TEXT(E36,"hh:mm:ss"))</f>
        <v>2022-04-21 22:06:00</v>
      </c>
      <c r="G36" s="8">
        <v>25</v>
      </c>
      <c r="H36" s="8"/>
      <c r="I36" s="9">
        <f>'Uber_Details (2)'!$G36+('Uber_Details (2)'!$H36/60)</f>
        <v>25</v>
      </c>
      <c r="J36" s="9">
        <v>8.6999999999999993</v>
      </c>
      <c r="K36" s="9"/>
      <c r="L36" s="9"/>
      <c r="M36" s="8">
        <v>1</v>
      </c>
      <c r="N36" s="8">
        <v>1</v>
      </c>
      <c r="O36" s="7" t="str">
        <f>VLOOKUP(P36,zipcodes,2,0)</f>
        <v>ADELAIDE CBD</v>
      </c>
      <c r="P36" s="13">
        <v>5000</v>
      </c>
      <c r="Q36" s="7" t="str">
        <f>VLOOKUP(R36,zipcodes,2,0)</f>
        <v>SEATON</v>
      </c>
      <c r="R36" s="14">
        <v>5023</v>
      </c>
      <c r="S36" s="8" t="s">
        <v>359</v>
      </c>
      <c r="T36" s="6" t="s">
        <v>354</v>
      </c>
      <c r="V36" s="23"/>
      <c r="Y36" s="23"/>
    </row>
    <row r="37" spans="1:25" x14ac:dyDescent="0.25">
      <c r="A37" s="26">
        <v>44672</v>
      </c>
      <c r="B37" s="28">
        <v>11.23</v>
      </c>
      <c r="C37" s="28">
        <f>B37-K37-L37</f>
        <v>11.23</v>
      </c>
      <c r="D37" s="28">
        <f>B37-K37</f>
        <v>11.23</v>
      </c>
      <c r="E37" s="29">
        <v>0.96319444444444446</v>
      </c>
      <c r="F37" s="17" t="str">
        <f>_xlfn.CONCAT(TEXT(A37,"yyyy-mm-dd")," ",TEXT(E37,"hh:mm:ss"))</f>
        <v>2022-04-21 23:07:00</v>
      </c>
      <c r="G37" s="8">
        <v>30</v>
      </c>
      <c r="H37" s="8">
        <v>2</v>
      </c>
      <c r="I37" s="9">
        <f>'Uber_Details (2)'!$G37+('Uber_Details (2)'!$H37/60)</f>
        <v>30.033333333333335</v>
      </c>
      <c r="J37" s="9">
        <v>2.5</v>
      </c>
      <c r="K37" s="9"/>
      <c r="L37" s="9"/>
      <c r="M37" s="8"/>
      <c r="N37" s="8">
        <v>1</v>
      </c>
      <c r="O37" s="7" t="str">
        <f>VLOOKUP(P37,zipcodes,2,0)</f>
        <v>WOODVILLE</v>
      </c>
      <c r="P37" s="13">
        <v>5011</v>
      </c>
      <c r="Q37" s="7" t="str">
        <f>VLOOKUP(R37,zipcodes,2,0)</f>
        <v>SEATON</v>
      </c>
      <c r="R37" s="14">
        <v>5023</v>
      </c>
      <c r="S37" s="8" t="s">
        <v>359</v>
      </c>
      <c r="T37" s="6" t="s">
        <v>354</v>
      </c>
      <c r="V37" s="23"/>
      <c r="Y37" s="23"/>
    </row>
    <row r="38" spans="1:25" x14ac:dyDescent="0.25">
      <c r="A38" s="26">
        <v>44672</v>
      </c>
      <c r="B38" s="28">
        <v>8.73</v>
      </c>
      <c r="C38" s="28">
        <f>B38-K38-L38</f>
        <v>8.73</v>
      </c>
      <c r="D38" s="28">
        <f>B38-K38</f>
        <v>8.73</v>
      </c>
      <c r="E38" s="29">
        <v>0.98333333333333339</v>
      </c>
      <c r="F38" s="17" t="str">
        <f>_xlfn.CONCAT(TEXT(A38,"yyyy-mm-dd")," ",TEXT(E38,"hh:mm:ss"))</f>
        <v>2022-04-21 23:36:00</v>
      </c>
      <c r="G38" s="8">
        <v>22</v>
      </c>
      <c r="H38" s="8">
        <v>53</v>
      </c>
      <c r="I38" s="9">
        <f>'Uber_Details (2)'!$G38+('Uber_Details (2)'!$H38/60)</f>
        <v>22.883333333333333</v>
      </c>
      <c r="J38" s="9">
        <v>7</v>
      </c>
      <c r="K38" s="9"/>
      <c r="L38" s="9"/>
      <c r="M38" s="8"/>
      <c r="N38" s="8">
        <v>2</v>
      </c>
      <c r="O38" s="7" t="str">
        <f>VLOOKUP(P38,zipcodes,2,0)</f>
        <v>SEATON</v>
      </c>
      <c r="P38" s="13">
        <v>5023</v>
      </c>
      <c r="Q38" s="7" t="str">
        <f>VLOOKUP(R38,zipcodes,2,0)</f>
        <v>SEATON</v>
      </c>
      <c r="R38" s="14">
        <v>5023</v>
      </c>
      <c r="S38" s="8" t="s">
        <v>359</v>
      </c>
      <c r="T38" s="6" t="s">
        <v>354</v>
      </c>
      <c r="V38" s="23"/>
      <c r="Y38" s="23"/>
    </row>
    <row r="39" spans="1:25" x14ac:dyDescent="0.25">
      <c r="A39" s="26">
        <v>44673</v>
      </c>
      <c r="B39" s="28">
        <v>11.32</v>
      </c>
      <c r="C39" s="28">
        <f>B39-K39-L39</f>
        <v>11.32</v>
      </c>
      <c r="D39" s="28">
        <f>B39-K39</f>
        <v>11.32</v>
      </c>
      <c r="E39" s="29">
        <v>0.44513888888888892</v>
      </c>
      <c r="F39" s="17" t="str">
        <f>_xlfn.CONCAT(TEXT(A39,"yyyy-mm-dd")," ",TEXT(E39,"hh:mm:ss"))</f>
        <v>2022-04-22 10:41:00</v>
      </c>
      <c r="G39" s="8">
        <v>48</v>
      </c>
      <c r="H39" s="8">
        <v>50</v>
      </c>
      <c r="I39" s="9">
        <f>'Uber_Details (2)'!$G39+('Uber_Details (2)'!$H39/60)</f>
        <v>48.833333333333336</v>
      </c>
      <c r="J39" s="9">
        <v>9.1999999999999993</v>
      </c>
      <c r="K39" s="9"/>
      <c r="L39" s="9"/>
      <c r="M39" s="8"/>
      <c r="N39" s="8">
        <v>2</v>
      </c>
      <c r="O39" s="7" t="str">
        <f>VLOOKUP(P39,zipcodes,2,0)</f>
        <v>NORTH HAVEN</v>
      </c>
      <c r="P39" s="13">
        <v>5018</v>
      </c>
      <c r="Q39" s="7" t="str">
        <f>VLOOKUP(R39,zipcodes,2,0)</f>
        <v>LARGS BAY</v>
      </c>
      <c r="R39" s="14">
        <v>5016</v>
      </c>
      <c r="S39" s="8" t="s">
        <v>359</v>
      </c>
      <c r="T39" s="6" t="s">
        <v>354</v>
      </c>
      <c r="V39" s="23"/>
      <c r="Y39" s="23"/>
    </row>
    <row r="40" spans="1:25" x14ac:dyDescent="0.25">
      <c r="A40" s="26">
        <v>44673</v>
      </c>
      <c r="B40" s="28">
        <v>11.36</v>
      </c>
      <c r="C40" s="28">
        <f>B40-K40-L40</f>
        <v>11.36</v>
      </c>
      <c r="D40" s="28">
        <f>B40-K40</f>
        <v>11.36</v>
      </c>
      <c r="E40" s="29">
        <v>0.48333333333333334</v>
      </c>
      <c r="F40" s="17" t="str">
        <f>_xlfn.CONCAT(TEXT(A40,"yyyy-mm-dd")," ",TEXT(E40,"hh:mm:ss"))</f>
        <v>2022-04-22 11:36:00</v>
      </c>
      <c r="G40" s="8">
        <v>30</v>
      </c>
      <c r="H40" s="8">
        <v>23</v>
      </c>
      <c r="I40" s="9">
        <f>'Uber_Details (2)'!$G40+('Uber_Details (2)'!$H40/60)</f>
        <v>30.383333333333333</v>
      </c>
      <c r="J40" s="9">
        <v>3.3</v>
      </c>
      <c r="K40" s="9"/>
      <c r="L40" s="9"/>
      <c r="M40" s="8"/>
      <c r="N40" s="8">
        <v>1</v>
      </c>
      <c r="O40" s="7" t="str">
        <f>VLOOKUP(P40,zipcodes,2,0)</f>
        <v>SEMAPHORE</v>
      </c>
      <c r="P40" s="13">
        <v>5019</v>
      </c>
      <c r="Q40" s="7" t="str">
        <f>VLOOKUP(R40,zipcodes,2,0)</f>
        <v>SEMAPHORE</v>
      </c>
      <c r="R40" s="14">
        <v>5019</v>
      </c>
      <c r="S40" s="8" t="s">
        <v>359</v>
      </c>
      <c r="T40" s="6" t="s">
        <v>354</v>
      </c>
      <c r="V40" s="23"/>
      <c r="Y40" s="23"/>
    </row>
    <row r="41" spans="1:25" x14ac:dyDescent="0.25">
      <c r="A41" s="26">
        <v>44673</v>
      </c>
      <c r="B41" s="28">
        <v>8.02</v>
      </c>
      <c r="C41" s="28">
        <f>B41-K41-L41</f>
        <v>8.02</v>
      </c>
      <c r="D41" s="28">
        <f>B41-K41</f>
        <v>8.02</v>
      </c>
      <c r="E41" s="29">
        <v>0.49861111111111112</v>
      </c>
      <c r="F41" s="17" t="str">
        <f>_xlfn.CONCAT(TEXT(A41,"yyyy-mm-dd")," ",TEXT(E41,"hh:mm:ss"))</f>
        <v>2022-04-22 11:58:00</v>
      </c>
      <c r="G41" s="8">
        <v>18</v>
      </c>
      <c r="H41" s="8">
        <v>17</v>
      </c>
      <c r="I41" s="9">
        <f>'Uber_Details (2)'!$G41+('Uber_Details (2)'!$H41/60)</f>
        <v>18.283333333333335</v>
      </c>
      <c r="J41" s="9">
        <v>6.7</v>
      </c>
      <c r="K41" s="9"/>
      <c r="L41" s="9"/>
      <c r="M41" s="8"/>
      <c r="N41" s="8">
        <v>1</v>
      </c>
      <c r="O41" s="7" t="str">
        <f>VLOOKUP(P41,zipcodes,2,0)</f>
        <v>SEMAPHORE</v>
      </c>
      <c r="P41" s="13">
        <v>5019</v>
      </c>
      <c r="Q41" s="7" t="str">
        <f>VLOOKUP(R41,zipcodes,2,0)</f>
        <v>HENLEY BEACH</v>
      </c>
      <c r="R41" s="14">
        <v>5022</v>
      </c>
      <c r="S41" s="8" t="s">
        <v>359</v>
      </c>
      <c r="T41" s="6" t="s">
        <v>354</v>
      </c>
      <c r="V41" s="23"/>
      <c r="Y41" s="23"/>
    </row>
    <row r="42" spans="1:25" x14ac:dyDescent="0.25">
      <c r="A42" s="26">
        <v>44673</v>
      </c>
      <c r="B42" s="28">
        <v>8.8800000000000008</v>
      </c>
      <c r="C42" s="28">
        <f>B42-K42-L42</f>
        <v>8.8800000000000008</v>
      </c>
      <c r="D42" s="28">
        <f>B42-K42</f>
        <v>8.8800000000000008</v>
      </c>
      <c r="E42" s="29">
        <v>0.5083333333333333</v>
      </c>
      <c r="F42" s="17" t="str">
        <f>_xlfn.CONCAT(TEXT(A42,"yyyy-mm-dd")," ",TEXT(E42,"hh:mm:ss"))</f>
        <v>2022-04-22 12:12:00</v>
      </c>
      <c r="G42" s="8">
        <v>20</v>
      </c>
      <c r="H42" s="8">
        <v>36</v>
      </c>
      <c r="I42" s="9">
        <f>'Uber_Details (2)'!$G42+('Uber_Details (2)'!$H42/60)</f>
        <v>20.6</v>
      </c>
      <c r="J42" s="9">
        <v>8.3000000000000007</v>
      </c>
      <c r="K42" s="9"/>
      <c r="L42" s="9"/>
      <c r="M42" s="8"/>
      <c r="N42" s="8">
        <v>1</v>
      </c>
      <c r="O42" s="7" t="str">
        <f>VLOOKUP(P42,zipcodes,2,0)</f>
        <v>SEATON</v>
      </c>
      <c r="P42" s="13">
        <v>5023</v>
      </c>
      <c r="Q42" s="7" t="str">
        <f>VLOOKUP(R42,zipcodes,2,0)</f>
        <v>WOODVILLE GARDENS</v>
      </c>
      <c r="R42" s="14">
        <v>5012</v>
      </c>
      <c r="S42" s="8" t="s">
        <v>359</v>
      </c>
      <c r="T42" s="6" t="s">
        <v>354</v>
      </c>
      <c r="V42" s="23"/>
      <c r="Y42" s="23"/>
    </row>
    <row r="43" spans="1:25" x14ac:dyDescent="0.25">
      <c r="A43" s="26">
        <v>44673</v>
      </c>
      <c r="B43" s="28">
        <v>20</v>
      </c>
      <c r="C43" s="28">
        <f>B43-K43-L43</f>
        <v>20</v>
      </c>
      <c r="D43" s="28">
        <f>B43-K43</f>
        <v>20</v>
      </c>
      <c r="E43" s="29">
        <v>0.51111111111111118</v>
      </c>
      <c r="F43" s="17" t="str">
        <f>_xlfn.CONCAT(TEXT(A43,"yyyy-mm-dd")," ",TEXT(E43,"hh:mm:ss"))</f>
        <v>2022-04-22 12:16:00</v>
      </c>
      <c r="G43" s="8"/>
      <c r="H43" s="8"/>
      <c r="I43" s="9">
        <f>'Uber_Details (2)'!$G43+('Uber_Details (2)'!$H43/60)</f>
        <v>0</v>
      </c>
      <c r="J43" s="9"/>
      <c r="K43" s="9"/>
      <c r="L43" s="9"/>
      <c r="M43" s="8"/>
      <c r="N43" s="8"/>
      <c r="O43" s="7" t="e">
        <f>VLOOKUP(P43,zipcodes,2,0)</f>
        <v>#N/A</v>
      </c>
      <c r="P43" s="11">
        <v>0</v>
      </c>
      <c r="Q43" s="7" t="e">
        <f>VLOOKUP(R43,zipcodes,2,0)</f>
        <v>#N/A</v>
      </c>
      <c r="R43" s="12">
        <v>0</v>
      </c>
      <c r="S43" s="8" t="s">
        <v>358</v>
      </c>
      <c r="T43" s="6" t="s">
        <v>354</v>
      </c>
      <c r="V43" s="23"/>
      <c r="Y43" s="23"/>
    </row>
    <row r="44" spans="1:25" x14ac:dyDescent="0.25">
      <c r="A44" s="26">
        <v>44673</v>
      </c>
      <c r="B44" s="28">
        <v>13.52</v>
      </c>
      <c r="C44" s="28">
        <f>B44-K44-L44</f>
        <v>11.719999999999999</v>
      </c>
      <c r="D44" s="28">
        <f>B44-K44</f>
        <v>11.719999999999999</v>
      </c>
      <c r="E44" s="29">
        <v>0.52500000000000002</v>
      </c>
      <c r="F44" s="17" t="str">
        <f>_xlfn.CONCAT(TEXT(A44,"yyyy-mm-dd")," ",TEXT(E44,"hh:mm:ss"))</f>
        <v>2022-04-22 12:36:00</v>
      </c>
      <c r="G44" s="8">
        <v>34</v>
      </c>
      <c r="H44" s="8">
        <v>14</v>
      </c>
      <c r="I44" s="9">
        <f>'Uber_Details (2)'!$G44+('Uber_Details (2)'!$H44/60)</f>
        <v>34.233333333333334</v>
      </c>
      <c r="J44" s="9">
        <v>10.6</v>
      </c>
      <c r="K44" s="9">
        <v>1.8</v>
      </c>
      <c r="L44" s="9"/>
      <c r="M44" s="8"/>
      <c r="N44" s="8">
        <v>2</v>
      </c>
      <c r="O44" s="7" t="str">
        <f>VLOOKUP(P44,zipcodes,2,0)</f>
        <v>WOODVILLE GARDENS</v>
      </c>
      <c r="P44" s="13">
        <v>5012</v>
      </c>
      <c r="Q44" s="7" t="str">
        <f>VLOOKUP(R44,zipcodes,2,0)</f>
        <v>SEATON</v>
      </c>
      <c r="R44" s="14">
        <v>5023</v>
      </c>
      <c r="S44" s="8" t="s">
        <v>359</v>
      </c>
      <c r="T44" s="6" t="s">
        <v>354</v>
      </c>
      <c r="V44" s="23"/>
      <c r="Y44" s="23"/>
    </row>
    <row r="45" spans="1:25" x14ac:dyDescent="0.25">
      <c r="A45" s="26">
        <v>44673</v>
      </c>
      <c r="B45" s="28">
        <v>8.98</v>
      </c>
      <c r="C45" s="28">
        <f>B45-K45-L45</f>
        <v>8.98</v>
      </c>
      <c r="D45" s="28">
        <f>B45-K45</f>
        <v>8.98</v>
      </c>
      <c r="E45" s="29">
        <v>0.54513888888888895</v>
      </c>
      <c r="F45" s="17" t="str">
        <f>_xlfn.CONCAT(TEXT(A45,"yyyy-mm-dd")," ",TEXT(E45,"hh:mm:ss"))</f>
        <v>2022-04-22 13:05:00</v>
      </c>
      <c r="G45" s="8">
        <v>28</v>
      </c>
      <c r="H45" s="8">
        <v>44</v>
      </c>
      <c r="I45" s="9">
        <f>'Uber_Details (2)'!$G45+('Uber_Details (2)'!$H45/60)</f>
        <v>28.733333333333334</v>
      </c>
      <c r="J45" s="9">
        <v>4.8</v>
      </c>
      <c r="K45" s="9"/>
      <c r="L45" s="9"/>
      <c r="M45" s="8"/>
      <c r="N45" s="8">
        <v>2</v>
      </c>
      <c r="O45" s="7" t="str">
        <f>VLOOKUP(P45,zipcodes,2,0)</f>
        <v>WEST LAKES</v>
      </c>
      <c r="P45" s="13">
        <v>5021</v>
      </c>
      <c r="Q45" s="7" t="str">
        <f>VLOOKUP(R45,zipcodes,2,0)</f>
        <v>WEST LAKES</v>
      </c>
      <c r="R45" s="14">
        <v>5021</v>
      </c>
      <c r="S45" s="8" t="s">
        <v>359</v>
      </c>
      <c r="T45" s="6" t="s">
        <v>354</v>
      </c>
      <c r="V45" s="23"/>
      <c r="Y45" s="23"/>
    </row>
    <row r="46" spans="1:25" x14ac:dyDescent="0.25">
      <c r="A46" s="26">
        <v>44673</v>
      </c>
      <c r="B46" s="28">
        <v>20</v>
      </c>
      <c r="C46" s="28">
        <f>B46-K46-L46</f>
        <v>20</v>
      </c>
      <c r="D46" s="28">
        <f>B46-K46</f>
        <v>20</v>
      </c>
      <c r="E46" s="29">
        <v>0.55902777777777779</v>
      </c>
      <c r="F46" s="17" t="str">
        <f>_xlfn.CONCAT(TEXT(A46,"yyyy-mm-dd")," ",TEXT(E46,"hh:mm:ss"))</f>
        <v>2022-04-22 13:25:00</v>
      </c>
      <c r="G46" s="8"/>
      <c r="H46" s="8"/>
      <c r="I46" s="9">
        <f>'Uber_Details (2)'!$G46+('Uber_Details (2)'!$H46/60)</f>
        <v>0</v>
      </c>
      <c r="J46" s="9"/>
      <c r="K46" s="9"/>
      <c r="L46" s="9"/>
      <c r="M46" s="8"/>
      <c r="N46" s="8"/>
      <c r="O46" s="7" t="e">
        <f>VLOOKUP(P46,zipcodes,2,0)</f>
        <v>#N/A</v>
      </c>
      <c r="P46" s="11">
        <v>0</v>
      </c>
      <c r="Q46" s="7" t="e">
        <f>VLOOKUP(R46,zipcodes,2,0)</f>
        <v>#N/A</v>
      </c>
      <c r="R46" s="12">
        <v>0</v>
      </c>
      <c r="S46" s="8" t="s">
        <v>358</v>
      </c>
      <c r="T46" s="6" t="s">
        <v>354</v>
      </c>
      <c r="V46" s="23"/>
      <c r="Y46" s="23"/>
    </row>
    <row r="47" spans="1:25" x14ac:dyDescent="0.25">
      <c r="A47" s="26">
        <v>44673</v>
      </c>
      <c r="B47" s="28">
        <v>12.49</v>
      </c>
      <c r="C47" s="28">
        <f>B47-K47-L47</f>
        <v>12.49</v>
      </c>
      <c r="D47" s="28">
        <f>B47-K47</f>
        <v>12.49</v>
      </c>
      <c r="E47" s="29">
        <v>0.73611111111111116</v>
      </c>
      <c r="F47" s="17" t="str">
        <f>_xlfn.CONCAT(TEXT(A47,"yyyy-mm-dd")," ",TEXT(E47,"hh:mm:ss"))</f>
        <v>2022-04-22 17:40:00</v>
      </c>
      <c r="G47" s="8">
        <v>41</v>
      </c>
      <c r="H47" s="8">
        <v>8</v>
      </c>
      <c r="I47" s="9">
        <f>'Uber_Details (2)'!$G47+('Uber_Details (2)'!$H47/60)</f>
        <v>41.133333333333333</v>
      </c>
      <c r="J47" s="9">
        <v>6.2</v>
      </c>
      <c r="K47" s="9"/>
      <c r="L47" s="9"/>
      <c r="M47" s="8"/>
      <c r="N47" s="8">
        <v>2</v>
      </c>
      <c r="O47" s="7" t="str">
        <f>VLOOKUP(P47,zipcodes,2,0)</f>
        <v>SEMAPHORE</v>
      </c>
      <c r="P47" s="13">
        <v>5019</v>
      </c>
      <c r="Q47" s="7" t="str">
        <f>VLOOKUP(R47,zipcodes,2,0)</f>
        <v>LARGS BAY</v>
      </c>
      <c r="R47" s="14">
        <v>5016</v>
      </c>
      <c r="S47" s="8" t="s">
        <v>359</v>
      </c>
      <c r="T47" s="6" t="s">
        <v>354</v>
      </c>
      <c r="V47" s="23"/>
      <c r="Y47" s="23"/>
    </row>
    <row r="48" spans="1:25" x14ac:dyDescent="0.25">
      <c r="A48" s="26">
        <v>44673</v>
      </c>
      <c r="B48" s="28">
        <v>6.56</v>
      </c>
      <c r="C48" s="28">
        <f>B48-K48-L48</f>
        <v>6.56</v>
      </c>
      <c r="D48" s="28">
        <f>B48-K48</f>
        <v>6.56</v>
      </c>
      <c r="E48" s="29">
        <v>0.75624999999999998</v>
      </c>
      <c r="F48" s="17" t="str">
        <f>_xlfn.CONCAT(TEXT(A48,"yyyy-mm-dd")," ",TEXT(E48,"hh:mm:ss"))</f>
        <v>2022-04-22 18:09:00</v>
      </c>
      <c r="G48" s="8">
        <v>16</v>
      </c>
      <c r="H48" s="8">
        <v>10</v>
      </c>
      <c r="I48" s="9">
        <f>'Uber_Details (2)'!$G48+('Uber_Details (2)'!$H48/60)</f>
        <v>16.166666666666668</v>
      </c>
      <c r="J48" s="9">
        <v>5.8</v>
      </c>
      <c r="K48" s="9"/>
      <c r="L48" s="9"/>
      <c r="M48" s="8"/>
      <c r="N48" s="8">
        <v>1</v>
      </c>
      <c r="O48" s="7" t="str">
        <f>VLOOKUP(P48,zipcodes,2,0)</f>
        <v>LARGS BAY</v>
      </c>
      <c r="P48" s="13">
        <v>5016</v>
      </c>
      <c r="Q48" s="7" t="str">
        <f>VLOOKUP(R48,zipcodes,2,0)</f>
        <v>WINGFIELD</v>
      </c>
      <c r="R48" s="14">
        <v>5013</v>
      </c>
      <c r="S48" s="8" t="s">
        <v>359</v>
      </c>
      <c r="T48" s="6" t="s">
        <v>354</v>
      </c>
      <c r="V48" s="23"/>
      <c r="Y48" s="23"/>
    </row>
    <row r="49" spans="1:25" x14ac:dyDescent="0.25">
      <c r="A49" s="26">
        <v>44673</v>
      </c>
      <c r="B49" s="28">
        <v>15.36</v>
      </c>
      <c r="C49" s="28">
        <f>B49-K49-L49</f>
        <v>15.36</v>
      </c>
      <c r="D49" s="28">
        <f>B49-K49</f>
        <v>15.36</v>
      </c>
      <c r="E49" s="29">
        <v>0.77083333333333337</v>
      </c>
      <c r="F49" s="17" t="str">
        <f>_xlfn.CONCAT(TEXT(A49,"yyyy-mm-dd")," ",TEXT(E49,"hh:mm:ss"))</f>
        <v>2022-04-22 18:30:00</v>
      </c>
      <c r="G49" s="8">
        <v>36</v>
      </c>
      <c r="H49" s="8">
        <v>3</v>
      </c>
      <c r="I49" s="9">
        <f>'Uber_Details (2)'!$G49+('Uber_Details (2)'!$H49/60)</f>
        <v>36.049999999999997</v>
      </c>
      <c r="J49" s="9">
        <v>14.6</v>
      </c>
      <c r="K49" s="9"/>
      <c r="L49" s="9"/>
      <c r="M49" s="8"/>
      <c r="N49" s="8">
        <v>2</v>
      </c>
      <c r="O49" s="7" t="str">
        <f>VLOOKUP(P49,zipcodes,2,0)</f>
        <v>WOODVILLE GARDENS</v>
      </c>
      <c r="P49" s="13">
        <v>5012</v>
      </c>
      <c r="Q49" s="7" t="str">
        <f>VLOOKUP(R49,zipcodes,2,0)</f>
        <v>LARGS BAY</v>
      </c>
      <c r="R49" s="14">
        <v>5016</v>
      </c>
      <c r="S49" s="8" t="s">
        <v>359</v>
      </c>
      <c r="T49" s="6" t="s">
        <v>354</v>
      </c>
      <c r="V49" s="23"/>
      <c r="Y49" s="23"/>
    </row>
    <row r="50" spans="1:25" x14ac:dyDescent="0.25">
      <c r="A50" s="26">
        <v>44673</v>
      </c>
      <c r="B50" s="28">
        <v>13.48</v>
      </c>
      <c r="C50" s="28">
        <f>B50-K50-L50</f>
        <v>10.93</v>
      </c>
      <c r="D50" s="28">
        <f>B50-K50</f>
        <v>10.93</v>
      </c>
      <c r="E50" s="29">
        <v>0.78194444444444444</v>
      </c>
      <c r="F50" s="17" t="str">
        <f>_xlfn.CONCAT(TEXT(A50,"yyyy-mm-dd")," ",TEXT(E50,"hh:mm:ss"))</f>
        <v>2022-04-22 18:46:00</v>
      </c>
      <c r="G50" s="8">
        <v>32</v>
      </c>
      <c r="H50" s="8">
        <v>17</v>
      </c>
      <c r="I50" s="9">
        <f>'Uber_Details (2)'!$G50+('Uber_Details (2)'!$H50/60)</f>
        <v>32.283333333333331</v>
      </c>
      <c r="J50" s="9">
        <v>7.6</v>
      </c>
      <c r="K50" s="9">
        <v>2.5499999999999998</v>
      </c>
      <c r="L50" s="9"/>
      <c r="M50" s="8"/>
      <c r="N50" s="8">
        <v>2</v>
      </c>
      <c r="O50" s="7" t="str">
        <f>VLOOKUP(P50,zipcodes,2,0)</f>
        <v>PORT ADELAIDE</v>
      </c>
      <c r="P50" s="13">
        <v>5015</v>
      </c>
      <c r="Q50" s="7" t="str">
        <f>VLOOKUP(R50,zipcodes,2,0)</f>
        <v>OSBORNE</v>
      </c>
      <c r="R50" s="14">
        <v>5017</v>
      </c>
      <c r="S50" s="8" t="s">
        <v>359</v>
      </c>
      <c r="T50" s="6" t="s">
        <v>354</v>
      </c>
      <c r="V50" s="23"/>
      <c r="Y50" s="23"/>
    </row>
    <row r="51" spans="1:25" x14ac:dyDescent="0.25">
      <c r="A51" s="26">
        <v>44673</v>
      </c>
      <c r="B51" s="28">
        <v>30</v>
      </c>
      <c r="C51" s="28">
        <f>B51-K51-L51</f>
        <v>30</v>
      </c>
      <c r="D51" s="28">
        <f>B51-K51</f>
        <v>30</v>
      </c>
      <c r="E51" s="29">
        <v>0.79305555555555562</v>
      </c>
      <c r="F51" s="17" t="str">
        <f>_xlfn.CONCAT(TEXT(A51,"yyyy-mm-dd")," ",TEXT(E51,"hh:mm:ss"))</f>
        <v>2022-04-22 19:02:00</v>
      </c>
      <c r="G51" s="8"/>
      <c r="H51" s="8"/>
      <c r="I51" s="9">
        <f>'Uber_Details (2)'!$G51+('Uber_Details (2)'!$H51/60)</f>
        <v>0</v>
      </c>
      <c r="J51" s="9"/>
      <c r="K51" s="9"/>
      <c r="L51" s="9"/>
      <c r="M51" s="8"/>
      <c r="N51" s="8"/>
      <c r="O51" s="7" t="e">
        <f>VLOOKUP(P51,zipcodes,2,0)</f>
        <v>#N/A</v>
      </c>
      <c r="P51" s="11">
        <v>0</v>
      </c>
      <c r="Q51" s="7" t="e">
        <f>VLOOKUP(R51,zipcodes,2,0)</f>
        <v>#N/A</v>
      </c>
      <c r="R51" s="12">
        <v>0</v>
      </c>
      <c r="S51" s="8" t="s">
        <v>358</v>
      </c>
      <c r="T51" s="6" t="s">
        <v>354</v>
      </c>
      <c r="V51" s="23"/>
      <c r="Y51" s="23"/>
    </row>
    <row r="52" spans="1:25" x14ac:dyDescent="0.25">
      <c r="A52" s="26">
        <v>44673</v>
      </c>
      <c r="B52" s="28">
        <v>11.13</v>
      </c>
      <c r="C52" s="28">
        <f>B52-K52-L52</f>
        <v>11.13</v>
      </c>
      <c r="D52" s="28">
        <f>B52-K52</f>
        <v>11.13</v>
      </c>
      <c r="E52" s="29">
        <v>0.81805555555555554</v>
      </c>
      <c r="F52" s="17" t="str">
        <f>_xlfn.CONCAT(TEXT(A52,"yyyy-mm-dd")," ",TEXT(E52,"hh:mm:ss"))</f>
        <v>2022-04-22 19:38:00</v>
      </c>
      <c r="G52" s="8">
        <v>24</v>
      </c>
      <c r="H52" s="8">
        <v>34</v>
      </c>
      <c r="I52" s="9">
        <f>'Uber_Details (2)'!$G52+('Uber_Details (2)'!$H52/60)</f>
        <v>24.566666666666666</v>
      </c>
      <c r="J52" s="9">
        <v>8.5</v>
      </c>
      <c r="K52" s="9"/>
      <c r="L52" s="9"/>
      <c r="M52" s="8"/>
      <c r="N52" s="8">
        <v>2</v>
      </c>
      <c r="O52" s="7" t="str">
        <f>VLOOKUP(P52,zipcodes,2,0)</f>
        <v>ALBERT PARK</v>
      </c>
      <c r="P52" s="13">
        <v>5014</v>
      </c>
      <c r="Q52" s="7" t="str">
        <f>VLOOKUP(R52,zipcodes,2,0)</f>
        <v>LARGS BAY</v>
      </c>
      <c r="R52" s="14">
        <v>5016</v>
      </c>
      <c r="S52" s="8" t="s">
        <v>359</v>
      </c>
      <c r="T52" s="6" t="s">
        <v>354</v>
      </c>
      <c r="V52" s="23"/>
      <c r="Y52" s="23"/>
    </row>
    <row r="53" spans="1:25" x14ac:dyDescent="0.25">
      <c r="A53" s="26">
        <v>44673</v>
      </c>
      <c r="B53" s="28">
        <v>9.51</v>
      </c>
      <c r="C53" s="28">
        <f>B53-K53-L53</f>
        <v>6.31</v>
      </c>
      <c r="D53" s="28">
        <f>B53-K53</f>
        <v>6.31</v>
      </c>
      <c r="E53" s="29">
        <v>0.85625000000000007</v>
      </c>
      <c r="F53" s="17" t="str">
        <f>_xlfn.CONCAT(TEXT(A53,"yyyy-mm-dd")," ",TEXT(E53,"hh:mm:ss"))</f>
        <v>2022-04-22 20:33:00</v>
      </c>
      <c r="G53" s="8">
        <v>13</v>
      </c>
      <c r="H53" s="8">
        <v>31</v>
      </c>
      <c r="I53" s="9">
        <f>'Uber_Details (2)'!$G53+('Uber_Details (2)'!$H53/60)</f>
        <v>13.516666666666667</v>
      </c>
      <c r="J53" s="9">
        <v>2.2999999999999998</v>
      </c>
      <c r="K53" s="9">
        <v>3.2</v>
      </c>
      <c r="L53" s="9"/>
      <c r="M53" s="8"/>
      <c r="N53" s="8">
        <v>1</v>
      </c>
      <c r="O53" s="7" t="str">
        <f>VLOOKUP(P53,zipcodes,2,0)</f>
        <v>ADELAIDE CBD</v>
      </c>
      <c r="P53" s="13">
        <v>5000</v>
      </c>
      <c r="Q53" s="7" t="str">
        <f>VLOOKUP(R53,zipcodes,2,0)</f>
        <v>ADELAIDE CBD</v>
      </c>
      <c r="R53" s="14">
        <v>5000</v>
      </c>
      <c r="S53" s="8" t="s">
        <v>359</v>
      </c>
      <c r="T53" s="6" t="s">
        <v>354</v>
      </c>
      <c r="V53" s="23"/>
      <c r="Y53" s="23"/>
    </row>
    <row r="54" spans="1:25" x14ac:dyDescent="0.25">
      <c r="A54" s="26">
        <v>44673</v>
      </c>
      <c r="B54" s="28">
        <v>40</v>
      </c>
      <c r="C54" s="28">
        <f>B54-K54-L54</f>
        <v>40</v>
      </c>
      <c r="D54" s="28">
        <f>B54-K54</f>
        <v>40</v>
      </c>
      <c r="E54" s="29">
        <v>0.86597222222222225</v>
      </c>
      <c r="F54" s="17" t="str">
        <f>_xlfn.CONCAT(TEXT(A54,"yyyy-mm-dd")," ",TEXT(E54,"hh:mm:ss"))</f>
        <v>2022-04-22 20:47:00</v>
      </c>
      <c r="G54" s="8"/>
      <c r="H54" s="8"/>
      <c r="I54" s="9">
        <f>'Uber_Details (2)'!$G54+('Uber_Details (2)'!$H54/60)</f>
        <v>0</v>
      </c>
      <c r="J54" s="9"/>
      <c r="K54" s="9"/>
      <c r="L54" s="9"/>
      <c r="M54" s="8"/>
      <c r="N54" s="8"/>
      <c r="O54" s="7" t="e">
        <f>VLOOKUP(P54,zipcodes,2,0)</f>
        <v>#N/A</v>
      </c>
      <c r="P54" s="11">
        <v>0</v>
      </c>
      <c r="Q54" s="7" t="e">
        <f>VLOOKUP(R54,zipcodes,2,0)</f>
        <v>#N/A</v>
      </c>
      <c r="R54" s="12">
        <v>0</v>
      </c>
      <c r="S54" s="8" t="s">
        <v>358</v>
      </c>
      <c r="T54" s="6" t="s">
        <v>354</v>
      </c>
      <c r="V54" s="23"/>
      <c r="Y54" s="23"/>
    </row>
    <row r="55" spans="1:25" x14ac:dyDescent="0.25">
      <c r="A55" s="26">
        <v>44673</v>
      </c>
      <c r="B55" s="28">
        <v>13.54</v>
      </c>
      <c r="C55" s="28">
        <f>B55-K55-L55</f>
        <v>13.54</v>
      </c>
      <c r="D55" s="28">
        <f>B55-K55</f>
        <v>13.54</v>
      </c>
      <c r="E55" s="29">
        <v>0.87708333333333333</v>
      </c>
      <c r="F55" s="17" t="str">
        <f>_xlfn.CONCAT(TEXT(A55,"yyyy-mm-dd")," ",TEXT(E55,"hh:mm:ss"))</f>
        <v>2022-04-22 21:03:00</v>
      </c>
      <c r="G55" s="8">
        <v>57</v>
      </c>
      <c r="H55" s="8">
        <v>26</v>
      </c>
      <c r="I55" s="9">
        <f>'Uber_Details (2)'!$G55+('Uber_Details (2)'!$H55/60)</f>
        <v>57.43333333333333</v>
      </c>
      <c r="J55" s="9">
        <v>7.8</v>
      </c>
      <c r="K55" s="9"/>
      <c r="L55" s="9"/>
      <c r="M55" s="8"/>
      <c r="N55" s="8">
        <v>1</v>
      </c>
      <c r="O55" s="7" t="str">
        <f>VLOOKUP(P55,zipcodes,2,0)</f>
        <v>ADELAIDE CBD</v>
      </c>
      <c r="P55" s="13">
        <v>5000</v>
      </c>
      <c r="Q55" s="7" t="str">
        <f>VLOOKUP(R55,zipcodes,2,0)</f>
        <v>KURRALTA PARK</v>
      </c>
      <c r="R55" s="14">
        <v>5037</v>
      </c>
      <c r="S55" s="8" t="s">
        <v>359</v>
      </c>
      <c r="T55" s="6" t="s">
        <v>354</v>
      </c>
      <c r="V55" s="23"/>
      <c r="Y55" s="23"/>
    </row>
    <row r="56" spans="1:25" x14ac:dyDescent="0.25">
      <c r="A56" s="26">
        <v>44673</v>
      </c>
      <c r="B56" s="28">
        <v>8.75</v>
      </c>
      <c r="C56" s="28">
        <f>B56-K56-L56</f>
        <v>8.75</v>
      </c>
      <c r="D56" s="28">
        <f>B56-K56</f>
        <v>8.75</v>
      </c>
      <c r="E56" s="29">
        <v>0.9159722222222223</v>
      </c>
      <c r="F56" s="17" t="str">
        <f>_xlfn.CONCAT(TEXT(A56,"yyyy-mm-dd")," ",TEXT(E56,"hh:mm:ss"))</f>
        <v>2022-04-22 21:59:00</v>
      </c>
      <c r="G56" s="8">
        <v>17</v>
      </c>
      <c r="H56" s="8">
        <v>10</v>
      </c>
      <c r="I56" s="9">
        <f>'Uber_Details (2)'!$G56+('Uber_Details (2)'!$H56/60)</f>
        <v>17.166666666666668</v>
      </c>
      <c r="J56" s="9">
        <v>5.2</v>
      </c>
      <c r="K56" s="9"/>
      <c r="L56" s="9"/>
      <c r="M56" s="8"/>
      <c r="N56" s="8">
        <v>1</v>
      </c>
      <c r="O56" s="7" t="str">
        <f>VLOOKUP(P56,zipcodes,2,0)</f>
        <v>ADELAIDE CBD</v>
      </c>
      <c r="P56" s="13">
        <v>5000</v>
      </c>
      <c r="Q56" s="7" t="str">
        <f>VLOOKUP(R56,zipcodes,2,0)</f>
        <v>UNLEY</v>
      </c>
      <c r="R56" s="14">
        <v>5061</v>
      </c>
      <c r="S56" s="8" t="s">
        <v>359</v>
      </c>
      <c r="T56" s="6" t="s">
        <v>354</v>
      </c>
      <c r="V56" s="23"/>
      <c r="Y56" s="23"/>
    </row>
    <row r="57" spans="1:25" x14ac:dyDescent="0.25">
      <c r="A57" s="26">
        <v>44673</v>
      </c>
      <c r="B57" s="28">
        <v>5</v>
      </c>
      <c r="C57" s="28">
        <f>B57-K57-L57</f>
        <v>5</v>
      </c>
      <c r="D57" s="28">
        <f>B57-K57</f>
        <v>5</v>
      </c>
      <c r="E57" s="29">
        <v>0.94027777777777777</v>
      </c>
      <c r="F57" s="17" t="str">
        <f>_xlfn.CONCAT(TEXT(A57,"yyyy-mm-dd")," ",TEXT(E57,"hh:mm:ss"))</f>
        <v>2022-04-22 22:34:00</v>
      </c>
      <c r="G57" s="8">
        <v>9</v>
      </c>
      <c r="H57" s="8">
        <v>53</v>
      </c>
      <c r="I57" s="9">
        <f>'Uber_Details (2)'!$G57+('Uber_Details (2)'!$H57/60)</f>
        <v>9.8833333333333329</v>
      </c>
      <c r="J57" s="9">
        <v>2.5</v>
      </c>
      <c r="K57" s="9"/>
      <c r="L57" s="9"/>
      <c r="M57" s="8">
        <v>1</v>
      </c>
      <c r="N57" s="8">
        <v>1</v>
      </c>
      <c r="O57" s="7" t="str">
        <f>VLOOKUP(P57,zipcodes,2,0)</f>
        <v>UNLEY</v>
      </c>
      <c r="P57" s="13">
        <v>5061</v>
      </c>
      <c r="Q57" s="7" t="str">
        <f>VLOOKUP(R57,zipcodes,2,0)</f>
        <v>UNLEY</v>
      </c>
      <c r="R57" s="14">
        <v>5061</v>
      </c>
      <c r="S57" s="8" t="s">
        <v>359</v>
      </c>
      <c r="T57" s="6" t="s">
        <v>354</v>
      </c>
      <c r="V57" s="23"/>
      <c r="Y57" s="23"/>
    </row>
    <row r="58" spans="1:25" x14ac:dyDescent="0.25">
      <c r="A58" s="26">
        <v>44673</v>
      </c>
      <c r="B58" s="28">
        <v>13.05</v>
      </c>
      <c r="C58" s="28">
        <f>B58-K58-L58</f>
        <v>13.05</v>
      </c>
      <c r="D58" s="28">
        <f>B58-K58</f>
        <v>13.05</v>
      </c>
      <c r="E58" s="29">
        <v>0.9506944444444444</v>
      </c>
      <c r="F58" s="17" t="str">
        <f>_xlfn.CONCAT(TEXT(A58,"yyyy-mm-dd")," ",TEXT(E58,"hh:mm:ss"))</f>
        <v>2022-04-22 22:49:00</v>
      </c>
      <c r="G58" s="8">
        <v>31</v>
      </c>
      <c r="H58" s="8">
        <v>4</v>
      </c>
      <c r="I58" s="9">
        <f>'Uber_Details (2)'!$G58+('Uber_Details (2)'!$H58/60)</f>
        <v>31.066666666666666</v>
      </c>
      <c r="J58" s="9">
        <v>9.1</v>
      </c>
      <c r="K58" s="9"/>
      <c r="L58" s="9"/>
      <c r="M58" s="8"/>
      <c r="N58" s="8">
        <v>1</v>
      </c>
      <c r="O58" s="7" t="str">
        <f>VLOOKUP(P58,zipcodes,2,0)</f>
        <v>ADELAIDE CBD</v>
      </c>
      <c r="P58" s="13">
        <v>5000</v>
      </c>
      <c r="Q58" s="7" t="str">
        <f>VLOOKUP(R58,zipcodes,2,0)</f>
        <v>FLINDERS PARK</v>
      </c>
      <c r="R58" s="14">
        <v>5025</v>
      </c>
      <c r="S58" s="8" t="s">
        <v>359</v>
      </c>
      <c r="T58" s="6" t="s">
        <v>354</v>
      </c>
      <c r="V58" s="23"/>
      <c r="Y58" s="23"/>
    </row>
    <row r="59" spans="1:25" x14ac:dyDescent="0.25">
      <c r="A59" s="26">
        <v>44673</v>
      </c>
      <c r="B59" s="28">
        <v>11.76</v>
      </c>
      <c r="C59" s="28">
        <f>B59-K59-L59</f>
        <v>11.76</v>
      </c>
      <c r="D59" s="28">
        <f>B59-K59</f>
        <v>11.76</v>
      </c>
      <c r="E59" s="29">
        <v>0.99375000000000002</v>
      </c>
      <c r="F59" s="17" t="str">
        <f>_xlfn.CONCAT(TEXT(A59,"yyyy-mm-dd")," ",TEXT(E59,"hh:mm:ss"))</f>
        <v>2022-04-22 23:51:00</v>
      </c>
      <c r="G59" s="8">
        <v>28</v>
      </c>
      <c r="H59" s="8">
        <v>10</v>
      </c>
      <c r="I59" s="9">
        <f>'Uber_Details (2)'!$G59+('Uber_Details (2)'!$H59/60)</f>
        <v>28.166666666666668</v>
      </c>
      <c r="J59" s="9">
        <v>7</v>
      </c>
      <c r="K59" s="9"/>
      <c r="L59" s="9"/>
      <c r="M59" s="8"/>
      <c r="N59" s="8">
        <v>1</v>
      </c>
      <c r="O59" s="7" t="str">
        <f>VLOOKUP(P59,zipcodes,2,0)</f>
        <v>ADELAIDE CBD</v>
      </c>
      <c r="P59" s="13">
        <v>5000</v>
      </c>
      <c r="Q59" s="7" t="str">
        <f>VLOOKUP(R59,zipcodes,2,0)</f>
        <v>FLINDERS PARK</v>
      </c>
      <c r="R59" s="14">
        <v>5025</v>
      </c>
      <c r="S59" s="8" t="s">
        <v>359</v>
      </c>
      <c r="T59" s="6" t="s">
        <v>354</v>
      </c>
      <c r="V59" s="23"/>
      <c r="Y59" s="23"/>
    </row>
    <row r="60" spans="1:25" x14ac:dyDescent="0.25">
      <c r="A60" s="26">
        <v>44674</v>
      </c>
      <c r="B60" s="28">
        <v>5.19</v>
      </c>
      <c r="C60" s="28">
        <f>B60-K60-L60</f>
        <v>5.19</v>
      </c>
      <c r="D60" s="28">
        <f>B60-K60</f>
        <v>5.19</v>
      </c>
      <c r="E60" s="29">
        <v>0.44375000000000003</v>
      </c>
      <c r="F60" s="17" t="str">
        <f>_xlfn.CONCAT(TEXT(A60,"yyyy-mm-dd")," ",TEXT(E60,"hh:mm:ss"))</f>
        <v>2022-04-23 10:39:00</v>
      </c>
      <c r="G60" s="8">
        <v>14</v>
      </c>
      <c r="H60" s="8">
        <v>45</v>
      </c>
      <c r="I60" s="9">
        <f>'Uber_Details (2)'!$G60+('Uber_Details (2)'!$H60/60)</f>
        <v>14.75</v>
      </c>
      <c r="J60" s="9">
        <v>3.3</v>
      </c>
      <c r="K60" s="9"/>
      <c r="L60" s="9"/>
      <c r="M60" s="8"/>
      <c r="N60" s="8">
        <v>1</v>
      </c>
      <c r="O60" s="7" t="str">
        <f>VLOOKUP(P60,zipcodes,2,0)</f>
        <v>NORTH HAVEN</v>
      </c>
      <c r="P60" s="13">
        <v>5018</v>
      </c>
      <c r="Q60" s="7" t="str">
        <f>VLOOKUP(R60,zipcodes,2,0)</f>
        <v>OSBORNE</v>
      </c>
      <c r="R60" s="14">
        <v>5017</v>
      </c>
      <c r="S60" s="8" t="s">
        <v>359</v>
      </c>
      <c r="T60" s="6" t="s">
        <v>354</v>
      </c>
      <c r="V60" s="23"/>
      <c r="Y60" s="23"/>
    </row>
    <row r="61" spans="1:25" x14ac:dyDescent="0.25">
      <c r="A61" s="26">
        <v>44674</v>
      </c>
      <c r="B61" s="28">
        <v>6.61</v>
      </c>
      <c r="C61" s="28">
        <f>B61-K61-L61</f>
        <v>6.61</v>
      </c>
      <c r="D61" s="28">
        <f>B61-K61</f>
        <v>6.61</v>
      </c>
      <c r="E61" s="29">
        <v>0.48888888888888887</v>
      </c>
      <c r="F61" s="17" t="str">
        <f>_xlfn.CONCAT(TEXT(A61,"yyyy-mm-dd")," ",TEXT(E61,"hh:mm:ss"))</f>
        <v>2022-04-23 11:44:00</v>
      </c>
      <c r="G61" s="8">
        <v>15</v>
      </c>
      <c r="H61" s="8">
        <v>33</v>
      </c>
      <c r="I61" s="9">
        <f>'Uber_Details (2)'!$G61+('Uber_Details (2)'!$H61/60)</f>
        <v>15.55</v>
      </c>
      <c r="J61" s="9">
        <v>5.3</v>
      </c>
      <c r="K61" s="9"/>
      <c r="L61" s="9"/>
      <c r="M61" s="8"/>
      <c r="N61" s="8">
        <v>1</v>
      </c>
      <c r="O61" s="7" t="str">
        <f>VLOOKUP(P61,zipcodes,2,0)</f>
        <v>SEMAPHORE</v>
      </c>
      <c r="P61" s="13">
        <v>5019</v>
      </c>
      <c r="Q61" s="7" t="str">
        <f>VLOOKUP(R61,zipcodes,2,0)</f>
        <v>OSBORNE</v>
      </c>
      <c r="R61" s="14">
        <v>5017</v>
      </c>
      <c r="S61" s="8" t="s">
        <v>359</v>
      </c>
      <c r="T61" s="6" t="s">
        <v>354</v>
      </c>
      <c r="V61" s="23"/>
      <c r="Y61" s="23"/>
    </row>
    <row r="62" spans="1:25" x14ac:dyDescent="0.25">
      <c r="A62" s="26">
        <v>44674</v>
      </c>
      <c r="B62" s="28">
        <v>8.0399999999999991</v>
      </c>
      <c r="C62" s="28">
        <f>B62-K62-L62</f>
        <v>8.0399999999999991</v>
      </c>
      <c r="D62" s="28">
        <f>B62-K62</f>
        <v>8.0399999999999991</v>
      </c>
      <c r="E62" s="29">
        <v>0.5229166666666667</v>
      </c>
      <c r="F62" s="17" t="str">
        <f>_xlfn.CONCAT(TEXT(A62,"yyyy-mm-dd")," ",TEXT(E62,"hh:mm:ss"))</f>
        <v>2022-04-23 12:33:00</v>
      </c>
      <c r="G62" s="8">
        <v>20</v>
      </c>
      <c r="H62" s="8"/>
      <c r="I62" s="9">
        <f>'Uber_Details (2)'!$G62+('Uber_Details (2)'!$H62/60)</f>
        <v>20</v>
      </c>
      <c r="J62" s="9">
        <v>5.9</v>
      </c>
      <c r="K62" s="9"/>
      <c r="L62" s="9"/>
      <c r="M62" s="8"/>
      <c r="N62" s="8">
        <v>1</v>
      </c>
      <c r="O62" s="7" t="str">
        <f>VLOOKUP(P62,zipcodes,2,0)</f>
        <v>SEMAPHORE</v>
      </c>
      <c r="P62" s="13">
        <v>5019</v>
      </c>
      <c r="Q62" s="7" t="str">
        <f>VLOOKUP(R62,zipcodes,2,0)</f>
        <v>ALBERT PARK</v>
      </c>
      <c r="R62" s="14">
        <v>5014</v>
      </c>
      <c r="S62" s="8" t="s">
        <v>359</v>
      </c>
      <c r="T62" s="6" t="s">
        <v>354</v>
      </c>
      <c r="V62" s="23"/>
      <c r="Y62" s="23"/>
    </row>
    <row r="63" spans="1:25" x14ac:dyDescent="0.25">
      <c r="A63" s="26">
        <v>44674</v>
      </c>
      <c r="B63" s="28">
        <v>5.23</v>
      </c>
      <c r="C63" s="28">
        <f>B63-K63-L63</f>
        <v>5.23</v>
      </c>
      <c r="D63" s="28">
        <f>B63-K63</f>
        <v>5.23</v>
      </c>
      <c r="E63" s="29">
        <v>0.5625</v>
      </c>
      <c r="F63" s="17" t="str">
        <f>_xlfn.CONCAT(TEXT(A63,"yyyy-mm-dd")," ",TEXT(E63,"hh:mm:ss"))</f>
        <v>2022-04-23 13:30:00</v>
      </c>
      <c r="G63" s="8">
        <v>11</v>
      </c>
      <c r="H63" s="8">
        <v>49</v>
      </c>
      <c r="I63" s="9">
        <f>'Uber_Details (2)'!$G63+('Uber_Details (2)'!$H63/60)</f>
        <v>11.816666666666666</v>
      </c>
      <c r="J63" s="9">
        <v>3.2</v>
      </c>
      <c r="K63" s="9"/>
      <c r="L63" s="9"/>
      <c r="M63" s="8"/>
      <c r="N63" s="8">
        <v>1</v>
      </c>
      <c r="O63" s="7" t="str">
        <f>VLOOKUP(P63,zipcodes,2,0)</f>
        <v>SEMAPHORE</v>
      </c>
      <c r="P63" s="13">
        <v>5019</v>
      </c>
      <c r="Q63" s="7" t="str">
        <f>VLOOKUP(R63,zipcodes,2,0)</f>
        <v>SEMAPHORE</v>
      </c>
      <c r="R63" s="14">
        <v>5019</v>
      </c>
      <c r="S63" s="8" t="s">
        <v>359</v>
      </c>
      <c r="T63" s="6" t="s">
        <v>354</v>
      </c>
      <c r="V63" s="23"/>
      <c r="Y63" s="23"/>
    </row>
    <row r="64" spans="1:25" x14ac:dyDescent="0.25">
      <c r="A64" s="26">
        <v>44674</v>
      </c>
      <c r="B64" s="28">
        <v>50</v>
      </c>
      <c r="C64" s="28">
        <f>B64-K64-L64</f>
        <v>50</v>
      </c>
      <c r="D64" s="28">
        <f>B64-K64</f>
        <v>50</v>
      </c>
      <c r="E64" s="29">
        <v>0.5708333333333333</v>
      </c>
      <c r="F64" s="17" t="str">
        <f>_xlfn.CONCAT(TEXT(A64,"yyyy-mm-dd")," ",TEXT(E64,"hh:mm:ss"))</f>
        <v>2022-04-23 13:42:00</v>
      </c>
      <c r="G64" s="8"/>
      <c r="H64" s="8"/>
      <c r="I64" s="9">
        <f>'Uber_Details (2)'!$G64+('Uber_Details (2)'!$H64/60)</f>
        <v>0</v>
      </c>
      <c r="J64" s="9"/>
      <c r="K64" s="9"/>
      <c r="L64" s="9"/>
      <c r="M64" s="8"/>
      <c r="N64" s="8"/>
      <c r="O64" s="7" t="e">
        <f>VLOOKUP(P64,zipcodes,2,0)</f>
        <v>#N/A</v>
      </c>
      <c r="P64" s="11">
        <v>0</v>
      </c>
      <c r="Q64" s="7" t="e">
        <f>VLOOKUP(R64,zipcodes,2,0)</f>
        <v>#N/A</v>
      </c>
      <c r="R64" s="12">
        <v>0</v>
      </c>
      <c r="S64" s="8" t="s">
        <v>358</v>
      </c>
      <c r="T64" s="6" t="s">
        <v>354</v>
      </c>
      <c r="V64" s="23"/>
      <c r="Y64" s="23"/>
    </row>
    <row r="65" spans="1:25" x14ac:dyDescent="0.25">
      <c r="A65" s="26">
        <v>44674</v>
      </c>
      <c r="B65" s="28">
        <v>9.77</v>
      </c>
      <c r="C65" s="28">
        <f>B65-K65-L65</f>
        <v>9.77</v>
      </c>
      <c r="D65" s="28">
        <f>B65-K65</f>
        <v>9.77</v>
      </c>
      <c r="E65" s="29">
        <v>0.72916666666666663</v>
      </c>
      <c r="F65" s="17" t="str">
        <f>_xlfn.CONCAT(TEXT(A65,"yyyy-mm-dd")," ",TEXT(E65,"hh:mm:ss"))</f>
        <v>2022-04-23 17:30:00</v>
      </c>
      <c r="G65" s="8">
        <v>26</v>
      </c>
      <c r="H65" s="8">
        <v>18</v>
      </c>
      <c r="I65" s="9">
        <f>'Uber_Details (2)'!$G65+('Uber_Details (2)'!$H65/60)</f>
        <v>26.3</v>
      </c>
      <c r="J65" s="9">
        <v>7</v>
      </c>
      <c r="K65" s="9"/>
      <c r="L65" s="9"/>
      <c r="M65" s="8"/>
      <c r="N65" s="8">
        <v>2</v>
      </c>
      <c r="O65" s="7" t="str">
        <f>VLOOKUP(P65,zipcodes,2,0)</f>
        <v>SEMAPHORE</v>
      </c>
      <c r="P65" s="13">
        <v>5019</v>
      </c>
      <c r="Q65" s="7" t="str">
        <f>VLOOKUP(R65,zipcodes,2,0)</f>
        <v>OSBORNE</v>
      </c>
      <c r="R65" s="14">
        <v>5017</v>
      </c>
      <c r="S65" s="8" t="s">
        <v>359</v>
      </c>
      <c r="T65" s="6" t="s">
        <v>354</v>
      </c>
      <c r="V65" s="23"/>
      <c r="Y65" s="23"/>
    </row>
    <row r="66" spans="1:25" x14ac:dyDescent="0.25">
      <c r="A66" s="26">
        <v>44674</v>
      </c>
      <c r="B66" s="28">
        <v>6.42</v>
      </c>
      <c r="C66" s="28">
        <f>B66-K66-L66</f>
        <v>6.42</v>
      </c>
      <c r="D66" s="28">
        <f>B66-K66</f>
        <v>6.42</v>
      </c>
      <c r="E66" s="29">
        <v>0.74513888888888891</v>
      </c>
      <c r="F66" s="17" t="str">
        <f>_xlfn.CONCAT(TEXT(A66,"yyyy-mm-dd")," ",TEXT(E66,"hh:mm:ss"))</f>
        <v>2022-04-23 17:53:00</v>
      </c>
      <c r="G66" s="8">
        <v>14</v>
      </c>
      <c r="H66" s="8">
        <v>4</v>
      </c>
      <c r="I66" s="9">
        <f>'Uber_Details (2)'!$G66+('Uber_Details (2)'!$H66/60)</f>
        <v>14.066666666666666</v>
      </c>
      <c r="J66" s="9">
        <v>4.2</v>
      </c>
      <c r="K66" s="9"/>
      <c r="L66" s="9"/>
      <c r="M66" s="8"/>
      <c r="N66" s="8">
        <v>1</v>
      </c>
      <c r="O66" s="7" t="str">
        <f>VLOOKUP(P66,zipcodes,2,0)</f>
        <v>PORT ADELAIDE</v>
      </c>
      <c r="P66" s="13">
        <v>5015</v>
      </c>
      <c r="Q66" s="7" t="str">
        <f>VLOOKUP(R66,zipcodes,2,0)</f>
        <v>PORT ADELAIDE</v>
      </c>
      <c r="R66" s="14">
        <v>5015</v>
      </c>
      <c r="S66" s="8" t="s">
        <v>359</v>
      </c>
      <c r="T66" s="6" t="s">
        <v>354</v>
      </c>
      <c r="V66" s="23"/>
      <c r="Y66" s="23"/>
    </row>
    <row r="67" spans="1:25" x14ac:dyDescent="0.25">
      <c r="A67" s="26">
        <v>44674</v>
      </c>
      <c r="B67" s="28">
        <v>9.92</v>
      </c>
      <c r="C67" s="28">
        <f>B67-K67-L67</f>
        <v>9.92</v>
      </c>
      <c r="D67" s="28">
        <f>B67-K67</f>
        <v>9.92</v>
      </c>
      <c r="E67" s="29">
        <v>0.75486111111111109</v>
      </c>
      <c r="F67" s="17" t="str">
        <f>_xlfn.CONCAT(TEXT(A67,"yyyy-mm-dd")," ",TEXT(E67,"hh:mm:ss"))</f>
        <v>2022-04-23 18:07:00</v>
      </c>
      <c r="G67" s="8">
        <v>25</v>
      </c>
      <c r="H67" s="8">
        <v>34</v>
      </c>
      <c r="I67" s="9">
        <f>'Uber_Details (2)'!$G67+('Uber_Details (2)'!$H67/60)</f>
        <v>25.566666666666666</v>
      </c>
      <c r="J67" s="9">
        <v>6.9</v>
      </c>
      <c r="K67" s="9"/>
      <c r="L67" s="9"/>
      <c r="M67" s="8"/>
      <c r="N67" s="8">
        <v>2</v>
      </c>
      <c r="O67" s="7" t="str">
        <f>VLOOKUP(P67,zipcodes,2,0)</f>
        <v>SEMAPHORE</v>
      </c>
      <c r="P67" s="13">
        <v>5019</v>
      </c>
      <c r="Q67" s="7" t="str">
        <f>VLOOKUP(R67,zipcodes,2,0)</f>
        <v>OSBORNE</v>
      </c>
      <c r="R67" s="14">
        <v>5017</v>
      </c>
      <c r="S67" s="8" t="s">
        <v>359</v>
      </c>
      <c r="T67" s="6" t="s">
        <v>354</v>
      </c>
      <c r="V67" s="23"/>
      <c r="Y67" s="23"/>
    </row>
    <row r="68" spans="1:25" x14ac:dyDescent="0.25">
      <c r="A68" s="26">
        <v>44674</v>
      </c>
      <c r="B68" s="28">
        <v>6.29</v>
      </c>
      <c r="C68" s="28">
        <f>B68-K68-L68</f>
        <v>6.29</v>
      </c>
      <c r="D68" s="28">
        <f>B68-K68</f>
        <v>6.29</v>
      </c>
      <c r="E68" s="29">
        <v>0.77638888888888891</v>
      </c>
      <c r="F68" s="17" t="str">
        <f>_xlfn.CONCAT(TEXT(A68,"yyyy-mm-dd")," ",TEXT(E68,"hh:mm:ss"))</f>
        <v>2022-04-23 18:38:00</v>
      </c>
      <c r="G68" s="8">
        <v>12</v>
      </c>
      <c r="H68" s="8">
        <v>27</v>
      </c>
      <c r="I68" s="9">
        <f>'Uber_Details (2)'!$G68+('Uber_Details (2)'!$H68/60)</f>
        <v>12.45</v>
      </c>
      <c r="J68" s="9">
        <v>4.4000000000000004</v>
      </c>
      <c r="K68" s="9"/>
      <c r="L68" s="9"/>
      <c r="M68" s="8"/>
      <c r="N68" s="8">
        <v>1</v>
      </c>
      <c r="O68" s="7" t="str">
        <f>VLOOKUP(P68,zipcodes,2,0)</f>
        <v>PORT ADELAIDE</v>
      </c>
      <c r="P68" s="13">
        <v>5015</v>
      </c>
      <c r="Q68" s="7" t="str">
        <f>VLOOKUP(R68,zipcodes,2,0)</f>
        <v>WEST LAKES SHORE</v>
      </c>
      <c r="R68" s="14">
        <v>5020</v>
      </c>
      <c r="S68" s="8" t="s">
        <v>359</v>
      </c>
      <c r="T68" s="6" t="s">
        <v>354</v>
      </c>
      <c r="V68" s="23"/>
      <c r="Y68" s="23"/>
    </row>
    <row r="69" spans="1:25" x14ac:dyDescent="0.25">
      <c r="A69" s="26">
        <v>44674</v>
      </c>
      <c r="B69" s="28">
        <v>20.2</v>
      </c>
      <c r="C69" s="28">
        <f>B69-K69-L69</f>
        <v>18.7</v>
      </c>
      <c r="D69" s="28">
        <f>B69-K69</f>
        <v>20.2</v>
      </c>
      <c r="E69" s="29">
        <v>0.79166666666666663</v>
      </c>
      <c r="F69" s="17" t="str">
        <f>_xlfn.CONCAT(TEXT(A69,"yyyy-mm-dd")," ",TEXT(E69,"hh:mm:ss"))</f>
        <v>2022-04-23 19:00:00</v>
      </c>
      <c r="G69" s="8">
        <v>43</v>
      </c>
      <c r="H69" s="8">
        <v>38</v>
      </c>
      <c r="I69" s="9">
        <f>'Uber_Details (2)'!$G69+('Uber_Details (2)'!$H69/60)</f>
        <v>43.633333333333333</v>
      </c>
      <c r="J69" s="9">
        <v>9.1999999999999993</v>
      </c>
      <c r="K69" s="9"/>
      <c r="L69" s="9">
        <v>1.5</v>
      </c>
      <c r="M69" s="8"/>
      <c r="N69" s="8">
        <v>1</v>
      </c>
      <c r="O69" s="7" t="str">
        <f>VLOOKUP(P69,zipcodes,2,0)</f>
        <v>ADELAIDE CBD</v>
      </c>
      <c r="P69" s="13">
        <v>5000</v>
      </c>
      <c r="Q69" s="7" t="str">
        <f>VLOOKUP(R69,zipcodes,2,0)</f>
        <v>HECTORVILLE</v>
      </c>
      <c r="R69" s="14">
        <v>5073</v>
      </c>
      <c r="S69" s="8" t="s">
        <v>359</v>
      </c>
      <c r="T69" s="6" t="s">
        <v>354</v>
      </c>
      <c r="V69" s="23"/>
      <c r="Y69" s="23"/>
    </row>
    <row r="70" spans="1:25" x14ac:dyDescent="0.25">
      <c r="A70" s="26">
        <v>44674</v>
      </c>
      <c r="B70" s="28">
        <v>10.31</v>
      </c>
      <c r="C70" s="28">
        <f>B70-K70-L70</f>
        <v>10.31</v>
      </c>
      <c r="D70" s="28">
        <f>B70-K70</f>
        <v>10.31</v>
      </c>
      <c r="E70" s="29">
        <v>0.84166666666666667</v>
      </c>
      <c r="F70" s="17" t="str">
        <f>_xlfn.CONCAT(TEXT(A70,"yyyy-mm-dd")," ",TEXT(E70,"hh:mm:ss"))</f>
        <v>2022-04-23 20:12:00</v>
      </c>
      <c r="G70" s="8">
        <v>23</v>
      </c>
      <c r="H70" s="8">
        <v>26</v>
      </c>
      <c r="I70" s="9">
        <f>'Uber_Details (2)'!$G70+('Uber_Details (2)'!$H70/60)</f>
        <v>23.433333333333334</v>
      </c>
      <c r="J70" s="9">
        <v>6.6</v>
      </c>
      <c r="K70" s="9"/>
      <c r="L70" s="9"/>
      <c r="M70" s="8"/>
      <c r="N70" s="8">
        <v>2</v>
      </c>
      <c r="O70" s="7" t="str">
        <f>VLOOKUP(P70,zipcodes,2,0)</f>
        <v>NORWOOD</v>
      </c>
      <c r="P70" s="13">
        <v>5067</v>
      </c>
      <c r="Q70" s="7" t="str">
        <f>VLOOKUP(R70,zipcodes,2,0)</f>
        <v>CAMPBELLTOWN</v>
      </c>
      <c r="R70" s="14">
        <v>5074</v>
      </c>
      <c r="S70" s="8" t="s">
        <v>359</v>
      </c>
      <c r="T70" s="6" t="s">
        <v>354</v>
      </c>
      <c r="V70" s="23"/>
      <c r="Y70" s="23"/>
    </row>
    <row r="71" spans="1:25" x14ac:dyDescent="0.25">
      <c r="A71" s="26">
        <v>44674</v>
      </c>
      <c r="B71" s="28">
        <v>6.42</v>
      </c>
      <c r="C71" s="28">
        <f>B71-K71-L71</f>
        <v>6.42</v>
      </c>
      <c r="D71" s="28">
        <f>B71-K71</f>
        <v>6.42</v>
      </c>
      <c r="E71" s="29">
        <v>0.86111111111111116</v>
      </c>
      <c r="F71" s="17" t="str">
        <f>_xlfn.CONCAT(TEXT(A71,"yyyy-mm-dd")," ",TEXT(E71,"hh:mm:ss"))</f>
        <v>2022-04-23 20:40:00</v>
      </c>
      <c r="G71" s="8">
        <v>14</v>
      </c>
      <c r="H71" s="8">
        <v>35</v>
      </c>
      <c r="I71" s="9">
        <f>'Uber_Details (2)'!$G71+('Uber_Details (2)'!$H71/60)</f>
        <v>14.583333333333334</v>
      </c>
      <c r="J71" s="9">
        <v>2</v>
      </c>
      <c r="K71" s="9"/>
      <c r="L71" s="9"/>
      <c r="M71" s="8"/>
      <c r="N71" s="8">
        <v>1</v>
      </c>
      <c r="O71" s="7" t="str">
        <f>VLOOKUP(P71,zipcodes,2,0)</f>
        <v>NORWOOD</v>
      </c>
      <c r="P71" s="13">
        <v>5067</v>
      </c>
      <c r="Q71" s="7" t="str">
        <f>VLOOKUP(R71,zipcodes,2,0)</f>
        <v>NORWOOD</v>
      </c>
      <c r="R71" s="14">
        <v>5067</v>
      </c>
      <c r="S71" s="8" t="s">
        <v>359</v>
      </c>
      <c r="T71" s="6" t="s">
        <v>354</v>
      </c>
      <c r="V71" s="23"/>
      <c r="Y71" s="23"/>
    </row>
    <row r="72" spans="1:25" x14ac:dyDescent="0.25">
      <c r="A72" s="26">
        <v>44674</v>
      </c>
      <c r="B72" s="28">
        <v>60</v>
      </c>
      <c r="C72" s="28">
        <f>B72-K72-L72</f>
        <v>60</v>
      </c>
      <c r="D72" s="28">
        <f>B72-K72</f>
        <v>60</v>
      </c>
      <c r="E72" s="29">
        <v>0.87152777777777779</v>
      </c>
      <c r="F72" s="17" t="str">
        <f>_xlfn.CONCAT(TEXT(A72,"yyyy-mm-dd")," ",TEXT(E72,"hh:mm:ss"))</f>
        <v>2022-04-23 20:55:00</v>
      </c>
      <c r="G72" s="8"/>
      <c r="H72" s="8"/>
      <c r="I72" s="9">
        <f>'Uber_Details (2)'!$G72+('Uber_Details (2)'!$H72/60)</f>
        <v>0</v>
      </c>
      <c r="J72" s="9"/>
      <c r="K72" s="9"/>
      <c r="L72" s="9"/>
      <c r="M72" s="8"/>
      <c r="N72" s="8"/>
      <c r="O72" s="7" t="e">
        <f>VLOOKUP(P72,zipcodes,2,0)</f>
        <v>#N/A</v>
      </c>
      <c r="P72" s="11">
        <v>0</v>
      </c>
      <c r="Q72" s="7" t="e">
        <f>VLOOKUP(R72,zipcodes,2,0)</f>
        <v>#N/A</v>
      </c>
      <c r="R72" s="12">
        <v>0</v>
      </c>
      <c r="S72" s="8" t="s">
        <v>358</v>
      </c>
      <c r="T72" s="6" t="s">
        <v>354</v>
      </c>
      <c r="V72" s="23"/>
      <c r="Y72" s="23"/>
    </row>
    <row r="73" spans="1:25" x14ac:dyDescent="0.25">
      <c r="A73" s="26">
        <v>44674</v>
      </c>
      <c r="B73" s="28">
        <v>14.56</v>
      </c>
      <c r="C73" s="28">
        <f>B73-K73-L73</f>
        <v>14.56</v>
      </c>
      <c r="D73" s="28">
        <f>B73-K73</f>
        <v>14.56</v>
      </c>
      <c r="E73" s="29">
        <v>0.89722222222222225</v>
      </c>
      <c r="F73" s="17" t="str">
        <f>_xlfn.CONCAT(TEXT(A73,"yyyy-mm-dd")," ",TEXT(E73,"hh:mm:ss"))</f>
        <v>2022-04-23 21:32:00</v>
      </c>
      <c r="G73" s="8">
        <v>45</v>
      </c>
      <c r="H73" s="8">
        <v>52</v>
      </c>
      <c r="I73" s="9">
        <f>'Uber_Details (2)'!$G73+('Uber_Details (2)'!$H73/60)</f>
        <v>45.866666666666667</v>
      </c>
      <c r="J73" s="9">
        <v>5.5</v>
      </c>
      <c r="K73" s="9"/>
      <c r="L73" s="9"/>
      <c r="M73" s="8">
        <v>1</v>
      </c>
      <c r="N73" s="8">
        <v>2</v>
      </c>
      <c r="O73" s="7" t="str">
        <f>VLOOKUP(P73,zipcodes,2,0)</f>
        <v>ADELAIDE CBD</v>
      </c>
      <c r="P73" s="13">
        <v>5000</v>
      </c>
      <c r="Q73" s="7" t="str">
        <f>VLOOKUP(R73,zipcodes,2,0)</f>
        <v>NORWOOD</v>
      </c>
      <c r="R73" s="14">
        <v>5067</v>
      </c>
      <c r="S73" s="8" t="s">
        <v>359</v>
      </c>
      <c r="T73" s="6" t="s">
        <v>354</v>
      </c>
      <c r="V73" s="23"/>
      <c r="Y73" s="23"/>
    </row>
    <row r="74" spans="1:25" x14ac:dyDescent="0.25">
      <c r="A74" s="26">
        <v>44674</v>
      </c>
      <c r="B74" s="28">
        <v>5.99</v>
      </c>
      <c r="C74" s="28">
        <f>B74-K74-L74</f>
        <v>5.99</v>
      </c>
      <c r="D74" s="28">
        <f>B74-K74</f>
        <v>5.99</v>
      </c>
      <c r="E74" s="29">
        <v>0.9458333333333333</v>
      </c>
      <c r="F74" s="17" t="str">
        <f>_xlfn.CONCAT(TEXT(A74,"yyyy-mm-dd")," ",TEXT(E74,"hh:mm:ss"))</f>
        <v>2022-04-23 22:42:00</v>
      </c>
      <c r="G74" s="8">
        <v>13</v>
      </c>
      <c r="H74" s="8">
        <v>24</v>
      </c>
      <c r="I74" s="9">
        <f>'Uber_Details (2)'!$G74+('Uber_Details (2)'!$H74/60)</f>
        <v>13.4</v>
      </c>
      <c r="J74" s="9">
        <v>5.0999999999999996</v>
      </c>
      <c r="K74" s="9"/>
      <c r="L74" s="9"/>
      <c r="M74" s="8">
        <v>1</v>
      </c>
      <c r="N74" s="8">
        <v>1</v>
      </c>
      <c r="O74" s="7" t="str">
        <f>VLOOKUP(P74,zipcodes,2,0)</f>
        <v>UNLEY</v>
      </c>
      <c r="P74" s="13">
        <v>5061</v>
      </c>
      <c r="Q74" s="7" t="str">
        <f>VLOOKUP(R74,zipcodes,2,0)</f>
        <v>MILLSWOOD</v>
      </c>
      <c r="R74" s="14">
        <v>5034</v>
      </c>
      <c r="S74" s="8" t="s">
        <v>359</v>
      </c>
      <c r="T74" s="6" t="s">
        <v>354</v>
      </c>
      <c r="V74" s="23"/>
      <c r="Y74" s="23"/>
    </row>
    <row r="75" spans="1:25" x14ac:dyDescent="0.25">
      <c r="A75" s="26">
        <v>44674</v>
      </c>
      <c r="B75" s="28">
        <v>7.35</v>
      </c>
      <c r="C75" s="28">
        <f>B75-K75-L75</f>
        <v>7.35</v>
      </c>
      <c r="D75" s="28">
        <f>B75-K75</f>
        <v>7.35</v>
      </c>
      <c r="E75" s="29">
        <v>0.97013888888888899</v>
      </c>
      <c r="F75" s="17" t="str">
        <f>_xlfn.CONCAT(TEXT(A75,"yyyy-mm-dd")," ",TEXT(E75,"hh:mm:ss"))</f>
        <v>2022-04-23 23:17:00</v>
      </c>
      <c r="G75" s="8">
        <v>21</v>
      </c>
      <c r="H75" s="8">
        <v>27</v>
      </c>
      <c r="I75" s="9">
        <f>'Uber_Details (2)'!$G75+('Uber_Details (2)'!$H75/60)</f>
        <v>21.45</v>
      </c>
      <c r="J75" s="9">
        <v>5.8</v>
      </c>
      <c r="K75" s="9"/>
      <c r="L75" s="9"/>
      <c r="M75" s="8"/>
      <c r="N75" s="8">
        <v>1</v>
      </c>
      <c r="O75" s="7" t="str">
        <f>VLOOKUP(P75,zipcodes,2,0)</f>
        <v>HINDMARSH</v>
      </c>
      <c r="P75" s="13">
        <v>5007</v>
      </c>
      <c r="Q75" s="7" t="str">
        <f>VLOOKUP(R75,zipcodes,2,0)</f>
        <v>BLAIR ATHOL</v>
      </c>
      <c r="R75" s="14">
        <v>5084</v>
      </c>
      <c r="S75" s="8" t="s">
        <v>359</v>
      </c>
      <c r="T75" s="6" t="s">
        <v>354</v>
      </c>
      <c r="V75" s="23"/>
      <c r="Y75" s="23"/>
    </row>
    <row r="76" spans="1:25" x14ac:dyDescent="0.25">
      <c r="A76" s="26">
        <v>44674</v>
      </c>
      <c r="B76" s="28">
        <v>7.06</v>
      </c>
      <c r="C76" s="28">
        <f>B76-K76-L76</f>
        <v>7.06</v>
      </c>
      <c r="D76" s="28">
        <f>B76-K76</f>
        <v>7.06</v>
      </c>
      <c r="E76" s="29">
        <v>0.98263888888888884</v>
      </c>
      <c r="F76" s="17" t="str">
        <f>_xlfn.CONCAT(TEXT(A76,"yyyy-mm-dd")," ",TEXT(E76,"hh:mm:ss"))</f>
        <v>2022-04-23 23:35:00</v>
      </c>
      <c r="G76" s="8">
        <v>15</v>
      </c>
      <c r="H76" s="8">
        <v>44</v>
      </c>
      <c r="I76" s="9">
        <f>'Uber_Details (2)'!$G76+('Uber_Details (2)'!$H76/60)</f>
        <v>15.733333333333333</v>
      </c>
      <c r="J76" s="9">
        <v>6.2</v>
      </c>
      <c r="K76" s="9"/>
      <c r="L76" s="9"/>
      <c r="M76" s="8"/>
      <c r="N76" s="8">
        <v>1</v>
      </c>
      <c r="O76" s="7" t="str">
        <f>VLOOKUP(P76,zipcodes,2,0)</f>
        <v>BLAIR ATHOL</v>
      </c>
      <c r="P76" s="13">
        <v>5084</v>
      </c>
      <c r="Q76" s="7" t="str">
        <f>VLOOKUP(R76,zipcodes,2,0)</f>
        <v>ANGLE PARK</v>
      </c>
      <c r="R76" s="14">
        <v>5010</v>
      </c>
      <c r="S76" s="8" t="s">
        <v>359</v>
      </c>
      <c r="T76" s="6" t="s">
        <v>354</v>
      </c>
      <c r="V76" s="23"/>
      <c r="Y76" s="23"/>
    </row>
    <row r="77" spans="1:25" x14ac:dyDescent="0.25">
      <c r="A77" s="26">
        <v>44675</v>
      </c>
      <c r="B77" s="28">
        <v>10.87</v>
      </c>
      <c r="C77" s="28">
        <f>B77-K77-L77</f>
        <v>7.9999999999999991</v>
      </c>
      <c r="D77" s="28">
        <f>B77-K77</f>
        <v>7.9999999999999991</v>
      </c>
      <c r="E77" s="29">
        <v>0.75694444444444453</v>
      </c>
      <c r="F77" s="17" t="str">
        <f>_xlfn.CONCAT(TEXT(A77,"yyyy-mm-dd")," ",TEXT(E77,"hh:mm:ss"))</f>
        <v>2022-04-24 18:10:00</v>
      </c>
      <c r="G77" s="8">
        <v>35</v>
      </c>
      <c r="H77" s="8">
        <v>20</v>
      </c>
      <c r="I77" s="9">
        <f>'Uber_Details (2)'!$G77+('Uber_Details (2)'!$H77/60)</f>
        <v>35.333333333333336</v>
      </c>
      <c r="J77" s="9">
        <v>1.3</v>
      </c>
      <c r="K77" s="9">
        <v>2.87</v>
      </c>
      <c r="L77" s="9"/>
      <c r="M77" s="8">
        <v>1</v>
      </c>
      <c r="N77" s="8">
        <v>2</v>
      </c>
      <c r="O77" s="7" t="str">
        <f>VLOOKUP(P77,zipcodes,2,0)</f>
        <v>SEMAPHORE</v>
      </c>
      <c r="P77" s="13">
        <v>5019</v>
      </c>
      <c r="Q77" s="7" t="str">
        <f>VLOOKUP(R77,zipcodes,2,0)</f>
        <v>LARGS BAY</v>
      </c>
      <c r="R77" s="14">
        <v>5016</v>
      </c>
      <c r="S77" s="8" t="s">
        <v>359</v>
      </c>
      <c r="T77" s="6" t="s">
        <v>354</v>
      </c>
      <c r="V77" s="23"/>
      <c r="Y77" s="23"/>
    </row>
    <row r="78" spans="1:25" x14ac:dyDescent="0.25">
      <c r="A78" s="26">
        <v>44675</v>
      </c>
      <c r="B78" s="28">
        <v>11.05</v>
      </c>
      <c r="C78" s="28">
        <f>B78-K78-L78</f>
        <v>11.05</v>
      </c>
      <c r="D78" s="28">
        <f>B78-K78</f>
        <v>11.05</v>
      </c>
      <c r="E78" s="29">
        <v>0.7715277777777777</v>
      </c>
      <c r="F78" s="17" t="str">
        <f>_xlfn.CONCAT(TEXT(A78,"yyyy-mm-dd")," ",TEXT(E78,"hh:mm:ss"))</f>
        <v>2022-04-24 18:31:00</v>
      </c>
      <c r="G78" s="8">
        <v>26</v>
      </c>
      <c r="H78" s="8">
        <v>43</v>
      </c>
      <c r="I78" s="9">
        <f>'Uber_Details (2)'!$G78+('Uber_Details (2)'!$H78/60)</f>
        <v>26.716666666666665</v>
      </c>
      <c r="J78" s="9">
        <v>6</v>
      </c>
      <c r="K78" s="9"/>
      <c r="L78" s="9"/>
      <c r="M78" s="8">
        <v>1</v>
      </c>
      <c r="N78" s="8">
        <v>2</v>
      </c>
      <c r="O78" s="7" t="str">
        <f>VLOOKUP(P78,zipcodes,2,0)</f>
        <v>SEMAPHORE</v>
      </c>
      <c r="P78" s="13">
        <v>5019</v>
      </c>
      <c r="Q78" s="7" t="str">
        <f>VLOOKUP(R78,zipcodes,2,0)</f>
        <v>WINGFIELD</v>
      </c>
      <c r="R78" s="14">
        <v>5013</v>
      </c>
      <c r="S78" s="8" t="s">
        <v>359</v>
      </c>
      <c r="T78" s="6" t="s">
        <v>354</v>
      </c>
      <c r="V78" s="23"/>
      <c r="Y78" s="23"/>
    </row>
    <row r="79" spans="1:25" x14ac:dyDescent="0.25">
      <c r="A79" s="26">
        <v>44675</v>
      </c>
      <c r="B79" s="28">
        <v>17.420000000000002</v>
      </c>
      <c r="C79" s="28">
        <f>B79-K79-L79</f>
        <v>17.420000000000002</v>
      </c>
      <c r="D79" s="28">
        <f>B79-K79</f>
        <v>17.420000000000002</v>
      </c>
      <c r="E79" s="29">
        <v>0.7895833333333333</v>
      </c>
      <c r="F79" s="17" t="str">
        <f>_xlfn.CONCAT(TEXT(A79,"yyyy-mm-dd")," ",TEXT(E79,"hh:mm:ss"))</f>
        <v>2022-04-24 18:57:00</v>
      </c>
      <c r="G79" s="8">
        <v>45</v>
      </c>
      <c r="H79" s="8">
        <v>38</v>
      </c>
      <c r="I79" s="9">
        <f>'Uber_Details (2)'!$G79+('Uber_Details (2)'!$H79/60)</f>
        <v>45.633333333333333</v>
      </c>
      <c r="J79" s="9">
        <v>8.9</v>
      </c>
      <c r="K79" s="9"/>
      <c r="L79" s="9"/>
      <c r="M79" s="8">
        <v>1</v>
      </c>
      <c r="N79" s="8">
        <v>2</v>
      </c>
      <c r="O79" s="7" t="str">
        <f>VLOOKUP(P79,zipcodes,2,0)</f>
        <v>WINGFIELD</v>
      </c>
      <c r="P79" s="13">
        <v>5013</v>
      </c>
      <c r="Q79" s="7" t="str">
        <f>VLOOKUP(R79,zipcodes,2,0)</f>
        <v>WOODVILLE</v>
      </c>
      <c r="R79" s="14">
        <v>5011</v>
      </c>
      <c r="S79" s="8" t="s">
        <v>359</v>
      </c>
      <c r="T79" s="6" t="s">
        <v>354</v>
      </c>
      <c r="V79" s="23"/>
      <c r="Y79" s="23"/>
    </row>
    <row r="80" spans="1:25" x14ac:dyDescent="0.25">
      <c r="A80" s="26">
        <v>44675</v>
      </c>
      <c r="B80" s="28">
        <v>70</v>
      </c>
      <c r="C80" s="28">
        <f>B80-K80-L80</f>
        <v>70</v>
      </c>
      <c r="D80" s="28">
        <f>B80-K80</f>
        <v>70</v>
      </c>
      <c r="E80" s="29">
        <v>0.80555555555555547</v>
      </c>
      <c r="F80" s="17" t="str">
        <f>_xlfn.CONCAT(TEXT(A80,"yyyy-mm-dd")," ",TEXT(E80,"hh:mm:ss"))</f>
        <v>2022-04-24 19:20:00</v>
      </c>
      <c r="G80" s="8"/>
      <c r="H80" s="8"/>
      <c r="I80" s="9">
        <f>'Uber_Details (2)'!$G80+('Uber_Details (2)'!$H80/60)</f>
        <v>0</v>
      </c>
      <c r="J80" s="9"/>
      <c r="K80" s="9"/>
      <c r="L80" s="9"/>
      <c r="M80" s="8"/>
      <c r="N80" s="8"/>
      <c r="O80" s="7" t="e">
        <f>VLOOKUP(P80,zipcodes,2,0)</f>
        <v>#N/A</v>
      </c>
      <c r="P80" s="11">
        <v>0</v>
      </c>
      <c r="Q80" s="7" t="e">
        <f>VLOOKUP(R80,zipcodes,2,0)</f>
        <v>#N/A</v>
      </c>
      <c r="R80" s="12">
        <v>0</v>
      </c>
      <c r="S80" s="8" t="s">
        <v>358</v>
      </c>
      <c r="T80" s="6" t="s">
        <v>354</v>
      </c>
      <c r="V80" s="23"/>
      <c r="Y80" s="23"/>
    </row>
    <row r="81" spans="1:25" x14ac:dyDescent="0.25">
      <c r="A81" s="26">
        <v>44676</v>
      </c>
      <c r="B81" s="28">
        <v>12.21</v>
      </c>
      <c r="C81" s="28">
        <f>B81-K81-L81</f>
        <v>12.21</v>
      </c>
      <c r="D81" s="28">
        <f>B81-K81</f>
        <v>12.21</v>
      </c>
      <c r="E81" s="29">
        <v>0.77013888888888893</v>
      </c>
      <c r="F81" s="17" t="str">
        <f>_xlfn.CONCAT(TEXT(A81,"yyyy-mm-dd")," ",TEXT(E81,"hh:mm:ss"))</f>
        <v>2022-04-25 18:29:00</v>
      </c>
      <c r="G81" s="8">
        <v>25</v>
      </c>
      <c r="H81" s="8">
        <v>41</v>
      </c>
      <c r="I81" s="9">
        <f>'Uber_Details (2)'!$G81+('Uber_Details (2)'!$H81/60)</f>
        <v>25.683333333333334</v>
      </c>
      <c r="J81" s="9">
        <v>9.6999999999999993</v>
      </c>
      <c r="K81" s="9"/>
      <c r="L81" s="9"/>
      <c r="M81" s="8"/>
      <c r="N81" s="8">
        <v>2</v>
      </c>
      <c r="O81" s="7" t="str">
        <f>VLOOKUP(P81,zipcodes,2,0)</f>
        <v>LARGS BAY</v>
      </c>
      <c r="P81" s="13">
        <v>5016</v>
      </c>
      <c r="Q81" s="7" t="str">
        <f>VLOOKUP(R81,zipcodes,2,0)</f>
        <v>NORTH HAVEN</v>
      </c>
      <c r="R81" s="14">
        <v>5018</v>
      </c>
      <c r="S81" s="8" t="s">
        <v>359</v>
      </c>
      <c r="T81" s="6" t="s">
        <v>354</v>
      </c>
      <c r="V81" s="23"/>
      <c r="Y81" s="23"/>
    </row>
    <row r="82" spans="1:25" x14ac:dyDescent="0.25">
      <c r="A82" s="26">
        <v>44676</v>
      </c>
      <c r="B82" s="28">
        <v>13.98</v>
      </c>
      <c r="C82" s="28">
        <f>B82-K82-L82</f>
        <v>13.98</v>
      </c>
      <c r="D82" s="28">
        <f>B82-K82</f>
        <v>13.98</v>
      </c>
      <c r="E82" s="29">
        <v>0.78125</v>
      </c>
      <c r="F82" s="17" t="str">
        <f>_xlfn.CONCAT(TEXT(A82,"yyyy-mm-dd")," ",TEXT(E82,"hh:mm:ss"))</f>
        <v>2022-04-25 18:45:00</v>
      </c>
      <c r="G82" s="8">
        <v>55</v>
      </c>
      <c r="H82" s="8">
        <v>11</v>
      </c>
      <c r="I82" s="9">
        <f>'Uber_Details (2)'!$G82+('Uber_Details (2)'!$H82/60)</f>
        <v>55.18333333333333</v>
      </c>
      <c r="J82" s="9">
        <v>10.199999999999999</v>
      </c>
      <c r="K82" s="9"/>
      <c r="L82" s="9"/>
      <c r="M82" s="8"/>
      <c r="N82" s="8">
        <v>2</v>
      </c>
      <c r="O82" s="7" t="str">
        <f>VLOOKUP(P82,zipcodes,2,0)</f>
        <v>PORT ADELAIDE</v>
      </c>
      <c r="P82" s="13">
        <v>5015</v>
      </c>
      <c r="Q82" s="7" t="str">
        <f>VLOOKUP(R82,zipcodes,2,0)</f>
        <v>LARGS BAY</v>
      </c>
      <c r="R82" s="14">
        <v>5016</v>
      </c>
      <c r="S82" s="8" t="s">
        <v>359</v>
      </c>
      <c r="T82" s="6" t="s">
        <v>354</v>
      </c>
      <c r="V82" s="23"/>
      <c r="Y82" s="23"/>
    </row>
    <row r="83" spans="1:25" x14ac:dyDescent="0.25">
      <c r="A83" s="26">
        <v>44676</v>
      </c>
      <c r="B83" s="28">
        <v>6.54</v>
      </c>
      <c r="C83" s="28">
        <f>B83-K83-L83</f>
        <v>6.54</v>
      </c>
      <c r="D83" s="28">
        <f>B83-K83</f>
        <v>6.54</v>
      </c>
      <c r="E83" s="29">
        <v>0.8041666666666667</v>
      </c>
      <c r="F83" s="17" t="str">
        <f>_xlfn.CONCAT(TEXT(A83,"yyyy-mm-dd")," ",TEXT(E83,"hh:mm:ss"))</f>
        <v>2022-04-25 19:18:00</v>
      </c>
      <c r="G83" s="8">
        <v>15</v>
      </c>
      <c r="H83" s="8">
        <v>47</v>
      </c>
      <c r="I83" s="9">
        <f>'Uber_Details (2)'!$G83+('Uber_Details (2)'!$H83/60)</f>
        <v>15.783333333333333</v>
      </c>
      <c r="J83" s="9">
        <v>5.5</v>
      </c>
      <c r="K83" s="9"/>
      <c r="L83" s="9"/>
      <c r="M83" s="8"/>
      <c r="N83" s="8">
        <v>1</v>
      </c>
      <c r="O83" s="7" t="str">
        <f>VLOOKUP(P83,zipcodes,2,0)</f>
        <v>SEMAPHORE</v>
      </c>
      <c r="P83" s="13">
        <v>5019</v>
      </c>
      <c r="Q83" s="7" t="str">
        <f>VLOOKUP(R83,zipcodes,2,0)</f>
        <v>PORT ADELAIDE</v>
      </c>
      <c r="R83" s="14">
        <v>5015</v>
      </c>
      <c r="S83" s="8" t="s">
        <v>359</v>
      </c>
      <c r="T83" s="6" t="s">
        <v>354</v>
      </c>
      <c r="V83" s="23"/>
      <c r="Y83" s="23"/>
    </row>
    <row r="84" spans="1:25" x14ac:dyDescent="0.25">
      <c r="A84" s="26">
        <v>44676</v>
      </c>
      <c r="B84" s="28">
        <v>14.24</v>
      </c>
      <c r="C84" s="28">
        <f>B84-K84-L84</f>
        <v>14.24</v>
      </c>
      <c r="D84" s="28">
        <f>B84-K84</f>
        <v>14.24</v>
      </c>
      <c r="E84" s="29">
        <v>0.8222222222222223</v>
      </c>
      <c r="F84" s="17" t="str">
        <f>_xlfn.CONCAT(TEXT(A84,"yyyy-mm-dd")," ",TEXT(E84,"hh:mm:ss"))</f>
        <v>2022-04-25 19:44:00</v>
      </c>
      <c r="G84" s="8">
        <v>35</v>
      </c>
      <c r="H84" s="8">
        <v>51</v>
      </c>
      <c r="I84" s="9">
        <f>'Uber_Details (2)'!$G84+('Uber_Details (2)'!$H84/60)</f>
        <v>35.85</v>
      </c>
      <c r="J84" s="9">
        <v>8.6</v>
      </c>
      <c r="K84" s="9"/>
      <c r="L84" s="9"/>
      <c r="M84" s="8"/>
      <c r="N84" s="8">
        <v>2</v>
      </c>
      <c r="O84" s="7" t="str">
        <f>VLOOKUP(P84,zipcodes,2,0)</f>
        <v>FELIXSTOW</v>
      </c>
      <c r="P84" s="13">
        <v>5070</v>
      </c>
      <c r="Q84" s="7" t="str">
        <f>VLOOKUP(R84,zipcodes,2,0)</f>
        <v>WOODVILLE</v>
      </c>
      <c r="R84" s="14">
        <v>5011</v>
      </c>
      <c r="S84" s="8" t="s">
        <v>359</v>
      </c>
      <c r="T84" s="6" t="s">
        <v>354</v>
      </c>
      <c r="V84" s="23"/>
      <c r="Y84" s="23"/>
    </row>
    <row r="85" spans="1:25" x14ac:dyDescent="0.25">
      <c r="A85" s="26">
        <v>44676</v>
      </c>
      <c r="B85" s="28">
        <v>12.51</v>
      </c>
      <c r="C85" s="28">
        <f>B85-K85-L85</f>
        <v>12.51</v>
      </c>
      <c r="D85" s="28">
        <f>B85-K85</f>
        <v>12.51</v>
      </c>
      <c r="E85" s="29">
        <v>0.84652777777777777</v>
      </c>
      <c r="F85" s="17" t="str">
        <f>_xlfn.CONCAT(TEXT(A85,"yyyy-mm-dd")," ",TEXT(E85,"hh:mm:ss"))</f>
        <v>2022-04-25 20:19:00</v>
      </c>
      <c r="G85" s="8">
        <v>26</v>
      </c>
      <c r="H85" s="8">
        <v>23</v>
      </c>
      <c r="I85" s="9">
        <f>'Uber_Details (2)'!$G85+('Uber_Details (2)'!$H85/60)</f>
        <v>26.383333333333333</v>
      </c>
      <c r="J85" s="9">
        <v>9.8000000000000007</v>
      </c>
      <c r="K85" s="9"/>
      <c r="L85" s="9"/>
      <c r="M85" s="8"/>
      <c r="N85" s="8">
        <v>1</v>
      </c>
      <c r="O85" s="7" t="str">
        <f>VLOOKUP(P85,zipcodes,2,0)</f>
        <v>NORTH ADELAIDE</v>
      </c>
      <c r="P85" s="13">
        <v>5006</v>
      </c>
      <c r="Q85" s="7" t="str">
        <f>VLOOKUP(R85,zipcodes,2,0)</f>
        <v>PLYMPTON</v>
      </c>
      <c r="R85" s="14">
        <v>5038</v>
      </c>
      <c r="S85" s="8" t="s">
        <v>359</v>
      </c>
      <c r="T85" s="6" t="s">
        <v>354</v>
      </c>
      <c r="V85" s="23"/>
      <c r="Y85" s="23"/>
    </row>
    <row r="86" spans="1:25" x14ac:dyDescent="0.25">
      <c r="A86" s="26">
        <v>44676</v>
      </c>
      <c r="B86" s="28">
        <v>7.44</v>
      </c>
      <c r="C86" s="28">
        <f>B86-K86-L86</f>
        <v>7.44</v>
      </c>
      <c r="D86" s="28">
        <f>B86-K86</f>
        <v>7.44</v>
      </c>
      <c r="E86" s="29">
        <v>0.875</v>
      </c>
      <c r="F86" s="17" t="str">
        <f>_xlfn.CONCAT(TEXT(A86,"yyyy-mm-dd")," ",TEXT(E86,"hh:mm:ss"))</f>
        <v>2022-04-25 21:00:00</v>
      </c>
      <c r="G86" s="8">
        <v>17</v>
      </c>
      <c r="H86" s="8">
        <v>56</v>
      </c>
      <c r="I86" s="9">
        <f>'Uber_Details (2)'!$G86+('Uber_Details (2)'!$H86/60)</f>
        <v>17.933333333333334</v>
      </c>
      <c r="J86" s="9">
        <v>3.2</v>
      </c>
      <c r="K86" s="9"/>
      <c r="L86" s="9"/>
      <c r="M86" s="8"/>
      <c r="N86" s="8">
        <v>1</v>
      </c>
      <c r="O86" s="7" t="str">
        <f>VLOOKUP(P86,zipcodes,2,0)</f>
        <v>ADELAIDE CBD</v>
      </c>
      <c r="P86" s="13">
        <v>5000</v>
      </c>
      <c r="Q86" s="7" t="str">
        <f>VLOOKUP(R86,zipcodes,2,0)</f>
        <v>ADELAIDE CBD</v>
      </c>
      <c r="R86" s="14">
        <v>5000</v>
      </c>
      <c r="S86" s="8" t="s">
        <v>359</v>
      </c>
      <c r="T86" s="6" t="s">
        <v>354</v>
      </c>
      <c r="V86" s="23"/>
      <c r="Y86" s="23"/>
    </row>
    <row r="87" spans="1:25" x14ac:dyDescent="0.25">
      <c r="A87" s="26">
        <v>44676</v>
      </c>
      <c r="B87" s="28">
        <v>15.65</v>
      </c>
      <c r="C87" s="28">
        <f>B87-K87-L87</f>
        <v>15.65</v>
      </c>
      <c r="D87" s="28">
        <f>B87-K87</f>
        <v>15.65</v>
      </c>
      <c r="E87" s="29">
        <v>0.89236111111111116</v>
      </c>
      <c r="F87" s="17" t="str">
        <f>_xlfn.CONCAT(TEXT(A87,"yyyy-mm-dd")," ",TEXT(E87,"hh:mm:ss"))</f>
        <v>2022-04-25 21:25:00</v>
      </c>
      <c r="G87" s="8">
        <v>41</v>
      </c>
      <c r="H87" s="8"/>
      <c r="I87" s="9">
        <f>'Uber_Details (2)'!$G87+('Uber_Details (2)'!$H87/60)</f>
        <v>41</v>
      </c>
      <c r="J87" s="9">
        <v>7.4</v>
      </c>
      <c r="K87" s="9"/>
      <c r="L87" s="9"/>
      <c r="M87" s="8"/>
      <c r="N87" s="8">
        <v>2</v>
      </c>
      <c r="O87" s="7" t="str">
        <f>VLOOKUP(P87,zipcodes,2,0)</f>
        <v>ADELAIDE CBD</v>
      </c>
      <c r="P87" s="13">
        <v>5000</v>
      </c>
      <c r="Q87" s="7" t="str">
        <f>VLOOKUP(R87,zipcodes,2,0)</f>
        <v>ADELAIDE CBD</v>
      </c>
      <c r="R87" s="14">
        <v>5000</v>
      </c>
      <c r="S87" s="8" t="s">
        <v>359</v>
      </c>
      <c r="T87" s="6" t="s">
        <v>354</v>
      </c>
      <c r="V87" s="23"/>
      <c r="Y87" s="23"/>
    </row>
    <row r="88" spans="1:25" x14ac:dyDescent="0.25">
      <c r="A88" s="26">
        <v>44676</v>
      </c>
      <c r="B88" s="28">
        <v>11.68</v>
      </c>
      <c r="C88" s="28">
        <f>B88-K88-L88</f>
        <v>11.68</v>
      </c>
      <c r="D88" s="28">
        <f>B88-K88</f>
        <v>11.68</v>
      </c>
      <c r="E88" s="29">
        <v>0.91875000000000007</v>
      </c>
      <c r="F88" s="17" t="str">
        <f>_xlfn.CONCAT(TEXT(A88,"yyyy-mm-dd")," ",TEXT(E88,"hh:mm:ss"))</f>
        <v>2022-04-25 22:03:00</v>
      </c>
      <c r="G88" s="8">
        <v>31</v>
      </c>
      <c r="H88" s="8">
        <v>20</v>
      </c>
      <c r="I88" s="9">
        <f>'Uber_Details (2)'!$G88+('Uber_Details (2)'!$H88/60)</f>
        <v>31.333333333333332</v>
      </c>
      <c r="J88" s="9">
        <v>7</v>
      </c>
      <c r="K88" s="9"/>
      <c r="L88" s="9"/>
      <c r="M88" s="8"/>
      <c r="N88" s="8">
        <v>2</v>
      </c>
      <c r="O88" s="7" t="str">
        <f>VLOOKUP(P88,zipcodes,2,0)</f>
        <v>ADELAIDE CBD</v>
      </c>
      <c r="P88" s="13">
        <v>5000</v>
      </c>
      <c r="Q88" s="7" t="str">
        <f>VLOOKUP(R88,zipcodes,2,0)</f>
        <v>HINDMARSH</v>
      </c>
      <c r="R88" s="14">
        <v>5007</v>
      </c>
      <c r="S88" s="8" t="s">
        <v>359</v>
      </c>
      <c r="T88" s="6" t="s">
        <v>354</v>
      </c>
      <c r="V88" s="23"/>
      <c r="Y88" s="23"/>
    </row>
    <row r="89" spans="1:25" x14ac:dyDescent="0.25">
      <c r="A89" s="26">
        <v>44676</v>
      </c>
      <c r="B89" s="28">
        <v>7.1</v>
      </c>
      <c r="C89" s="28">
        <f>B89-K89-L89</f>
        <v>7.1</v>
      </c>
      <c r="D89" s="28">
        <f>B89-K89</f>
        <v>7.1</v>
      </c>
      <c r="E89" s="29">
        <v>0.94097222222222221</v>
      </c>
      <c r="F89" s="17" t="str">
        <f>_xlfn.CONCAT(TEXT(A89,"yyyy-mm-dd")," ",TEXT(E89,"hh:mm:ss"))</f>
        <v>2022-04-25 22:35:00</v>
      </c>
      <c r="G89" s="8">
        <v>12</v>
      </c>
      <c r="H89" s="8">
        <v>24</v>
      </c>
      <c r="I89" s="9">
        <f>'Uber_Details (2)'!$G89+('Uber_Details (2)'!$H89/60)</f>
        <v>12.4</v>
      </c>
      <c r="J89" s="9">
        <v>6.1</v>
      </c>
      <c r="K89" s="9"/>
      <c r="L89" s="9"/>
      <c r="M89" s="8"/>
      <c r="N89" s="8">
        <v>1</v>
      </c>
      <c r="O89" s="7" t="str">
        <f>VLOOKUP(P89,zipcodes,2,0)</f>
        <v>CROYDON</v>
      </c>
      <c r="P89" s="13">
        <v>5008</v>
      </c>
      <c r="Q89" s="7" t="str">
        <f>VLOOKUP(R89,zipcodes,2,0)</f>
        <v>WOODVILLE GARDENS</v>
      </c>
      <c r="R89" s="14">
        <v>5012</v>
      </c>
      <c r="S89" s="8" t="s">
        <v>359</v>
      </c>
      <c r="T89" s="6" t="s">
        <v>354</v>
      </c>
      <c r="V89" s="23"/>
      <c r="Y89" s="23"/>
    </row>
    <row r="90" spans="1:25" x14ac:dyDescent="0.25">
      <c r="A90" s="26">
        <v>44678</v>
      </c>
      <c r="B90" s="28">
        <v>5</v>
      </c>
      <c r="C90" s="28">
        <f>B90-K90-L90</f>
        <v>5</v>
      </c>
      <c r="D90" s="28">
        <f>B90-K90</f>
        <v>5</v>
      </c>
      <c r="E90" s="29">
        <v>0.76041666666666663</v>
      </c>
      <c r="F90" s="17" t="str">
        <f>_xlfn.CONCAT(TEXT(A90,"yyyy-mm-dd")," ",TEXT(E90,"hh:mm:ss"))</f>
        <v>2022-04-27 18:15:00</v>
      </c>
      <c r="G90" s="8">
        <v>10</v>
      </c>
      <c r="H90" s="8">
        <v>9</v>
      </c>
      <c r="I90" s="9">
        <f>'Uber_Details (2)'!$G90+('Uber_Details (2)'!$H90/60)</f>
        <v>10.15</v>
      </c>
      <c r="J90" s="9">
        <v>2</v>
      </c>
      <c r="K90" s="9"/>
      <c r="L90" s="9"/>
      <c r="M90" s="8"/>
      <c r="N90" s="8">
        <v>1</v>
      </c>
      <c r="O90" s="7" t="str">
        <f>VLOOKUP(P90,zipcodes,2,0)</f>
        <v>NORTH HAVEN</v>
      </c>
      <c r="P90" s="13">
        <v>5018</v>
      </c>
      <c r="Q90" s="7" t="str">
        <f>VLOOKUP(R90,zipcodes,2,0)</f>
        <v>NORTH HAVEN</v>
      </c>
      <c r="R90" s="14">
        <v>5018</v>
      </c>
      <c r="S90" s="8" t="s">
        <v>359</v>
      </c>
      <c r="T90" s="6" t="s">
        <v>354</v>
      </c>
      <c r="V90" s="23"/>
      <c r="Y90" s="23"/>
    </row>
    <row r="91" spans="1:25" x14ac:dyDescent="0.25">
      <c r="A91" s="26">
        <v>44678</v>
      </c>
      <c r="B91" s="28">
        <v>9.9700000000000006</v>
      </c>
      <c r="C91" s="28">
        <f>B91-K91-L91</f>
        <v>9.9700000000000006</v>
      </c>
      <c r="D91" s="28">
        <f>B91-K91</f>
        <v>9.9700000000000006</v>
      </c>
      <c r="E91" s="29">
        <v>0.77013888888888893</v>
      </c>
      <c r="F91" s="17" t="str">
        <f>_xlfn.CONCAT(TEXT(A91,"yyyy-mm-dd")," ",TEXT(E91,"hh:mm:ss"))</f>
        <v>2022-04-27 18:29:00</v>
      </c>
      <c r="G91" s="8">
        <v>37</v>
      </c>
      <c r="H91" s="8">
        <v>8</v>
      </c>
      <c r="I91" s="9">
        <f>'Uber_Details (2)'!$G91+('Uber_Details (2)'!$H91/60)</f>
        <v>37.133333333333333</v>
      </c>
      <c r="J91" s="9">
        <v>6.3</v>
      </c>
      <c r="K91" s="9"/>
      <c r="L91" s="9"/>
      <c r="M91" s="8"/>
      <c r="N91" s="8">
        <v>2</v>
      </c>
      <c r="O91" s="7" t="str">
        <f>VLOOKUP(P91,zipcodes,2,0)</f>
        <v>NORTH HAVEN</v>
      </c>
      <c r="P91" s="13">
        <v>5018</v>
      </c>
      <c r="Q91" s="7" t="str">
        <f>VLOOKUP(R91,zipcodes,2,0)</f>
        <v>LARGS BAY</v>
      </c>
      <c r="R91" s="14">
        <v>5016</v>
      </c>
      <c r="S91" s="8" t="s">
        <v>359</v>
      </c>
      <c r="T91" s="6" t="s">
        <v>354</v>
      </c>
      <c r="V91" s="23"/>
      <c r="Y91" s="23"/>
    </row>
    <row r="92" spans="1:25" x14ac:dyDescent="0.25">
      <c r="A92" s="26">
        <v>44678</v>
      </c>
      <c r="B92" s="28">
        <v>9.5</v>
      </c>
      <c r="C92" s="28">
        <f>B92-K92-L92</f>
        <v>8</v>
      </c>
      <c r="D92" s="28">
        <f>B92-K92</f>
        <v>8</v>
      </c>
      <c r="E92" s="29">
        <v>0.78402777777777777</v>
      </c>
      <c r="F92" s="17" t="str">
        <f>_xlfn.CONCAT(TEXT(A92,"yyyy-mm-dd")," ",TEXT(E92,"hh:mm:ss"))</f>
        <v>2022-04-27 18:49:00</v>
      </c>
      <c r="G92" s="8">
        <v>20</v>
      </c>
      <c r="H92" s="8">
        <v>15</v>
      </c>
      <c r="I92" s="9">
        <f>'Uber_Details (2)'!$G92+('Uber_Details (2)'!$H92/60)</f>
        <v>20.25</v>
      </c>
      <c r="J92" s="9">
        <v>2.9</v>
      </c>
      <c r="K92" s="9">
        <v>1.5</v>
      </c>
      <c r="L92" s="9"/>
      <c r="M92" s="8"/>
      <c r="N92" s="8">
        <v>2</v>
      </c>
      <c r="O92" s="7" t="str">
        <f>VLOOKUP(P92,zipcodes,2,0)</f>
        <v>SEMAPHORE</v>
      </c>
      <c r="P92" s="13">
        <v>5019</v>
      </c>
      <c r="Q92" s="7" t="str">
        <f>VLOOKUP(R92,zipcodes,2,0)</f>
        <v>PORT ADELAIDE</v>
      </c>
      <c r="R92" s="14">
        <v>5015</v>
      </c>
      <c r="S92" s="8" t="s">
        <v>359</v>
      </c>
      <c r="T92" s="6" t="s">
        <v>354</v>
      </c>
      <c r="V92" s="23"/>
      <c r="Y92" s="23"/>
    </row>
    <row r="93" spans="1:25" x14ac:dyDescent="0.25">
      <c r="A93" s="26">
        <v>44678</v>
      </c>
      <c r="B93" s="28">
        <v>10.050000000000001</v>
      </c>
      <c r="C93" s="28">
        <f>B93-K93-L93</f>
        <v>10.050000000000001</v>
      </c>
      <c r="D93" s="28">
        <f>B93-K93</f>
        <v>10.050000000000001</v>
      </c>
      <c r="E93" s="29">
        <v>0.79791666666666661</v>
      </c>
      <c r="F93" s="17" t="str">
        <f>_xlfn.CONCAT(TEXT(A93,"yyyy-mm-dd")," ",TEXT(E93,"hh:mm:ss"))</f>
        <v>2022-04-27 19:09:00</v>
      </c>
      <c r="G93" s="8">
        <v>26</v>
      </c>
      <c r="H93" s="8">
        <v>34</v>
      </c>
      <c r="I93" s="9">
        <f>'Uber_Details (2)'!$G93+('Uber_Details (2)'!$H93/60)</f>
        <v>26.566666666666666</v>
      </c>
      <c r="J93" s="9">
        <v>6.7</v>
      </c>
      <c r="K93" s="9"/>
      <c r="L93" s="9"/>
      <c r="M93" s="8"/>
      <c r="N93" s="8">
        <v>1</v>
      </c>
      <c r="O93" s="7" t="str">
        <f>VLOOKUP(P93,zipcodes,2,0)</f>
        <v>SEMAPHORE</v>
      </c>
      <c r="P93" s="13">
        <v>5019</v>
      </c>
      <c r="Q93" s="7" t="str">
        <f>VLOOKUP(R93,zipcodes,2,0)</f>
        <v>WEST LAKES SHORE</v>
      </c>
      <c r="R93" s="14">
        <v>5020</v>
      </c>
      <c r="S93" s="8" t="s">
        <v>359</v>
      </c>
      <c r="T93" s="6" t="s">
        <v>354</v>
      </c>
      <c r="V93" s="23"/>
      <c r="Y93" s="23"/>
    </row>
    <row r="94" spans="1:25" x14ac:dyDescent="0.25">
      <c r="A94" s="26">
        <v>44678</v>
      </c>
      <c r="B94" s="28">
        <v>5.95</v>
      </c>
      <c r="C94" s="28">
        <f>B94-K94-L94</f>
        <v>5.95</v>
      </c>
      <c r="D94" s="28">
        <f>B94-K94</f>
        <v>5.95</v>
      </c>
      <c r="E94" s="29">
        <v>0.81319444444444444</v>
      </c>
      <c r="F94" s="17" t="str">
        <f>_xlfn.CONCAT(TEXT(A94,"yyyy-mm-dd")," ",TEXT(E94,"hh:mm:ss"))</f>
        <v>2022-04-27 19:31:00</v>
      </c>
      <c r="G94" s="8">
        <v>12</v>
      </c>
      <c r="H94" s="8">
        <v>20</v>
      </c>
      <c r="I94" s="9">
        <f>'Uber_Details (2)'!$G94+('Uber_Details (2)'!$H94/60)</f>
        <v>12.333333333333334</v>
      </c>
      <c r="J94" s="9">
        <v>4.3</v>
      </c>
      <c r="K94" s="9"/>
      <c r="L94" s="9"/>
      <c r="M94" s="8"/>
      <c r="N94" s="8">
        <v>1</v>
      </c>
      <c r="O94" s="7" t="str">
        <f>VLOOKUP(P94,zipcodes,2,0)</f>
        <v>WEST LAKES</v>
      </c>
      <c r="P94" s="13">
        <v>5021</v>
      </c>
      <c r="Q94" s="7" t="str">
        <f>VLOOKUP(R94,zipcodes,2,0)</f>
        <v>ALBERT PARK</v>
      </c>
      <c r="R94" s="14">
        <v>5014</v>
      </c>
      <c r="S94" s="8" t="s">
        <v>359</v>
      </c>
      <c r="T94" s="6" t="s">
        <v>354</v>
      </c>
      <c r="V94" s="23"/>
      <c r="Y94" s="23"/>
    </row>
    <row r="95" spans="1:25" x14ac:dyDescent="0.25">
      <c r="A95" s="26">
        <v>44678</v>
      </c>
      <c r="B95" s="28">
        <v>7.73</v>
      </c>
      <c r="C95" s="28">
        <f>B95-K95-L95</f>
        <v>7.73</v>
      </c>
      <c r="D95" s="28">
        <f>B95-K95</f>
        <v>7.73</v>
      </c>
      <c r="E95" s="29">
        <v>0.85486111111111107</v>
      </c>
      <c r="F95" s="17" t="str">
        <f>_xlfn.CONCAT(TEXT(A95,"yyyy-mm-dd")," ",TEXT(E95,"hh:mm:ss"))</f>
        <v>2022-04-27 20:31:00</v>
      </c>
      <c r="G95" s="8">
        <v>20</v>
      </c>
      <c r="H95" s="8">
        <v>31</v>
      </c>
      <c r="I95" s="9">
        <f>'Uber_Details (2)'!$G95+('Uber_Details (2)'!$H95/60)</f>
        <v>20.516666666666666</v>
      </c>
      <c r="J95" s="9">
        <v>0.8</v>
      </c>
      <c r="K95" s="9"/>
      <c r="L95" s="9"/>
      <c r="M95" s="8"/>
      <c r="N95" s="8">
        <v>1</v>
      </c>
      <c r="O95" s="7" t="str">
        <f>VLOOKUP(P95,zipcodes,2,0)</f>
        <v>ADELAIDE CBD</v>
      </c>
      <c r="P95" s="13">
        <v>5000</v>
      </c>
      <c r="Q95" s="7" t="str">
        <f>VLOOKUP(R95,zipcodes,2,0)</f>
        <v>ADELAIDE CBD</v>
      </c>
      <c r="R95" s="14">
        <v>5000</v>
      </c>
      <c r="S95" s="8" t="s">
        <v>359</v>
      </c>
      <c r="T95" s="6" t="s">
        <v>354</v>
      </c>
      <c r="V95" s="23"/>
      <c r="Y95" s="23"/>
    </row>
    <row r="96" spans="1:25" x14ac:dyDescent="0.25">
      <c r="A96" s="26">
        <v>44678</v>
      </c>
      <c r="B96" s="28">
        <v>15.47</v>
      </c>
      <c r="C96" s="28">
        <f>B96-K96-L96</f>
        <v>15.47</v>
      </c>
      <c r="D96" s="28">
        <f>B96-K96</f>
        <v>15.47</v>
      </c>
      <c r="E96" s="29">
        <v>0.8666666666666667</v>
      </c>
      <c r="F96" s="17" t="str">
        <f>_xlfn.CONCAT(TEXT(A96,"yyyy-mm-dd")," ",TEXT(E96,"hh:mm:ss"))</f>
        <v>2022-04-27 20:48:00</v>
      </c>
      <c r="G96" s="8">
        <v>51</v>
      </c>
      <c r="H96" s="8">
        <v>49</v>
      </c>
      <c r="I96" s="9">
        <f>'Uber_Details (2)'!$G96+('Uber_Details (2)'!$H96/60)</f>
        <v>51.81666666666667</v>
      </c>
      <c r="J96" s="9">
        <v>9.6999999999999993</v>
      </c>
      <c r="K96" s="9"/>
      <c r="L96" s="9"/>
      <c r="M96" s="8"/>
      <c r="N96" s="8">
        <v>2</v>
      </c>
      <c r="O96" s="7" t="str">
        <f>VLOOKUP(P96,zipcodes,2,0)</f>
        <v>ADELAIDE CBD</v>
      </c>
      <c r="P96" s="13">
        <v>5000</v>
      </c>
      <c r="Q96" s="7" t="str">
        <f>VLOOKUP(R96,zipcodes,2,0)</f>
        <v>BLAIR ATHOL</v>
      </c>
      <c r="R96" s="14">
        <v>5084</v>
      </c>
      <c r="S96" s="8" t="s">
        <v>359</v>
      </c>
      <c r="T96" s="6" t="s">
        <v>354</v>
      </c>
      <c r="V96" s="23"/>
      <c r="Y96" s="23"/>
    </row>
    <row r="97" spans="1:25" x14ac:dyDescent="0.25">
      <c r="A97" s="26">
        <v>44678</v>
      </c>
      <c r="B97" s="28">
        <v>12.14</v>
      </c>
      <c r="C97" s="28">
        <f>B97-K97-L97</f>
        <v>12.14</v>
      </c>
      <c r="D97" s="28">
        <f>B97-K97</f>
        <v>12.14</v>
      </c>
      <c r="E97" s="29">
        <v>0.90416666666666667</v>
      </c>
      <c r="F97" s="17" t="str">
        <f>_xlfn.CONCAT(TEXT(A97,"yyyy-mm-dd")," ",TEXT(E97,"hh:mm:ss"))</f>
        <v>2022-04-27 21:42:00</v>
      </c>
      <c r="G97" s="8">
        <v>41</v>
      </c>
      <c r="H97" s="8">
        <v>30</v>
      </c>
      <c r="I97" s="9">
        <f>'Uber_Details (2)'!$G97+('Uber_Details (2)'!$H97/60)</f>
        <v>41.5</v>
      </c>
      <c r="J97" s="9">
        <v>9.3000000000000007</v>
      </c>
      <c r="K97" s="9"/>
      <c r="L97" s="9"/>
      <c r="M97" s="8">
        <v>1</v>
      </c>
      <c r="N97" s="8">
        <v>2</v>
      </c>
      <c r="O97" s="7" t="str">
        <f>VLOOKUP(P97,zipcodes,2,0)</f>
        <v>NORTH ADELAIDE</v>
      </c>
      <c r="P97" s="13">
        <v>5006</v>
      </c>
      <c r="Q97" s="7" t="str">
        <f>VLOOKUP(R97,zipcodes,2,0)</f>
        <v>KLEMZIG</v>
      </c>
      <c r="R97" s="14">
        <v>5087</v>
      </c>
      <c r="S97" s="8" t="s">
        <v>359</v>
      </c>
      <c r="T97" s="6" t="s">
        <v>354</v>
      </c>
      <c r="V97" s="23"/>
      <c r="Y97" s="23"/>
    </row>
    <row r="98" spans="1:25" x14ac:dyDescent="0.25">
      <c r="A98" s="26">
        <v>44678</v>
      </c>
      <c r="B98" s="28">
        <v>17.87</v>
      </c>
      <c r="C98" s="28">
        <f>B98-K98-L98</f>
        <v>17.87</v>
      </c>
      <c r="D98" s="28">
        <f>B98-K98</f>
        <v>17.87</v>
      </c>
      <c r="E98" s="29">
        <v>0.96319444444444446</v>
      </c>
      <c r="F98" s="17" t="str">
        <f>_xlfn.CONCAT(TEXT(A98,"yyyy-mm-dd")," ",TEXT(E98,"hh:mm:ss"))</f>
        <v>2022-04-27 23:07:00</v>
      </c>
      <c r="G98" s="8">
        <v>58</v>
      </c>
      <c r="H98" s="8">
        <v>48</v>
      </c>
      <c r="I98" s="9">
        <f>'Uber_Details (2)'!$G98+('Uber_Details (2)'!$H98/60)</f>
        <v>58.8</v>
      </c>
      <c r="J98" s="9">
        <v>14.2</v>
      </c>
      <c r="K98" s="9"/>
      <c r="L98" s="9"/>
      <c r="M98" s="8">
        <v>1</v>
      </c>
      <c r="N98" s="8">
        <v>2</v>
      </c>
      <c r="O98" s="7" t="str">
        <f>VLOOKUP(P98,zipcodes,2,0)</f>
        <v>ADELAIDE CBD</v>
      </c>
      <c r="P98" s="13">
        <v>5000</v>
      </c>
      <c r="Q98" s="7" t="str">
        <f>VLOOKUP(R98,zipcodes,2,0)</f>
        <v>KLEMZIG</v>
      </c>
      <c r="R98" s="14">
        <v>5087</v>
      </c>
      <c r="S98" s="8" t="s">
        <v>359</v>
      </c>
      <c r="T98" s="6" t="s">
        <v>354</v>
      </c>
      <c r="V98" s="23"/>
      <c r="Y98" s="23"/>
    </row>
    <row r="99" spans="1:25" x14ac:dyDescent="0.25">
      <c r="A99" s="26">
        <v>44679</v>
      </c>
      <c r="B99" s="28">
        <v>14.13</v>
      </c>
      <c r="C99" s="28">
        <f>B99-K99-L99</f>
        <v>11.530000000000001</v>
      </c>
      <c r="D99" s="28">
        <f>B99-K99</f>
        <v>11.530000000000001</v>
      </c>
      <c r="E99" s="29">
        <v>0.49652777777777773</v>
      </c>
      <c r="F99" s="17" t="str">
        <f>_xlfn.CONCAT(TEXT(A99,"yyyy-mm-dd")," ",TEXT(E99,"hh:mm:ss"))</f>
        <v>2022-04-28 11:55:00</v>
      </c>
      <c r="G99" s="8">
        <v>23</v>
      </c>
      <c r="H99" s="8">
        <v>37</v>
      </c>
      <c r="I99" s="9">
        <f>'Uber_Details (2)'!$G99+('Uber_Details (2)'!$H99/60)</f>
        <v>23.616666666666667</v>
      </c>
      <c r="J99" s="9">
        <v>8.9</v>
      </c>
      <c r="K99" s="9">
        <v>2.6</v>
      </c>
      <c r="L99" s="9"/>
      <c r="M99" s="8"/>
      <c r="N99" s="8">
        <v>2</v>
      </c>
      <c r="O99" s="7" t="str">
        <f>VLOOKUP(P99,zipcodes,2,0)</f>
        <v>SEMAPHORE</v>
      </c>
      <c r="P99" s="13">
        <v>5019</v>
      </c>
      <c r="Q99" s="7" t="str">
        <f>VLOOKUP(R99,zipcodes,2,0)</f>
        <v>NORTH HAVEN</v>
      </c>
      <c r="R99" s="14">
        <v>5018</v>
      </c>
      <c r="S99" s="8" t="s">
        <v>359</v>
      </c>
      <c r="T99" s="6" t="s">
        <v>354</v>
      </c>
      <c r="V99" s="23"/>
      <c r="Y99" s="23"/>
    </row>
    <row r="100" spans="1:25" x14ac:dyDescent="0.25">
      <c r="A100" s="26">
        <v>44679</v>
      </c>
      <c r="B100" s="28">
        <v>8</v>
      </c>
      <c r="C100" s="28">
        <f>B100-K100-L100</f>
        <v>8</v>
      </c>
      <c r="D100" s="28">
        <f>B100-K100</f>
        <v>8</v>
      </c>
      <c r="E100" s="29">
        <v>0.51666666666666672</v>
      </c>
      <c r="F100" s="17" t="str">
        <f>_xlfn.CONCAT(TEXT(A100,"yyyy-mm-dd")," ",TEXT(E100,"hh:mm:ss"))</f>
        <v>2022-04-28 12:24:00</v>
      </c>
      <c r="G100" s="8">
        <v>14</v>
      </c>
      <c r="H100" s="8">
        <v>12</v>
      </c>
      <c r="I100" s="9">
        <f>'Uber_Details (2)'!$G100+('Uber_Details (2)'!$H100/60)</f>
        <v>14.2</v>
      </c>
      <c r="J100" s="9">
        <v>2.2000000000000002</v>
      </c>
      <c r="K100" s="9"/>
      <c r="L100" s="9"/>
      <c r="M100" s="8"/>
      <c r="N100" s="8">
        <v>2</v>
      </c>
      <c r="O100" s="7" t="str">
        <f>VLOOKUP(P100,zipcodes,2,0)</f>
        <v>SEMAPHORE</v>
      </c>
      <c r="P100" s="13">
        <v>5019</v>
      </c>
      <c r="Q100" s="7" t="str">
        <f>VLOOKUP(R100,zipcodes,2,0)</f>
        <v>LARGS BAY</v>
      </c>
      <c r="R100" s="14">
        <v>5016</v>
      </c>
      <c r="S100" s="8" t="s">
        <v>359</v>
      </c>
      <c r="T100" s="6" t="s">
        <v>354</v>
      </c>
      <c r="V100" s="23"/>
      <c r="Y100" s="23"/>
    </row>
    <row r="101" spans="1:25" x14ac:dyDescent="0.25">
      <c r="A101" s="26">
        <v>44679</v>
      </c>
      <c r="B101" s="28">
        <v>10.15</v>
      </c>
      <c r="C101" s="28">
        <f>B101-K101-L101</f>
        <v>8.82</v>
      </c>
      <c r="D101" s="28">
        <f>B101-K101</f>
        <v>8.82</v>
      </c>
      <c r="E101" s="29">
        <v>0.53125</v>
      </c>
      <c r="F101" s="17" t="str">
        <f>_xlfn.CONCAT(TEXT(A101,"yyyy-mm-dd")," ",TEXT(E101,"hh:mm:ss"))</f>
        <v>2022-04-28 12:45:00</v>
      </c>
      <c r="G101" s="8">
        <v>37</v>
      </c>
      <c r="H101" s="8">
        <v>10</v>
      </c>
      <c r="I101" s="9">
        <f>'Uber_Details (2)'!$G101+('Uber_Details (2)'!$H101/60)</f>
        <v>37.166666666666664</v>
      </c>
      <c r="J101" s="9">
        <v>2.7</v>
      </c>
      <c r="K101" s="9">
        <v>1.33</v>
      </c>
      <c r="L101" s="9"/>
      <c r="M101" s="8"/>
      <c r="N101" s="8">
        <v>2</v>
      </c>
      <c r="O101" s="7" t="str">
        <f>VLOOKUP(P101,zipcodes,2,0)</f>
        <v>SEMAPHORE</v>
      </c>
      <c r="P101" s="13">
        <v>5019</v>
      </c>
      <c r="Q101" s="7" t="str">
        <f>VLOOKUP(R101,zipcodes,2,0)</f>
        <v>PORT ADELAIDE</v>
      </c>
      <c r="R101" s="14">
        <v>5015</v>
      </c>
      <c r="S101" s="8" t="s">
        <v>359</v>
      </c>
      <c r="T101" s="6" t="s">
        <v>354</v>
      </c>
      <c r="V101" s="23"/>
      <c r="Y101" s="23"/>
    </row>
    <row r="102" spans="1:25" x14ac:dyDescent="0.25">
      <c r="A102" s="26">
        <v>44679</v>
      </c>
      <c r="B102" s="28">
        <v>5</v>
      </c>
      <c r="C102" s="28">
        <f>B102-K102-L102</f>
        <v>5</v>
      </c>
      <c r="D102" s="28">
        <f>B102-K102</f>
        <v>5</v>
      </c>
      <c r="E102" s="29">
        <v>0.55277777777777781</v>
      </c>
      <c r="F102" s="17" t="str">
        <f>_xlfn.CONCAT(TEXT(A102,"yyyy-mm-dd")," ",TEXT(E102,"hh:mm:ss"))</f>
        <v>2022-04-28 13:16:00</v>
      </c>
      <c r="G102" s="8">
        <v>12</v>
      </c>
      <c r="H102" s="8">
        <v>53</v>
      </c>
      <c r="I102" s="9">
        <f>'Uber_Details (2)'!$G102+('Uber_Details (2)'!$H102/60)</f>
        <v>12.883333333333333</v>
      </c>
      <c r="J102" s="9">
        <v>2.9</v>
      </c>
      <c r="K102" s="9"/>
      <c r="L102" s="9"/>
      <c r="M102" s="8"/>
      <c r="N102" s="8">
        <v>1</v>
      </c>
      <c r="O102" s="7" t="str">
        <f>VLOOKUP(P102,zipcodes,2,0)</f>
        <v>NORTH HAVEN</v>
      </c>
      <c r="P102" s="13">
        <v>5018</v>
      </c>
      <c r="Q102" s="7" t="str">
        <f>VLOOKUP(R102,zipcodes,2,0)</f>
        <v>NORTH HAVEN</v>
      </c>
      <c r="R102" s="14">
        <v>5018</v>
      </c>
      <c r="S102" s="8" t="s">
        <v>359</v>
      </c>
      <c r="T102" s="6" t="s">
        <v>354</v>
      </c>
      <c r="V102" s="23"/>
      <c r="Y102" s="23"/>
    </row>
    <row r="103" spans="1:25" x14ac:dyDescent="0.25">
      <c r="A103" s="26">
        <v>44679</v>
      </c>
      <c r="B103" s="28">
        <v>7.47</v>
      </c>
      <c r="C103" s="28">
        <f>B103-K103-L103</f>
        <v>7.47</v>
      </c>
      <c r="D103" s="28">
        <f>B103-K103</f>
        <v>7.47</v>
      </c>
      <c r="E103" s="29">
        <v>0.55763888888888891</v>
      </c>
      <c r="F103" s="17" t="str">
        <f>_xlfn.CONCAT(TEXT(A103,"yyyy-mm-dd")," ",TEXT(E103,"hh:mm:ss"))</f>
        <v>2022-04-28 13:23:00</v>
      </c>
      <c r="G103" s="8">
        <v>17</v>
      </c>
      <c r="H103" s="8">
        <v>44</v>
      </c>
      <c r="I103" s="9">
        <f>'Uber_Details (2)'!$G103+('Uber_Details (2)'!$H103/60)</f>
        <v>17.733333333333334</v>
      </c>
      <c r="J103" s="9">
        <v>6.7</v>
      </c>
      <c r="K103" s="9"/>
      <c r="L103" s="9"/>
      <c r="M103" s="8"/>
      <c r="N103" s="8">
        <v>1</v>
      </c>
      <c r="O103" s="7" t="str">
        <f>VLOOKUP(P103,zipcodes,2,0)</f>
        <v>SEMAPHORE</v>
      </c>
      <c r="P103" s="13">
        <v>5019</v>
      </c>
      <c r="Q103" s="7" t="str">
        <f>VLOOKUP(R103,zipcodes,2,0)</f>
        <v>NORTH HAVEN</v>
      </c>
      <c r="R103" s="14">
        <v>5018</v>
      </c>
      <c r="S103" s="8" t="s">
        <v>359</v>
      </c>
      <c r="T103" s="6" t="s">
        <v>354</v>
      </c>
      <c r="V103" s="23"/>
      <c r="Y103" s="23"/>
    </row>
    <row r="104" spans="1:25" x14ac:dyDescent="0.25">
      <c r="A104" s="26">
        <v>44679</v>
      </c>
      <c r="B104" s="28">
        <v>6.97</v>
      </c>
      <c r="C104" s="28">
        <f>B104-K104-L104</f>
        <v>6.97</v>
      </c>
      <c r="D104" s="28">
        <f>B104-K104</f>
        <v>6.97</v>
      </c>
      <c r="E104" s="29">
        <v>0.58194444444444449</v>
      </c>
      <c r="F104" s="17" t="str">
        <f>_xlfn.CONCAT(TEXT(A104,"yyyy-mm-dd")," ",TEXT(E104,"hh:mm:ss"))</f>
        <v>2022-04-28 13:58:00</v>
      </c>
      <c r="G104" s="8">
        <v>13</v>
      </c>
      <c r="H104" s="8">
        <v>41</v>
      </c>
      <c r="I104" s="9">
        <f>'Uber_Details (2)'!$G104+('Uber_Details (2)'!$H104/60)</f>
        <v>13.683333333333334</v>
      </c>
      <c r="J104" s="9">
        <v>5.7</v>
      </c>
      <c r="K104" s="9"/>
      <c r="L104" s="9"/>
      <c r="M104" s="8"/>
      <c r="N104" s="8">
        <v>1</v>
      </c>
      <c r="O104" s="7" t="str">
        <f>VLOOKUP(P104,zipcodes,2,0)</f>
        <v>SEMAPHORE</v>
      </c>
      <c r="P104" s="13">
        <v>5019</v>
      </c>
      <c r="Q104" s="7" t="str">
        <f>VLOOKUP(R104,zipcodes,2,0)</f>
        <v>OSBORNE</v>
      </c>
      <c r="R104" s="14">
        <v>5017</v>
      </c>
      <c r="S104" s="8" t="s">
        <v>359</v>
      </c>
      <c r="T104" s="6" t="s">
        <v>354</v>
      </c>
      <c r="V104" s="23"/>
      <c r="Y104" s="23"/>
    </row>
    <row r="105" spans="1:25" x14ac:dyDescent="0.25">
      <c r="A105" s="26">
        <v>44679</v>
      </c>
      <c r="B105" s="28">
        <v>5</v>
      </c>
      <c r="C105" s="28">
        <f>B105-K105-L105</f>
        <v>5</v>
      </c>
      <c r="D105" s="28">
        <f>B105-K105</f>
        <v>5</v>
      </c>
      <c r="E105" s="29">
        <v>0.59583333333333333</v>
      </c>
      <c r="F105" s="17" t="str">
        <f>_xlfn.CONCAT(TEXT(A105,"yyyy-mm-dd")," ",TEXT(E105,"hh:mm:ss"))</f>
        <v>2022-04-28 14:18:00</v>
      </c>
      <c r="G105" s="8">
        <v>10</v>
      </c>
      <c r="H105" s="8">
        <v>55</v>
      </c>
      <c r="I105" s="9">
        <f>'Uber_Details (2)'!$G105+('Uber_Details (2)'!$H105/60)</f>
        <v>10.916666666666666</v>
      </c>
      <c r="J105" s="9">
        <v>3.1</v>
      </c>
      <c r="K105" s="9"/>
      <c r="L105" s="9"/>
      <c r="M105" s="8"/>
      <c r="N105" s="8">
        <v>1</v>
      </c>
      <c r="O105" s="7" t="str">
        <f>VLOOKUP(P105,zipcodes,2,0)</f>
        <v>NORTH HAVEN</v>
      </c>
      <c r="P105" s="13">
        <v>5018</v>
      </c>
      <c r="Q105" s="7" t="str">
        <f>VLOOKUP(R105,zipcodes,2,0)</f>
        <v>NORTH HAVEN</v>
      </c>
      <c r="R105" s="14">
        <v>5018</v>
      </c>
      <c r="S105" s="8" t="s">
        <v>359</v>
      </c>
      <c r="T105" s="6" t="s">
        <v>354</v>
      </c>
      <c r="V105" s="23"/>
      <c r="Y105" s="23"/>
    </row>
    <row r="106" spans="1:25" x14ac:dyDescent="0.25">
      <c r="A106" s="26">
        <v>44679</v>
      </c>
      <c r="B106" s="28">
        <v>5</v>
      </c>
      <c r="C106" s="28">
        <f>B106-K106-L106</f>
        <v>5</v>
      </c>
      <c r="D106" s="28">
        <f>B106-K106</f>
        <v>5</v>
      </c>
      <c r="E106" s="29">
        <v>0.60972222222222217</v>
      </c>
      <c r="F106" s="17" t="str">
        <f>_xlfn.CONCAT(TEXT(A106,"yyyy-mm-dd")," ",TEXT(E106,"hh:mm:ss"))</f>
        <v>2022-04-28 14:38:00</v>
      </c>
      <c r="G106" s="8">
        <v>11</v>
      </c>
      <c r="H106" s="8">
        <v>17</v>
      </c>
      <c r="I106" s="9">
        <f>'Uber_Details (2)'!$G106+('Uber_Details (2)'!$H106/60)</f>
        <v>11.283333333333333</v>
      </c>
      <c r="J106" s="9">
        <v>3.7</v>
      </c>
      <c r="K106" s="9"/>
      <c r="L106" s="9"/>
      <c r="M106" s="8"/>
      <c r="N106" s="8">
        <v>1</v>
      </c>
      <c r="O106" s="7" t="str">
        <f>VLOOKUP(P106,zipcodes,2,0)</f>
        <v>NORTH HAVEN</v>
      </c>
      <c r="P106" s="13">
        <v>5018</v>
      </c>
      <c r="Q106" s="7" t="str">
        <f>VLOOKUP(R106,zipcodes,2,0)</f>
        <v>NORTH HAVEN</v>
      </c>
      <c r="R106" s="14">
        <v>5018</v>
      </c>
      <c r="S106" s="8" t="s">
        <v>359</v>
      </c>
      <c r="T106" s="6" t="s">
        <v>354</v>
      </c>
      <c r="V106" s="23"/>
      <c r="Y106" s="23"/>
    </row>
    <row r="107" spans="1:25" x14ac:dyDescent="0.25">
      <c r="A107" s="26">
        <v>44679</v>
      </c>
      <c r="B107" s="28">
        <v>60</v>
      </c>
      <c r="C107" s="28">
        <f>B107-K107-L107</f>
        <v>60</v>
      </c>
      <c r="D107" s="28">
        <f>B107-K107</f>
        <v>60</v>
      </c>
      <c r="E107" s="29">
        <v>0.61805555555555558</v>
      </c>
      <c r="F107" s="17" t="str">
        <f>_xlfn.CONCAT(TEXT(A107,"yyyy-mm-dd")," ",TEXT(E107,"hh:mm:ss"))</f>
        <v>2022-04-28 14:50:00</v>
      </c>
      <c r="G107" s="8"/>
      <c r="H107" s="8"/>
      <c r="I107" s="9">
        <f>'Uber_Details (2)'!$G107+('Uber_Details (2)'!$H107/60)</f>
        <v>0</v>
      </c>
      <c r="J107" s="9"/>
      <c r="K107" s="9"/>
      <c r="L107" s="9"/>
      <c r="M107" s="8"/>
      <c r="N107" s="8"/>
      <c r="O107" s="7" t="e">
        <f>VLOOKUP(P107,zipcodes,2,0)</f>
        <v>#N/A</v>
      </c>
      <c r="P107" s="11">
        <v>0</v>
      </c>
      <c r="Q107" s="7" t="e">
        <f>VLOOKUP(R107,zipcodes,2,0)</f>
        <v>#N/A</v>
      </c>
      <c r="R107" s="12">
        <v>0</v>
      </c>
      <c r="S107" s="8" t="s">
        <v>358</v>
      </c>
      <c r="T107" s="6" t="s">
        <v>354</v>
      </c>
      <c r="V107" s="23"/>
      <c r="Y107" s="23"/>
    </row>
    <row r="108" spans="1:25" x14ac:dyDescent="0.25">
      <c r="A108" s="26">
        <v>44679</v>
      </c>
      <c r="B108" s="28">
        <v>5.89</v>
      </c>
      <c r="C108" s="28">
        <f>B108-K108-L108</f>
        <v>5.89</v>
      </c>
      <c r="D108" s="28">
        <f>B108-K108</f>
        <v>5.89</v>
      </c>
      <c r="E108" s="29">
        <v>0.61944444444444446</v>
      </c>
      <c r="F108" s="17" t="str">
        <f>_xlfn.CONCAT(TEXT(A108,"yyyy-mm-dd")," ",TEXT(E108,"hh:mm:ss"))</f>
        <v>2022-04-28 14:52:00</v>
      </c>
      <c r="G108" s="8">
        <v>10</v>
      </c>
      <c r="H108" s="8">
        <v>41</v>
      </c>
      <c r="I108" s="9">
        <f>'Uber_Details (2)'!$G108+('Uber_Details (2)'!$H108/60)</f>
        <v>10.683333333333334</v>
      </c>
      <c r="J108" s="9">
        <v>5.0999999999999996</v>
      </c>
      <c r="K108" s="9"/>
      <c r="L108" s="9"/>
      <c r="M108" s="8"/>
      <c r="N108" s="8">
        <v>1</v>
      </c>
      <c r="O108" s="7" t="str">
        <f>VLOOKUP(P108,zipcodes,2,0)</f>
        <v>NORTH HAVEN</v>
      </c>
      <c r="P108" s="13">
        <v>5018</v>
      </c>
      <c r="Q108" s="7" t="str">
        <f>VLOOKUP(R108,zipcodes,2,0)</f>
        <v>LARGS BAY</v>
      </c>
      <c r="R108" s="14">
        <v>5016</v>
      </c>
      <c r="S108" s="8" t="s">
        <v>359</v>
      </c>
      <c r="T108" s="6" t="s">
        <v>354</v>
      </c>
      <c r="V108" s="23"/>
      <c r="Y108" s="23"/>
    </row>
    <row r="109" spans="1:25" x14ac:dyDescent="0.25">
      <c r="A109" s="26">
        <v>44679</v>
      </c>
      <c r="B109" s="28">
        <v>11.47</v>
      </c>
      <c r="C109" s="28">
        <f>B109-K109-L109</f>
        <v>11.47</v>
      </c>
      <c r="D109" s="28">
        <f>B109-K109</f>
        <v>11.47</v>
      </c>
      <c r="E109" s="29">
        <v>0.7729166666666667</v>
      </c>
      <c r="F109" s="17" t="str">
        <f>_xlfn.CONCAT(TEXT(A109,"yyyy-mm-dd")," ",TEXT(E109,"hh:mm:ss"))</f>
        <v>2022-04-28 18:33:00</v>
      </c>
      <c r="G109" s="8">
        <v>29</v>
      </c>
      <c r="H109" s="8">
        <v>1</v>
      </c>
      <c r="I109" s="9">
        <f>'Uber_Details (2)'!$G109+('Uber_Details (2)'!$H109/60)</f>
        <v>29.016666666666666</v>
      </c>
      <c r="J109" s="9">
        <v>7.9</v>
      </c>
      <c r="K109" s="9"/>
      <c r="L109" s="9"/>
      <c r="M109" s="8">
        <v>1</v>
      </c>
      <c r="N109" s="8">
        <v>2</v>
      </c>
      <c r="O109" s="7" t="str">
        <f>VLOOKUP(P109,zipcodes,2,0)</f>
        <v>PORT ADELAIDE</v>
      </c>
      <c r="P109" s="13">
        <v>5015</v>
      </c>
      <c r="Q109" s="7" t="str">
        <f>VLOOKUP(R109,zipcodes,2,0)</f>
        <v>LARGS BAY</v>
      </c>
      <c r="R109" s="14">
        <v>5016</v>
      </c>
      <c r="S109" s="8" t="s">
        <v>359</v>
      </c>
      <c r="T109" s="6" t="s">
        <v>354</v>
      </c>
      <c r="V109" s="23"/>
      <c r="Y109" s="23"/>
    </row>
    <row r="110" spans="1:25" x14ac:dyDescent="0.25">
      <c r="A110" s="26">
        <v>44679</v>
      </c>
      <c r="B110" s="28">
        <v>21.01</v>
      </c>
      <c r="C110" s="28">
        <f>B110-K110-L110</f>
        <v>15.110000000000003</v>
      </c>
      <c r="D110" s="28">
        <f>B110-K110</f>
        <v>17.610000000000003</v>
      </c>
      <c r="E110" s="29">
        <v>0.79999999999999993</v>
      </c>
      <c r="F110" s="17" t="str">
        <f>_xlfn.CONCAT(TEXT(A110,"yyyy-mm-dd")," ",TEXT(E110,"hh:mm:ss"))</f>
        <v>2022-04-28 19:12:00</v>
      </c>
      <c r="G110" s="8">
        <v>37</v>
      </c>
      <c r="H110" s="8">
        <v>7</v>
      </c>
      <c r="I110" s="9">
        <f>'Uber_Details (2)'!$G110+('Uber_Details (2)'!$H110/60)</f>
        <v>37.116666666666667</v>
      </c>
      <c r="J110" s="9">
        <v>9.1999999999999993</v>
      </c>
      <c r="K110" s="9">
        <v>3.4</v>
      </c>
      <c r="L110" s="9">
        <v>2.5</v>
      </c>
      <c r="M110" s="8">
        <v>1</v>
      </c>
      <c r="N110" s="8">
        <v>2</v>
      </c>
      <c r="O110" s="7" t="str">
        <f>VLOOKUP(P110,zipcodes,2,0)</f>
        <v>HINDMARSH</v>
      </c>
      <c r="P110" s="13">
        <v>5007</v>
      </c>
      <c r="Q110" s="7" t="str">
        <f>VLOOKUP(R110,zipcodes,2,0)</f>
        <v>CROYDON</v>
      </c>
      <c r="R110" s="14">
        <v>5008</v>
      </c>
      <c r="S110" s="8" t="s">
        <v>359</v>
      </c>
      <c r="T110" s="6" t="s">
        <v>354</v>
      </c>
      <c r="V110" s="23"/>
      <c r="Y110" s="23"/>
    </row>
    <row r="111" spans="1:25" x14ac:dyDescent="0.25">
      <c r="A111" s="26">
        <v>44679</v>
      </c>
      <c r="B111" s="28">
        <v>10.95</v>
      </c>
      <c r="C111" s="28">
        <f>B111-K111-L111</f>
        <v>9.4499999999999993</v>
      </c>
      <c r="D111" s="28">
        <f>B111-K111</f>
        <v>10.95</v>
      </c>
      <c r="E111" s="29">
        <v>0.81944444444444453</v>
      </c>
      <c r="F111" s="17" t="str">
        <f>_xlfn.CONCAT(TEXT(A111,"yyyy-mm-dd")," ",TEXT(E111,"hh:mm:ss"))</f>
        <v>2022-04-28 19:40:00</v>
      </c>
      <c r="G111" s="8">
        <v>21</v>
      </c>
      <c r="H111" s="8">
        <v>50</v>
      </c>
      <c r="I111" s="9">
        <f>'Uber_Details (2)'!$G111+('Uber_Details (2)'!$H111/60)</f>
        <v>21.833333333333332</v>
      </c>
      <c r="J111" s="9">
        <v>7.3</v>
      </c>
      <c r="K111" s="9"/>
      <c r="L111" s="9">
        <v>1.5</v>
      </c>
      <c r="M111" s="8">
        <v>1</v>
      </c>
      <c r="N111" s="8">
        <v>1</v>
      </c>
      <c r="O111" s="7" t="str">
        <f>VLOOKUP(P111,zipcodes,2,0)</f>
        <v>HINDMARSH</v>
      </c>
      <c r="P111" s="13">
        <v>5007</v>
      </c>
      <c r="Q111" s="7" t="str">
        <f>VLOOKUP(R111,zipcodes,2,0)</f>
        <v>BROADVIEW</v>
      </c>
      <c r="R111" s="14">
        <v>5083</v>
      </c>
      <c r="S111" s="8" t="s">
        <v>359</v>
      </c>
      <c r="T111" s="6" t="s">
        <v>354</v>
      </c>
      <c r="V111" s="23"/>
      <c r="Y111" s="23"/>
    </row>
    <row r="112" spans="1:25" x14ac:dyDescent="0.25">
      <c r="A112" s="26">
        <v>44679</v>
      </c>
      <c r="B112" s="28">
        <v>8.7199999999999989</v>
      </c>
      <c r="C112" s="28">
        <f>B112-K112-L112</f>
        <v>8.7199999999999989</v>
      </c>
      <c r="D112" s="28">
        <f>B112-K112</f>
        <v>8.7199999999999989</v>
      </c>
      <c r="E112" s="29">
        <v>0.83333333333333337</v>
      </c>
      <c r="F112" s="17" t="str">
        <f>_xlfn.CONCAT(TEXT(A112,"yyyy-mm-dd")," ",TEXT(E112,"hh:mm:ss"))</f>
        <v>2022-04-28 20:00:00</v>
      </c>
      <c r="G112" s="8">
        <v>15</v>
      </c>
      <c r="H112" s="8">
        <v>58</v>
      </c>
      <c r="I112" s="9">
        <f>'Uber_Details (2)'!$G112+('Uber_Details (2)'!$H112/60)</f>
        <v>15.966666666666667</v>
      </c>
      <c r="J112" s="9">
        <v>7.2</v>
      </c>
      <c r="K112" s="9"/>
      <c r="L112" s="9"/>
      <c r="M112" s="8"/>
      <c r="N112" s="8">
        <v>1</v>
      </c>
      <c r="O112" s="7" t="str">
        <f>VLOOKUP(P112,zipcodes,2,0)</f>
        <v>CLEARVIEW</v>
      </c>
      <c r="P112" s="13">
        <v>5085</v>
      </c>
      <c r="Q112" s="7" t="str">
        <f>VLOOKUP(R112,zipcodes,2,0)</f>
        <v>PARADISE</v>
      </c>
      <c r="R112" s="14">
        <v>5075</v>
      </c>
      <c r="S112" s="8" t="s">
        <v>359</v>
      </c>
      <c r="T112" s="6" t="s">
        <v>354</v>
      </c>
      <c r="V112" s="23"/>
      <c r="Y112" s="23"/>
    </row>
    <row r="113" spans="1:25" x14ac:dyDescent="0.25">
      <c r="A113" s="26">
        <v>44679</v>
      </c>
      <c r="B113" s="28">
        <v>13</v>
      </c>
      <c r="C113" s="28">
        <f>B113-K113-L113</f>
        <v>13</v>
      </c>
      <c r="D113" s="28">
        <f>B113-K113</f>
        <v>13</v>
      </c>
      <c r="E113" s="29">
        <v>0.85555555555555562</v>
      </c>
      <c r="F113" s="17" t="str">
        <f>_xlfn.CONCAT(TEXT(A113,"yyyy-mm-dd")," ",TEXT(E113,"hh:mm:ss"))</f>
        <v>2022-04-28 20:32:00</v>
      </c>
      <c r="G113" s="8">
        <v>43</v>
      </c>
      <c r="H113" s="8">
        <v>3</v>
      </c>
      <c r="I113" s="9">
        <f>'Uber_Details (2)'!$G113+('Uber_Details (2)'!$H113/60)</f>
        <v>43.05</v>
      </c>
      <c r="J113" s="9">
        <v>3.8</v>
      </c>
      <c r="K113" s="9"/>
      <c r="L113" s="9"/>
      <c r="M113" s="8"/>
      <c r="N113" s="8">
        <v>2</v>
      </c>
      <c r="O113" s="7" t="str">
        <f>VLOOKUP(P113,zipcodes,2,0)</f>
        <v>ADELAIDE CBD</v>
      </c>
      <c r="P113" s="13">
        <v>5000</v>
      </c>
      <c r="Q113" s="7" t="str">
        <f>VLOOKUP(R113,zipcodes,2,0)</f>
        <v>NORTH ADELAIDE</v>
      </c>
      <c r="R113" s="14">
        <v>5006</v>
      </c>
      <c r="S113" s="8" t="s">
        <v>359</v>
      </c>
      <c r="T113" s="6" t="s">
        <v>354</v>
      </c>
      <c r="V113" s="23"/>
      <c r="Y113" s="23"/>
    </row>
    <row r="114" spans="1:25" x14ac:dyDescent="0.25">
      <c r="A114" s="26">
        <v>44679</v>
      </c>
      <c r="B114" s="28">
        <v>7.6400000000000006</v>
      </c>
      <c r="C114" s="28">
        <f>B114-K114-L114</f>
        <v>7.6400000000000006</v>
      </c>
      <c r="D114" s="28">
        <f>B114-K114</f>
        <v>7.6400000000000006</v>
      </c>
      <c r="E114" s="29">
        <v>0.87708333333333333</v>
      </c>
      <c r="F114" s="17" t="str">
        <f>_xlfn.CONCAT(TEXT(A114,"yyyy-mm-dd")," ",TEXT(E114,"hh:mm:ss"))</f>
        <v>2022-04-28 21:03:00</v>
      </c>
      <c r="G114" s="8">
        <v>24</v>
      </c>
      <c r="H114" s="8">
        <v>46</v>
      </c>
      <c r="I114" s="9">
        <f>'Uber_Details (2)'!$G114+('Uber_Details (2)'!$H114/60)</f>
        <v>24.766666666666666</v>
      </c>
      <c r="J114" s="9">
        <v>2.2999999999999998</v>
      </c>
      <c r="K114" s="9"/>
      <c r="L114" s="9"/>
      <c r="M114" s="8">
        <v>1</v>
      </c>
      <c r="N114" s="8">
        <v>1</v>
      </c>
      <c r="O114" s="7" t="str">
        <f>VLOOKUP(P114,zipcodes,2,0)</f>
        <v>NORTH ADELAIDE</v>
      </c>
      <c r="P114" s="13">
        <v>5006</v>
      </c>
      <c r="Q114" s="7" t="str">
        <f>VLOOKUP(R114,zipcodes,2,0)</f>
        <v>ADELAIDE CBD</v>
      </c>
      <c r="R114" s="14">
        <v>5000</v>
      </c>
      <c r="S114" s="8" t="s">
        <v>359</v>
      </c>
      <c r="T114" s="6" t="s">
        <v>354</v>
      </c>
      <c r="V114" s="23"/>
      <c r="Y114" s="23"/>
    </row>
    <row r="115" spans="1:25" x14ac:dyDescent="0.25">
      <c r="A115" s="26">
        <v>44679</v>
      </c>
      <c r="B115" s="28">
        <v>10.09</v>
      </c>
      <c r="C115" s="28">
        <f>B115-K115-L115</f>
        <v>5</v>
      </c>
      <c r="D115" s="28">
        <f>B115-K115</f>
        <v>5</v>
      </c>
      <c r="E115" s="29">
        <v>0.89444444444444438</v>
      </c>
      <c r="F115" s="17" t="str">
        <f>_xlfn.CONCAT(TEXT(A115,"yyyy-mm-dd")," ",TEXT(E115,"hh:mm:ss"))</f>
        <v>2022-04-28 21:28:00</v>
      </c>
      <c r="G115" s="8">
        <v>11</v>
      </c>
      <c r="H115" s="8">
        <v>39</v>
      </c>
      <c r="I115" s="9">
        <f>'Uber_Details (2)'!$G115+('Uber_Details (2)'!$H115/60)</f>
        <v>11.65</v>
      </c>
      <c r="J115" s="9">
        <v>0.9</v>
      </c>
      <c r="K115" s="9">
        <v>5.09</v>
      </c>
      <c r="L115" s="9"/>
      <c r="M115" s="8">
        <v>1</v>
      </c>
      <c r="N115" s="8">
        <v>1</v>
      </c>
      <c r="O115" s="7" t="str">
        <f>VLOOKUP(P115,zipcodes,2,0)</f>
        <v>ADELAIDE CBD</v>
      </c>
      <c r="P115" s="13">
        <v>5000</v>
      </c>
      <c r="Q115" s="7" t="str">
        <f>VLOOKUP(R115,zipcodes,2,0)</f>
        <v>ADELAIDE CBD</v>
      </c>
      <c r="R115" s="14">
        <v>5000</v>
      </c>
      <c r="S115" s="8" t="s">
        <v>359</v>
      </c>
      <c r="T115" s="6" t="s">
        <v>354</v>
      </c>
      <c r="V115" s="23"/>
      <c r="Y115" s="23"/>
    </row>
    <row r="116" spans="1:25" x14ac:dyDescent="0.25">
      <c r="A116" s="26">
        <v>44679</v>
      </c>
      <c r="B116" s="28">
        <v>15</v>
      </c>
      <c r="C116" s="28">
        <f>B116-K116-L116</f>
        <v>15</v>
      </c>
      <c r="D116" s="28">
        <f>B116-K116</f>
        <v>15</v>
      </c>
      <c r="E116" s="29">
        <v>0.89583333333333337</v>
      </c>
      <c r="F116" s="17" t="str">
        <f>_xlfn.CONCAT(TEXT(A116,"yyyy-mm-dd")," ",TEXT(E116,"hh:mm:ss"))</f>
        <v>2022-04-28 21:30:00</v>
      </c>
      <c r="G116" s="8"/>
      <c r="H116" s="8"/>
      <c r="I116" s="9">
        <f>'Uber_Details (2)'!$G116+('Uber_Details (2)'!$H116/60)</f>
        <v>0</v>
      </c>
      <c r="J116" s="9"/>
      <c r="K116" s="9"/>
      <c r="L116" s="9"/>
      <c r="M116" s="8"/>
      <c r="N116" s="8"/>
      <c r="O116" s="7" t="e">
        <f>VLOOKUP(P116,zipcodes,2,0)</f>
        <v>#N/A</v>
      </c>
      <c r="P116" s="11">
        <v>0</v>
      </c>
      <c r="Q116" s="7" t="e">
        <f>VLOOKUP(R116,zipcodes,2,0)</f>
        <v>#N/A</v>
      </c>
      <c r="R116" s="12">
        <v>0</v>
      </c>
      <c r="S116" s="8" t="s">
        <v>358</v>
      </c>
      <c r="T116" s="6" t="s">
        <v>354</v>
      </c>
      <c r="V116" s="23"/>
      <c r="Y116" s="23"/>
    </row>
    <row r="117" spans="1:25" x14ac:dyDescent="0.25">
      <c r="A117" s="26">
        <v>44679</v>
      </c>
      <c r="B117" s="28">
        <v>16.28</v>
      </c>
      <c r="C117" s="28">
        <f>B117-K117-L117</f>
        <v>16.28</v>
      </c>
      <c r="D117" s="28">
        <f>B117-K117</f>
        <v>16.28</v>
      </c>
      <c r="E117" s="29">
        <v>0.9145833333333333</v>
      </c>
      <c r="F117" s="17" t="str">
        <f>_xlfn.CONCAT(TEXT(A117,"yyyy-mm-dd")," ",TEXT(E117,"hh:mm:ss"))</f>
        <v>2022-04-28 21:57:00</v>
      </c>
      <c r="G117" s="8">
        <v>38</v>
      </c>
      <c r="H117" s="8">
        <v>35</v>
      </c>
      <c r="I117" s="9">
        <f>'Uber_Details (2)'!$G117+('Uber_Details (2)'!$H117/60)</f>
        <v>38.583333333333336</v>
      </c>
      <c r="J117" s="9">
        <v>10</v>
      </c>
      <c r="K117" s="9"/>
      <c r="L117" s="9"/>
      <c r="M117" s="8">
        <v>1</v>
      </c>
      <c r="N117" s="8">
        <v>1</v>
      </c>
      <c r="O117" s="7" t="str">
        <f>VLOOKUP(P117,zipcodes,2,0)</f>
        <v>ADELAIDE CBD</v>
      </c>
      <c r="P117" s="13">
        <v>5000</v>
      </c>
      <c r="Q117" s="7" t="str">
        <f>VLOOKUP(R117,zipcodes,2,0)</f>
        <v>CROYDON</v>
      </c>
      <c r="R117" s="14">
        <v>5008</v>
      </c>
      <c r="S117" s="8" t="s">
        <v>359</v>
      </c>
      <c r="T117" s="6" t="s">
        <v>354</v>
      </c>
      <c r="V117" s="23"/>
      <c r="Y117" s="23"/>
    </row>
    <row r="118" spans="1:25" x14ac:dyDescent="0.25">
      <c r="A118" s="26">
        <v>44680</v>
      </c>
      <c r="B118" s="28">
        <v>32.35</v>
      </c>
      <c r="C118" s="28">
        <f>B118-K118-L118</f>
        <v>21.970000000000002</v>
      </c>
      <c r="D118" s="28">
        <f>B118-K118</f>
        <v>24.720000000000002</v>
      </c>
      <c r="E118" s="29">
        <v>0.77708333333333324</v>
      </c>
      <c r="F118" s="17" t="str">
        <f>_xlfn.CONCAT(TEXT(A118,"yyyy-mm-dd")," ",TEXT(E118,"hh:mm:ss"))</f>
        <v>2022-04-29 18:39:00</v>
      </c>
      <c r="G118" s="8">
        <v>60</v>
      </c>
      <c r="H118" s="8">
        <v>12</v>
      </c>
      <c r="I118" s="9">
        <f>'Uber_Details (2)'!$G118+('Uber_Details (2)'!$H118/60)</f>
        <v>60.2</v>
      </c>
      <c r="J118" s="9">
        <v>10.9</v>
      </c>
      <c r="K118" s="9">
        <v>7.63</v>
      </c>
      <c r="L118" s="9">
        <v>2.75</v>
      </c>
      <c r="M118" s="8">
        <v>1</v>
      </c>
      <c r="N118" s="8">
        <v>2</v>
      </c>
      <c r="O118" s="7" t="str">
        <f>VLOOKUP(P118,zipcodes,2,0)</f>
        <v>ADELAIDE CBD</v>
      </c>
      <c r="P118" s="13">
        <v>5000</v>
      </c>
      <c r="Q118" s="7" t="str">
        <f>VLOOKUP(R118,zipcodes,2,0)</f>
        <v>ADELAIDE CBD</v>
      </c>
      <c r="R118" s="14">
        <v>5000</v>
      </c>
      <c r="S118" s="8" t="s">
        <v>359</v>
      </c>
      <c r="T118" s="6" t="s">
        <v>354</v>
      </c>
      <c r="V118" s="23"/>
      <c r="Y118" s="23"/>
    </row>
    <row r="119" spans="1:25" x14ac:dyDescent="0.25">
      <c r="A119" s="26">
        <v>44680</v>
      </c>
      <c r="B119" s="28">
        <v>12.65</v>
      </c>
      <c r="C119" s="28">
        <f>B119-K119-L119</f>
        <v>10.65</v>
      </c>
      <c r="D119" s="28">
        <f>B119-K119</f>
        <v>12.65</v>
      </c>
      <c r="E119" s="29">
        <v>0.81458333333333333</v>
      </c>
      <c r="F119" s="17" t="str">
        <f>_xlfn.CONCAT(TEXT(A119,"yyyy-mm-dd")," ",TEXT(E119,"hh:mm:ss"))</f>
        <v>2022-04-29 19:33:00</v>
      </c>
      <c r="G119" s="8">
        <v>27</v>
      </c>
      <c r="H119" s="8">
        <v>21</v>
      </c>
      <c r="I119" s="9">
        <f>'Uber_Details (2)'!$G119+('Uber_Details (2)'!$H119/60)</f>
        <v>27.35</v>
      </c>
      <c r="J119" s="9">
        <v>1.3</v>
      </c>
      <c r="K119" s="9"/>
      <c r="L119" s="9">
        <v>2</v>
      </c>
      <c r="M119" s="8">
        <v>1</v>
      </c>
      <c r="N119" s="8">
        <v>1</v>
      </c>
      <c r="O119" s="7" t="str">
        <f>VLOOKUP(P119,zipcodes,2,0)</f>
        <v>ADELAIDE CBD</v>
      </c>
      <c r="P119" s="13">
        <v>5000</v>
      </c>
      <c r="Q119" s="7" t="str">
        <f>VLOOKUP(R119,zipcodes,2,0)</f>
        <v>ADELAIDE CBD</v>
      </c>
      <c r="R119" s="14">
        <v>5000</v>
      </c>
      <c r="S119" s="8" t="s">
        <v>359</v>
      </c>
      <c r="T119" s="6" t="s">
        <v>354</v>
      </c>
      <c r="V119" s="23"/>
      <c r="Y119" s="23"/>
    </row>
    <row r="120" spans="1:25" x14ac:dyDescent="0.25">
      <c r="A120" s="26">
        <v>44680</v>
      </c>
      <c r="B120" s="28">
        <v>11.48</v>
      </c>
      <c r="C120" s="28">
        <f>B120-K120-L120</f>
        <v>10.73</v>
      </c>
      <c r="D120" s="28">
        <f>B120-K120</f>
        <v>11.48</v>
      </c>
      <c r="E120" s="29">
        <v>0.83263888888888893</v>
      </c>
      <c r="F120" s="17" t="str">
        <f>_xlfn.CONCAT(TEXT(A120,"yyyy-mm-dd")," ",TEXT(E120,"hh:mm:ss"))</f>
        <v>2022-04-29 19:59:00</v>
      </c>
      <c r="G120" s="8">
        <v>30</v>
      </c>
      <c r="H120" s="8">
        <v>22</v>
      </c>
      <c r="I120" s="9">
        <f>'Uber_Details (2)'!$G120+('Uber_Details (2)'!$H120/60)</f>
        <v>30.366666666666667</v>
      </c>
      <c r="J120" s="9">
        <v>7.7</v>
      </c>
      <c r="K120" s="9"/>
      <c r="L120" s="9">
        <v>0.75</v>
      </c>
      <c r="M120" s="8"/>
      <c r="N120" s="8">
        <v>1</v>
      </c>
      <c r="O120" s="7" t="str">
        <f>VLOOKUP(P120,zipcodes,2,0)</f>
        <v>ADELAIDE CBD</v>
      </c>
      <c r="P120" s="13">
        <v>5000</v>
      </c>
      <c r="Q120" s="7" t="str">
        <f>VLOOKUP(R120,zipcodes,2,0)</f>
        <v>BROADVIEW</v>
      </c>
      <c r="R120" s="14">
        <v>5083</v>
      </c>
      <c r="S120" s="8" t="s">
        <v>359</v>
      </c>
      <c r="T120" s="6" t="s">
        <v>354</v>
      </c>
      <c r="V120" s="23"/>
      <c r="Y120" s="23"/>
    </row>
    <row r="121" spans="1:25" x14ac:dyDescent="0.25">
      <c r="A121" s="26">
        <v>44680</v>
      </c>
      <c r="B121" s="28">
        <v>11.76</v>
      </c>
      <c r="C121" s="28">
        <f>B121-K121-L121</f>
        <v>10.86</v>
      </c>
      <c r="D121" s="28">
        <f>B121-K121</f>
        <v>11.76</v>
      </c>
      <c r="E121" s="29">
        <v>0.86319444444444438</v>
      </c>
      <c r="F121" s="17" t="str">
        <f>_xlfn.CONCAT(TEXT(A121,"yyyy-mm-dd")," ",TEXT(E121,"hh:mm:ss"))</f>
        <v>2022-04-29 20:43:00</v>
      </c>
      <c r="G121" s="8">
        <v>31</v>
      </c>
      <c r="H121" s="8">
        <v>41</v>
      </c>
      <c r="I121" s="9">
        <f>'Uber_Details (2)'!$G121+('Uber_Details (2)'!$H121/60)</f>
        <v>31.683333333333334</v>
      </c>
      <c r="J121" s="9">
        <v>2.9</v>
      </c>
      <c r="K121" s="9"/>
      <c r="L121" s="9">
        <v>0.9</v>
      </c>
      <c r="M121" s="8"/>
      <c r="N121" s="8">
        <v>2</v>
      </c>
      <c r="O121" s="7" t="str">
        <f>VLOOKUP(P121,zipcodes,2,0)</f>
        <v>ADELAIDE CBD</v>
      </c>
      <c r="P121" s="13">
        <v>5000</v>
      </c>
      <c r="Q121" s="7" t="str">
        <f>VLOOKUP(R121,zipcodes,2,0)</f>
        <v>NORWOOD</v>
      </c>
      <c r="R121" s="14">
        <v>5067</v>
      </c>
      <c r="S121" s="8" t="s">
        <v>359</v>
      </c>
      <c r="T121" s="6" t="s">
        <v>354</v>
      </c>
      <c r="V121" s="23"/>
      <c r="Y121" s="23"/>
    </row>
    <row r="122" spans="1:25" x14ac:dyDescent="0.25">
      <c r="A122" s="26">
        <v>44680</v>
      </c>
      <c r="B122" s="28">
        <v>5.8699999999999992</v>
      </c>
      <c r="C122" s="28">
        <f>B122-K122-L122</f>
        <v>5.4499999999999993</v>
      </c>
      <c r="D122" s="28">
        <f>B122-K122</f>
        <v>5.8699999999999992</v>
      </c>
      <c r="E122" s="29">
        <v>0.89583333333333337</v>
      </c>
      <c r="F122" s="17" t="str">
        <f>_xlfn.CONCAT(TEXT(A122,"yyyy-mm-dd")," ",TEXT(E122,"hh:mm:ss"))</f>
        <v>2022-04-29 21:30:00</v>
      </c>
      <c r="G122" s="8">
        <v>13</v>
      </c>
      <c r="H122" s="8">
        <v>26</v>
      </c>
      <c r="I122" s="9">
        <f>'Uber_Details (2)'!$G122+('Uber_Details (2)'!$H122/60)</f>
        <v>13.433333333333334</v>
      </c>
      <c r="J122" s="9">
        <v>1.2</v>
      </c>
      <c r="K122" s="9"/>
      <c r="L122" s="9">
        <v>0.42</v>
      </c>
      <c r="M122" s="8"/>
      <c r="N122" s="8">
        <v>1</v>
      </c>
      <c r="O122" s="7" t="str">
        <f>VLOOKUP(P122,zipcodes,2,0)</f>
        <v>ADELAIDE CBD</v>
      </c>
      <c r="P122" s="13">
        <v>5000</v>
      </c>
      <c r="Q122" s="7" t="str">
        <f>VLOOKUP(R122,zipcodes,2,0)</f>
        <v>ADELAIDE CBD</v>
      </c>
      <c r="R122" s="14">
        <v>5000</v>
      </c>
      <c r="S122" s="8" t="s">
        <v>359</v>
      </c>
      <c r="T122" s="6" t="s">
        <v>354</v>
      </c>
      <c r="V122" s="23"/>
      <c r="Y122" s="23"/>
    </row>
    <row r="123" spans="1:25" x14ac:dyDescent="0.25">
      <c r="A123" s="26">
        <v>44680</v>
      </c>
      <c r="B123" s="28">
        <v>5.54</v>
      </c>
      <c r="C123" s="28">
        <f>B123-K123-L123</f>
        <v>5.0999999999999996</v>
      </c>
      <c r="D123" s="28">
        <f>B123-K123</f>
        <v>5.54</v>
      </c>
      <c r="E123" s="29">
        <v>0.90902777777777777</v>
      </c>
      <c r="F123" s="17" t="str">
        <f>_xlfn.CONCAT(TEXT(A123,"yyyy-mm-dd")," ",TEXT(E123,"hh:mm:ss"))</f>
        <v>2022-04-29 21:49:00</v>
      </c>
      <c r="G123" s="8">
        <v>17</v>
      </c>
      <c r="H123" s="8">
        <v>31</v>
      </c>
      <c r="I123" s="9">
        <f>'Uber_Details (2)'!$G123+('Uber_Details (2)'!$H123/60)</f>
        <v>17.516666666666666</v>
      </c>
      <c r="J123" s="9">
        <v>1.4</v>
      </c>
      <c r="K123" s="9"/>
      <c r="L123" s="9">
        <v>0.44</v>
      </c>
      <c r="M123" s="8"/>
      <c r="N123" s="8">
        <v>1</v>
      </c>
      <c r="O123" s="7" t="str">
        <f>VLOOKUP(P123,zipcodes,2,0)</f>
        <v>ADELAIDE CBD</v>
      </c>
      <c r="P123" s="13">
        <v>5000</v>
      </c>
      <c r="Q123" s="7" t="str">
        <f>VLOOKUP(R123,zipcodes,2,0)</f>
        <v>ADELAIDE CBD</v>
      </c>
      <c r="R123" s="14">
        <v>5000</v>
      </c>
      <c r="S123" s="8" t="s">
        <v>359</v>
      </c>
      <c r="T123" s="6" t="s">
        <v>354</v>
      </c>
      <c r="V123" s="23"/>
      <c r="Y123" s="23"/>
    </row>
    <row r="124" spans="1:25" x14ac:dyDescent="0.25">
      <c r="A124" s="26">
        <v>44680</v>
      </c>
      <c r="B124" s="28">
        <v>14.16</v>
      </c>
      <c r="C124" s="28">
        <f>B124-K124-L124</f>
        <v>13.28</v>
      </c>
      <c r="D124" s="28">
        <f>B124-K124</f>
        <v>14.16</v>
      </c>
      <c r="E124" s="29">
        <v>0.94652777777777775</v>
      </c>
      <c r="F124" s="17" t="str">
        <f>_xlfn.CONCAT(TEXT(A124,"yyyy-mm-dd")," ",TEXT(E124,"hh:mm:ss"))</f>
        <v>2022-04-29 22:43:00</v>
      </c>
      <c r="G124" s="8">
        <v>24</v>
      </c>
      <c r="H124" s="8">
        <v>34</v>
      </c>
      <c r="I124" s="9">
        <f>'Uber_Details (2)'!$G124+('Uber_Details (2)'!$H124/60)</f>
        <v>24.566666666666666</v>
      </c>
      <c r="J124" s="9">
        <v>8.8000000000000007</v>
      </c>
      <c r="K124" s="9"/>
      <c r="L124" s="9">
        <v>0.88</v>
      </c>
      <c r="M124" s="8"/>
      <c r="N124" s="8">
        <v>1</v>
      </c>
      <c r="O124" s="7" t="str">
        <f>VLOOKUP(P124,zipcodes,2,0)</f>
        <v>ADELAIDE CBD</v>
      </c>
      <c r="P124" s="13">
        <v>5000</v>
      </c>
      <c r="Q124" s="7" t="str">
        <f>VLOOKUP(R124,zipcodes,2,0)</f>
        <v>PLYMPTON</v>
      </c>
      <c r="R124" s="14">
        <v>5038</v>
      </c>
      <c r="S124" s="8" t="s">
        <v>359</v>
      </c>
      <c r="T124" s="6" t="s">
        <v>354</v>
      </c>
      <c r="V124" s="23"/>
      <c r="Y124" s="23"/>
    </row>
    <row r="125" spans="1:25" x14ac:dyDescent="0.25">
      <c r="A125" s="26">
        <v>44681</v>
      </c>
      <c r="B125" s="28">
        <v>13.940000000000001</v>
      </c>
      <c r="C125" s="28">
        <f>B125-K125-L125</f>
        <v>12.46</v>
      </c>
      <c r="D125" s="28">
        <f>B125-K125</f>
        <v>12.46</v>
      </c>
      <c r="E125" s="29">
        <v>8.3333333333333332E-3</v>
      </c>
      <c r="F125" s="17" t="str">
        <f>_xlfn.CONCAT(TEXT(A125,"yyyy-mm-dd")," ",TEXT(E125,"hh:mm:ss"))</f>
        <v>2022-04-30 00:12:00</v>
      </c>
      <c r="G125" s="8">
        <v>31</v>
      </c>
      <c r="H125" s="8">
        <v>36</v>
      </c>
      <c r="I125" s="9">
        <f>'Uber_Details (2)'!$G125+('Uber_Details (2)'!$H125/60)</f>
        <v>31.6</v>
      </c>
      <c r="J125" s="9">
        <v>9.9</v>
      </c>
      <c r="K125" s="9">
        <v>1.48</v>
      </c>
      <c r="L125" s="9"/>
      <c r="M125" s="8"/>
      <c r="N125" s="8">
        <v>1</v>
      </c>
      <c r="O125" s="7" t="str">
        <f>VLOOKUP(P125,zipcodes,2,0)</f>
        <v>NORTH ADELAIDE</v>
      </c>
      <c r="P125" s="13">
        <v>5006</v>
      </c>
      <c r="Q125" s="7" t="str">
        <f>VLOOKUP(R125,zipcodes,2,0)</f>
        <v>WOODVILLE</v>
      </c>
      <c r="R125" s="14">
        <v>5011</v>
      </c>
      <c r="S125" s="8" t="s">
        <v>359</v>
      </c>
      <c r="T125" s="6" t="s">
        <v>354</v>
      </c>
      <c r="V125" s="23"/>
      <c r="Y125" s="23"/>
    </row>
    <row r="126" spans="1:25" x14ac:dyDescent="0.25">
      <c r="A126" s="26">
        <v>44681</v>
      </c>
      <c r="B126" s="28">
        <v>5.57</v>
      </c>
      <c r="C126" s="28">
        <f>B126-K126-L126</f>
        <v>5.57</v>
      </c>
      <c r="D126" s="28">
        <f>B126-K126</f>
        <v>5.57</v>
      </c>
      <c r="E126" s="29">
        <v>0.48333333333333334</v>
      </c>
      <c r="F126" s="17" t="str">
        <f>_xlfn.CONCAT(TEXT(A126,"yyyy-mm-dd")," ",TEXT(E126,"hh:mm:ss"))</f>
        <v>2022-04-30 11:36:00</v>
      </c>
      <c r="G126" s="8">
        <v>15</v>
      </c>
      <c r="H126" s="8">
        <v>8</v>
      </c>
      <c r="I126" s="9">
        <f>'Uber_Details (2)'!$G126+('Uber_Details (2)'!$H126/60)</f>
        <v>15.133333333333333</v>
      </c>
      <c r="J126" s="9">
        <v>1.6</v>
      </c>
      <c r="K126" s="9"/>
      <c r="L126" s="9"/>
      <c r="M126" s="8"/>
      <c r="N126" s="8">
        <v>1</v>
      </c>
      <c r="O126" s="7" t="str">
        <f>VLOOKUP(P126,zipcodes,2,0)</f>
        <v>NORTH HAVEN</v>
      </c>
      <c r="P126" s="13">
        <v>5018</v>
      </c>
      <c r="Q126" s="7" t="str">
        <f>VLOOKUP(R126,zipcodes,2,0)</f>
        <v>OSBORNE</v>
      </c>
      <c r="R126" s="14">
        <v>5017</v>
      </c>
      <c r="S126" s="8" t="s">
        <v>359</v>
      </c>
      <c r="T126" s="6" t="s">
        <v>354</v>
      </c>
      <c r="V126" s="23"/>
      <c r="Y126" s="23"/>
    </row>
    <row r="127" spans="1:25" x14ac:dyDescent="0.25">
      <c r="A127" s="26">
        <v>44681</v>
      </c>
      <c r="B127" s="28">
        <v>5</v>
      </c>
      <c r="C127" s="28">
        <f>B127-K127-L127</f>
        <v>5</v>
      </c>
      <c r="D127" s="28">
        <f>B127-K127</f>
        <v>5</v>
      </c>
      <c r="E127" s="29">
        <v>0.4993055555555555</v>
      </c>
      <c r="F127" s="17" t="str">
        <f>_xlfn.CONCAT(TEXT(A127,"yyyy-mm-dd")," ",TEXT(E127,"hh:mm:ss"))</f>
        <v>2022-04-30 11:59:00</v>
      </c>
      <c r="G127" s="8">
        <v>10</v>
      </c>
      <c r="H127" s="8">
        <v>20</v>
      </c>
      <c r="I127" s="9">
        <f>'Uber_Details (2)'!$G127+('Uber_Details (2)'!$H127/60)</f>
        <v>10.333333333333334</v>
      </c>
      <c r="J127" s="9">
        <v>0.9</v>
      </c>
      <c r="K127" s="9"/>
      <c r="L127" s="9"/>
      <c r="M127" s="8"/>
      <c r="N127" s="8">
        <v>1</v>
      </c>
      <c r="O127" s="7" t="str">
        <f>VLOOKUP(P127,zipcodes,2,0)</f>
        <v>NORTH HAVEN</v>
      </c>
      <c r="P127" s="13">
        <v>5018</v>
      </c>
      <c r="Q127" s="7" t="str">
        <f>VLOOKUP(R127,zipcodes,2,0)</f>
        <v>OSBORNE</v>
      </c>
      <c r="R127" s="14">
        <v>5017</v>
      </c>
      <c r="S127" s="8" t="s">
        <v>359</v>
      </c>
      <c r="T127" s="6" t="s">
        <v>354</v>
      </c>
      <c r="V127" s="23"/>
      <c r="Y127" s="23"/>
    </row>
    <row r="128" spans="1:25" x14ac:dyDescent="0.25">
      <c r="A128" s="26">
        <v>44681</v>
      </c>
      <c r="B128" s="28">
        <v>5</v>
      </c>
      <c r="C128" s="28">
        <f>B128-K128-L128</f>
        <v>5</v>
      </c>
      <c r="D128" s="28">
        <f>B128-K128</f>
        <v>5</v>
      </c>
      <c r="E128" s="29">
        <v>0.51041666666666663</v>
      </c>
      <c r="F128" s="17" t="str">
        <f>_xlfn.CONCAT(TEXT(A128,"yyyy-mm-dd")," ",TEXT(E128,"hh:mm:ss"))</f>
        <v>2022-04-30 12:15:00</v>
      </c>
      <c r="G128" s="8">
        <v>7</v>
      </c>
      <c r="H128" s="8">
        <v>36</v>
      </c>
      <c r="I128" s="9">
        <f>'Uber_Details (2)'!$G128+('Uber_Details (2)'!$H128/60)</f>
        <v>7.6</v>
      </c>
      <c r="J128" s="9">
        <v>1.7</v>
      </c>
      <c r="K128" s="9"/>
      <c r="L128" s="9"/>
      <c r="M128" s="8"/>
      <c r="N128" s="8">
        <v>1</v>
      </c>
      <c r="O128" s="7" t="str">
        <f>VLOOKUP(P128,zipcodes,2,0)</f>
        <v>SEMAPHORE</v>
      </c>
      <c r="P128" s="13">
        <v>5019</v>
      </c>
      <c r="Q128" s="7" t="str">
        <f>VLOOKUP(R128,zipcodes,2,0)</f>
        <v>PORT ADELAIDE</v>
      </c>
      <c r="R128" s="14">
        <v>5015</v>
      </c>
      <c r="S128" s="8" t="s">
        <v>359</v>
      </c>
      <c r="T128" s="6" t="s">
        <v>354</v>
      </c>
      <c r="V128" s="23"/>
      <c r="Y128" s="23"/>
    </row>
    <row r="129" spans="1:25" x14ac:dyDescent="0.25">
      <c r="A129" s="26">
        <v>44681</v>
      </c>
      <c r="B129" s="28">
        <v>17.46</v>
      </c>
      <c r="C129" s="28">
        <f>B129-K129-L129</f>
        <v>17.46</v>
      </c>
      <c r="D129" s="28">
        <f>B129-K129</f>
        <v>17.46</v>
      </c>
      <c r="E129" s="29">
        <v>0.52430555555555558</v>
      </c>
      <c r="F129" s="17" t="str">
        <f>_xlfn.CONCAT(TEXT(A129,"yyyy-mm-dd")," ",TEXT(E129,"hh:mm:ss"))</f>
        <v>2022-04-30 12:35:00</v>
      </c>
      <c r="G129" s="8">
        <v>43</v>
      </c>
      <c r="H129" s="8">
        <v>3</v>
      </c>
      <c r="I129" s="9">
        <f>'Uber_Details (2)'!$G129+('Uber_Details (2)'!$H129/60)</f>
        <v>43.05</v>
      </c>
      <c r="J129" s="9">
        <v>8.1</v>
      </c>
      <c r="K129" s="9"/>
      <c r="L129" s="9"/>
      <c r="M129" s="8"/>
      <c r="N129" s="8">
        <v>1</v>
      </c>
      <c r="O129" s="7" t="str">
        <f>VLOOKUP(P129,zipcodes,2,0)</f>
        <v>SEMAPHORE</v>
      </c>
      <c r="P129" s="13">
        <v>5019</v>
      </c>
      <c r="Q129" s="7" t="str">
        <f>VLOOKUP(R129,zipcodes,2,0)</f>
        <v>WINGFIELD</v>
      </c>
      <c r="R129" s="14">
        <v>5013</v>
      </c>
      <c r="S129" s="8" t="s">
        <v>359</v>
      </c>
      <c r="T129" s="6" t="s">
        <v>354</v>
      </c>
      <c r="V129" s="23"/>
      <c r="Y129" s="23"/>
    </row>
    <row r="130" spans="1:25" x14ac:dyDescent="0.25">
      <c r="A130" s="26">
        <v>44681</v>
      </c>
      <c r="B130" s="28">
        <v>5.79</v>
      </c>
      <c r="C130" s="28">
        <f>B130-K130-L130</f>
        <v>5.79</v>
      </c>
      <c r="D130" s="28">
        <f>B130-K130</f>
        <v>5.79</v>
      </c>
      <c r="E130" s="29">
        <v>0.57291666666666663</v>
      </c>
      <c r="F130" s="17" t="str">
        <f>_xlfn.CONCAT(TEXT(A130,"yyyy-mm-dd")," ",TEXT(E130,"hh:mm:ss"))</f>
        <v>2022-04-30 13:45:00</v>
      </c>
      <c r="G130" s="8">
        <v>16</v>
      </c>
      <c r="H130" s="8">
        <v>0</v>
      </c>
      <c r="I130" s="9">
        <f>'Uber_Details (2)'!$G130+('Uber_Details (2)'!$H130/60)</f>
        <v>16</v>
      </c>
      <c r="J130" s="9">
        <v>3.9</v>
      </c>
      <c r="K130" s="9"/>
      <c r="L130" s="9"/>
      <c r="M130" s="8"/>
      <c r="N130" s="8">
        <v>1</v>
      </c>
      <c r="O130" s="7" t="str">
        <f>VLOOKUP(P130,zipcodes,2,0)</f>
        <v>PORT ADELAIDE</v>
      </c>
      <c r="P130" s="13">
        <v>5015</v>
      </c>
      <c r="Q130" s="7" t="str">
        <f>VLOOKUP(R130,zipcodes,2,0)</f>
        <v>SEMAPHORE</v>
      </c>
      <c r="R130" s="14">
        <v>5019</v>
      </c>
      <c r="S130" s="8" t="s">
        <v>359</v>
      </c>
      <c r="T130" s="6" t="s">
        <v>354</v>
      </c>
      <c r="V130" s="23"/>
      <c r="Y130" s="23"/>
    </row>
    <row r="131" spans="1:25" x14ac:dyDescent="0.25">
      <c r="A131" s="26">
        <v>44681</v>
      </c>
      <c r="B131" s="28">
        <v>5</v>
      </c>
      <c r="C131" s="28">
        <f>B131-K131-L131</f>
        <v>5</v>
      </c>
      <c r="D131" s="28">
        <f>B131-K131</f>
        <v>5</v>
      </c>
      <c r="E131" s="29">
        <v>0.58124999999999993</v>
      </c>
      <c r="F131" s="17" t="str">
        <f>_xlfn.CONCAT(TEXT(A131,"yyyy-mm-dd")," ",TEXT(E131,"hh:mm:ss"))</f>
        <v>2022-04-30 13:57:00</v>
      </c>
      <c r="G131" s="8">
        <v>10</v>
      </c>
      <c r="H131" s="8">
        <v>27</v>
      </c>
      <c r="I131" s="9">
        <f>'Uber_Details (2)'!$G131+('Uber_Details (2)'!$H131/60)</f>
        <v>10.45</v>
      </c>
      <c r="J131" s="9">
        <v>1.4</v>
      </c>
      <c r="K131" s="9"/>
      <c r="L131" s="9"/>
      <c r="M131" s="8"/>
      <c r="N131" s="8">
        <v>1</v>
      </c>
      <c r="O131" s="7" t="str">
        <f>VLOOKUP(P131,zipcodes,2,0)</f>
        <v>SEMAPHORE</v>
      </c>
      <c r="P131" s="13">
        <v>5019</v>
      </c>
      <c r="Q131" s="7" t="str">
        <f>VLOOKUP(R131,zipcodes,2,0)</f>
        <v>SEMAPHORE</v>
      </c>
      <c r="R131" s="14">
        <v>5019</v>
      </c>
      <c r="S131" s="8" t="s">
        <v>359</v>
      </c>
      <c r="T131" s="6" t="s">
        <v>354</v>
      </c>
      <c r="V131" s="23"/>
      <c r="Y131" s="23"/>
    </row>
    <row r="132" spans="1:25" x14ac:dyDescent="0.25">
      <c r="A132" s="26">
        <v>44681</v>
      </c>
      <c r="B132" s="28">
        <v>4.62</v>
      </c>
      <c r="C132" s="28">
        <f>B132-K132-L132</f>
        <v>4.62</v>
      </c>
      <c r="D132" s="28">
        <f>B132-K132</f>
        <v>4.62</v>
      </c>
      <c r="E132" s="29">
        <v>0.59861111111111109</v>
      </c>
      <c r="F132" s="17" t="str">
        <f>_xlfn.CONCAT(TEXT(A132,"yyyy-mm-dd")," ",TEXT(E132,"hh:mm:ss"))</f>
        <v>2022-04-30 14:22:00</v>
      </c>
      <c r="G132" s="8">
        <v>11</v>
      </c>
      <c r="H132" s="8">
        <v>7</v>
      </c>
      <c r="I132" s="9">
        <f>'Uber_Details (2)'!$G132+('Uber_Details (2)'!$H132/60)</f>
        <v>11.116666666666667</v>
      </c>
      <c r="J132" s="9">
        <v>1.4</v>
      </c>
      <c r="K132" s="9"/>
      <c r="L132" s="9"/>
      <c r="M132" s="8"/>
      <c r="N132" s="8">
        <v>1</v>
      </c>
      <c r="O132" s="7" t="str">
        <f>VLOOKUP(P132,zipcodes,2,0)</f>
        <v>PORT ADELAIDE</v>
      </c>
      <c r="P132" s="13">
        <v>5015</v>
      </c>
      <c r="Q132" s="7" t="str">
        <f>VLOOKUP(R132,zipcodes,2,0)</f>
        <v>WEST LAKES</v>
      </c>
      <c r="R132" s="14">
        <v>5021</v>
      </c>
      <c r="S132" s="8" t="s">
        <v>359</v>
      </c>
      <c r="T132" s="6" t="s">
        <v>354</v>
      </c>
      <c r="V132" s="23"/>
      <c r="Y132" s="23"/>
    </row>
    <row r="133" spans="1:25" x14ac:dyDescent="0.25">
      <c r="A133" s="26">
        <v>44681</v>
      </c>
      <c r="B133" s="28">
        <v>26.04</v>
      </c>
      <c r="C133" s="28">
        <f>B133-K133-L133</f>
        <v>23.54</v>
      </c>
      <c r="D133" s="28">
        <f>B133-K133</f>
        <v>26.04</v>
      </c>
      <c r="E133" s="29">
        <v>0.73888888888888893</v>
      </c>
      <c r="F133" s="17" t="str">
        <f>_xlfn.CONCAT(TEXT(A133,"yyyy-mm-dd")," ",TEXT(E133,"hh:mm:ss"))</f>
        <v>2022-04-30 17:44:00</v>
      </c>
      <c r="G133" s="8">
        <v>48</v>
      </c>
      <c r="H133" s="8">
        <v>26</v>
      </c>
      <c r="I133" s="9">
        <f>'Uber_Details (2)'!$G133+('Uber_Details (2)'!$H133/60)</f>
        <v>48.43333333333333</v>
      </c>
      <c r="J133" s="9">
        <v>10.4</v>
      </c>
      <c r="K133" s="9"/>
      <c r="L133" s="9">
        <v>2.5</v>
      </c>
      <c r="M133" s="8">
        <v>1</v>
      </c>
      <c r="N133" s="8">
        <v>2</v>
      </c>
      <c r="O133" s="7" t="str">
        <f>VLOOKUP(P133,zipcodes,2,0)</f>
        <v>ADELAIDE CBD</v>
      </c>
      <c r="P133" s="13">
        <v>5000</v>
      </c>
      <c r="Q133" s="7" t="str">
        <f>VLOOKUP(R133,zipcodes,2,0)</f>
        <v>CLEARVIEW</v>
      </c>
      <c r="R133" s="14">
        <v>5085</v>
      </c>
      <c r="S133" s="8" t="s">
        <v>359</v>
      </c>
      <c r="T133" s="6" t="s">
        <v>354</v>
      </c>
      <c r="V133" s="23"/>
      <c r="Y133" s="23"/>
    </row>
    <row r="134" spans="1:25" x14ac:dyDescent="0.25">
      <c r="A134" s="26">
        <v>44681</v>
      </c>
      <c r="B134" s="28">
        <v>15.18</v>
      </c>
      <c r="C134" s="28">
        <f>B134-K134-L134</f>
        <v>15.18</v>
      </c>
      <c r="D134" s="28">
        <f>B134-K134</f>
        <v>15.18</v>
      </c>
      <c r="E134" s="29">
        <v>0.77083333333333337</v>
      </c>
      <c r="F134" s="17" t="str">
        <f>_xlfn.CONCAT(TEXT(A134,"yyyy-mm-dd")," ",TEXT(E134,"hh:mm:ss"))</f>
        <v>2022-04-30 18:30:00</v>
      </c>
      <c r="G134" s="8">
        <v>60</v>
      </c>
      <c r="H134" s="8">
        <v>18</v>
      </c>
      <c r="I134" s="9">
        <f>'Uber_Details (2)'!$G134+('Uber_Details (2)'!$H134/60)</f>
        <v>60.3</v>
      </c>
      <c r="J134" s="9">
        <v>10.1</v>
      </c>
      <c r="K134" s="9"/>
      <c r="L134" s="9"/>
      <c r="M134" s="8"/>
      <c r="N134" s="8">
        <v>2</v>
      </c>
      <c r="O134" s="7" t="str">
        <f>VLOOKUP(P134,zipcodes,2,0)</f>
        <v>VALE PARK</v>
      </c>
      <c r="P134" s="13">
        <v>5081</v>
      </c>
      <c r="Q134" s="7" t="str">
        <f>VLOOKUP(R134,zipcodes,2,0)</f>
        <v>CROYDON</v>
      </c>
      <c r="R134" s="14">
        <v>5008</v>
      </c>
      <c r="S134" s="8" t="s">
        <v>359</v>
      </c>
      <c r="T134" s="6" t="s">
        <v>354</v>
      </c>
      <c r="V134" s="23"/>
      <c r="Y134" s="23"/>
    </row>
    <row r="135" spans="1:25" x14ac:dyDescent="0.25">
      <c r="A135" s="26">
        <v>44681</v>
      </c>
      <c r="B135" s="28">
        <v>8.57</v>
      </c>
      <c r="C135" s="28">
        <f>B135-K135-L135</f>
        <v>8.57</v>
      </c>
      <c r="D135" s="28">
        <f>B135-K135</f>
        <v>8.57</v>
      </c>
      <c r="E135" s="29">
        <v>0.80625000000000002</v>
      </c>
      <c r="F135" s="17" t="str">
        <f>_xlfn.CONCAT(TEXT(A135,"yyyy-mm-dd")," ",TEXT(E135,"hh:mm:ss"))</f>
        <v>2022-04-30 19:21:00</v>
      </c>
      <c r="G135" s="8">
        <v>14</v>
      </c>
      <c r="H135" s="8">
        <v>1</v>
      </c>
      <c r="I135" s="9">
        <f>'Uber_Details (2)'!$G135+('Uber_Details (2)'!$H135/60)</f>
        <v>14.016666666666667</v>
      </c>
      <c r="J135" s="9">
        <v>5.6</v>
      </c>
      <c r="K135" s="9"/>
      <c r="L135" s="9"/>
      <c r="M135" s="8">
        <v>1</v>
      </c>
      <c r="N135" s="8">
        <v>1</v>
      </c>
      <c r="O135" s="7" t="str">
        <f>VLOOKUP(P135,zipcodes,2,0)</f>
        <v>BEVERLEY</v>
      </c>
      <c r="P135" s="13">
        <v>5009</v>
      </c>
      <c r="Q135" s="7" t="str">
        <f>VLOOKUP(R135,zipcodes,2,0)</f>
        <v>FULHAM</v>
      </c>
      <c r="R135" s="14">
        <v>5024</v>
      </c>
      <c r="S135" s="8" t="s">
        <v>359</v>
      </c>
      <c r="T135" s="6" t="s">
        <v>354</v>
      </c>
      <c r="V135" s="23"/>
      <c r="Y135" s="23"/>
    </row>
    <row r="136" spans="1:25" x14ac:dyDescent="0.25">
      <c r="A136" s="26">
        <v>44681</v>
      </c>
      <c r="B136" s="28">
        <v>6.1899999999999995</v>
      </c>
      <c r="C136" s="28">
        <f>B136-K136-L136</f>
        <v>6.1899999999999995</v>
      </c>
      <c r="D136" s="28">
        <f>B136-K136</f>
        <v>6.1899999999999995</v>
      </c>
      <c r="E136" s="29">
        <v>0.82638888888888884</v>
      </c>
      <c r="F136" s="17" t="str">
        <f>_xlfn.CONCAT(TEXT(A136,"yyyy-mm-dd")," ",TEXT(E136,"hh:mm:ss"))</f>
        <v>2022-04-30 19:50:00</v>
      </c>
      <c r="G136" s="8">
        <v>17</v>
      </c>
      <c r="H136" s="8">
        <v>24</v>
      </c>
      <c r="I136" s="9">
        <f>'Uber_Details (2)'!$G136+('Uber_Details (2)'!$H136/60)</f>
        <v>17.399999999999999</v>
      </c>
      <c r="J136" s="9">
        <v>3.8</v>
      </c>
      <c r="K136" s="9"/>
      <c r="L136" s="9"/>
      <c r="M136" s="8"/>
      <c r="N136" s="8">
        <v>1</v>
      </c>
      <c r="O136" s="7" t="str">
        <f>VLOOKUP(P136,zipcodes,2,0)</f>
        <v>SEATON</v>
      </c>
      <c r="P136" s="13">
        <v>5023</v>
      </c>
      <c r="Q136" s="7" t="str">
        <f>VLOOKUP(R136,zipcodes,2,0)</f>
        <v>ALBERT PARK</v>
      </c>
      <c r="R136" s="14">
        <v>5014</v>
      </c>
      <c r="S136" s="8" t="s">
        <v>359</v>
      </c>
      <c r="T136" s="6" t="s">
        <v>354</v>
      </c>
      <c r="V136" s="23"/>
      <c r="Y136" s="23"/>
    </row>
    <row r="137" spans="1:25" x14ac:dyDescent="0.25">
      <c r="A137" s="26">
        <v>44681</v>
      </c>
      <c r="B137" s="28">
        <v>9.25</v>
      </c>
      <c r="C137" s="28">
        <f>B137-K137-L137</f>
        <v>9.25</v>
      </c>
      <c r="D137" s="28">
        <f>B137-K137</f>
        <v>9.25</v>
      </c>
      <c r="E137" s="29">
        <v>0.8652777777777777</v>
      </c>
      <c r="F137" s="17" t="str">
        <f>_xlfn.CONCAT(TEXT(A137,"yyyy-mm-dd")," ",TEXT(E137,"hh:mm:ss"))</f>
        <v>2022-04-30 20:46:00</v>
      </c>
      <c r="G137" s="8">
        <v>20</v>
      </c>
      <c r="H137" s="8">
        <v>48</v>
      </c>
      <c r="I137" s="9">
        <f>'Uber_Details (2)'!$G137+('Uber_Details (2)'!$H137/60)</f>
        <v>20.8</v>
      </c>
      <c r="J137" s="9">
        <v>6.5</v>
      </c>
      <c r="K137" s="9"/>
      <c r="L137" s="9"/>
      <c r="M137" s="8"/>
      <c r="N137" s="8">
        <v>1</v>
      </c>
      <c r="O137" s="7" t="str">
        <f>VLOOKUP(P137,zipcodes,2,0)</f>
        <v>ADELAIDE CBD</v>
      </c>
      <c r="P137" s="13">
        <v>5000</v>
      </c>
      <c r="Q137" s="7" t="str">
        <f>VLOOKUP(R137,zipcodes,2,0)</f>
        <v>BURNSIDE</v>
      </c>
      <c r="R137" s="14">
        <v>5066</v>
      </c>
      <c r="S137" s="8" t="s">
        <v>359</v>
      </c>
      <c r="T137" s="6" t="s">
        <v>354</v>
      </c>
      <c r="V137" s="23"/>
      <c r="Y137" s="23"/>
    </row>
    <row r="138" spans="1:25" x14ac:dyDescent="0.25">
      <c r="A138" s="26">
        <v>44681</v>
      </c>
      <c r="B138" s="28">
        <v>13.43</v>
      </c>
      <c r="C138" s="28">
        <f>B138-K138-L138</f>
        <v>13.43</v>
      </c>
      <c r="D138" s="28">
        <f>B138-K138</f>
        <v>13.43</v>
      </c>
      <c r="E138" s="29">
        <v>0.9</v>
      </c>
      <c r="F138" s="17" t="str">
        <f>_xlfn.CONCAT(TEXT(A138,"yyyy-mm-dd")," ",TEXT(E138,"hh:mm:ss"))</f>
        <v>2022-04-30 21:36:00</v>
      </c>
      <c r="G138" s="8">
        <v>36</v>
      </c>
      <c r="H138" s="8">
        <v>0</v>
      </c>
      <c r="I138" s="9">
        <f>'Uber_Details (2)'!$G138+('Uber_Details (2)'!$H138/60)</f>
        <v>36</v>
      </c>
      <c r="J138" s="9">
        <v>9.4</v>
      </c>
      <c r="K138" s="9"/>
      <c r="L138" s="9"/>
      <c r="M138" s="8">
        <v>1</v>
      </c>
      <c r="N138" s="8">
        <v>1</v>
      </c>
      <c r="O138" s="7" t="str">
        <f>VLOOKUP(P138,zipcodes,2,0)</f>
        <v>ADELAIDE CBD</v>
      </c>
      <c r="P138" s="13">
        <v>5000</v>
      </c>
      <c r="Q138" s="7" t="str">
        <f>VLOOKUP(R138,zipcodes,2,0)</f>
        <v>UNDERDALE</v>
      </c>
      <c r="R138" s="14">
        <v>5032</v>
      </c>
      <c r="S138" s="8" t="s">
        <v>359</v>
      </c>
      <c r="T138" s="6" t="s">
        <v>354</v>
      </c>
      <c r="V138" s="23"/>
      <c r="Y138" s="23"/>
    </row>
    <row r="139" spans="1:25" x14ac:dyDescent="0.25">
      <c r="A139" s="26">
        <v>44681</v>
      </c>
      <c r="B139" s="28">
        <v>19.100000000000001</v>
      </c>
      <c r="C139" s="28">
        <f>B139-K139-L139</f>
        <v>19.100000000000001</v>
      </c>
      <c r="D139" s="28">
        <f>B139-K139</f>
        <v>19.100000000000001</v>
      </c>
      <c r="E139" s="29">
        <v>0.9375</v>
      </c>
      <c r="F139" s="17" t="str">
        <f>_xlfn.CONCAT(TEXT(A139,"yyyy-mm-dd")," ",TEXT(E139,"hh:mm:ss"))</f>
        <v>2022-04-30 22:30:00</v>
      </c>
      <c r="G139" s="8">
        <v>50</v>
      </c>
      <c r="H139" s="8">
        <v>27</v>
      </c>
      <c r="I139" s="9">
        <f>'Uber_Details (2)'!$G139+('Uber_Details (2)'!$H139/60)</f>
        <v>50.45</v>
      </c>
      <c r="J139" s="9">
        <v>6.2</v>
      </c>
      <c r="K139" s="9"/>
      <c r="L139" s="9"/>
      <c r="M139" s="8">
        <v>1</v>
      </c>
      <c r="N139" s="8">
        <v>1</v>
      </c>
      <c r="O139" s="7" t="str">
        <f>VLOOKUP(P139,zipcodes,2,0)</f>
        <v>ADELAIDE CBD</v>
      </c>
      <c r="P139" s="13">
        <v>5000</v>
      </c>
      <c r="Q139" s="7" t="str">
        <f>VLOOKUP(R139,zipcodes,2,0)</f>
        <v>NORWOOD</v>
      </c>
      <c r="R139" s="14">
        <v>5067</v>
      </c>
      <c r="S139" s="8" t="s">
        <v>359</v>
      </c>
      <c r="T139" s="6" t="s">
        <v>354</v>
      </c>
      <c r="V139" s="23"/>
      <c r="Y139" s="23"/>
    </row>
    <row r="140" spans="1:25" x14ac:dyDescent="0.25">
      <c r="A140" s="26">
        <v>44681</v>
      </c>
      <c r="B140" s="28">
        <v>11.52</v>
      </c>
      <c r="C140" s="28">
        <f>B140-K140-L140</f>
        <v>11.52</v>
      </c>
      <c r="D140" s="28">
        <f>B140-K140</f>
        <v>11.52</v>
      </c>
      <c r="E140" s="29">
        <v>0.97986111111111107</v>
      </c>
      <c r="F140" s="17" t="str">
        <f>_xlfn.CONCAT(TEXT(A140,"yyyy-mm-dd")," ",TEXT(E140,"hh:mm:ss"))</f>
        <v>2022-04-30 23:31:00</v>
      </c>
      <c r="G140" s="8">
        <v>39</v>
      </c>
      <c r="H140" s="8">
        <v>25</v>
      </c>
      <c r="I140" s="9">
        <f>'Uber_Details (2)'!$G140+('Uber_Details (2)'!$H140/60)</f>
        <v>39.416666666666664</v>
      </c>
      <c r="J140" s="9">
        <v>10</v>
      </c>
      <c r="K140" s="9"/>
      <c r="L140" s="9"/>
      <c r="M140" s="8">
        <v>1</v>
      </c>
      <c r="N140" s="8">
        <v>1</v>
      </c>
      <c r="O140" s="7" t="str">
        <f>VLOOKUP(P140,zipcodes,2,0)</f>
        <v>ST PETERS</v>
      </c>
      <c r="P140" s="13">
        <v>5069</v>
      </c>
      <c r="Q140" s="7" t="str">
        <f>VLOOKUP(R140,zipcodes,2,0)</f>
        <v>VALE PARK</v>
      </c>
      <c r="R140" s="14">
        <v>5081</v>
      </c>
      <c r="S140" s="8" t="s">
        <v>359</v>
      </c>
      <c r="T140" s="6" t="s">
        <v>354</v>
      </c>
      <c r="V140" s="23"/>
      <c r="Y140" s="23"/>
    </row>
    <row r="141" spans="1:25" x14ac:dyDescent="0.25">
      <c r="A141" s="26">
        <v>44682</v>
      </c>
      <c r="B141" s="28">
        <v>14.45</v>
      </c>
      <c r="C141" s="28">
        <f>B141-K141-L141</f>
        <v>14.45</v>
      </c>
      <c r="D141" s="28">
        <f>B141-K141</f>
        <v>14.45</v>
      </c>
      <c r="E141" s="29">
        <v>0.50972222222222219</v>
      </c>
      <c r="F141" s="17" t="str">
        <f>_xlfn.CONCAT(TEXT(A141,"yyyy-mm-dd")," ",TEXT(E141,"hh:mm:ss"))</f>
        <v>2022-05-01 12:14:00</v>
      </c>
      <c r="G141" s="8">
        <v>34</v>
      </c>
      <c r="H141" s="8">
        <v>56</v>
      </c>
      <c r="I141" s="9">
        <f>'Uber_Details (2)'!$G141+('Uber_Details (2)'!$H141/60)</f>
        <v>34.93333333333333</v>
      </c>
      <c r="J141" s="9">
        <v>5.6</v>
      </c>
      <c r="K141" s="9"/>
      <c r="L141" s="9"/>
      <c r="M141" s="8">
        <v>1</v>
      </c>
      <c r="N141" s="8">
        <v>2</v>
      </c>
      <c r="O141" s="7" t="str">
        <f>VLOOKUP(P141,zipcodes,2,0)</f>
        <v>SEMAPHORE</v>
      </c>
      <c r="P141" s="13">
        <v>5019</v>
      </c>
      <c r="Q141" s="7" t="str">
        <f>VLOOKUP(R141,zipcodes,2,0)</f>
        <v>PORT ADELAIDE</v>
      </c>
      <c r="R141" s="14">
        <v>5015</v>
      </c>
      <c r="S141" s="8" t="s">
        <v>359</v>
      </c>
      <c r="T141" s="6" t="s">
        <v>355</v>
      </c>
      <c r="V141" s="23"/>
      <c r="Y141" s="23"/>
    </row>
    <row r="142" spans="1:25" x14ac:dyDescent="0.25">
      <c r="A142" s="26">
        <v>44682</v>
      </c>
      <c r="B142" s="28">
        <v>5</v>
      </c>
      <c r="C142" s="28">
        <f>B142-K142-L142</f>
        <v>5</v>
      </c>
      <c r="D142" s="28">
        <f>B142-K142</f>
        <v>5</v>
      </c>
      <c r="E142" s="29">
        <v>0.52916666666666667</v>
      </c>
      <c r="F142" s="17" t="str">
        <f>_xlfn.CONCAT(TEXT(A142,"yyyy-mm-dd")," ",TEXT(E142,"hh:mm:ss"))</f>
        <v>2022-05-01 12:42:00</v>
      </c>
      <c r="G142" s="8">
        <v>10</v>
      </c>
      <c r="H142" s="8">
        <v>46</v>
      </c>
      <c r="I142" s="9">
        <f>'Uber_Details (2)'!$G142+('Uber_Details (2)'!$H142/60)</f>
        <v>10.766666666666667</v>
      </c>
      <c r="J142" s="9">
        <v>0.6</v>
      </c>
      <c r="K142" s="9"/>
      <c r="L142" s="9"/>
      <c r="M142" s="8">
        <v>1</v>
      </c>
      <c r="N142" s="8">
        <v>1</v>
      </c>
      <c r="O142" s="7" t="str">
        <f>VLOOKUP(P142,zipcodes,2,0)</f>
        <v>PORT ADELAIDE</v>
      </c>
      <c r="P142" s="13">
        <v>5015</v>
      </c>
      <c r="Q142" s="7" t="str">
        <f>VLOOKUP(R142,zipcodes,2,0)</f>
        <v>PORT ADELAIDE</v>
      </c>
      <c r="R142" s="14">
        <v>5015</v>
      </c>
      <c r="S142" s="8" t="s">
        <v>359</v>
      </c>
      <c r="T142" s="6" t="s">
        <v>355</v>
      </c>
      <c r="V142" s="23"/>
      <c r="Y142" s="23"/>
    </row>
    <row r="143" spans="1:25" x14ac:dyDescent="0.25">
      <c r="A143" s="26">
        <v>44682</v>
      </c>
      <c r="B143" s="28">
        <v>8.35</v>
      </c>
      <c r="C143" s="28">
        <f>B143-K143-L143</f>
        <v>8.35</v>
      </c>
      <c r="D143" s="28">
        <f>B143-K143</f>
        <v>8.35</v>
      </c>
      <c r="E143" s="29">
        <v>0.54513888888888895</v>
      </c>
      <c r="F143" s="17" t="str">
        <f>_xlfn.CONCAT(TEXT(A143,"yyyy-mm-dd")," ",TEXT(E143,"hh:mm:ss"))</f>
        <v>2022-05-01 13:05:00</v>
      </c>
      <c r="G143" s="8">
        <v>29</v>
      </c>
      <c r="H143" s="8">
        <v>5</v>
      </c>
      <c r="I143" s="9">
        <f>'Uber_Details (2)'!$G143+('Uber_Details (2)'!$H143/60)</f>
        <v>29.083333333333332</v>
      </c>
      <c r="J143" s="9">
        <v>2.4</v>
      </c>
      <c r="K143" s="9"/>
      <c r="L143" s="9"/>
      <c r="M143" s="8">
        <v>1</v>
      </c>
      <c r="N143" s="8">
        <v>2</v>
      </c>
      <c r="O143" s="7" t="str">
        <f>VLOOKUP(P143,zipcodes,2,0)</f>
        <v>SEMAPHORE</v>
      </c>
      <c r="P143" s="13">
        <v>5019</v>
      </c>
      <c r="Q143" s="7" t="str">
        <f>VLOOKUP(R143,zipcodes,2,0)</f>
        <v>LARGS BAY</v>
      </c>
      <c r="R143" s="14">
        <v>5016</v>
      </c>
      <c r="S143" s="8" t="s">
        <v>359</v>
      </c>
      <c r="T143" s="6" t="s">
        <v>355</v>
      </c>
      <c r="V143" s="23"/>
      <c r="Y143" s="23"/>
    </row>
    <row r="144" spans="1:25" x14ac:dyDescent="0.25">
      <c r="A144" s="26">
        <v>44682</v>
      </c>
      <c r="B144" s="28">
        <v>5</v>
      </c>
      <c r="C144" s="28">
        <f>B144-K144-L144</f>
        <v>5</v>
      </c>
      <c r="D144" s="28">
        <f>B144-K144</f>
        <v>5</v>
      </c>
      <c r="E144" s="29">
        <v>0.56736111111111109</v>
      </c>
      <c r="F144" s="17" t="str">
        <f>_xlfn.CONCAT(TEXT(A144,"yyyy-mm-dd")," ",TEXT(E144,"hh:mm:ss"))</f>
        <v>2022-05-01 13:37:00</v>
      </c>
      <c r="G144" s="8">
        <v>15</v>
      </c>
      <c r="H144" s="8">
        <v>7</v>
      </c>
      <c r="I144" s="9">
        <f>'Uber_Details (2)'!$G144+('Uber_Details (2)'!$H144/60)</f>
        <v>15.116666666666667</v>
      </c>
      <c r="J144" s="9">
        <v>2.4</v>
      </c>
      <c r="K144" s="9"/>
      <c r="L144" s="9"/>
      <c r="M144" s="8">
        <v>1</v>
      </c>
      <c r="N144" s="8">
        <v>1</v>
      </c>
      <c r="O144" s="7" t="str">
        <f>VLOOKUP(P144,zipcodes,2,0)</f>
        <v>SEMAPHORE</v>
      </c>
      <c r="P144" s="13">
        <v>5019</v>
      </c>
      <c r="Q144" s="7" t="str">
        <f>VLOOKUP(R144,zipcodes,2,0)</f>
        <v>SEMAPHORE</v>
      </c>
      <c r="R144" s="14">
        <v>5019</v>
      </c>
      <c r="S144" s="8" t="s">
        <v>359</v>
      </c>
      <c r="T144" s="6" t="s">
        <v>355</v>
      </c>
      <c r="V144" s="23"/>
      <c r="Y144" s="23"/>
    </row>
    <row r="145" spans="1:25" x14ac:dyDescent="0.25">
      <c r="A145" s="26">
        <v>44682</v>
      </c>
      <c r="B145" s="28">
        <v>5.95</v>
      </c>
      <c r="C145" s="28">
        <f>B145-K145-L145</f>
        <v>5.95</v>
      </c>
      <c r="D145" s="28">
        <f>B145-K145</f>
        <v>5.95</v>
      </c>
      <c r="E145" s="29">
        <v>0.58333333333333337</v>
      </c>
      <c r="F145" s="17" t="str">
        <f>_xlfn.CONCAT(TEXT(A145,"yyyy-mm-dd")," ",TEXT(E145,"hh:mm:ss"))</f>
        <v>2022-05-01 14:00:00</v>
      </c>
      <c r="G145" s="8">
        <v>17</v>
      </c>
      <c r="H145" s="8">
        <v>6</v>
      </c>
      <c r="I145" s="9">
        <f>'Uber_Details (2)'!$G145+('Uber_Details (2)'!$H145/60)</f>
        <v>17.100000000000001</v>
      </c>
      <c r="J145" s="9">
        <v>4.0999999999999996</v>
      </c>
      <c r="K145" s="9"/>
      <c r="L145" s="9"/>
      <c r="M145" s="8">
        <v>1</v>
      </c>
      <c r="N145" s="8">
        <v>1</v>
      </c>
      <c r="O145" s="7" t="str">
        <f>VLOOKUP(P145,zipcodes,2,0)</f>
        <v>SEMAPHORE</v>
      </c>
      <c r="P145" s="13">
        <v>5019</v>
      </c>
      <c r="Q145" s="7" t="str">
        <f>VLOOKUP(R145,zipcodes,2,0)</f>
        <v>OSBORNE</v>
      </c>
      <c r="R145" s="14">
        <v>5017</v>
      </c>
      <c r="S145" s="8" t="s">
        <v>359</v>
      </c>
      <c r="T145" s="6" t="s">
        <v>355</v>
      </c>
      <c r="V145" s="23"/>
      <c r="Y145" s="23"/>
    </row>
    <row r="146" spans="1:25" x14ac:dyDescent="0.25">
      <c r="A146" s="26">
        <v>44682</v>
      </c>
      <c r="B146" s="28">
        <v>8.19</v>
      </c>
      <c r="C146" s="28">
        <f>B146-K146-L146</f>
        <v>8.19</v>
      </c>
      <c r="D146" s="28">
        <f>B146-K146</f>
        <v>8.19</v>
      </c>
      <c r="E146" s="29">
        <v>0.63472222222222219</v>
      </c>
      <c r="F146" s="17" t="str">
        <f>_xlfn.CONCAT(TEXT(A146,"yyyy-mm-dd")," ",TEXT(E146,"hh:mm:ss"))</f>
        <v>2022-05-01 15:14:00</v>
      </c>
      <c r="G146" s="8">
        <v>16</v>
      </c>
      <c r="H146" s="8">
        <v>34</v>
      </c>
      <c r="I146" s="9">
        <f>'Uber_Details (2)'!$G146+('Uber_Details (2)'!$H146/60)</f>
        <v>16.566666666666666</v>
      </c>
      <c r="J146" s="9">
        <v>5.8</v>
      </c>
      <c r="K146" s="9"/>
      <c r="L146" s="9"/>
      <c r="M146" s="8">
        <v>1</v>
      </c>
      <c r="N146" s="8">
        <v>1</v>
      </c>
      <c r="O146" s="7" t="str">
        <f>VLOOKUP(P146,zipcodes,2,0)</f>
        <v>SEMAPHORE</v>
      </c>
      <c r="P146" s="13">
        <v>5019</v>
      </c>
      <c r="Q146" s="7" t="str">
        <f>VLOOKUP(R146,zipcodes,2,0)</f>
        <v>WINGFIELD</v>
      </c>
      <c r="R146" s="14">
        <v>5013</v>
      </c>
      <c r="S146" s="8" t="s">
        <v>359</v>
      </c>
      <c r="T146" s="6" t="s">
        <v>355</v>
      </c>
      <c r="V146" s="23"/>
      <c r="Y146" s="23"/>
    </row>
    <row r="147" spans="1:25" x14ac:dyDescent="0.25">
      <c r="A147" s="26">
        <v>44682</v>
      </c>
      <c r="B147" s="28">
        <v>120</v>
      </c>
      <c r="C147" s="28">
        <f>B147-K147-L147</f>
        <v>120</v>
      </c>
      <c r="D147" s="28">
        <f>B147-K147</f>
        <v>120</v>
      </c>
      <c r="E147" s="29">
        <v>0.64652777777777781</v>
      </c>
      <c r="F147" s="17" t="str">
        <f>_xlfn.CONCAT(TEXT(A147,"yyyy-mm-dd")," ",TEXT(E147,"hh:mm:ss"))</f>
        <v>2022-05-01 15:31:00</v>
      </c>
      <c r="G147" s="8"/>
      <c r="H147" s="8"/>
      <c r="I147" s="9">
        <f>'Uber_Details (2)'!$G147+('Uber_Details (2)'!$H147/60)</f>
        <v>0</v>
      </c>
      <c r="J147" s="9"/>
      <c r="K147" s="9"/>
      <c r="L147" s="9"/>
      <c r="M147" s="8"/>
      <c r="N147" s="8"/>
      <c r="O147" s="7" t="e">
        <f>VLOOKUP(P147,zipcodes,2,0)</f>
        <v>#N/A</v>
      </c>
      <c r="P147" s="11">
        <v>0</v>
      </c>
      <c r="Q147" s="7" t="e">
        <f>VLOOKUP(R147,zipcodes,2,0)</f>
        <v>#N/A</v>
      </c>
      <c r="R147" s="12">
        <v>0</v>
      </c>
      <c r="S147" s="8" t="s">
        <v>358</v>
      </c>
      <c r="T147" s="6" t="s">
        <v>355</v>
      </c>
      <c r="V147" s="23"/>
      <c r="Y147" s="23"/>
    </row>
    <row r="148" spans="1:25" x14ac:dyDescent="0.25">
      <c r="A148" s="26">
        <v>44682</v>
      </c>
      <c r="B148" s="28">
        <v>5.86</v>
      </c>
      <c r="C148" s="28">
        <f>B148-K148-L148</f>
        <v>5.86</v>
      </c>
      <c r="D148" s="28">
        <f>B148-K148</f>
        <v>5.86</v>
      </c>
      <c r="E148" s="29">
        <v>0.76111111111111107</v>
      </c>
      <c r="F148" s="17" t="str">
        <f>_xlfn.CONCAT(TEXT(A148,"yyyy-mm-dd")," ",TEXT(E148,"hh:mm:ss"))</f>
        <v>2022-05-01 18:16:00</v>
      </c>
      <c r="G148" s="8">
        <v>9</v>
      </c>
      <c r="H148" s="8">
        <v>3</v>
      </c>
      <c r="I148" s="9">
        <f>'Uber_Details (2)'!$G148+('Uber_Details (2)'!$H148/60)</f>
        <v>9.0500000000000007</v>
      </c>
      <c r="J148" s="9">
        <v>3.2</v>
      </c>
      <c r="K148" s="9"/>
      <c r="L148" s="9"/>
      <c r="M148" s="8">
        <v>1</v>
      </c>
      <c r="N148" s="8">
        <v>1</v>
      </c>
      <c r="O148" s="7" t="str">
        <f>VLOOKUP(P148,zipcodes,2,0)</f>
        <v>NORTH HAVEN</v>
      </c>
      <c r="P148" s="13">
        <v>5018</v>
      </c>
      <c r="Q148" s="7" t="str">
        <f>VLOOKUP(R148,zipcodes,2,0)</f>
        <v>LARGS BAY</v>
      </c>
      <c r="R148" s="14">
        <v>5016</v>
      </c>
      <c r="S148" s="8" t="s">
        <v>359</v>
      </c>
      <c r="T148" s="6" t="s">
        <v>355</v>
      </c>
      <c r="V148" s="23"/>
      <c r="Y148" s="23"/>
    </row>
    <row r="149" spans="1:25" x14ac:dyDescent="0.25">
      <c r="A149" s="26">
        <v>44682</v>
      </c>
      <c r="B149" s="28">
        <v>21.26</v>
      </c>
      <c r="C149" s="28">
        <f>B149-K149-L149</f>
        <v>18.260000000000002</v>
      </c>
      <c r="D149" s="28">
        <f>B149-K149</f>
        <v>21.26</v>
      </c>
      <c r="E149" s="29">
        <v>0.78333333333333333</v>
      </c>
      <c r="F149" s="17" t="str">
        <f>_xlfn.CONCAT(TEXT(A149,"yyyy-mm-dd")," ",TEXT(E149,"hh:mm:ss"))</f>
        <v>2022-05-01 18:48:00</v>
      </c>
      <c r="G149" s="8">
        <v>45</v>
      </c>
      <c r="H149" s="8">
        <v>59</v>
      </c>
      <c r="I149" s="9">
        <f>'Uber_Details (2)'!$G149+('Uber_Details (2)'!$H149/60)</f>
        <v>45.983333333333334</v>
      </c>
      <c r="J149" s="9">
        <v>6</v>
      </c>
      <c r="K149" s="9"/>
      <c r="L149" s="9">
        <v>3</v>
      </c>
      <c r="M149" s="8">
        <v>1</v>
      </c>
      <c r="N149" s="8">
        <v>2</v>
      </c>
      <c r="O149" s="7" t="str">
        <f>VLOOKUP(P149,zipcodes,2,0)</f>
        <v>ADELAIDE CBD</v>
      </c>
      <c r="P149" s="13">
        <v>5000</v>
      </c>
      <c r="Q149" s="7" t="str">
        <f>VLOOKUP(R149,zipcodes,2,0)</f>
        <v>KURRALTA PARK</v>
      </c>
      <c r="R149" s="14">
        <v>5037</v>
      </c>
      <c r="S149" s="8" t="s">
        <v>359</v>
      </c>
      <c r="T149" s="6" t="s">
        <v>355</v>
      </c>
      <c r="V149" s="23"/>
      <c r="Y149" s="23"/>
    </row>
    <row r="150" spans="1:25" x14ac:dyDescent="0.25">
      <c r="A150" s="26">
        <v>44682</v>
      </c>
      <c r="B150" s="28">
        <v>19.53</v>
      </c>
      <c r="C150" s="28">
        <f>B150-K150-L150</f>
        <v>19.53</v>
      </c>
      <c r="D150" s="28">
        <f>B150-K150</f>
        <v>19.53</v>
      </c>
      <c r="E150" s="29">
        <v>0.81944444444444453</v>
      </c>
      <c r="F150" s="17" t="str">
        <f>_xlfn.CONCAT(TEXT(A150,"yyyy-mm-dd")," ",TEXT(E150,"hh:mm:ss"))</f>
        <v>2022-05-01 19:40:00</v>
      </c>
      <c r="G150" s="8">
        <v>59</v>
      </c>
      <c r="H150" s="8">
        <v>14</v>
      </c>
      <c r="I150" s="9">
        <f>'Uber_Details (2)'!$G150+('Uber_Details (2)'!$H150/60)</f>
        <v>59.233333333333334</v>
      </c>
      <c r="J150" s="9">
        <v>12.8</v>
      </c>
      <c r="K150" s="9"/>
      <c r="L150" s="9"/>
      <c r="M150" s="8">
        <v>1</v>
      </c>
      <c r="N150" s="8">
        <v>2</v>
      </c>
      <c r="O150" s="7" t="str">
        <f>VLOOKUP(P150,zipcodes,2,0)</f>
        <v>ADELAIDE CBD</v>
      </c>
      <c r="P150" s="13">
        <v>5000</v>
      </c>
      <c r="Q150" s="7" t="str">
        <f>VLOOKUP(R150,zipcodes,2,0)</f>
        <v>MARION</v>
      </c>
      <c r="R150" s="14">
        <v>5043</v>
      </c>
      <c r="S150" s="8" t="s">
        <v>359</v>
      </c>
      <c r="T150" s="6" t="s">
        <v>355</v>
      </c>
      <c r="V150" s="23"/>
      <c r="Y150" s="23"/>
    </row>
    <row r="151" spans="1:25" x14ac:dyDescent="0.25">
      <c r="A151" s="26">
        <v>44682</v>
      </c>
      <c r="B151" s="28">
        <v>12.16</v>
      </c>
      <c r="C151" s="28">
        <f>B151-K151-L151</f>
        <v>12.16</v>
      </c>
      <c r="D151" s="28">
        <f>B151-K151</f>
        <v>12.16</v>
      </c>
      <c r="E151" s="29">
        <v>0.84166666666666667</v>
      </c>
      <c r="F151" s="17" t="str">
        <f>_xlfn.CONCAT(TEXT(A151,"yyyy-mm-dd")," ",TEXT(E151,"hh:mm:ss"))</f>
        <v>2022-05-01 20:12:00</v>
      </c>
      <c r="G151" s="8">
        <v>33</v>
      </c>
      <c r="H151" s="8">
        <v>3</v>
      </c>
      <c r="I151" s="9">
        <f>'Uber_Details (2)'!$G151+('Uber_Details (2)'!$H151/60)</f>
        <v>33.049999999999997</v>
      </c>
      <c r="J151" s="9">
        <v>8.3000000000000007</v>
      </c>
      <c r="K151" s="9"/>
      <c r="L151" s="9"/>
      <c r="M151" s="8">
        <v>1</v>
      </c>
      <c r="N151" s="8">
        <v>2</v>
      </c>
      <c r="O151" s="7" t="str">
        <f>VLOOKUP(P151,zipcodes,2,0)</f>
        <v>ADELAIDE CBD</v>
      </c>
      <c r="P151" s="13">
        <v>5000</v>
      </c>
      <c r="Q151" s="7" t="str">
        <f>VLOOKUP(R151,zipcodes,2,0)</f>
        <v>CAMPBELLTOWN</v>
      </c>
      <c r="R151" s="14">
        <v>5074</v>
      </c>
      <c r="S151" s="8" t="s">
        <v>359</v>
      </c>
      <c r="T151" s="6" t="s">
        <v>355</v>
      </c>
      <c r="V151" s="23"/>
      <c r="Y151" s="23"/>
    </row>
    <row r="152" spans="1:25" x14ac:dyDescent="0.25">
      <c r="A152" s="26">
        <v>44682</v>
      </c>
      <c r="B152" s="28">
        <v>20.56</v>
      </c>
      <c r="C152" s="28">
        <f>B152-K152-L152</f>
        <v>20.56</v>
      </c>
      <c r="D152" s="28">
        <f>B152-K152</f>
        <v>20.56</v>
      </c>
      <c r="E152" s="29">
        <v>0.89097222222222217</v>
      </c>
      <c r="F152" s="17" t="str">
        <f>_xlfn.CONCAT(TEXT(A152,"yyyy-mm-dd")," ",TEXT(E152,"hh:mm:ss"))</f>
        <v>2022-05-01 21:23:00</v>
      </c>
      <c r="G152" s="8">
        <v>64</v>
      </c>
      <c r="H152" s="8"/>
      <c r="I152" s="9">
        <f>'Uber_Details (2)'!$G152+('Uber_Details (2)'!$H152/60)</f>
        <v>64</v>
      </c>
      <c r="J152" s="9">
        <v>13.4</v>
      </c>
      <c r="K152" s="9"/>
      <c r="L152" s="9"/>
      <c r="M152" s="8">
        <v>1</v>
      </c>
      <c r="N152" s="8">
        <v>2</v>
      </c>
      <c r="O152" s="7" t="str">
        <f>VLOOKUP(P152,zipcodes,2,0)</f>
        <v>ADELAIDE CBD</v>
      </c>
      <c r="P152" s="13">
        <v>5000</v>
      </c>
      <c r="Q152" s="7" t="str">
        <f>VLOOKUP(R152,zipcodes,2,0)</f>
        <v>WINGFIELD</v>
      </c>
      <c r="R152" s="14">
        <v>5013</v>
      </c>
      <c r="S152" s="8" t="s">
        <v>359</v>
      </c>
      <c r="T152" s="6" t="s">
        <v>355</v>
      </c>
      <c r="V152" s="23"/>
      <c r="Y152" s="23"/>
    </row>
    <row r="153" spans="1:25" x14ac:dyDescent="0.25">
      <c r="A153" s="26">
        <v>44682</v>
      </c>
      <c r="B153" s="28">
        <v>6.46</v>
      </c>
      <c r="C153" s="28">
        <f>B153-K153-L153</f>
        <v>6.46</v>
      </c>
      <c r="D153" s="28">
        <f>B153-K153</f>
        <v>6.46</v>
      </c>
      <c r="E153" s="29">
        <v>0.92847222222222225</v>
      </c>
      <c r="F153" s="17" t="str">
        <f>_xlfn.CONCAT(TEXT(A153,"yyyy-mm-dd")," ",TEXT(E153,"hh:mm:ss"))</f>
        <v>2022-05-01 22:17:00</v>
      </c>
      <c r="G153" s="8">
        <v>15</v>
      </c>
      <c r="H153" s="8">
        <v>2</v>
      </c>
      <c r="I153" s="9">
        <f>'Uber_Details (2)'!$G153+('Uber_Details (2)'!$H153/60)</f>
        <v>15.033333333333333</v>
      </c>
      <c r="J153" s="9">
        <v>2.2999999999999998</v>
      </c>
      <c r="K153" s="9"/>
      <c r="L153" s="9"/>
      <c r="M153" s="8"/>
      <c r="N153" s="8">
        <v>1</v>
      </c>
      <c r="O153" s="7" t="str">
        <f>VLOOKUP(P153,zipcodes,2,0)</f>
        <v>WINGFIELD</v>
      </c>
      <c r="P153" s="13">
        <v>5013</v>
      </c>
      <c r="Q153" s="7" t="str">
        <f>VLOOKUP(R153,zipcodes,2,0)</f>
        <v>PORT ADELAIDE</v>
      </c>
      <c r="R153" s="14">
        <v>5015</v>
      </c>
      <c r="S153" s="8" t="s">
        <v>359</v>
      </c>
      <c r="T153" s="6" t="s">
        <v>355</v>
      </c>
      <c r="V153" s="23"/>
      <c r="Y153" s="23"/>
    </row>
    <row r="154" spans="1:25" x14ac:dyDescent="0.25">
      <c r="A154" s="26">
        <v>44682</v>
      </c>
      <c r="B154" s="28">
        <v>30</v>
      </c>
      <c r="C154" s="28">
        <f>B154-K154-L154</f>
        <v>30</v>
      </c>
      <c r="D154" s="28">
        <f>B154-K154</f>
        <v>30</v>
      </c>
      <c r="E154" s="29">
        <v>0.9375</v>
      </c>
      <c r="F154" s="17" t="str">
        <f>_xlfn.CONCAT(TEXT(A154,"yyyy-mm-dd")," ",TEXT(E154,"hh:mm:ss"))</f>
        <v>2022-05-01 22:30:00</v>
      </c>
      <c r="G154" s="8"/>
      <c r="H154" s="8"/>
      <c r="I154" s="9">
        <f>'Uber_Details (2)'!$G154+('Uber_Details (2)'!$H154/60)</f>
        <v>0</v>
      </c>
      <c r="J154" s="9"/>
      <c r="K154" s="9"/>
      <c r="L154" s="9"/>
      <c r="M154" s="8"/>
      <c r="N154" s="8"/>
      <c r="O154" s="7" t="e">
        <f>VLOOKUP(P154,zipcodes,2,0)</f>
        <v>#N/A</v>
      </c>
      <c r="P154" s="11">
        <v>0</v>
      </c>
      <c r="Q154" s="7" t="e">
        <f>VLOOKUP(R154,zipcodes,2,0)</f>
        <v>#N/A</v>
      </c>
      <c r="R154" s="12">
        <v>0</v>
      </c>
      <c r="S154" s="8" t="s">
        <v>358</v>
      </c>
      <c r="T154" s="6" t="s">
        <v>355</v>
      </c>
      <c r="V154" s="23"/>
      <c r="Y154" s="23"/>
    </row>
    <row r="155" spans="1:25" x14ac:dyDescent="0.25">
      <c r="A155" s="26">
        <v>44684</v>
      </c>
      <c r="B155" s="28">
        <v>11.06</v>
      </c>
      <c r="C155" s="28">
        <f>B155-K155-L155</f>
        <v>11.06</v>
      </c>
      <c r="D155" s="28">
        <f>B155-K155</f>
        <v>11.06</v>
      </c>
      <c r="E155" s="29">
        <v>0.34930555555555554</v>
      </c>
      <c r="F155" s="17" t="str">
        <f>_xlfn.CONCAT(TEXT(A155,"yyyy-mm-dd")," ",TEXT(E155,"hh:mm:ss"))</f>
        <v>2022-05-03 08:23:00</v>
      </c>
      <c r="G155" s="8">
        <v>25</v>
      </c>
      <c r="H155" s="8">
        <v>15</v>
      </c>
      <c r="I155" s="9">
        <f>'Uber_Details (2)'!$G155+('Uber_Details (2)'!$H155/60)</f>
        <v>25.25</v>
      </c>
      <c r="J155" s="9">
        <v>1.5</v>
      </c>
      <c r="K155" s="9"/>
      <c r="L155" s="9"/>
      <c r="M155" s="8">
        <v>1</v>
      </c>
      <c r="N155" s="8">
        <v>1</v>
      </c>
      <c r="O155" s="7" t="str">
        <f>VLOOKUP(P155,zipcodes,2,0)</f>
        <v>ADELAIDE CBD</v>
      </c>
      <c r="P155" s="13">
        <v>5000</v>
      </c>
      <c r="Q155" s="7" t="str">
        <f>VLOOKUP(R155,zipcodes,2,0)</f>
        <v>ADELAIDE CBD</v>
      </c>
      <c r="R155" s="14">
        <v>5000</v>
      </c>
      <c r="S155" s="8" t="s">
        <v>359</v>
      </c>
      <c r="T155" s="6" t="s">
        <v>355</v>
      </c>
      <c r="V155" s="23"/>
      <c r="Y155" s="23"/>
    </row>
    <row r="156" spans="1:25" x14ac:dyDescent="0.25">
      <c r="A156" s="26">
        <v>44684</v>
      </c>
      <c r="B156" s="28">
        <v>36.869999999999997</v>
      </c>
      <c r="C156" s="28">
        <f>B156-K156-L156</f>
        <v>36.869999999999997</v>
      </c>
      <c r="D156" s="28">
        <f>B156-K156</f>
        <v>36.869999999999997</v>
      </c>
      <c r="E156" s="29">
        <v>0.71250000000000002</v>
      </c>
      <c r="F156" s="17" t="str">
        <f>_xlfn.CONCAT(TEXT(A156,"yyyy-mm-dd")," ",TEXT(E156,"hh:mm:ss"))</f>
        <v>2022-05-03 17:06:00</v>
      </c>
      <c r="G156" s="8">
        <v>78</v>
      </c>
      <c r="H156" s="8"/>
      <c r="I156" s="9">
        <f>'Uber_Details (2)'!$G156+('Uber_Details (2)'!$H156/60)</f>
        <v>78</v>
      </c>
      <c r="J156" s="9">
        <v>12.2</v>
      </c>
      <c r="K156" s="9"/>
      <c r="L156" s="9"/>
      <c r="M156" s="8">
        <v>1</v>
      </c>
      <c r="N156" s="8">
        <v>2</v>
      </c>
      <c r="O156" s="7" t="str">
        <f>VLOOKUP(P156,zipcodes,2,0)</f>
        <v>ADELAIDE CBD</v>
      </c>
      <c r="P156" s="13">
        <v>5000</v>
      </c>
      <c r="Q156" s="7" t="str">
        <f>VLOOKUP(R156,zipcodes,2,0)</f>
        <v>ANGLE PARK</v>
      </c>
      <c r="R156" s="14">
        <v>5010</v>
      </c>
      <c r="S156" s="8" t="s">
        <v>359</v>
      </c>
      <c r="T156" s="6" t="s">
        <v>355</v>
      </c>
      <c r="V156" s="23"/>
      <c r="Y156" s="23"/>
    </row>
    <row r="157" spans="1:25" x14ac:dyDescent="0.25">
      <c r="A157" s="26">
        <v>44684</v>
      </c>
      <c r="B157" s="28">
        <v>9.56</v>
      </c>
      <c r="C157" s="28">
        <f>B157-K157-L157</f>
        <v>9.56</v>
      </c>
      <c r="D157" s="28">
        <f>B157-K157</f>
        <v>9.56</v>
      </c>
      <c r="E157" s="29">
        <v>0.75069444444444444</v>
      </c>
      <c r="F157" s="17" t="str">
        <f>_xlfn.CONCAT(TEXT(A157,"yyyy-mm-dd")," ",TEXT(E157,"hh:mm:ss"))</f>
        <v>2022-05-03 18:01:00</v>
      </c>
      <c r="G157" s="8">
        <v>14</v>
      </c>
      <c r="H157" s="8">
        <v>51</v>
      </c>
      <c r="I157" s="9">
        <f>'Uber_Details (2)'!$G157+('Uber_Details (2)'!$H157/60)</f>
        <v>14.85</v>
      </c>
      <c r="J157" s="9">
        <v>2.8</v>
      </c>
      <c r="K157" s="9"/>
      <c r="L157" s="9"/>
      <c r="M157" s="8">
        <v>1</v>
      </c>
      <c r="N157" s="8">
        <v>1</v>
      </c>
      <c r="O157" s="7" t="str">
        <f>VLOOKUP(P157,zipcodes,2,0)</f>
        <v>CROYDON</v>
      </c>
      <c r="P157" s="13">
        <v>5008</v>
      </c>
      <c r="Q157" s="7" t="str">
        <f>VLOOKUP(R157,zipcodes,2,0)</f>
        <v>FITZROY</v>
      </c>
      <c r="R157" s="14">
        <v>5082</v>
      </c>
      <c r="S157" s="8" t="s">
        <v>359</v>
      </c>
      <c r="T157" s="6" t="s">
        <v>355</v>
      </c>
      <c r="V157" s="23"/>
      <c r="Y157" s="23"/>
    </row>
    <row r="158" spans="1:25" x14ac:dyDescent="0.25">
      <c r="A158" s="26">
        <v>44684</v>
      </c>
      <c r="B158" s="28">
        <v>5</v>
      </c>
      <c r="C158" s="28">
        <f>B158-K158-L158</f>
        <v>5</v>
      </c>
      <c r="D158" s="28">
        <f>B158-K158</f>
        <v>5</v>
      </c>
      <c r="E158" s="29">
        <v>0.76180555555555562</v>
      </c>
      <c r="F158" s="17" t="str">
        <f>_xlfn.CONCAT(TEXT(A158,"yyyy-mm-dd")," ",TEXT(E158,"hh:mm:ss"))</f>
        <v>2022-05-03 18:17:00</v>
      </c>
      <c r="G158" s="8">
        <v>6</v>
      </c>
      <c r="H158" s="8">
        <v>30</v>
      </c>
      <c r="I158" s="9">
        <f>'Uber_Details (2)'!$G158+('Uber_Details (2)'!$H158/60)</f>
        <v>6.5</v>
      </c>
      <c r="J158" s="9">
        <v>0.4</v>
      </c>
      <c r="K158" s="9"/>
      <c r="L158" s="9"/>
      <c r="M158" s="8">
        <v>1</v>
      </c>
      <c r="N158" s="8">
        <v>1</v>
      </c>
      <c r="O158" s="7" t="str">
        <f>VLOOKUP(P158,zipcodes,2,0)</f>
        <v>HINDMARSH</v>
      </c>
      <c r="P158" s="13">
        <v>5007</v>
      </c>
      <c r="Q158" s="7" t="str">
        <f>VLOOKUP(R158,zipcodes,2,0)</f>
        <v>HINDMARSH</v>
      </c>
      <c r="R158" s="14">
        <v>5007</v>
      </c>
      <c r="S158" s="8" t="s">
        <v>359</v>
      </c>
      <c r="T158" s="6" t="s">
        <v>355</v>
      </c>
      <c r="V158" s="23"/>
      <c r="Y158" s="23"/>
    </row>
    <row r="159" spans="1:25" x14ac:dyDescent="0.25">
      <c r="A159" s="26">
        <v>44684</v>
      </c>
      <c r="B159" s="28">
        <v>33.78</v>
      </c>
      <c r="C159" s="28">
        <f>B159-K159-L159</f>
        <v>31.130000000000003</v>
      </c>
      <c r="D159" s="28">
        <f>B159-K159</f>
        <v>32.130000000000003</v>
      </c>
      <c r="E159" s="29">
        <v>0.76597222222222217</v>
      </c>
      <c r="F159" s="17" t="str">
        <f>_xlfn.CONCAT(TEXT(A159,"yyyy-mm-dd")," ",TEXT(E159,"hh:mm:ss"))</f>
        <v>2022-05-03 18:23:00</v>
      </c>
      <c r="G159" s="8">
        <v>56</v>
      </c>
      <c r="H159" s="8">
        <v>43</v>
      </c>
      <c r="I159" s="9">
        <f>'Uber_Details (2)'!$G159+('Uber_Details (2)'!$H159/60)</f>
        <v>56.716666666666669</v>
      </c>
      <c r="J159" s="9">
        <v>8.8000000000000007</v>
      </c>
      <c r="K159" s="9">
        <v>1.65</v>
      </c>
      <c r="L159" s="9">
        <v>1</v>
      </c>
      <c r="M159" s="8">
        <v>1</v>
      </c>
      <c r="N159" s="8">
        <v>2</v>
      </c>
      <c r="O159" s="7" t="str">
        <f>VLOOKUP(P159,zipcodes,2,0)</f>
        <v>CROYDON</v>
      </c>
      <c r="P159" s="13">
        <v>5008</v>
      </c>
      <c r="Q159" s="7" t="str">
        <f>VLOOKUP(R159,zipcodes,2,0)</f>
        <v>ADELAIDE CBD</v>
      </c>
      <c r="R159" s="14">
        <v>5000</v>
      </c>
      <c r="S159" s="8" t="s">
        <v>359</v>
      </c>
      <c r="T159" s="6" t="s">
        <v>355</v>
      </c>
      <c r="V159" s="23"/>
      <c r="Y159" s="23"/>
    </row>
    <row r="160" spans="1:25" x14ac:dyDescent="0.25">
      <c r="A160" s="26">
        <v>44684</v>
      </c>
      <c r="B160" s="28">
        <v>18.02</v>
      </c>
      <c r="C160" s="28">
        <f>B160-K160-L160</f>
        <v>14.509999999999998</v>
      </c>
      <c r="D160" s="28">
        <f>B160-K160</f>
        <v>17.009999999999998</v>
      </c>
      <c r="E160" s="29">
        <v>0.79166666666666663</v>
      </c>
      <c r="F160" s="17" t="str">
        <f>_xlfn.CONCAT(TEXT(A160,"yyyy-mm-dd")," ",TEXT(E160,"hh:mm:ss"))</f>
        <v>2022-05-03 19:00:00</v>
      </c>
      <c r="G160" s="8">
        <v>37</v>
      </c>
      <c r="H160" s="8">
        <v>4</v>
      </c>
      <c r="I160" s="9">
        <f>'Uber_Details (2)'!$G160+('Uber_Details (2)'!$H160/60)</f>
        <v>37.06666666666667</v>
      </c>
      <c r="J160" s="9">
        <v>5.2</v>
      </c>
      <c r="K160" s="9">
        <v>1.01</v>
      </c>
      <c r="L160" s="9">
        <v>2.5</v>
      </c>
      <c r="M160" s="8">
        <v>1</v>
      </c>
      <c r="N160" s="8">
        <v>2</v>
      </c>
      <c r="O160" s="7" t="str">
        <f>VLOOKUP(P160,zipcodes,2,0)</f>
        <v>ADELAIDE CBD</v>
      </c>
      <c r="P160" s="13">
        <v>5000</v>
      </c>
      <c r="Q160" s="7" t="str">
        <f>VLOOKUP(R160,zipcodes,2,0)</f>
        <v>RICHMOND</v>
      </c>
      <c r="R160" s="14">
        <v>5033</v>
      </c>
      <c r="S160" s="8" t="s">
        <v>359</v>
      </c>
      <c r="T160" s="6" t="s">
        <v>355</v>
      </c>
      <c r="V160" s="23"/>
      <c r="Y160" s="23"/>
    </row>
    <row r="161" spans="1:25" x14ac:dyDescent="0.25">
      <c r="A161" s="26">
        <v>44684</v>
      </c>
      <c r="B161" s="28">
        <v>9.81</v>
      </c>
      <c r="C161" s="28">
        <f>B161-K161-L161</f>
        <v>9.81</v>
      </c>
      <c r="D161" s="28">
        <f>B161-K161</f>
        <v>9.81</v>
      </c>
      <c r="E161" s="29">
        <v>0.80972222222222223</v>
      </c>
      <c r="F161" s="17" t="str">
        <f>_xlfn.CONCAT(TEXT(A161,"yyyy-mm-dd")," ",TEXT(E161,"hh:mm:ss"))</f>
        <v>2022-05-03 19:26:00</v>
      </c>
      <c r="G161" s="8">
        <v>17</v>
      </c>
      <c r="H161" s="8">
        <v>14</v>
      </c>
      <c r="I161" s="9">
        <f>'Uber_Details (2)'!$G161+('Uber_Details (2)'!$H161/60)</f>
        <v>17.233333333333334</v>
      </c>
      <c r="J161" s="9">
        <v>5.0999999999999996</v>
      </c>
      <c r="K161" s="9"/>
      <c r="L161" s="9"/>
      <c r="M161" s="8">
        <v>1</v>
      </c>
      <c r="N161" s="8">
        <v>1</v>
      </c>
      <c r="O161" s="7" t="str">
        <f>VLOOKUP(P161,zipcodes,2,0)</f>
        <v>RICHMOND</v>
      </c>
      <c r="P161" s="13">
        <v>5033</v>
      </c>
      <c r="Q161" s="7" t="str">
        <f>VLOOKUP(R161,zipcodes,2,0)</f>
        <v>PLYMPTON</v>
      </c>
      <c r="R161" s="14">
        <v>5038</v>
      </c>
      <c r="S161" s="8" t="s">
        <v>359</v>
      </c>
      <c r="T161" s="6" t="s">
        <v>355</v>
      </c>
      <c r="V161" s="23"/>
      <c r="Y161" s="23"/>
    </row>
    <row r="162" spans="1:25" x14ac:dyDescent="0.25">
      <c r="A162" s="26">
        <v>44684</v>
      </c>
      <c r="B162" s="28">
        <v>6.71</v>
      </c>
      <c r="C162" s="28">
        <f>B162-K162-L162</f>
        <v>6.71</v>
      </c>
      <c r="D162" s="28">
        <f>B162-K162</f>
        <v>6.71</v>
      </c>
      <c r="E162" s="29">
        <v>0.87708333333333333</v>
      </c>
      <c r="F162" s="17" t="str">
        <f>_xlfn.CONCAT(TEXT(A162,"yyyy-mm-dd")," ",TEXT(E162,"hh:mm:ss"))</f>
        <v>2022-05-03 21:03:00</v>
      </c>
      <c r="G162" s="8">
        <v>16</v>
      </c>
      <c r="H162" s="8">
        <v>49</v>
      </c>
      <c r="I162" s="9">
        <f>'Uber_Details (2)'!$G162+('Uber_Details (2)'!$H162/60)</f>
        <v>16.816666666666666</v>
      </c>
      <c r="J162" s="9">
        <v>3</v>
      </c>
      <c r="K162" s="9"/>
      <c r="L162" s="9"/>
      <c r="M162" s="8">
        <v>1</v>
      </c>
      <c r="N162" s="8">
        <v>1</v>
      </c>
      <c r="O162" s="7" t="str">
        <f>VLOOKUP(P162,zipcodes,2,0)</f>
        <v>EASTWOOD</v>
      </c>
      <c r="P162" s="13">
        <v>5063</v>
      </c>
      <c r="Q162" s="7" t="str">
        <f>VLOOKUP(R162,zipcodes,2,0)</f>
        <v>NORWOOD</v>
      </c>
      <c r="R162" s="14">
        <v>5067</v>
      </c>
      <c r="S162" s="8" t="s">
        <v>359</v>
      </c>
      <c r="T162" s="6" t="s">
        <v>355</v>
      </c>
      <c r="V162" s="23"/>
      <c r="Y162" s="23"/>
    </row>
    <row r="163" spans="1:25" x14ac:dyDescent="0.25">
      <c r="A163" s="26">
        <v>44684</v>
      </c>
      <c r="B163" s="28">
        <v>14.09</v>
      </c>
      <c r="C163" s="28">
        <f>B163-K163-L163</f>
        <v>14.09</v>
      </c>
      <c r="D163" s="28">
        <f>B163-K163</f>
        <v>14.09</v>
      </c>
      <c r="E163" s="29">
        <v>0.89166666666666661</v>
      </c>
      <c r="F163" s="17" t="str">
        <f>_xlfn.CONCAT(TEXT(A163,"yyyy-mm-dd")," ",TEXT(E163,"hh:mm:ss"))</f>
        <v>2022-05-03 21:24:00</v>
      </c>
      <c r="G163" s="8">
        <v>46</v>
      </c>
      <c r="H163" s="8"/>
      <c r="I163" s="9">
        <f>'Uber_Details (2)'!$G163+('Uber_Details (2)'!$H163/60)</f>
        <v>46</v>
      </c>
      <c r="J163" s="9">
        <v>3.3</v>
      </c>
      <c r="K163" s="9"/>
      <c r="L163" s="9"/>
      <c r="M163" s="8">
        <v>1</v>
      </c>
      <c r="N163" s="8">
        <v>2</v>
      </c>
      <c r="O163" s="7" t="str">
        <f>VLOOKUP(P163,zipcodes,2,0)</f>
        <v>ADELAIDE CBD</v>
      </c>
      <c r="P163" s="13">
        <v>5000</v>
      </c>
      <c r="Q163" s="7" t="str">
        <f>VLOOKUP(R163,zipcodes,2,0)</f>
        <v>NORTH ADELAIDE</v>
      </c>
      <c r="R163" s="14">
        <v>5006</v>
      </c>
      <c r="S163" s="8" t="s">
        <v>359</v>
      </c>
      <c r="T163" s="6" t="s">
        <v>355</v>
      </c>
      <c r="V163" s="23"/>
      <c r="Y163" s="23"/>
    </row>
    <row r="164" spans="1:25" x14ac:dyDescent="0.25">
      <c r="A164" s="26">
        <v>44684</v>
      </c>
      <c r="B164" s="28">
        <v>16.52</v>
      </c>
      <c r="C164" s="28">
        <f>B164-K164-L164</f>
        <v>10.559999999999999</v>
      </c>
      <c r="D164" s="28">
        <f>B164-K164</f>
        <v>10.559999999999999</v>
      </c>
      <c r="E164" s="29">
        <v>0.91111111111111109</v>
      </c>
      <c r="F164" s="17" t="str">
        <f>_xlfn.CONCAT(TEXT(A164,"yyyy-mm-dd")," ",TEXT(E164,"hh:mm:ss"))</f>
        <v>2022-05-03 21:52:00</v>
      </c>
      <c r="G164" s="8">
        <v>37</v>
      </c>
      <c r="H164" s="8">
        <v>6</v>
      </c>
      <c r="I164" s="9">
        <f>'Uber_Details (2)'!$G164+('Uber_Details (2)'!$H164/60)</f>
        <v>37.1</v>
      </c>
      <c r="J164" s="9">
        <v>4.2</v>
      </c>
      <c r="K164" s="9">
        <v>5.96</v>
      </c>
      <c r="L164" s="9"/>
      <c r="M164" s="8">
        <v>1</v>
      </c>
      <c r="N164" s="8">
        <v>2</v>
      </c>
      <c r="O164" s="7" t="str">
        <f>VLOOKUP(P164,zipcodes,2,0)</f>
        <v>NORTH ADELAIDE</v>
      </c>
      <c r="P164" s="13">
        <v>5006</v>
      </c>
      <c r="Q164" s="7" t="str">
        <f>VLOOKUP(R164,zipcodes,2,0)</f>
        <v>MILE END</v>
      </c>
      <c r="R164" s="14">
        <v>5031</v>
      </c>
      <c r="S164" s="8" t="s">
        <v>359</v>
      </c>
      <c r="T164" s="6" t="s">
        <v>355</v>
      </c>
      <c r="V164" s="23"/>
      <c r="Y164" s="23"/>
    </row>
    <row r="165" spans="1:25" x14ac:dyDescent="0.25">
      <c r="A165" s="26">
        <v>44684</v>
      </c>
      <c r="B165" s="28">
        <v>14.4</v>
      </c>
      <c r="C165" s="28">
        <f>B165-K165-L165</f>
        <v>14.4</v>
      </c>
      <c r="D165" s="28">
        <f>B165-K165</f>
        <v>14.4</v>
      </c>
      <c r="E165" s="29">
        <v>0.9291666666666667</v>
      </c>
      <c r="F165" s="17" t="str">
        <f>_xlfn.CONCAT(TEXT(A165,"yyyy-mm-dd")," ",TEXT(E165,"hh:mm:ss"))</f>
        <v>2022-05-03 22:18:00</v>
      </c>
      <c r="G165" s="8">
        <v>24</v>
      </c>
      <c r="H165" s="8">
        <v>51</v>
      </c>
      <c r="I165" s="9">
        <f>'Uber_Details (2)'!$G165+('Uber_Details (2)'!$H165/60)</f>
        <v>24.85</v>
      </c>
      <c r="J165" s="9">
        <v>10.1</v>
      </c>
      <c r="K165" s="9"/>
      <c r="L165" s="9"/>
      <c r="M165" s="8">
        <v>1</v>
      </c>
      <c r="N165" s="8">
        <v>1</v>
      </c>
      <c r="O165" s="7" t="str">
        <f>VLOOKUP(P165,zipcodes,2,0)</f>
        <v>UNDERDALE</v>
      </c>
      <c r="P165" s="13">
        <v>5032</v>
      </c>
      <c r="Q165" s="7" t="str">
        <f>VLOOKUP(R165,zipcodes,2,0)</f>
        <v>FITZROY</v>
      </c>
      <c r="R165" s="14">
        <v>5082</v>
      </c>
      <c r="S165" s="8" t="s">
        <v>359</v>
      </c>
      <c r="T165" s="6" t="s">
        <v>355</v>
      </c>
      <c r="V165" s="23"/>
      <c r="Y165" s="23"/>
    </row>
    <row r="166" spans="1:25" x14ac:dyDescent="0.25">
      <c r="A166" s="26">
        <v>44685</v>
      </c>
      <c r="B166" s="28">
        <v>11.92</v>
      </c>
      <c r="C166" s="28">
        <f>B166-K166-L166</f>
        <v>9.4699999999999989</v>
      </c>
      <c r="D166" s="28">
        <f>B166-K166</f>
        <v>9.4699999999999989</v>
      </c>
      <c r="E166" s="29">
        <v>0.74930555555555556</v>
      </c>
      <c r="F166" s="17" t="str">
        <f>_xlfn.CONCAT(TEXT(A166,"yyyy-mm-dd")," ",TEXT(E166,"hh:mm:ss"))</f>
        <v>2022-05-04 17:59:00</v>
      </c>
      <c r="G166" s="8">
        <v>23</v>
      </c>
      <c r="H166" s="8">
        <v>32</v>
      </c>
      <c r="I166" s="9">
        <f>'Uber_Details (2)'!$G166+('Uber_Details (2)'!$H166/60)</f>
        <v>23.533333333333335</v>
      </c>
      <c r="J166" s="9">
        <v>3.1</v>
      </c>
      <c r="K166" s="9">
        <v>2.4500000000000002</v>
      </c>
      <c r="L166" s="9"/>
      <c r="M166" s="8">
        <v>1</v>
      </c>
      <c r="N166" s="8">
        <v>2</v>
      </c>
      <c r="O166" s="7" t="str">
        <f>VLOOKUP(P166,zipcodes,2,0)</f>
        <v>NORTH HAVEN</v>
      </c>
      <c r="P166" s="13">
        <v>5018</v>
      </c>
      <c r="Q166" s="7" t="str">
        <f>VLOOKUP(R166,zipcodes,2,0)</f>
        <v>LARGS BAY</v>
      </c>
      <c r="R166" s="14">
        <v>5016</v>
      </c>
      <c r="S166" s="8" t="s">
        <v>359</v>
      </c>
      <c r="T166" s="6" t="s">
        <v>355</v>
      </c>
      <c r="V166" s="23"/>
      <c r="Y166" s="23"/>
    </row>
    <row r="167" spans="1:25" x14ac:dyDescent="0.25">
      <c r="A167" s="26">
        <v>44685</v>
      </c>
      <c r="B167" s="28">
        <v>12.07</v>
      </c>
      <c r="C167" s="28">
        <f>B167-K167-L167</f>
        <v>6.32</v>
      </c>
      <c r="D167" s="28">
        <f>B167-K167</f>
        <v>6.32</v>
      </c>
      <c r="E167" s="29">
        <v>0.75902777777777775</v>
      </c>
      <c r="F167" s="17" t="str">
        <f>_xlfn.CONCAT(TEXT(A167,"yyyy-mm-dd")," ",TEXT(E167,"hh:mm:ss"))</f>
        <v>2022-05-04 18:13:00</v>
      </c>
      <c r="G167" s="8">
        <v>12</v>
      </c>
      <c r="H167" s="8">
        <v>29</v>
      </c>
      <c r="I167" s="9">
        <f>'Uber_Details (2)'!$G167+('Uber_Details (2)'!$H167/60)</f>
        <v>12.483333333333333</v>
      </c>
      <c r="J167" s="9">
        <v>4.2</v>
      </c>
      <c r="K167" s="9">
        <v>5.75</v>
      </c>
      <c r="L167" s="9"/>
      <c r="M167" s="8"/>
      <c r="N167" s="8">
        <v>2</v>
      </c>
      <c r="O167" s="7" t="str">
        <f>VLOOKUP(P167,zipcodes,2,0)</f>
        <v>LARGS BAY</v>
      </c>
      <c r="P167" s="13">
        <v>5016</v>
      </c>
      <c r="Q167" s="7" t="str">
        <f>VLOOKUP(R167,zipcodes,2,0)</f>
        <v>OSBORNE</v>
      </c>
      <c r="R167" s="14">
        <v>5017</v>
      </c>
      <c r="S167" s="8" t="s">
        <v>359</v>
      </c>
      <c r="T167" s="6" t="s">
        <v>355</v>
      </c>
      <c r="V167" s="23"/>
      <c r="Y167" s="23"/>
    </row>
    <row r="168" spans="1:25" x14ac:dyDescent="0.25">
      <c r="A168" s="26">
        <v>44685</v>
      </c>
      <c r="B168" s="28">
        <v>5.39</v>
      </c>
      <c r="C168" s="28">
        <f>B168-K168-L168</f>
        <v>5.39</v>
      </c>
      <c r="D168" s="28">
        <f>B168-K168</f>
        <v>5.39</v>
      </c>
      <c r="E168" s="29">
        <v>0.7680555555555556</v>
      </c>
      <c r="F168" s="17" t="str">
        <f>_xlfn.CONCAT(TEXT(A168,"yyyy-mm-dd")," ",TEXT(E168,"hh:mm:ss"))</f>
        <v>2022-05-04 18:26:00</v>
      </c>
      <c r="G168" s="8">
        <v>10</v>
      </c>
      <c r="H168" s="8">
        <v>2</v>
      </c>
      <c r="I168" s="9">
        <f>'Uber_Details (2)'!$G168+('Uber_Details (2)'!$H168/60)</f>
        <v>10.033333333333333</v>
      </c>
      <c r="J168" s="9">
        <v>3.4</v>
      </c>
      <c r="K168" s="9"/>
      <c r="L168" s="9"/>
      <c r="M168" s="8"/>
      <c r="N168" s="8">
        <v>1</v>
      </c>
      <c r="O168" s="7" t="str">
        <f>VLOOKUP(P168,zipcodes,2,0)</f>
        <v>NORTH HAVEN</v>
      </c>
      <c r="P168" s="13">
        <v>5018</v>
      </c>
      <c r="Q168" s="7" t="str">
        <f>VLOOKUP(R168,zipcodes,2,0)</f>
        <v>LARGS BAY</v>
      </c>
      <c r="R168" s="14">
        <v>5016</v>
      </c>
      <c r="S168" s="8" t="s">
        <v>359</v>
      </c>
      <c r="T168" s="6" t="s">
        <v>355</v>
      </c>
      <c r="V168" s="23"/>
      <c r="Y168" s="23"/>
    </row>
    <row r="169" spans="1:25" x14ac:dyDescent="0.25">
      <c r="A169" s="26">
        <v>44685</v>
      </c>
      <c r="B169" s="28">
        <v>22.9</v>
      </c>
      <c r="C169" s="28">
        <f>B169-K169-L169</f>
        <v>22.9</v>
      </c>
      <c r="D169" s="28">
        <f>B169-K169</f>
        <v>22.9</v>
      </c>
      <c r="E169" s="29">
        <v>0.80347222222222225</v>
      </c>
      <c r="F169" s="17" t="str">
        <f>_xlfn.CONCAT(TEXT(A169,"yyyy-mm-dd")," ",TEXT(E169,"hh:mm:ss"))</f>
        <v>2022-05-04 19:17:00</v>
      </c>
      <c r="G169" s="8">
        <v>48</v>
      </c>
      <c r="H169" s="8">
        <v>55</v>
      </c>
      <c r="I169" s="9">
        <f>'Uber_Details (2)'!$G169+('Uber_Details (2)'!$H169/60)</f>
        <v>48.916666666666664</v>
      </c>
      <c r="J169" s="9">
        <v>9</v>
      </c>
      <c r="K169" s="9"/>
      <c r="L169" s="9"/>
      <c r="M169" s="8">
        <v>1</v>
      </c>
      <c r="N169" s="8">
        <v>2</v>
      </c>
      <c r="O169" s="7" t="str">
        <f>VLOOKUP(P169,zipcodes,2,0)</f>
        <v>ADELAIDE CBD</v>
      </c>
      <c r="P169" s="13">
        <v>5000</v>
      </c>
      <c r="Q169" s="7" t="str">
        <f>VLOOKUP(R169,zipcodes,2,0)</f>
        <v>CROYDON</v>
      </c>
      <c r="R169" s="14">
        <v>5008</v>
      </c>
      <c r="S169" s="8" t="s">
        <v>359</v>
      </c>
      <c r="T169" s="6" t="s">
        <v>355</v>
      </c>
      <c r="V169" s="23"/>
      <c r="Y169" s="23"/>
    </row>
    <row r="170" spans="1:25" x14ac:dyDescent="0.25">
      <c r="A170" s="26">
        <v>44685</v>
      </c>
      <c r="B170" s="28">
        <v>12.85</v>
      </c>
      <c r="C170" s="28">
        <f>B170-K170-L170</f>
        <v>12.85</v>
      </c>
      <c r="D170" s="28">
        <f>B170-K170</f>
        <v>12.85</v>
      </c>
      <c r="E170" s="29">
        <v>0.83888888888888891</v>
      </c>
      <c r="F170" s="17" t="str">
        <f>_xlfn.CONCAT(TEXT(A170,"yyyy-mm-dd")," ",TEXT(E170,"hh:mm:ss"))</f>
        <v>2022-05-04 20:08:00</v>
      </c>
      <c r="G170" s="8">
        <v>31</v>
      </c>
      <c r="H170" s="8">
        <v>56</v>
      </c>
      <c r="I170" s="9">
        <f>'Uber_Details (2)'!$G170+('Uber_Details (2)'!$H170/60)</f>
        <v>31.933333333333334</v>
      </c>
      <c r="J170" s="9">
        <v>1.4</v>
      </c>
      <c r="K170" s="9"/>
      <c r="L170" s="9"/>
      <c r="M170" s="8"/>
      <c r="N170" s="8">
        <v>1</v>
      </c>
      <c r="O170" s="7" t="str">
        <f>VLOOKUP(P170,zipcodes,2,0)</f>
        <v>HINDMARSH</v>
      </c>
      <c r="P170" s="13">
        <v>5007</v>
      </c>
      <c r="Q170" s="7" t="str">
        <f>VLOOKUP(R170,zipcodes,2,0)</f>
        <v>HINDMARSH</v>
      </c>
      <c r="R170" s="14">
        <v>5007</v>
      </c>
      <c r="S170" s="8" t="s">
        <v>359</v>
      </c>
      <c r="T170" s="6" t="s">
        <v>355</v>
      </c>
      <c r="V170" s="23"/>
      <c r="Y170" s="23"/>
    </row>
    <row r="171" spans="1:25" x14ac:dyDescent="0.25">
      <c r="A171" s="26">
        <v>44685</v>
      </c>
      <c r="B171" s="28">
        <v>8.36</v>
      </c>
      <c r="C171" s="28">
        <f>B171-K171-L171</f>
        <v>8.36</v>
      </c>
      <c r="D171" s="28">
        <f>B171-K171</f>
        <v>8.36</v>
      </c>
      <c r="E171" s="29">
        <v>0.85833333333333339</v>
      </c>
      <c r="F171" s="17" t="str">
        <f>_xlfn.CONCAT(TEXT(A171,"yyyy-mm-dd")," ",TEXT(E171,"hh:mm:ss"))</f>
        <v>2022-05-04 20:36:00</v>
      </c>
      <c r="G171" s="8">
        <v>14</v>
      </c>
      <c r="H171" s="8">
        <v>34</v>
      </c>
      <c r="I171" s="9">
        <f>'Uber_Details (2)'!$G171+('Uber_Details (2)'!$H171/60)</f>
        <v>14.566666666666666</v>
      </c>
      <c r="J171" s="9">
        <v>4.5</v>
      </c>
      <c r="K171" s="9"/>
      <c r="L171" s="9"/>
      <c r="M171" s="8"/>
      <c r="N171" s="8">
        <v>1</v>
      </c>
      <c r="O171" s="7" t="str">
        <f>VLOOKUP(P171,zipcodes,2,0)</f>
        <v>HINDMARSH</v>
      </c>
      <c r="P171" s="13">
        <v>5007</v>
      </c>
      <c r="Q171" s="7" t="str">
        <f>VLOOKUP(R171,zipcodes,2,0)</f>
        <v>CROYDON</v>
      </c>
      <c r="R171" s="14">
        <v>5008</v>
      </c>
      <c r="S171" s="8" t="s">
        <v>359</v>
      </c>
      <c r="T171" s="6" t="s">
        <v>355</v>
      </c>
      <c r="V171" s="23"/>
      <c r="Y171" s="23"/>
    </row>
    <row r="172" spans="1:25" x14ac:dyDescent="0.25">
      <c r="A172" s="26">
        <v>44685</v>
      </c>
      <c r="B172" s="28">
        <v>11.64</v>
      </c>
      <c r="C172" s="28">
        <f>B172-K172-L172</f>
        <v>11.64</v>
      </c>
      <c r="D172" s="28">
        <f>B172-K172</f>
        <v>11.64</v>
      </c>
      <c r="E172" s="29">
        <v>0.87222222222222223</v>
      </c>
      <c r="F172" s="17" t="str">
        <f>_xlfn.CONCAT(TEXT(A172,"yyyy-mm-dd")," ",TEXT(E172,"hh:mm:ss"))</f>
        <v>2022-05-04 20:56:00</v>
      </c>
      <c r="G172" s="8">
        <v>39</v>
      </c>
      <c r="H172" s="8">
        <v>1</v>
      </c>
      <c r="I172" s="9">
        <f>'Uber_Details (2)'!$G172+('Uber_Details (2)'!$H172/60)</f>
        <v>39.016666666666666</v>
      </c>
      <c r="J172" s="9">
        <v>8.1</v>
      </c>
      <c r="K172" s="9"/>
      <c r="L172" s="9"/>
      <c r="M172" s="8">
        <v>1</v>
      </c>
      <c r="N172" s="8">
        <v>2</v>
      </c>
      <c r="O172" s="7" t="str">
        <f>VLOOKUP(P172,zipcodes,2,0)</f>
        <v>HINDMARSH</v>
      </c>
      <c r="P172" s="13">
        <v>5007</v>
      </c>
      <c r="Q172" s="7" t="str">
        <f>VLOOKUP(R172,zipcodes,2,0)</f>
        <v>ADELAIDE CBD</v>
      </c>
      <c r="R172" s="14">
        <v>5000</v>
      </c>
      <c r="S172" s="8" t="s">
        <v>359</v>
      </c>
      <c r="T172" s="6" t="s">
        <v>355</v>
      </c>
      <c r="V172" s="23"/>
      <c r="Y172" s="23"/>
    </row>
    <row r="173" spans="1:25" x14ac:dyDescent="0.25">
      <c r="A173" s="26">
        <v>44685</v>
      </c>
      <c r="B173" s="28">
        <v>5.78</v>
      </c>
      <c r="C173" s="28">
        <f>B173-K173-L173</f>
        <v>5.78</v>
      </c>
      <c r="D173" s="28">
        <f>B173-K173</f>
        <v>5.78</v>
      </c>
      <c r="E173" s="29">
        <v>0.90694444444444444</v>
      </c>
      <c r="F173" s="17" t="str">
        <f>_xlfn.CONCAT(TEXT(A173,"yyyy-mm-dd")," ",TEXT(E173,"hh:mm:ss"))</f>
        <v>2022-05-04 21:46:00</v>
      </c>
      <c r="G173" s="8">
        <v>10</v>
      </c>
      <c r="H173" s="8">
        <v>18</v>
      </c>
      <c r="I173" s="9">
        <f>'Uber_Details (2)'!$G173+('Uber_Details (2)'!$H173/60)</f>
        <v>10.3</v>
      </c>
      <c r="J173" s="9">
        <v>2.6</v>
      </c>
      <c r="K173" s="9"/>
      <c r="L173" s="9"/>
      <c r="M173" s="8">
        <v>1</v>
      </c>
      <c r="N173" s="8">
        <v>1</v>
      </c>
      <c r="O173" s="7" t="str">
        <f>VLOOKUP(P173,zipcodes,2,0)</f>
        <v>ADELAIDE CBD</v>
      </c>
      <c r="P173" s="13">
        <v>5000</v>
      </c>
      <c r="Q173" s="7" t="str">
        <f>VLOOKUP(R173,zipcodes,2,0)</f>
        <v>UNLEY</v>
      </c>
      <c r="R173" s="14">
        <v>5061</v>
      </c>
      <c r="S173" s="8" t="s">
        <v>359</v>
      </c>
      <c r="T173" s="6" t="s">
        <v>355</v>
      </c>
      <c r="V173" s="23"/>
      <c r="Y173" s="23"/>
    </row>
    <row r="174" spans="1:25" x14ac:dyDescent="0.25">
      <c r="A174" s="26">
        <v>44685</v>
      </c>
      <c r="B174" s="28">
        <v>7.61</v>
      </c>
      <c r="C174" s="28">
        <f>B174-K174-L174</f>
        <v>7.61</v>
      </c>
      <c r="D174" s="28">
        <f>B174-K174</f>
        <v>7.61</v>
      </c>
      <c r="E174" s="29">
        <v>0.91180555555555554</v>
      </c>
      <c r="F174" s="17" t="str">
        <f>_xlfn.CONCAT(TEXT(A174,"yyyy-mm-dd")," ",TEXT(E174,"hh:mm:ss"))</f>
        <v>2022-05-04 21:53:00</v>
      </c>
      <c r="G174" s="8">
        <v>16</v>
      </c>
      <c r="H174" s="8">
        <v>16</v>
      </c>
      <c r="I174" s="9">
        <f>'Uber_Details (2)'!$G174+('Uber_Details (2)'!$H174/60)</f>
        <v>16.266666666666666</v>
      </c>
      <c r="J174" s="9">
        <v>5.5</v>
      </c>
      <c r="K174" s="9"/>
      <c r="L174" s="9"/>
      <c r="M174" s="8">
        <v>1</v>
      </c>
      <c r="N174" s="8">
        <v>1</v>
      </c>
      <c r="O174" s="7" t="str">
        <f>VLOOKUP(P174,zipcodes,2,0)</f>
        <v>UNLEY</v>
      </c>
      <c r="P174" s="13">
        <v>5061</v>
      </c>
      <c r="Q174" s="7" t="str">
        <f>VLOOKUP(R174,zipcodes,2,0)</f>
        <v>KURRALTA PARK</v>
      </c>
      <c r="R174" s="14">
        <v>5037</v>
      </c>
      <c r="S174" s="8" t="s">
        <v>359</v>
      </c>
      <c r="T174" s="6" t="s">
        <v>355</v>
      </c>
      <c r="V174" s="23"/>
      <c r="Y174" s="23"/>
    </row>
    <row r="175" spans="1:25" x14ac:dyDescent="0.25">
      <c r="A175" s="26">
        <v>44685</v>
      </c>
      <c r="B175" s="28">
        <v>5</v>
      </c>
      <c r="C175" s="28">
        <f>B175-K175-L175</f>
        <v>5</v>
      </c>
      <c r="D175" s="28">
        <f>B175-K175</f>
        <v>5</v>
      </c>
      <c r="E175" s="29">
        <v>0.93611111111111101</v>
      </c>
      <c r="F175" s="17" t="str">
        <f>_xlfn.CONCAT(TEXT(A175,"yyyy-mm-dd")," ",TEXT(E175,"hh:mm:ss"))</f>
        <v>2022-05-04 22:28:00</v>
      </c>
      <c r="G175" s="8">
        <v>9</v>
      </c>
      <c r="H175" s="8">
        <v>16</v>
      </c>
      <c r="I175" s="9">
        <f>'Uber_Details (2)'!$G175+('Uber_Details (2)'!$H175/60)</f>
        <v>9.2666666666666675</v>
      </c>
      <c r="J175" s="9">
        <v>0.9</v>
      </c>
      <c r="K175" s="9"/>
      <c r="L175" s="9"/>
      <c r="M175" s="8">
        <v>1</v>
      </c>
      <c r="N175" s="8">
        <v>1</v>
      </c>
      <c r="O175" s="7" t="str">
        <f>VLOOKUP(P175,zipcodes,2,0)</f>
        <v>ADELAIDE CBD</v>
      </c>
      <c r="P175" s="13">
        <v>5000</v>
      </c>
      <c r="Q175" s="7" t="str">
        <f>VLOOKUP(R175,zipcodes,2,0)</f>
        <v>ADELAIDE CBD</v>
      </c>
      <c r="R175" s="14">
        <v>5000</v>
      </c>
      <c r="S175" s="8" t="s">
        <v>359</v>
      </c>
      <c r="T175" s="6" t="s">
        <v>355</v>
      </c>
      <c r="V175" s="23"/>
      <c r="Y175" s="23"/>
    </row>
    <row r="176" spans="1:25" x14ac:dyDescent="0.25">
      <c r="A176" s="26">
        <v>44685</v>
      </c>
      <c r="B176" s="28">
        <v>6.43</v>
      </c>
      <c r="C176" s="28">
        <f>B176-K176-L176</f>
        <v>6.43</v>
      </c>
      <c r="D176" s="28">
        <f>B176-K176</f>
        <v>6.43</v>
      </c>
      <c r="E176" s="29">
        <v>0.93888888888888899</v>
      </c>
      <c r="F176" s="17" t="str">
        <f>_xlfn.CONCAT(TEXT(A176,"yyyy-mm-dd")," ",TEXT(E176,"hh:mm:ss"))</f>
        <v>2022-05-04 22:32:00</v>
      </c>
      <c r="G176" s="8">
        <v>20</v>
      </c>
      <c r="H176" s="8">
        <v>12</v>
      </c>
      <c r="I176" s="9">
        <f>'Uber_Details (2)'!$G176+('Uber_Details (2)'!$H176/60)</f>
        <v>20.2</v>
      </c>
      <c r="J176" s="9">
        <v>1.7</v>
      </c>
      <c r="K176" s="9"/>
      <c r="L176" s="9"/>
      <c r="M176" s="8">
        <v>1</v>
      </c>
      <c r="N176" s="8">
        <v>1</v>
      </c>
      <c r="O176" s="7" t="str">
        <f>VLOOKUP(P176,zipcodes,2,0)</f>
        <v>ADELAIDE CBD</v>
      </c>
      <c r="P176" s="13">
        <v>5000</v>
      </c>
      <c r="Q176" s="7" t="str">
        <f>VLOOKUP(R176,zipcodes,2,0)</f>
        <v>ADELAIDE CBD</v>
      </c>
      <c r="R176" s="14">
        <v>5000</v>
      </c>
      <c r="S176" s="8" t="s">
        <v>359</v>
      </c>
      <c r="T176" s="6" t="s">
        <v>355</v>
      </c>
      <c r="V176" s="23"/>
      <c r="Y176" s="23"/>
    </row>
    <row r="177" spans="1:25" x14ac:dyDescent="0.25">
      <c r="A177" s="26">
        <v>44686</v>
      </c>
      <c r="B177" s="28">
        <v>19.95</v>
      </c>
      <c r="C177" s="28">
        <f>B177-K177-L177</f>
        <v>15.25</v>
      </c>
      <c r="D177" s="28">
        <f>B177-K177</f>
        <v>17.75</v>
      </c>
      <c r="E177" s="29">
        <v>0.80625000000000002</v>
      </c>
      <c r="F177" s="17" t="str">
        <f>_xlfn.CONCAT(TEXT(A177,"yyyy-mm-dd")," ",TEXT(E177,"hh:mm:ss"))</f>
        <v>2022-05-05 19:21:00</v>
      </c>
      <c r="G177" s="8">
        <v>41</v>
      </c>
      <c r="H177" s="8">
        <v>49</v>
      </c>
      <c r="I177" s="9">
        <f>'Uber_Details (2)'!$G177+('Uber_Details (2)'!$H177/60)</f>
        <v>41.81666666666667</v>
      </c>
      <c r="J177" s="9">
        <v>2</v>
      </c>
      <c r="K177" s="9">
        <v>2.2000000000000002</v>
      </c>
      <c r="L177" s="9">
        <v>2.5</v>
      </c>
      <c r="M177" s="8"/>
      <c r="N177" s="8">
        <v>2</v>
      </c>
      <c r="O177" s="7" t="str">
        <f>VLOOKUP(P177,zipcodes,2,0)</f>
        <v>ADELAIDE CBD</v>
      </c>
      <c r="P177" s="13">
        <v>5000</v>
      </c>
      <c r="Q177" s="7" t="str">
        <f>VLOOKUP(R177,zipcodes,2,0)</f>
        <v>ADELAIDE CBD</v>
      </c>
      <c r="R177" s="14">
        <v>5000</v>
      </c>
      <c r="S177" s="8" t="s">
        <v>359</v>
      </c>
      <c r="T177" s="6" t="s">
        <v>355</v>
      </c>
      <c r="V177" s="23"/>
      <c r="Y177" s="23"/>
    </row>
    <row r="178" spans="1:25" x14ac:dyDescent="0.25">
      <c r="A178" s="26">
        <v>44686</v>
      </c>
      <c r="B178" s="28">
        <v>21.86</v>
      </c>
      <c r="C178" s="28">
        <f>B178-K178-L178</f>
        <v>19.919999999999998</v>
      </c>
      <c r="D178" s="28">
        <f>B178-K178</f>
        <v>19.919999999999998</v>
      </c>
      <c r="E178" s="29">
        <v>0.83124999999999993</v>
      </c>
      <c r="F178" s="17" t="str">
        <f>_xlfn.CONCAT(TEXT(A178,"yyyy-mm-dd")," ",TEXT(E178,"hh:mm:ss"))</f>
        <v>2022-05-05 19:57:00</v>
      </c>
      <c r="G178" s="8">
        <v>40</v>
      </c>
      <c r="H178" s="8">
        <v>39</v>
      </c>
      <c r="I178" s="9">
        <f>'Uber_Details (2)'!$G178+('Uber_Details (2)'!$H178/60)</f>
        <v>40.65</v>
      </c>
      <c r="J178" s="9">
        <v>13.5</v>
      </c>
      <c r="K178" s="9">
        <v>1.94</v>
      </c>
      <c r="L178" s="9"/>
      <c r="M178" s="8"/>
      <c r="N178" s="8">
        <v>1</v>
      </c>
      <c r="O178" s="7" t="str">
        <f>VLOOKUP(P178,zipcodes,2,0)</f>
        <v>ADELAIDE CBD</v>
      </c>
      <c r="P178" s="13">
        <v>5000</v>
      </c>
      <c r="Q178" s="7" t="str">
        <f>VLOOKUP(R178,zipcodes,2,0)</f>
        <v>ST MARYS</v>
      </c>
      <c r="R178" s="14">
        <v>5042</v>
      </c>
      <c r="S178" s="8" t="s">
        <v>359</v>
      </c>
      <c r="T178" s="6" t="s">
        <v>355</v>
      </c>
      <c r="V178" s="23"/>
      <c r="Y178" s="23"/>
    </row>
    <row r="179" spans="1:25" x14ac:dyDescent="0.25">
      <c r="A179" s="26">
        <v>44686</v>
      </c>
      <c r="B179" s="28">
        <v>7.43</v>
      </c>
      <c r="C179" s="28">
        <f>B179-K179-L179</f>
        <v>7.43</v>
      </c>
      <c r="D179" s="28">
        <f>B179-K179</f>
        <v>7.43</v>
      </c>
      <c r="E179" s="29">
        <v>0.86736111111111114</v>
      </c>
      <c r="F179" s="17" t="str">
        <f>_xlfn.CONCAT(TEXT(A179,"yyyy-mm-dd")," ",TEXT(E179,"hh:mm:ss"))</f>
        <v>2022-05-05 20:49:00</v>
      </c>
      <c r="G179" s="8">
        <v>20</v>
      </c>
      <c r="H179" s="8">
        <v>46</v>
      </c>
      <c r="I179" s="9">
        <f>'Uber_Details (2)'!$G179+('Uber_Details (2)'!$H179/60)</f>
        <v>20.766666666666666</v>
      </c>
      <c r="J179" s="9">
        <v>3.6</v>
      </c>
      <c r="K179" s="9"/>
      <c r="L179" s="9"/>
      <c r="M179" s="8"/>
      <c r="N179" s="8">
        <v>1</v>
      </c>
      <c r="O179" s="7" t="str">
        <f>VLOOKUP(P179,zipcodes,2,0)</f>
        <v>COLONEL LIGHT GARDENS</v>
      </c>
      <c r="P179" s="13">
        <v>5041</v>
      </c>
      <c r="Q179" s="7" t="str">
        <f>VLOOKUP(R179,zipcodes,2,0)</f>
        <v>EDWARDSTOWN</v>
      </c>
      <c r="R179" s="14">
        <v>5039</v>
      </c>
      <c r="S179" s="8" t="s">
        <v>359</v>
      </c>
      <c r="T179" s="6" t="s">
        <v>355</v>
      </c>
      <c r="V179" s="23"/>
      <c r="Y179" s="23"/>
    </row>
    <row r="180" spans="1:25" x14ac:dyDescent="0.25">
      <c r="A180" s="26">
        <v>44686</v>
      </c>
      <c r="B180" s="28">
        <v>5.51</v>
      </c>
      <c r="C180" s="28">
        <f>B180-K180-L180</f>
        <v>5.51</v>
      </c>
      <c r="D180" s="28">
        <f>B180-K180</f>
        <v>5.51</v>
      </c>
      <c r="E180" s="29">
        <v>0.87916666666666676</v>
      </c>
      <c r="F180" s="17" t="str">
        <f>_xlfn.CONCAT(TEXT(A180,"yyyy-mm-dd")," ",TEXT(E180,"hh:mm:ss"))</f>
        <v>2022-05-05 21:06:00</v>
      </c>
      <c r="G180" s="8">
        <v>13</v>
      </c>
      <c r="H180" s="8">
        <v>16</v>
      </c>
      <c r="I180" s="9">
        <f>'Uber_Details (2)'!$G180+('Uber_Details (2)'!$H180/60)</f>
        <v>13.266666666666667</v>
      </c>
      <c r="J180" s="9">
        <v>2.1</v>
      </c>
      <c r="K180" s="9"/>
      <c r="L180" s="9"/>
      <c r="M180" s="8">
        <v>1</v>
      </c>
      <c r="N180" s="8">
        <v>1</v>
      </c>
      <c r="O180" s="7" t="str">
        <f>VLOOKUP(P180,zipcodes,2,0)</f>
        <v>ST MARYS</v>
      </c>
      <c r="P180" s="13">
        <v>5042</v>
      </c>
      <c r="Q180" s="7" t="str">
        <f>VLOOKUP(R180,zipcodes,2,0)</f>
        <v>EDWARDSTOWN</v>
      </c>
      <c r="R180" s="14">
        <v>5039</v>
      </c>
      <c r="S180" s="8" t="s">
        <v>359</v>
      </c>
      <c r="T180" s="6" t="s">
        <v>355</v>
      </c>
      <c r="V180" s="23"/>
      <c r="Y180" s="23"/>
    </row>
    <row r="181" spans="1:25" x14ac:dyDescent="0.25">
      <c r="A181" s="26">
        <v>44686</v>
      </c>
      <c r="B181" s="28">
        <v>22.46</v>
      </c>
      <c r="C181" s="28">
        <f>B181-K181-L181</f>
        <v>22.46</v>
      </c>
      <c r="D181" s="28">
        <f>B181-K181</f>
        <v>22.46</v>
      </c>
      <c r="E181" s="29">
        <v>0.8965277777777777</v>
      </c>
      <c r="F181" s="17" t="str">
        <f>_xlfn.CONCAT(TEXT(A181,"yyyy-mm-dd")," ",TEXT(E181,"hh:mm:ss"))</f>
        <v>2022-05-05 21:31:00</v>
      </c>
      <c r="G181" s="8">
        <v>47</v>
      </c>
      <c r="H181" s="8">
        <v>17</v>
      </c>
      <c r="I181" s="9">
        <f>'Uber_Details (2)'!$G181+('Uber_Details (2)'!$H181/60)</f>
        <v>47.283333333333331</v>
      </c>
      <c r="J181" s="9">
        <v>16.3</v>
      </c>
      <c r="K181" s="9"/>
      <c r="L181" s="9"/>
      <c r="M181" s="8">
        <v>1</v>
      </c>
      <c r="N181" s="8">
        <v>2</v>
      </c>
      <c r="O181" s="7" t="str">
        <f>VLOOKUP(P181,zipcodes,2,0)</f>
        <v>ADELAIDE CBD</v>
      </c>
      <c r="P181" s="13">
        <v>5000</v>
      </c>
      <c r="Q181" s="7" t="str">
        <f>VLOOKUP(R181,zipcodes,2,0)</f>
        <v>BELLEVUE HEIGHTS</v>
      </c>
      <c r="R181" s="14">
        <v>5050</v>
      </c>
      <c r="S181" s="8" t="s">
        <v>359</v>
      </c>
      <c r="T181" s="6" t="s">
        <v>355</v>
      </c>
      <c r="V181" s="23"/>
      <c r="Y181" s="23"/>
    </row>
    <row r="182" spans="1:25" x14ac:dyDescent="0.25">
      <c r="A182" s="26">
        <v>44686</v>
      </c>
      <c r="B182" s="28">
        <v>15.74</v>
      </c>
      <c r="C182" s="28">
        <f>B182-K182-L182</f>
        <v>15.74</v>
      </c>
      <c r="D182" s="28">
        <f>B182-K182</f>
        <v>15.74</v>
      </c>
      <c r="E182" s="29">
        <v>0.93819444444444444</v>
      </c>
      <c r="F182" s="17" t="str">
        <f>_xlfn.CONCAT(TEXT(A182,"yyyy-mm-dd")," ",TEXT(E182,"hh:mm:ss"))</f>
        <v>2022-05-05 22:31:00</v>
      </c>
      <c r="G182" s="8">
        <v>37</v>
      </c>
      <c r="H182" s="8">
        <v>54</v>
      </c>
      <c r="I182" s="9">
        <f>'Uber_Details (2)'!$G182+('Uber_Details (2)'!$H182/60)</f>
        <v>37.9</v>
      </c>
      <c r="J182" s="9">
        <v>8.6</v>
      </c>
      <c r="K182" s="9"/>
      <c r="L182" s="9"/>
      <c r="M182" s="8">
        <v>1</v>
      </c>
      <c r="N182" s="8">
        <v>2</v>
      </c>
      <c r="O182" s="7" t="str">
        <f>VLOOKUP(P182,zipcodes,2,0)</f>
        <v>RICHMOND</v>
      </c>
      <c r="P182" s="13">
        <v>5033</v>
      </c>
      <c r="Q182" s="7" t="str">
        <f>VLOOKUP(R182,zipcodes,2,0)</f>
        <v>ADELAIDE CBD</v>
      </c>
      <c r="R182" s="14">
        <v>5000</v>
      </c>
      <c r="S182" s="8" t="s">
        <v>359</v>
      </c>
      <c r="T182" s="6" t="s">
        <v>355</v>
      </c>
      <c r="V182" s="23"/>
      <c r="Y182" s="23"/>
    </row>
    <row r="183" spans="1:25" x14ac:dyDescent="0.25">
      <c r="A183" s="26">
        <v>44687</v>
      </c>
      <c r="B183" s="28">
        <v>14.58</v>
      </c>
      <c r="C183" s="28">
        <f>B183-K183-L183</f>
        <v>14.58</v>
      </c>
      <c r="D183" s="28">
        <f>B183-K183</f>
        <v>14.58</v>
      </c>
      <c r="E183" s="29">
        <v>0.52222222222222225</v>
      </c>
      <c r="F183" s="17" t="str">
        <f>_xlfn.CONCAT(TEXT(A183,"yyyy-mm-dd")," ",TEXT(E183,"hh:mm:ss"))</f>
        <v>2022-05-06 12:32:00</v>
      </c>
      <c r="G183" s="8">
        <v>35</v>
      </c>
      <c r="H183" s="8">
        <v>34</v>
      </c>
      <c r="I183" s="9">
        <f>'Uber_Details (2)'!$G183+('Uber_Details (2)'!$H183/60)</f>
        <v>35.56666666666667</v>
      </c>
      <c r="J183" s="9">
        <v>6.2</v>
      </c>
      <c r="K183" s="9"/>
      <c r="L183" s="9"/>
      <c r="M183" s="8"/>
      <c r="N183" s="8">
        <v>2</v>
      </c>
      <c r="O183" s="7" t="str">
        <f>VLOOKUP(P183,zipcodes,2,0)</f>
        <v>SEMAPHORE</v>
      </c>
      <c r="P183" s="13">
        <v>5019</v>
      </c>
      <c r="Q183" s="7" t="str">
        <f>VLOOKUP(R183,zipcodes,2,0)</f>
        <v>WINGFIELD</v>
      </c>
      <c r="R183" s="14">
        <v>5013</v>
      </c>
      <c r="S183" s="8" t="s">
        <v>359</v>
      </c>
      <c r="T183" s="6" t="s">
        <v>355</v>
      </c>
      <c r="V183" s="23"/>
      <c r="Y183" s="23"/>
    </row>
    <row r="184" spans="1:25" x14ac:dyDescent="0.25">
      <c r="A184" s="26">
        <v>44687</v>
      </c>
      <c r="B184" s="28">
        <v>5</v>
      </c>
      <c r="C184" s="28">
        <f>B184-K184-L184</f>
        <v>5</v>
      </c>
      <c r="D184" s="28">
        <f>B184-K184</f>
        <v>5</v>
      </c>
      <c r="E184" s="29">
        <v>0.54097222222222219</v>
      </c>
      <c r="F184" s="17" t="str">
        <f>_xlfn.CONCAT(TEXT(A184,"yyyy-mm-dd")," ",TEXT(E184,"hh:mm:ss"))</f>
        <v>2022-05-06 12:59:00</v>
      </c>
      <c r="G184" s="8">
        <v>12</v>
      </c>
      <c r="H184" s="8">
        <v>2</v>
      </c>
      <c r="I184" s="9">
        <f>'Uber_Details (2)'!$G184+('Uber_Details (2)'!$H184/60)</f>
        <v>12.033333333333333</v>
      </c>
      <c r="J184" s="9">
        <v>2.9</v>
      </c>
      <c r="K184" s="9"/>
      <c r="L184" s="9"/>
      <c r="M184" s="8"/>
      <c r="N184" s="8">
        <v>1</v>
      </c>
      <c r="O184" s="7" t="str">
        <f>VLOOKUP(P184,zipcodes,2,0)</f>
        <v>WINGFIELD</v>
      </c>
      <c r="P184" s="13">
        <v>5013</v>
      </c>
      <c r="Q184" s="7" t="str">
        <f>VLOOKUP(R184,zipcodes,2,0)</f>
        <v>WOODVILLE GARDENS</v>
      </c>
      <c r="R184" s="14">
        <v>5012</v>
      </c>
      <c r="S184" s="8" t="s">
        <v>359</v>
      </c>
      <c r="T184" s="6" t="s">
        <v>355</v>
      </c>
      <c r="V184" s="23"/>
      <c r="Y184" s="23"/>
    </row>
    <row r="185" spans="1:25" x14ac:dyDescent="0.25">
      <c r="A185" s="26">
        <v>44687</v>
      </c>
      <c r="B185" s="28">
        <v>9.19</v>
      </c>
      <c r="C185" s="28">
        <f>B185-K185-L185</f>
        <v>9.19</v>
      </c>
      <c r="D185" s="28">
        <f>B185-K185</f>
        <v>9.19</v>
      </c>
      <c r="E185" s="29">
        <v>0.54791666666666672</v>
      </c>
      <c r="F185" s="17" t="str">
        <f>_xlfn.CONCAT(TEXT(A185,"yyyy-mm-dd")," ",TEXT(E185,"hh:mm:ss"))</f>
        <v>2022-05-06 13:09:00</v>
      </c>
      <c r="G185" s="8">
        <v>25</v>
      </c>
      <c r="H185" s="8">
        <v>8</v>
      </c>
      <c r="I185" s="9">
        <f>'Uber_Details (2)'!$G185+('Uber_Details (2)'!$H185/60)</f>
        <v>25.133333333333333</v>
      </c>
      <c r="J185" s="9">
        <v>7.5</v>
      </c>
      <c r="K185" s="9"/>
      <c r="L185" s="9"/>
      <c r="M185" s="8"/>
      <c r="N185" s="8">
        <v>1</v>
      </c>
      <c r="O185" s="7" t="str">
        <f>VLOOKUP(P185,zipcodes,2,0)</f>
        <v>WOODVILLE GARDENS</v>
      </c>
      <c r="P185" s="13">
        <v>5012</v>
      </c>
      <c r="Q185" s="7" t="str">
        <f>VLOOKUP(R185,zipcodes,2,0)</f>
        <v>SEMAPHORE</v>
      </c>
      <c r="R185" s="14">
        <v>5019</v>
      </c>
      <c r="S185" s="8" t="s">
        <v>359</v>
      </c>
      <c r="T185" s="6" t="s">
        <v>355</v>
      </c>
      <c r="V185" s="23"/>
      <c r="Y185" s="23"/>
    </row>
    <row r="186" spans="1:25" x14ac:dyDescent="0.25">
      <c r="A186" s="26">
        <v>44687</v>
      </c>
      <c r="B186" s="28">
        <v>22.76</v>
      </c>
      <c r="C186" s="28">
        <f>B186-K186-L186</f>
        <v>19.010000000000002</v>
      </c>
      <c r="D186" s="28">
        <f>B186-K186</f>
        <v>22.76</v>
      </c>
      <c r="E186" s="29">
        <v>0.74305555555555547</v>
      </c>
      <c r="F186" s="17" t="str">
        <f>_xlfn.CONCAT(TEXT(A186,"yyyy-mm-dd")," ",TEXT(E186,"hh:mm:ss"))</f>
        <v>2022-05-06 17:50:00</v>
      </c>
      <c r="G186" s="8">
        <v>47</v>
      </c>
      <c r="H186" s="8">
        <v>26</v>
      </c>
      <c r="I186" s="9">
        <f>'Uber_Details (2)'!$G186+('Uber_Details (2)'!$H186/60)</f>
        <v>47.43333333333333</v>
      </c>
      <c r="J186" s="9">
        <v>7.5</v>
      </c>
      <c r="K186" s="9"/>
      <c r="L186" s="9">
        <v>3.75</v>
      </c>
      <c r="M186" s="8">
        <v>1</v>
      </c>
      <c r="N186" s="8">
        <v>2</v>
      </c>
      <c r="O186" s="7" t="str">
        <f>VLOOKUP(P186,zipcodes,2,0)</f>
        <v>ADELAIDE CBD</v>
      </c>
      <c r="P186" s="13">
        <v>5000</v>
      </c>
      <c r="Q186" s="7" t="str">
        <f>VLOOKUP(R186,zipcodes,2,0)</f>
        <v>UNLEY</v>
      </c>
      <c r="R186" s="14">
        <v>5061</v>
      </c>
      <c r="S186" s="8" t="s">
        <v>359</v>
      </c>
      <c r="T186" s="6" t="s">
        <v>355</v>
      </c>
      <c r="V186" s="23"/>
      <c r="Y186" s="23"/>
    </row>
    <row r="187" spans="1:25" x14ac:dyDescent="0.25">
      <c r="A187" s="26">
        <v>44687</v>
      </c>
      <c r="B187" s="28">
        <v>15.66</v>
      </c>
      <c r="C187" s="28">
        <f>B187-K187-L187</f>
        <v>12.66</v>
      </c>
      <c r="D187" s="28">
        <f>B187-K187</f>
        <v>15.66</v>
      </c>
      <c r="E187" s="29">
        <v>0.78194444444444444</v>
      </c>
      <c r="F187" s="17" t="str">
        <f>_xlfn.CONCAT(TEXT(A187,"yyyy-mm-dd")," ",TEXT(E187,"hh:mm:ss"))</f>
        <v>2022-05-06 18:46:00</v>
      </c>
      <c r="G187" s="8">
        <v>27</v>
      </c>
      <c r="H187" s="8">
        <v>28</v>
      </c>
      <c r="I187" s="9">
        <f>'Uber_Details (2)'!$G187+('Uber_Details (2)'!$H187/60)</f>
        <v>27.466666666666665</v>
      </c>
      <c r="J187" s="9">
        <v>4.5999999999999996</v>
      </c>
      <c r="K187" s="9"/>
      <c r="L187" s="9">
        <v>3</v>
      </c>
      <c r="M187" s="8">
        <v>1</v>
      </c>
      <c r="N187" s="8">
        <v>2</v>
      </c>
      <c r="O187" s="7" t="str">
        <f>VLOOKUP(P187,zipcodes,2,0)</f>
        <v>UNLEY</v>
      </c>
      <c r="P187" s="13">
        <v>5061</v>
      </c>
      <c r="Q187" s="7" t="str">
        <f>VLOOKUP(R187,zipcodes,2,0)</f>
        <v>COLONEL LIGHT GARDENS</v>
      </c>
      <c r="R187" s="14">
        <v>5041</v>
      </c>
      <c r="S187" s="8" t="s">
        <v>359</v>
      </c>
      <c r="T187" s="6" t="s">
        <v>355</v>
      </c>
      <c r="V187" s="23"/>
      <c r="Y187" s="23"/>
    </row>
    <row r="188" spans="1:25" x14ac:dyDescent="0.25">
      <c r="A188" s="26">
        <v>44687</v>
      </c>
      <c r="B188" s="28">
        <v>19.03</v>
      </c>
      <c r="C188" s="28">
        <f>B188-K188-L188</f>
        <v>16.53</v>
      </c>
      <c r="D188" s="28">
        <f>B188-K188</f>
        <v>19.03</v>
      </c>
      <c r="E188" s="29">
        <v>0.80208333333333337</v>
      </c>
      <c r="F188" s="17" t="str">
        <f>_xlfn.CONCAT(TEXT(A188,"yyyy-mm-dd")," ",TEXT(E188,"hh:mm:ss"))</f>
        <v>2022-05-06 19:15:00</v>
      </c>
      <c r="G188" s="8">
        <v>51</v>
      </c>
      <c r="H188" s="8">
        <v>5</v>
      </c>
      <c r="I188" s="9">
        <f>'Uber_Details (2)'!$G188+('Uber_Details (2)'!$H188/60)</f>
        <v>51.083333333333336</v>
      </c>
      <c r="J188" s="9">
        <v>3.4</v>
      </c>
      <c r="K188" s="9"/>
      <c r="L188" s="9">
        <v>2.5</v>
      </c>
      <c r="M188" s="8">
        <v>1</v>
      </c>
      <c r="N188" s="8">
        <v>2</v>
      </c>
      <c r="O188" s="7" t="str">
        <f>VLOOKUP(P188,zipcodes,2,0)</f>
        <v>UNLEY</v>
      </c>
      <c r="P188" s="13">
        <v>5061</v>
      </c>
      <c r="Q188" s="7" t="str">
        <f>VLOOKUP(R188,zipcodes,2,0)</f>
        <v>MILLSWOOD</v>
      </c>
      <c r="R188" s="14">
        <v>5034</v>
      </c>
      <c r="S188" s="8" t="s">
        <v>359</v>
      </c>
      <c r="T188" s="6" t="s">
        <v>355</v>
      </c>
      <c r="V188" s="23"/>
      <c r="Y188" s="23"/>
    </row>
    <row r="189" spans="1:25" x14ac:dyDescent="0.25">
      <c r="A189" s="26">
        <v>44687</v>
      </c>
      <c r="B189" s="28">
        <v>11.37</v>
      </c>
      <c r="C189" s="28">
        <f>B189-K189-L189</f>
        <v>9.3699999999999992</v>
      </c>
      <c r="D189" s="28">
        <f>B189-K189</f>
        <v>11.37</v>
      </c>
      <c r="E189" s="29">
        <v>0.8305555555555556</v>
      </c>
      <c r="F189" s="17" t="str">
        <f>_xlfn.CONCAT(TEXT(A189,"yyyy-mm-dd")," ",TEXT(E189,"hh:mm:ss"))</f>
        <v>2022-05-06 19:56:00</v>
      </c>
      <c r="G189" s="8">
        <v>16</v>
      </c>
      <c r="H189" s="8">
        <v>47</v>
      </c>
      <c r="I189" s="9">
        <f>'Uber_Details (2)'!$G189+('Uber_Details (2)'!$H189/60)</f>
        <v>16.783333333333335</v>
      </c>
      <c r="J189" s="9">
        <v>4.7</v>
      </c>
      <c r="K189" s="9"/>
      <c r="L189" s="9">
        <v>2</v>
      </c>
      <c r="M189" s="8">
        <v>1</v>
      </c>
      <c r="N189" s="8">
        <v>1</v>
      </c>
      <c r="O189" s="7" t="str">
        <f>VLOOKUP(P189,zipcodes,2,0)</f>
        <v>ADELAIDE CBD</v>
      </c>
      <c r="P189" s="13">
        <v>5000</v>
      </c>
      <c r="Q189" s="7" t="str">
        <f>VLOOKUP(R189,zipcodes,2,0)</f>
        <v>EASTWOOD</v>
      </c>
      <c r="R189" s="14">
        <v>5063</v>
      </c>
      <c r="S189" s="8" t="s">
        <v>359</v>
      </c>
      <c r="T189" s="6" t="s">
        <v>355</v>
      </c>
      <c r="V189" s="23"/>
      <c r="Y189" s="23"/>
    </row>
    <row r="190" spans="1:25" x14ac:dyDescent="0.25">
      <c r="A190" s="26">
        <v>44687</v>
      </c>
      <c r="B190" s="28">
        <v>13.14</v>
      </c>
      <c r="C190" s="28">
        <f>B190-K190-L190</f>
        <v>11.64</v>
      </c>
      <c r="D190" s="28">
        <f>B190-K190</f>
        <v>13.14</v>
      </c>
      <c r="E190" s="29">
        <v>0.84444444444444444</v>
      </c>
      <c r="F190" s="17" t="str">
        <f>_xlfn.CONCAT(TEXT(A190,"yyyy-mm-dd")," ",TEXT(E190,"hh:mm:ss"))</f>
        <v>2022-05-06 20:16:00</v>
      </c>
      <c r="G190" s="8">
        <v>25</v>
      </c>
      <c r="H190" s="8">
        <v>48</v>
      </c>
      <c r="I190" s="9">
        <f>'Uber_Details (2)'!$G190+('Uber_Details (2)'!$H190/60)</f>
        <v>25.8</v>
      </c>
      <c r="J190" s="9">
        <v>9.1</v>
      </c>
      <c r="K190" s="9"/>
      <c r="L190" s="9">
        <v>1.5</v>
      </c>
      <c r="M190" s="8">
        <v>1</v>
      </c>
      <c r="N190" s="8">
        <v>1</v>
      </c>
      <c r="O190" s="7" t="str">
        <f>VLOOKUP(P190,zipcodes,2,0)</f>
        <v>ADELAIDE CBD</v>
      </c>
      <c r="P190" s="13">
        <v>5000</v>
      </c>
      <c r="Q190" s="7" t="str">
        <f>VLOOKUP(R190,zipcodes,2,0)</f>
        <v>CLEARVIEW</v>
      </c>
      <c r="R190" s="14">
        <v>5085</v>
      </c>
      <c r="S190" s="8" t="s">
        <v>359</v>
      </c>
      <c r="T190" s="6" t="s">
        <v>355</v>
      </c>
      <c r="V190" s="23"/>
      <c r="Y190" s="23"/>
    </row>
    <row r="191" spans="1:25" x14ac:dyDescent="0.25">
      <c r="A191" s="26">
        <v>44687</v>
      </c>
      <c r="B191" s="28">
        <v>5</v>
      </c>
      <c r="C191" s="28">
        <f>B191-K191-L191</f>
        <v>5</v>
      </c>
      <c r="D191" s="28">
        <f>B191-K191</f>
        <v>5</v>
      </c>
      <c r="E191" s="29">
        <v>0.86458333333333337</v>
      </c>
      <c r="F191" s="17" t="str">
        <f>_xlfn.CONCAT(TEXT(A191,"yyyy-mm-dd")," ",TEXT(E191,"hh:mm:ss"))</f>
        <v>2022-05-06 20:45:00</v>
      </c>
      <c r="G191" s="8">
        <v>10</v>
      </c>
      <c r="H191" s="8">
        <v>40</v>
      </c>
      <c r="I191" s="9">
        <f>'Uber_Details (2)'!$G191+('Uber_Details (2)'!$H191/60)</f>
        <v>10.666666666666666</v>
      </c>
      <c r="J191" s="9">
        <v>1.3</v>
      </c>
      <c r="K191" s="9"/>
      <c r="L191" s="9"/>
      <c r="M191" s="8"/>
      <c r="N191" s="8">
        <v>1</v>
      </c>
      <c r="O191" s="7" t="str">
        <f>VLOOKUP(P191,zipcodes,2,0)</f>
        <v>CLEARVIEW</v>
      </c>
      <c r="P191" s="13">
        <v>5085</v>
      </c>
      <c r="Q191" s="7" t="str">
        <f>VLOOKUP(R191,zipcodes,2,0)</f>
        <v>CLEARVIEW</v>
      </c>
      <c r="R191" s="14">
        <v>5085</v>
      </c>
      <c r="S191" s="8" t="s">
        <v>359</v>
      </c>
      <c r="T191" s="6" t="s">
        <v>355</v>
      </c>
      <c r="V191" s="23"/>
      <c r="Y191" s="23"/>
    </row>
    <row r="192" spans="1:25" x14ac:dyDescent="0.25">
      <c r="A192" s="26">
        <v>44687</v>
      </c>
      <c r="B192" s="28">
        <v>21.82</v>
      </c>
      <c r="C192" s="28">
        <f>B192-K192-L192</f>
        <v>21.82</v>
      </c>
      <c r="D192" s="28">
        <f>B192-K192</f>
        <v>21.82</v>
      </c>
      <c r="E192" s="29">
        <v>0.88680555555555562</v>
      </c>
      <c r="F192" s="17" t="str">
        <f>_xlfn.CONCAT(TEXT(A192,"yyyy-mm-dd")," ",TEXT(E192,"hh:mm:ss"))</f>
        <v>2022-05-06 21:17:00</v>
      </c>
      <c r="G192" s="8">
        <v>45</v>
      </c>
      <c r="H192" s="8">
        <v>5</v>
      </c>
      <c r="I192" s="9">
        <f>'Uber_Details (2)'!$G192+('Uber_Details (2)'!$H192/60)</f>
        <v>45.083333333333336</v>
      </c>
      <c r="J192" s="9">
        <v>11.8</v>
      </c>
      <c r="K192" s="9"/>
      <c r="L192" s="9"/>
      <c r="M192" s="8">
        <v>1</v>
      </c>
      <c r="N192" s="8">
        <v>2</v>
      </c>
      <c r="O192" s="7" t="str">
        <f>VLOOKUP(P192,zipcodes,2,0)</f>
        <v>ADELAIDE CBD</v>
      </c>
      <c r="P192" s="13">
        <v>5000</v>
      </c>
      <c r="Q192" s="7" t="str">
        <f>VLOOKUP(R192,zipcodes,2,0)</f>
        <v>WOODVILLE</v>
      </c>
      <c r="R192" s="14">
        <v>5011</v>
      </c>
      <c r="S192" s="8" t="s">
        <v>359</v>
      </c>
      <c r="T192" s="6" t="s">
        <v>355</v>
      </c>
      <c r="V192" s="23"/>
      <c r="Y192" s="23"/>
    </row>
    <row r="193" spans="1:25" x14ac:dyDescent="0.25">
      <c r="A193" s="26">
        <v>44687</v>
      </c>
      <c r="B193" s="28">
        <v>5.29</v>
      </c>
      <c r="C193" s="28">
        <f>B193-K193-L193</f>
        <v>5.29</v>
      </c>
      <c r="D193" s="28">
        <f>B193-K193</f>
        <v>5.29</v>
      </c>
      <c r="E193" s="29">
        <v>0.93055555555555547</v>
      </c>
      <c r="F193" s="17" t="str">
        <f>_xlfn.CONCAT(TEXT(A193,"yyyy-mm-dd")," ",TEXT(E193,"hh:mm:ss"))</f>
        <v>2022-05-06 22:20:00</v>
      </c>
      <c r="G193" s="8">
        <v>15</v>
      </c>
      <c r="H193" s="8">
        <v>26</v>
      </c>
      <c r="I193" s="9">
        <f>'Uber_Details (2)'!$G193+('Uber_Details (2)'!$H193/60)</f>
        <v>15.433333333333334</v>
      </c>
      <c r="J193" s="9">
        <v>2.8</v>
      </c>
      <c r="K193" s="9"/>
      <c r="L193" s="9"/>
      <c r="M193" s="8"/>
      <c r="N193" s="8">
        <v>1</v>
      </c>
      <c r="O193" s="7" t="str">
        <f>VLOOKUP(P193,zipcodes,2,0)</f>
        <v>WOODVILLE</v>
      </c>
      <c r="P193" s="13">
        <v>5011</v>
      </c>
      <c r="Q193" s="7" t="str">
        <f>VLOOKUP(R193,zipcodes,2,0)</f>
        <v>SEATON</v>
      </c>
      <c r="R193" s="14">
        <v>5023</v>
      </c>
      <c r="S193" s="8" t="s">
        <v>359</v>
      </c>
      <c r="T193" s="6" t="s">
        <v>355</v>
      </c>
      <c r="V193" s="23"/>
      <c r="Y193" s="23"/>
    </row>
    <row r="194" spans="1:25" x14ac:dyDescent="0.25">
      <c r="A194" s="26">
        <v>44688</v>
      </c>
      <c r="B194" s="28">
        <v>5.98</v>
      </c>
      <c r="C194" s="28">
        <f>B194-K194-L194</f>
        <v>5.98</v>
      </c>
      <c r="D194" s="28">
        <f>B194-K194</f>
        <v>5.98</v>
      </c>
      <c r="E194" s="29">
        <v>0.77430555555555547</v>
      </c>
      <c r="F194" s="17" t="str">
        <f>_xlfn.CONCAT(TEXT(A194,"yyyy-mm-dd")," ",TEXT(E194,"hh:mm:ss"))</f>
        <v>2022-05-07 18:35:00</v>
      </c>
      <c r="G194" s="8">
        <v>13</v>
      </c>
      <c r="H194" s="8">
        <v>52</v>
      </c>
      <c r="I194" s="9">
        <f>'Uber_Details (2)'!$G194+('Uber_Details (2)'!$H194/60)</f>
        <v>13.866666666666667</v>
      </c>
      <c r="J194" s="9">
        <v>2.9</v>
      </c>
      <c r="K194" s="9"/>
      <c r="L194" s="9"/>
      <c r="M194" s="8"/>
      <c r="N194" s="8">
        <v>1</v>
      </c>
      <c r="O194" s="7" t="str">
        <f>VLOOKUP(P194,zipcodes,2,0)</f>
        <v>NORTH HAVEN</v>
      </c>
      <c r="P194" s="13">
        <v>5018</v>
      </c>
      <c r="Q194" s="7" t="str">
        <f>VLOOKUP(R194,zipcodes,2,0)</f>
        <v>LARGS BAY</v>
      </c>
      <c r="R194" s="14">
        <v>5016</v>
      </c>
      <c r="S194" s="8" t="s">
        <v>359</v>
      </c>
      <c r="T194" s="6" t="s">
        <v>355</v>
      </c>
      <c r="V194" s="23"/>
      <c r="Y194" s="23"/>
    </row>
    <row r="195" spans="1:25" x14ac:dyDescent="0.25">
      <c r="A195" s="26">
        <v>44688</v>
      </c>
      <c r="B195" s="28">
        <v>12.93</v>
      </c>
      <c r="C195" s="28">
        <f>B195-K195-L195</f>
        <v>12.23</v>
      </c>
      <c r="D195" s="28">
        <f>B195-K195</f>
        <v>12.23</v>
      </c>
      <c r="E195" s="29">
        <v>0.7909722222222223</v>
      </c>
      <c r="F195" s="17" t="str">
        <f>_xlfn.CONCAT(TEXT(A195,"yyyy-mm-dd")," ",TEXT(E195,"hh:mm:ss"))</f>
        <v>2022-05-07 18:59:00</v>
      </c>
      <c r="G195" s="8">
        <v>28</v>
      </c>
      <c r="H195" s="8">
        <v>16</v>
      </c>
      <c r="I195" s="9">
        <f>'Uber_Details (2)'!$G195+('Uber_Details (2)'!$H195/60)</f>
        <v>28.266666666666666</v>
      </c>
      <c r="J195" s="9">
        <v>5.7</v>
      </c>
      <c r="K195" s="9">
        <v>0.7</v>
      </c>
      <c r="L195" s="9"/>
      <c r="M195" s="8"/>
      <c r="N195" s="8">
        <v>2</v>
      </c>
      <c r="O195" s="7" t="str">
        <f>VLOOKUP(P195,zipcodes,2,0)</f>
        <v>PORT ADELAIDE</v>
      </c>
      <c r="P195" s="13">
        <v>5015</v>
      </c>
      <c r="Q195" s="7" t="str">
        <f>VLOOKUP(R195,zipcodes,2,0)</f>
        <v>WEST LAKES SHORE</v>
      </c>
      <c r="R195" s="14">
        <v>5020</v>
      </c>
      <c r="S195" s="8" t="s">
        <v>359</v>
      </c>
      <c r="T195" s="6" t="s">
        <v>355</v>
      </c>
      <c r="V195" s="23"/>
      <c r="Y195" s="23"/>
    </row>
    <row r="196" spans="1:25" x14ac:dyDescent="0.25">
      <c r="A196" s="26">
        <v>44688</v>
      </c>
      <c r="B196" s="28">
        <v>9.98</v>
      </c>
      <c r="C196" s="28">
        <f>B196-K196-L196</f>
        <v>9.98</v>
      </c>
      <c r="D196" s="28">
        <f>B196-K196</f>
        <v>9.98</v>
      </c>
      <c r="E196" s="29">
        <v>0.80763888888888891</v>
      </c>
      <c r="F196" s="17" t="str">
        <f>_xlfn.CONCAT(TEXT(A196,"yyyy-mm-dd")," ",TEXT(E196,"hh:mm:ss"))</f>
        <v>2022-05-07 19:23:00</v>
      </c>
      <c r="G196" s="8">
        <v>23</v>
      </c>
      <c r="H196" s="8">
        <v>24</v>
      </c>
      <c r="I196" s="9">
        <f>'Uber_Details (2)'!$G196+('Uber_Details (2)'!$H196/60)</f>
        <v>23.4</v>
      </c>
      <c r="J196" s="9">
        <v>6.1</v>
      </c>
      <c r="K196" s="9"/>
      <c r="L196" s="9"/>
      <c r="M196" s="8"/>
      <c r="N196" s="8">
        <v>1</v>
      </c>
      <c r="O196" s="7" t="str">
        <f>VLOOKUP(P196,zipcodes,2,0)</f>
        <v>SEMAPHORE</v>
      </c>
      <c r="P196" s="13">
        <v>5019</v>
      </c>
      <c r="Q196" s="7" t="str">
        <f>VLOOKUP(R196,zipcodes,2,0)</f>
        <v>ALBERT PARK</v>
      </c>
      <c r="R196" s="14">
        <v>5014</v>
      </c>
      <c r="S196" s="8" t="s">
        <v>359</v>
      </c>
      <c r="T196" s="6" t="s">
        <v>355</v>
      </c>
      <c r="V196" s="23"/>
      <c r="Y196" s="23"/>
    </row>
    <row r="197" spans="1:25" x14ac:dyDescent="0.25">
      <c r="A197" s="26">
        <v>44688</v>
      </c>
      <c r="B197" s="28">
        <v>5.66</v>
      </c>
      <c r="C197" s="28">
        <f>B197-K197-L197</f>
        <v>5.66</v>
      </c>
      <c r="D197" s="28">
        <f>B197-K197</f>
        <v>5.66</v>
      </c>
      <c r="E197" s="29">
        <v>0.83611111111111114</v>
      </c>
      <c r="F197" s="17" t="str">
        <f>_xlfn.CONCAT(TEXT(A197,"yyyy-mm-dd")," ",TEXT(E197,"hh:mm:ss"))</f>
        <v>2022-05-07 20:04:00</v>
      </c>
      <c r="G197" s="8">
        <v>9</v>
      </c>
      <c r="H197" s="8">
        <v>35</v>
      </c>
      <c r="I197" s="9">
        <f>'Uber_Details (2)'!$G197+('Uber_Details (2)'!$H197/60)</f>
        <v>9.5833333333333339</v>
      </c>
      <c r="J197" s="9">
        <v>4</v>
      </c>
      <c r="K197" s="9"/>
      <c r="L197" s="9"/>
      <c r="M197" s="8"/>
      <c r="N197" s="8">
        <v>1</v>
      </c>
      <c r="O197" s="7" t="str">
        <f>VLOOKUP(P197,zipcodes,2,0)</f>
        <v>HINDMARSH</v>
      </c>
      <c r="P197" s="13">
        <v>5007</v>
      </c>
      <c r="Q197" s="7" t="str">
        <f>VLOOKUP(R197,zipcodes,2,0)</f>
        <v>WOODVILLE</v>
      </c>
      <c r="R197" s="14">
        <v>5011</v>
      </c>
      <c r="S197" s="8" t="s">
        <v>359</v>
      </c>
      <c r="T197" s="6" t="s">
        <v>355</v>
      </c>
      <c r="V197" s="23"/>
      <c r="Y197" s="23"/>
    </row>
    <row r="198" spans="1:25" x14ac:dyDescent="0.25">
      <c r="A198" s="26">
        <v>44688</v>
      </c>
      <c r="B198" s="28">
        <v>10.09</v>
      </c>
      <c r="C198" s="28">
        <f>B198-K198-L198</f>
        <v>8.15</v>
      </c>
      <c r="D198" s="28">
        <f>B198-K198</f>
        <v>8.15</v>
      </c>
      <c r="E198" s="29">
        <v>0.84513888888888899</v>
      </c>
      <c r="F198" s="17" t="str">
        <f>_xlfn.CONCAT(TEXT(A198,"yyyy-mm-dd")," ",TEXT(E198,"hh:mm:ss"))</f>
        <v>2022-05-07 20:17:00</v>
      </c>
      <c r="G198" s="8">
        <v>23</v>
      </c>
      <c r="H198" s="8">
        <v>33</v>
      </c>
      <c r="I198" s="9">
        <f>'Uber_Details (2)'!$G198+('Uber_Details (2)'!$H198/60)</f>
        <v>23.55</v>
      </c>
      <c r="J198" s="9">
        <v>5.4</v>
      </c>
      <c r="K198" s="9">
        <v>1.94</v>
      </c>
      <c r="L198" s="9"/>
      <c r="M198" s="8"/>
      <c r="N198" s="8">
        <v>1</v>
      </c>
      <c r="O198" s="7" t="str">
        <f>VLOOKUP(P198,zipcodes,2,0)</f>
        <v>WOODVILLE</v>
      </c>
      <c r="P198" s="13">
        <v>5011</v>
      </c>
      <c r="Q198" s="7" t="str">
        <f>VLOOKUP(R198,zipcodes,2,0)</f>
        <v>HENLEY BEACH</v>
      </c>
      <c r="R198" s="14">
        <v>5022</v>
      </c>
      <c r="S198" s="8" t="s">
        <v>359</v>
      </c>
      <c r="T198" s="6" t="s">
        <v>355</v>
      </c>
      <c r="V198" s="23"/>
      <c r="Y198" s="23"/>
    </row>
    <row r="199" spans="1:25" x14ac:dyDescent="0.25">
      <c r="A199" s="26">
        <v>44688</v>
      </c>
      <c r="B199" s="28">
        <v>7.72</v>
      </c>
      <c r="C199" s="28">
        <f>B199-K199-L199</f>
        <v>7.72</v>
      </c>
      <c r="D199" s="28">
        <f>B199-K199</f>
        <v>7.72</v>
      </c>
      <c r="E199" s="29">
        <v>0.86388888888888893</v>
      </c>
      <c r="F199" s="17" t="str">
        <f>_xlfn.CONCAT(TEXT(A199,"yyyy-mm-dd")," ",TEXT(E199,"hh:mm:ss"))</f>
        <v>2022-05-07 20:44:00</v>
      </c>
      <c r="G199" s="8">
        <v>14</v>
      </c>
      <c r="H199" s="8">
        <v>18</v>
      </c>
      <c r="I199" s="9">
        <f>'Uber_Details (2)'!$G199+('Uber_Details (2)'!$H199/60)</f>
        <v>14.3</v>
      </c>
      <c r="J199" s="9">
        <v>5.6</v>
      </c>
      <c r="K199" s="9"/>
      <c r="L199" s="9"/>
      <c r="M199" s="8"/>
      <c r="N199" s="8">
        <v>1</v>
      </c>
      <c r="O199" s="7" t="str">
        <f>VLOOKUP(P199,zipcodes,2,0)</f>
        <v>FLINDERS PARK</v>
      </c>
      <c r="P199" s="13">
        <v>5025</v>
      </c>
      <c r="Q199" s="7" t="str">
        <f>VLOOKUP(R199,zipcodes,2,0)</f>
        <v>CROYDON</v>
      </c>
      <c r="R199" s="14">
        <v>5008</v>
      </c>
      <c r="S199" s="8" t="s">
        <v>359</v>
      </c>
      <c r="T199" s="6" t="s">
        <v>355</v>
      </c>
      <c r="V199" s="23"/>
      <c r="Y199" s="23"/>
    </row>
    <row r="200" spans="1:25" x14ac:dyDescent="0.25">
      <c r="A200" s="26">
        <v>44688</v>
      </c>
      <c r="B200" s="28">
        <v>11.46</v>
      </c>
      <c r="C200" s="28">
        <f>B200-K200-L200</f>
        <v>11.46</v>
      </c>
      <c r="D200" s="28">
        <f>B200-K200</f>
        <v>11.46</v>
      </c>
      <c r="E200" s="29">
        <v>0.88124999999999998</v>
      </c>
      <c r="F200" s="17" t="str">
        <f>_xlfn.CONCAT(TEXT(A200,"yyyy-mm-dd")," ",TEXT(E200,"hh:mm:ss"))</f>
        <v>2022-05-07 21:09:00</v>
      </c>
      <c r="G200" s="8">
        <v>24</v>
      </c>
      <c r="H200" s="8">
        <v>24</v>
      </c>
      <c r="I200" s="9">
        <f>'Uber_Details (2)'!$G200+('Uber_Details (2)'!$H200/60)</f>
        <v>24.4</v>
      </c>
      <c r="J200" s="9">
        <v>4.8</v>
      </c>
      <c r="K200" s="9"/>
      <c r="L200" s="9"/>
      <c r="M200" s="8"/>
      <c r="N200" s="8">
        <v>2</v>
      </c>
      <c r="O200" s="7" t="str">
        <f>VLOOKUP(P200,zipcodes,2,0)</f>
        <v>MILE END</v>
      </c>
      <c r="P200" s="13">
        <v>5031</v>
      </c>
      <c r="Q200" s="7" t="str">
        <f>VLOOKUP(R200,zipcodes,2,0)</f>
        <v>FLINDERS PARK</v>
      </c>
      <c r="R200" s="14">
        <v>5025</v>
      </c>
      <c r="S200" s="8" t="s">
        <v>359</v>
      </c>
      <c r="T200" s="6" t="s">
        <v>355</v>
      </c>
      <c r="V200" s="23"/>
      <c r="Y200" s="23"/>
    </row>
    <row r="201" spans="1:25" x14ac:dyDescent="0.25">
      <c r="A201" s="26">
        <v>44688</v>
      </c>
      <c r="B201" s="28">
        <v>10.06</v>
      </c>
      <c r="C201" s="28">
        <f>B201-K201-L201</f>
        <v>10.06</v>
      </c>
      <c r="D201" s="28">
        <f>B201-K201</f>
        <v>10.06</v>
      </c>
      <c r="E201" s="29">
        <v>0.9291666666666667</v>
      </c>
      <c r="F201" s="17" t="str">
        <f>_xlfn.CONCAT(TEXT(A201,"yyyy-mm-dd")," ",TEXT(E201,"hh:mm:ss"))</f>
        <v>2022-05-07 22:18:00</v>
      </c>
      <c r="G201" s="8">
        <v>27</v>
      </c>
      <c r="H201" s="8">
        <v>11</v>
      </c>
      <c r="I201" s="9">
        <f>'Uber_Details (2)'!$G201+('Uber_Details (2)'!$H201/60)</f>
        <v>27.183333333333334</v>
      </c>
      <c r="J201" s="9">
        <v>3.5</v>
      </c>
      <c r="K201" s="9"/>
      <c r="L201" s="9"/>
      <c r="M201" s="8">
        <v>1</v>
      </c>
      <c r="N201" s="8">
        <v>2</v>
      </c>
      <c r="O201" s="7" t="str">
        <f>VLOOKUP(P201,zipcodes,2,0)</f>
        <v>ADELAIDE CBD</v>
      </c>
      <c r="P201" s="13">
        <v>5000</v>
      </c>
      <c r="Q201" s="7" t="str">
        <f>VLOOKUP(R201,zipcodes,2,0)</f>
        <v>EASTWOOD</v>
      </c>
      <c r="R201" s="14">
        <v>5063</v>
      </c>
      <c r="S201" s="8" t="s">
        <v>359</v>
      </c>
      <c r="T201" s="6" t="s">
        <v>355</v>
      </c>
      <c r="V201" s="23"/>
      <c r="Y201" s="23"/>
    </row>
    <row r="202" spans="1:25" x14ac:dyDescent="0.25">
      <c r="A202" s="26">
        <v>44688</v>
      </c>
      <c r="B202" s="28">
        <v>8.6300000000000008</v>
      </c>
      <c r="C202" s="28">
        <f>B202-K202-L202</f>
        <v>8.6300000000000008</v>
      </c>
      <c r="D202" s="28">
        <f>B202-K202</f>
        <v>8.6300000000000008</v>
      </c>
      <c r="E202" s="29">
        <v>0.95486111111111116</v>
      </c>
      <c r="F202" s="17" t="str">
        <f>_xlfn.CONCAT(TEXT(A202,"yyyy-mm-dd")," ",TEXT(E202,"hh:mm:ss"))</f>
        <v>2022-05-07 22:55:00</v>
      </c>
      <c r="G202" s="8">
        <v>22</v>
      </c>
      <c r="H202" s="8">
        <v>18</v>
      </c>
      <c r="I202" s="9">
        <f>'Uber_Details (2)'!$G202+('Uber_Details (2)'!$H202/60)</f>
        <v>22.3</v>
      </c>
      <c r="J202" s="9">
        <v>3</v>
      </c>
      <c r="K202" s="9"/>
      <c r="L202" s="9"/>
      <c r="M202" s="8">
        <v>1</v>
      </c>
      <c r="N202" s="8">
        <v>2</v>
      </c>
      <c r="O202" s="7" t="str">
        <f>VLOOKUP(P202,zipcodes,2,0)</f>
        <v>ADELAIDE CBD</v>
      </c>
      <c r="P202" s="13">
        <v>5000</v>
      </c>
      <c r="Q202" s="7" t="str">
        <f>VLOOKUP(R202,zipcodes,2,0)</f>
        <v>ADELAIDE CBD</v>
      </c>
      <c r="R202" s="14">
        <v>5000</v>
      </c>
      <c r="S202" s="8" t="s">
        <v>359</v>
      </c>
      <c r="T202" s="6" t="s">
        <v>355</v>
      </c>
      <c r="V202" s="23"/>
      <c r="Y202" s="23"/>
    </row>
    <row r="203" spans="1:25" x14ac:dyDescent="0.25">
      <c r="A203" s="26">
        <v>44688</v>
      </c>
      <c r="B203" s="28">
        <v>10.65</v>
      </c>
      <c r="C203" s="28">
        <f>B203-K203-L203</f>
        <v>10.65</v>
      </c>
      <c r="D203" s="28">
        <f>B203-K203</f>
        <v>10.65</v>
      </c>
      <c r="E203" s="29">
        <v>0.97499999999999998</v>
      </c>
      <c r="F203" s="17" t="str">
        <f>_xlfn.CONCAT(TEXT(A203,"yyyy-mm-dd")," ",TEXT(E203,"hh:mm:ss"))</f>
        <v>2022-05-07 23:24:00</v>
      </c>
      <c r="G203" s="8">
        <v>34</v>
      </c>
      <c r="H203" s="8">
        <v>5</v>
      </c>
      <c r="I203" s="9">
        <f>'Uber_Details (2)'!$G203+('Uber_Details (2)'!$H203/60)</f>
        <v>34.083333333333336</v>
      </c>
      <c r="J203" s="9">
        <v>4.9000000000000004</v>
      </c>
      <c r="K203" s="9"/>
      <c r="L203" s="9"/>
      <c r="M203" s="8">
        <v>1</v>
      </c>
      <c r="N203" s="8">
        <v>2</v>
      </c>
      <c r="O203" s="7" t="str">
        <f>VLOOKUP(P203,zipcodes,2,0)</f>
        <v>ADELAIDE CBD</v>
      </c>
      <c r="P203" s="13">
        <v>5000</v>
      </c>
      <c r="Q203" s="7" t="str">
        <f>VLOOKUP(R203,zipcodes,2,0)</f>
        <v>UNLEY</v>
      </c>
      <c r="R203" s="14">
        <v>5061</v>
      </c>
      <c r="S203" s="8" t="s">
        <v>359</v>
      </c>
      <c r="T203" s="6" t="s">
        <v>355</v>
      </c>
      <c r="V203" s="23"/>
      <c r="Y203" s="23"/>
    </row>
    <row r="204" spans="1:25" x14ac:dyDescent="0.25">
      <c r="A204" s="26">
        <v>44689</v>
      </c>
      <c r="B204" s="28">
        <v>5</v>
      </c>
      <c r="C204" s="28">
        <f>B204-K204-L204</f>
        <v>5</v>
      </c>
      <c r="D204" s="28">
        <f>B204-K204</f>
        <v>5</v>
      </c>
      <c r="E204" s="29">
        <v>0.48402777777777778</v>
      </c>
      <c r="F204" s="17" t="str">
        <f>_xlfn.CONCAT(TEXT(A204,"yyyy-mm-dd")," ",TEXT(E204,"hh:mm:ss"))</f>
        <v>2022-05-08 11:37:00</v>
      </c>
      <c r="G204" s="8">
        <v>10</v>
      </c>
      <c r="H204" s="8">
        <v>43</v>
      </c>
      <c r="I204" s="9">
        <f>'Uber_Details (2)'!$G204+('Uber_Details (2)'!$H204/60)</f>
        <v>10.716666666666667</v>
      </c>
      <c r="J204" s="9">
        <v>0.9</v>
      </c>
      <c r="K204" s="9"/>
      <c r="L204" s="9"/>
      <c r="M204" s="8"/>
      <c r="N204" s="8">
        <v>1</v>
      </c>
      <c r="O204" s="7" t="str">
        <f>VLOOKUP(P204,zipcodes,2,0)</f>
        <v>NORTH HAVEN</v>
      </c>
      <c r="P204" s="13">
        <v>5018</v>
      </c>
      <c r="Q204" s="7" t="str">
        <f>VLOOKUP(R204,zipcodes,2,0)</f>
        <v>NORTH HAVEN</v>
      </c>
      <c r="R204" s="14">
        <v>5018</v>
      </c>
      <c r="S204" s="8" t="s">
        <v>359</v>
      </c>
      <c r="T204" s="6" t="s">
        <v>355</v>
      </c>
      <c r="V204" s="23"/>
      <c r="Y204" s="23"/>
    </row>
    <row r="205" spans="1:25" x14ac:dyDescent="0.25">
      <c r="A205" s="26">
        <v>44689</v>
      </c>
      <c r="B205" s="28">
        <v>12.28</v>
      </c>
      <c r="C205" s="28">
        <f>B205-K205-L205</f>
        <v>12.28</v>
      </c>
      <c r="D205" s="28">
        <f>B205-K205</f>
        <v>12.28</v>
      </c>
      <c r="E205" s="29">
        <v>0.49722222222222223</v>
      </c>
      <c r="F205" s="17" t="str">
        <f>_xlfn.CONCAT(TEXT(A205,"yyyy-mm-dd")," ",TEXT(E205,"hh:mm:ss"))</f>
        <v>2022-05-08 11:56:00</v>
      </c>
      <c r="G205" s="8">
        <v>26</v>
      </c>
      <c r="H205" s="8">
        <v>5</v>
      </c>
      <c r="I205" s="9">
        <f>'Uber_Details (2)'!$G205+('Uber_Details (2)'!$H205/60)</f>
        <v>26.083333333333332</v>
      </c>
      <c r="J205" s="9">
        <v>8.1</v>
      </c>
      <c r="K205" s="9"/>
      <c r="L205" s="9"/>
      <c r="M205" s="8"/>
      <c r="N205" s="8">
        <v>2</v>
      </c>
      <c r="O205" s="7" t="str">
        <f>VLOOKUP(P205,zipcodes,2,0)</f>
        <v>SEMAPHORE</v>
      </c>
      <c r="P205" s="13">
        <v>5019</v>
      </c>
      <c r="Q205" s="7" t="str">
        <f>VLOOKUP(R205,zipcodes,2,0)</f>
        <v>ALBERT PARK</v>
      </c>
      <c r="R205" s="14">
        <v>5014</v>
      </c>
      <c r="S205" s="8" t="s">
        <v>359</v>
      </c>
      <c r="T205" s="6" t="s">
        <v>355</v>
      </c>
      <c r="V205" s="23"/>
      <c r="Y205" s="23"/>
    </row>
    <row r="206" spans="1:25" x14ac:dyDescent="0.25">
      <c r="A206" s="26">
        <v>44689</v>
      </c>
      <c r="B206" s="28">
        <v>10.37</v>
      </c>
      <c r="C206" s="28">
        <f>B206-K206-L206</f>
        <v>10.37</v>
      </c>
      <c r="D206" s="28">
        <f>B206-K206</f>
        <v>10.37</v>
      </c>
      <c r="E206" s="29">
        <v>0.52222222222222225</v>
      </c>
      <c r="F206" s="17" t="str">
        <f>_xlfn.CONCAT(TEXT(A206,"yyyy-mm-dd")," ",TEXT(E206,"hh:mm:ss"))</f>
        <v>2022-05-08 12:32:00</v>
      </c>
      <c r="G206" s="8">
        <v>24</v>
      </c>
      <c r="H206" s="8">
        <v>14</v>
      </c>
      <c r="I206" s="9">
        <f>'Uber_Details (2)'!$G206+('Uber_Details (2)'!$H206/60)</f>
        <v>24.233333333333334</v>
      </c>
      <c r="J206" s="9">
        <v>6.7</v>
      </c>
      <c r="K206" s="9"/>
      <c r="L206" s="9"/>
      <c r="M206" s="8"/>
      <c r="N206" s="8">
        <v>1</v>
      </c>
      <c r="O206" s="7" t="str">
        <f>VLOOKUP(P206,zipcodes,2,0)</f>
        <v>WOODVILLE</v>
      </c>
      <c r="P206" s="13">
        <v>5011</v>
      </c>
      <c r="Q206" s="7" t="str">
        <f>VLOOKUP(R206,zipcodes,2,0)</f>
        <v>UNDERDALE</v>
      </c>
      <c r="R206" s="14">
        <v>5032</v>
      </c>
      <c r="S206" s="8" t="s">
        <v>359</v>
      </c>
      <c r="T206" s="6" t="s">
        <v>355</v>
      </c>
      <c r="V206" s="23"/>
      <c r="Y206" s="23"/>
    </row>
    <row r="207" spans="1:25" x14ac:dyDescent="0.25">
      <c r="A207" s="26">
        <v>44689</v>
      </c>
      <c r="B207" s="28">
        <v>14.53</v>
      </c>
      <c r="C207" s="28">
        <f>B207-K207-L207</f>
        <v>14.53</v>
      </c>
      <c r="D207" s="28">
        <f>B207-K207</f>
        <v>14.53</v>
      </c>
      <c r="E207" s="29">
        <v>0.54097222222222219</v>
      </c>
      <c r="F207" s="17" t="str">
        <f>_xlfn.CONCAT(TEXT(A207,"yyyy-mm-dd")," ",TEXT(E207,"hh:mm:ss"))</f>
        <v>2022-05-08 12:59:00</v>
      </c>
      <c r="G207" s="8">
        <v>27</v>
      </c>
      <c r="H207" s="8">
        <v>41</v>
      </c>
      <c r="I207" s="9">
        <f>'Uber_Details (2)'!$G207+('Uber_Details (2)'!$H207/60)</f>
        <v>27.683333333333334</v>
      </c>
      <c r="J207" s="9">
        <v>8.6999999999999993</v>
      </c>
      <c r="K207" s="9"/>
      <c r="L207" s="9"/>
      <c r="M207" s="8">
        <v>1</v>
      </c>
      <c r="N207" s="8">
        <v>1</v>
      </c>
      <c r="O207" s="7" t="str">
        <f>VLOOKUP(P207,zipcodes,2,0)</f>
        <v>MILE END</v>
      </c>
      <c r="P207" s="13">
        <v>5031</v>
      </c>
      <c r="Q207" s="7" t="str">
        <f>VLOOKUP(R207,zipcodes,2,0)</f>
        <v>VALE PARK</v>
      </c>
      <c r="R207" s="14">
        <v>5081</v>
      </c>
      <c r="S207" s="8" t="s">
        <v>359</v>
      </c>
      <c r="T207" s="6" t="s">
        <v>355</v>
      </c>
      <c r="V207" s="23"/>
      <c r="Y207" s="23"/>
    </row>
    <row r="208" spans="1:25" x14ac:dyDescent="0.25">
      <c r="A208" s="26">
        <v>44689</v>
      </c>
      <c r="B208" s="28">
        <v>16</v>
      </c>
      <c r="C208" s="28">
        <f>B208-K208-L208</f>
        <v>13.620000000000001</v>
      </c>
      <c r="D208" s="28">
        <f>B208-K208</f>
        <v>13.620000000000001</v>
      </c>
      <c r="E208" s="29">
        <v>0.56736111111111109</v>
      </c>
      <c r="F208" s="17" t="str">
        <f>_xlfn.CONCAT(TEXT(A208,"yyyy-mm-dd")," ",TEXT(E208,"hh:mm:ss"))</f>
        <v>2022-05-08 13:37:00</v>
      </c>
      <c r="G208" s="8">
        <v>26</v>
      </c>
      <c r="H208" s="8">
        <v>28</v>
      </c>
      <c r="I208" s="9">
        <f>'Uber_Details (2)'!$G208+('Uber_Details (2)'!$H208/60)</f>
        <v>26.466666666666665</v>
      </c>
      <c r="J208" s="9">
        <v>6.8</v>
      </c>
      <c r="K208" s="9">
        <v>2.38</v>
      </c>
      <c r="L208" s="9"/>
      <c r="M208" s="8">
        <v>1</v>
      </c>
      <c r="N208" s="8">
        <v>2</v>
      </c>
      <c r="O208" s="7" t="str">
        <f>VLOOKUP(P208,zipcodes,2,0)</f>
        <v>ADELAIDE CBD</v>
      </c>
      <c r="P208" s="13">
        <v>5000</v>
      </c>
      <c r="Q208" s="7" t="str">
        <f>VLOOKUP(R208,zipcodes,2,0)</f>
        <v>FITZROY</v>
      </c>
      <c r="R208" s="14">
        <v>5082</v>
      </c>
      <c r="S208" s="8" t="s">
        <v>359</v>
      </c>
      <c r="T208" s="6" t="s">
        <v>355</v>
      </c>
      <c r="V208" s="23"/>
      <c r="Y208" s="23"/>
    </row>
    <row r="209" spans="1:25" x14ac:dyDescent="0.25">
      <c r="A209" s="26">
        <v>44689</v>
      </c>
      <c r="B209" s="28">
        <v>8.84</v>
      </c>
      <c r="C209" s="28">
        <f>B209-K209-L209</f>
        <v>8.84</v>
      </c>
      <c r="D209" s="28">
        <f>B209-K209</f>
        <v>8.84</v>
      </c>
      <c r="E209" s="29">
        <v>0.67152777777777783</v>
      </c>
      <c r="F209" s="17" t="str">
        <f>_xlfn.CONCAT(TEXT(A209,"yyyy-mm-dd")," ",TEXT(E209,"hh:mm:ss"))</f>
        <v>2022-05-08 16:07:00</v>
      </c>
      <c r="G209" s="8">
        <v>18</v>
      </c>
      <c r="H209" s="8">
        <v>12</v>
      </c>
      <c r="I209" s="9">
        <f>'Uber_Details (2)'!$G209+('Uber_Details (2)'!$H209/60)</f>
        <v>18.2</v>
      </c>
      <c r="J209" s="9">
        <v>1.7</v>
      </c>
      <c r="K209" s="9"/>
      <c r="L209" s="9"/>
      <c r="M209" s="8">
        <v>1</v>
      </c>
      <c r="N209" s="8">
        <v>1</v>
      </c>
      <c r="O209" s="7" t="str">
        <f>VLOOKUP(P209,zipcodes,2,0)</f>
        <v>ADELAIDE CBD</v>
      </c>
      <c r="P209" s="13">
        <v>5000</v>
      </c>
      <c r="Q209" s="7" t="str">
        <f>VLOOKUP(R209,zipcodes,2,0)</f>
        <v>ADELAIDE CBD</v>
      </c>
      <c r="R209" s="14">
        <v>5000</v>
      </c>
      <c r="S209" s="8" t="s">
        <v>359</v>
      </c>
      <c r="T209" s="6" t="s">
        <v>355</v>
      </c>
      <c r="V209" s="23"/>
      <c r="Y209" s="23"/>
    </row>
    <row r="210" spans="1:25" x14ac:dyDescent="0.25">
      <c r="A210" s="26">
        <v>44689</v>
      </c>
      <c r="B210" s="28">
        <v>5.9</v>
      </c>
      <c r="C210" s="28">
        <f>B210-K210-L210</f>
        <v>5.9</v>
      </c>
      <c r="D210" s="28">
        <f>B210-K210</f>
        <v>5.9</v>
      </c>
      <c r="E210" s="29">
        <v>0.71250000000000002</v>
      </c>
      <c r="F210" s="17" t="str">
        <f>_xlfn.CONCAT(TEXT(A210,"yyyy-mm-dd")," ",TEXT(E210,"hh:mm:ss"))</f>
        <v>2022-05-08 17:06:00</v>
      </c>
      <c r="G210" s="8">
        <v>13</v>
      </c>
      <c r="H210" s="8">
        <v>50</v>
      </c>
      <c r="I210" s="9">
        <f>'Uber_Details (2)'!$G210+('Uber_Details (2)'!$H210/60)</f>
        <v>13.833333333333334</v>
      </c>
      <c r="J210" s="9">
        <v>1.5</v>
      </c>
      <c r="K210" s="9"/>
      <c r="L210" s="9"/>
      <c r="M210" s="8">
        <v>1</v>
      </c>
      <c r="N210" s="8">
        <v>1</v>
      </c>
      <c r="O210" s="7" t="str">
        <f>VLOOKUP(P210,zipcodes,2,0)</f>
        <v>ADELAIDE CBD</v>
      </c>
      <c r="P210" s="13">
        <v>5000</v>
      </c>
      <c r="Q210" s="7" t="str">
        <f>VLOOKUP(R210,zipcodes,2,0)</f>
        <v>ADELAIDE CBD</v>
      </c>
      <c r="R210" s="14">
        <v>5000</v>
      </c>
      <c r="S210" s="8" t="s">
        <v>359</v>
      </c>
      <c r="T210" s="6" t="s">
        <v>355</v>
      </c>
      <c r="V210" s="23"/>
      <c r="Y210" s="23"/>
    </row>
    <row r="211" spans="1:25" x14ac:dyDescent="0.25">
      <c r="A211" s="26">
        <v>44689</v>
      </c>
      <c r="B211" s="28">
        <v>16.850000000000001</v>
      </c>
      <c r="C211" s="28">
        <f>B211-K211-L211</f>
        <v>11.870000000000001</v>
      </c>
      <c r="D211" s="28">
        <f>B211-K211</f>
        <v>14.370000000000001</v>
      </c>
      <c r="E211" s="29">
        <v>0.73472222222222217</v>
      </c>
      <c r="F211" s="17" t="str">
        <f>_xlfn.CONCAT(TEXT(A211,"yyyy-mm-dd")," ",TEXT(E211,"hh:mm:ss"))</f>
        <v>2022-05-08 17:38:00</v>
      </c>
      <c r="G211" s="8">
        <v>28</v>
      </c>
      <c r="H211" s="8">
        <v>55</v>
      </c>
      <c r="I211" s="9">
        <f>'Uber_Details (2)'!$G211+('Uber_Details (2)'!$H211/60)</f>
        <v>28.916666666666668</v>
      </c>
      <c r="J211" s="9">
        <v>4.7</v>
      </c>
      <c r="K211" s="9">
        <v>2.48</v>
      </c>
      <c r="L211" s="9">
        <v>2.5</v>
      </c>
      <c r="M211" s="8">
        <v>1</v>
      </c>
      <c r="N211" s="8">
        <v>2</v>
      </c>
      <c r="O211" s="7" t="str">
        <f>VLOOKUP(P211,zipcodes,2,0)</f>
        <v>ADELAIDE CBD</v>
      </c>
      <c r="P211" s="13">
        <v>5000</v>
      </c>
      <c r="Q211" s="7" t="str">
        <f>VLOOKUP(R211,zipcodes,2,0)</f>
        <v>DULWICH</v>
      </c>
      <c r="R211" s="14">
        <v>5065</v>
      </c>
      <c r="S211" s="8" t="s">
        <v>359</v>
      </c>
      <c r="T211" s="6" t="s">
        <v>355</v>
      </c>
      <c r="V211" s="23"/>
      <c r="Y211" s="23"/>
    </row>
    <row r="212" spans="1:25" x14ac:dyDescent="0.25">
      <c r="A212" s="26">
        <v>44689</v>
      </c>
      <c r="B212" s="28">
        <v>19.66</v>
      </c>
      <c r="C212" s="28">
        <f>B212-K212-L212</f>
        <v>17.16</v>
      </c>
      <c r="D212" s="28">
        <f>B212-K212</f>
        <v>19.66</v>
      </c>
      <c r="E212" s="29">
        <v>0.75138888888888899</v>
      </c>
      <c r="F212" s="17" t="str">
        <f>_xlfn.CONCAT(TEXT(A212,"yyyy-mm-dd")," ",TEXT(E212,"hh:mm:ss"))</f>
        <v>2022-05-08 18:02:00</v>
      </c>
      <c r="G212" s="8">
        <v>52</v>
      </c>
      <c r="H212" s="8">
        <v>23</v>
      </c>
      <c r="I212" s="9">
        <f>'Uber_Details (2)'!$G212+('Uber_Details (2)'!$H212/60)</f>
        <v>52.383333333333333</v>
      </c>
      <c r="J212" s="9">
        <v>5.0999999999999996</v>
      </c>
      <c r="K212" s="9"/>
      <c r="L212" s="9">
        <v>2.5</v>
      </c>
      <c r="M212" s="8">
        <v>1</v>
      </c>
      <c r="N212" s="8">
        <v>2</v>
      </c>
      <c r="O212" s="7" t="str">
        <f>VLOOKUP(P212,zipcodes,2,0)</f>
        <v>NORWOOD</v>
      </c>
      <c r="P212" s="13">
        <v>5067</v>
      </c>
      <c r="Q212" s="7" t="str">
        <f>VLOOKUP(R212,zipcodes,2,0)</f>
        <v>ADELAIDE CBD</v>
      </c>
      <c r="R212" s="14">
        <v>5000</v>
      </c>
      <c r="S212" s="8" t="s">
        <v>359</v>
      </c>
      <c r="T212" s="6" t="s">
        <v>355</v>
      </c>
      <c r="V212" s="23"/>
      <c r="Y212" s="23"/>
    </row>
    <row r="213" spans="1:25" x14ac:dyDescent="0.25">
      <c r="A213" s="26">
        <v>44689</v>
      </c>
      <c r="B213" s="28">
        <v>15.18</v>
      </c>
      <c r="C213" s="28">
        <f>B213-K213-L213</f>
        <v>12.18</v>
      </c>
      <c r="D213" s="28">
        <f>B213-K213</f>
        <v>15.18</v>
      </c>
      <c r="E213" s="29">
        <v>0.77708333333333324</v>
      </c>
      <c r="F213" s="17" t="str">
        <f>_xlfn.CONCAT(TEXT(A213,"yyyy-mm-dd")," ",TEXT(E213,"hh:mm:ss"))</f>
        <v>2022-05-08 18:39:00</v>
      </c>
      <c r="G213" s="8">
        <v>35</v>
      </c>
      <c r="H213" s="8">
        <v>44</v>
      </c>
      <c r="I213" s="9">
        <f>'Uber_Details (2)'!$G213+('Uber_Details (2)'!$H213/60)</f>
        <v>35.733333333333334</v>
      </c>
      <c r="J213" s="9">
        <v>5.8</v>
      </c>
      <c r="K213" s="9"/>
      <c r="L213" s="9">
        <v>3</v>
      </c>
      <c r="M213" s="8">
        <v>1</v>
      </c>
      <c r="N213" s="8">
        <v>2</v>
      </c>
      <c r="O213" s="7" t="str">
        <f>VLOOKUP(P213,zipcodes,2,0)</f>
        <v>ADELAIDE CBD</v>
      </c>
      <c r="P213" s="13">
        <v>5000</v>
      </c>
      <c r="Q213" s="7" t="str">
        <f>VLOOKUP(R213,zipcodes,2,0)</f>
        <v>KENSINGTON</v>
      </c>
      <c r="R213" s="14">
        <v>5068</v>
      </c>
      <c r="S213" s="8" t="s">
        <v>359</v>
      </c>
      <c r="T213" s="6" t="s">
        <v>355</v>
      </c>
      <c r="V213" s="23"/>
      <c r="Y213" s="23"/>
    </row>
    <row r="214" spans="1:25" x14ac:dyDescent="0.25">
      <c r="A214" s="26">
        <v>44689</v>
      </c>
      <c r="B214" s="28">
        <v>13.69</v>
      </c>
      <c r="C214" s="28">
        <f>B214-K214-L214</f>
        <v>11.19</v>
      </c>
      <c r="D214" s="28">
        <f>B214-K214</f>
        <v>13.69</v>
      </c>
      <c r="E214" s="29">
        <v>0.80486111111111114</v>
      </c>
      <c r="F214" s="17" t="str">
        <f>_xlfn.CONCAT(TEXT(A214,"yyyy-mm-dd")," ",TEXT(E214,"hh:mm:ss"))</f>
        <v>2022-05-08 19:19:00</v>
      </c>
      <c r="G214" s="8">
        <v>22</v>
      </c>
      <c r="H214" s="8">
        <v>13</v>
      </c>
      <c r="I214" s="9">
        <f>'Uber_Details (2)'!$G214+('Uber_Details (2)'!$H214/60)</f>
        <v>22.216666666666665</v>
      </c>
      <c r="J214" s="9">
        <v>4.5999999999999996</v>
      </c>
      <c r="K214" s="9"/>
      <c r="L214" s="9">
        <v>2.5</v>
      </c>
      <c r="M214" s="8"/>
      <c r="N214" s="8">
        <v>2</v>
      </c>
      <c r="O214" s="7" t="str">
        <f>VLOOKUP(P214,zipcodes,2,0)</f>
        <v>NORWOOD</v>
      </c>
      <c r="P214" s="13">
        <v>5067</v>
      </c>
      <c r="Q214" s="7" t="str">
        <f>VLOOKUP(R214,zipcodes,2,0)</f>
        <v>MAGILL</v>
      </c>
      <c r="R214" s="14">
        <v>5072</v>
      </c>
      <c r="S214" s="8" t="s">
        <v>359</v>
      </c>
      <c r="T214" s="6" t="s">
        <v>355</v>
      </c>
      <c r="V214" s="23"/>
      <c r="Y214" s="23"/>
    </row>
    <row r="215" spans="1:25" x14ac:dyDescent="0.25">
      <c r="A215" s="26">
        <v>44689</v>
      </c>
      <c r="B215" s="28">
        <v>5.73</v>
      </c>
      <c r="C215" s="28">
        <f>B215-K215-L215</f>
        <v>5.73</v>
      </c>
      <c r="D215" s="28">
        <f>B215-K215</f>
        <v>5.73</v>
      </c>
      <c r="E215" s="29">
        <v>0.82430555555555562</v>
      </c>
      <c r="F215" s="17" t="str">
        <f>_xlfn.CONCAT(TEXT(A215,"yyyy-mm-dd")," ",TEXT(E215,"hh:mm:ss"))</f>
        <v>2022-05-08 19:47:00</v>
      </c>
      <c r="G215" s="8">
        <v>11</v>
      </c>
      <c r="H215" s="8">
        <v>26</v>
      </c>
      <c r="I215" s="9">
        <f>'Uber_Details (2)'!$G215+('Uber_Details (2)'!$H215/60)</f>
        <v>11.433333333333334</v>
      </c>
      <c r="J215" s="9">
        <v>3</v>
      </c>
      <c r="K215" s="9"/>
      <c r="L215" s="9"/>
      <c r="M215" s="8">
        <v>1</v>
      </c>
      <c r="N215" s="8">
        <v>1</v>
      </c>
      <c r="O215" s="7" t="str">
        <f>VLOOKUP(P215,zipcodes,2,0)</f>
        <v>NORWOOD</v>
      </c>
      <c r="P215" s="13">
        <v>5067</v>
      </c>
      <c r="Q215" s="7" t="str">
        <f>VLOOKUP(R215,zipcodes,2,0)</f>
        <v>DULWICH</v>
      </c>
      <c r="R215" s="14">
        <v>5065</v>
      </c>
      <c r="S215" s="8" t="s">
        <v>359</v>
      </c>
      <c r="T215" s="6" t="s">
        <v>355</v>
      </c>
      <c r="V215" s="23"/>
      <c r="Y215" s="23"/>
    </row>
    <row r="216" spans="1:25" x14ac:dyDescent="0.25">
      <c r="A216" s="26">
        <v>44689</v>
      </c>
      <c r="B216" s="28">
        <v>18.690000000000001</v>
      </c>
      <c r="C216" s="28">
        <f>B216-K216-L216</f>
        <v>13.120000000000001</v>
      </c>
      <c r="D216" s="28">
        <f>B216-K216</f>
        <v>13.120000000000001</v>
      </c>
      <c r="E216" s="29">
        <v>0.83194444444444438</v>
      </c>
      <c r="F216" s="17" t="str">
        <f>_xlfn.CONCAT(TEXT(A216,"yyyy-mm-dd")," ",TEXT(E216,"hh:mm:ss"))</f>
        <v>2022-05-08 19:58:00</v>
      </c>
      <c r="G216" s="8">
        <v>27</v>
      </c>
      <c r="H216" s="8">
        <v>19</v>
      </c>
      <c r="I216" s="9">
        <f>'Uber_Details (2)'!$G216+('Uber_Details (2)'!$H216/60)</f>
        <v>27.316666666666666</v>
      </c>
      <c r="J216" s="9">
        <v>8.5</v>
      </c>
      <c r="K216" s="9">
        <v>5.57</v>
      </c>
      <c r="L216" s="9"/>
      <c r="M216" s="8">
        <v>1</v>
      </c>
      <c r="N216" s="8">
        <v>2</v>
      </c>
      <c r="O216" s="7" t="str">
        <f>VLOOKUP(P216,zipcodes,2,0)</f>
        <v>DULWICH</v>
      </c>
      <c r="P216" s="13">
        <v>5065</v>
      </c>
      <c r="Q216" s="7" t="str">
        <f>VLOOKUP(R216,zipcodes,2,0)</f>
        <v>HINDMARSH</v>
      </c>
      <c r="R216" s="14">
        <v>5007</v>
      </c>
      <c r="S216" s="8" t="s">
        <v>359</v>
      </c>
      <c r="T216" s="6" t="s">
        <v>355</v>
      </c>
      <c r="V216" s="23"/>
      <c r="Y216" s="23"/>
    </row>
    <row r="217" spans="1:25" x14ac:dyDescent="0.25">
      <c r="A217" s="26">
        <v>44689</v>
      </c>
      <c r="B217" s="28">
        <v>5.81</v>
      </c>
      <c r="C217" s="28">
        <f>B217-K217-L217</f>
        <v>5.81</v>
      </c>
      <c r="D217" s="28">
        <f>B217-K217</f>
        <v>5.81</v>
      </c>
      <c r="E217" s="29">
        <v>0.87777777777777777</v>
      </c>
      <c r="F217" s="17" t="str">
        <f>_xlfn.CONCAT(TEXT(A217,"yyyy-mm-dd")," ",TEXT(E217,"hh:mm:ss"))</f>
        <v>2022-05-08 21:04:00</v>
      </c>
      <c r="G217" s="8">
        <v>13</v>
      </c>
      <c r="H217" s="8">
        <v>25</v>
      </c>
      <c r="I217" s="9">
        <f>'Uber_Details (2)'!$G217+('Uber_Details (2)'!$H217/60)</f>
        <v>13.416666666666666</v>
      </c>
      <c r="J217" s="9">
        <v>1.7</v>
      </c>
      <c r="K217" s="9"/>
      <c r="L217" s="9"/>
      <c r="M217" s="8">
        <v>1</v>
      </c>
      <c r="N217" s="8">
        <v>1</v>
      </c>
      <c r="O217" s="7" t="str">
        <f>VLOOKUP(P217,zipcodes,2,0)</f>
        <v>ADELAIDE CBD</v>
      </c>
      <c r="P217" s="13">
        <v>5000</v>
      </c>
      <c r="Q217" s="7" t="str">
        <f>VLOOKUP(R217,zipcodes,2,0)</f>
        <v>ADELAIDE CBD</v>
      </c>
      <c r="R217" s="14">
        <v>5000</v>
      </c>
      <c r="S217" s="8" t="s">
        <v>359</v>
      </c>
      <c r="T217" s="6" t="s">
        <v>355</v>
      </c>
      <c r="V217" s="23"/>
      <c r="Y217" s="23"/>
    </row>
    <row r="218" spans="1:25" x14ac:dyDescent="0.25">
      <c r="A218" s="26">
        <v>44689</v>
      </c>
      <c r="B218" s="28">
        <v>7</v>
      </c>
      <c r="C218" s="28">
        <f>B218-K218-L218</f>
        <v>5</v>
      </c>
      <c r="D218" s="28">
        <f>B218-K218</f>
        <v>5</v>
      </c>
      <c r="E218" s="29">
        <v>0.89374999999999993</v>
      </c>
      <c r="F218" s="17" t="str">
        <f>_xlfn.CONCAT(TEXT(A218,"yyyy-mm-dd")," ",TEXT(E218,"hh:mm:ss"))</f>
        <v>2022-05-08 21:27:00</v>
      </c>
      <c r="G218" s="8">
        <v>12</v>
      </c>
      <c r="H218" s="8">
        <v>6</v>
      </c>
      <c r="I218" s="9">
        <f>'Uber_Details (2)'!$G218+('Uber_Details (2)'!$H218/60)</f>
        <v>12.1</v>
      </c>
      <c r="J218" s="9">
        <v>0.1</v>
      </c>
      <c r="K218" s="9">
        <v>2</v>
      </c>
      <c r="L218" s="9"/>
      <c r="M218" s="8">
        <v>1</v>
      </c>
      <c r="N218" s="8">
        <v>1</v>
      </c>
      <c r="O218" s="7" t="str">
        <f>VLOOKUP(P218,zipcodes,2,0)</f>
        <v>ADELAIDE CBD</v>
      </c>
      <c r="P218" s="13">
        <v>5000</v>
      </c>
      <c r="Q218" s="7" t="str">
        <f>VLOOKUP(R218,zipcodes,2,0)</f>
        <v>ADELAIDE CBD</v>
      </c>
      <c r="R218" s="14">
        <v>5000</v>
      </c>
      <c r="S218" s="8" t="s">
        <v>359</v>
      </c>
      <c r="T218" s="6" t="s">
        <v>355</v>
      </c>
      <c r="V218" s="23"/>
      <c r="Y218" s="23"/>
    </row>
    <row r="219" spans="1:25" x14ac:dyDescent="0.25">
      <c r="A219" s="26">
        <v>44689</v>
      </c>
      <c r="B219" s="28">
        <v>8.5500000000000007</v>
      </c>
      <c r="C219" s="28">
        <f>B219-K219-L219</f>
        <v>8.5500000000000007</v>
      </c>
      <c r="D219" s="28">
        <f>B219-K219</f>
        <v>8.5500000000000007</v>
      </c>
      <c r="E219" s="29">
        <v>0.90416666666666667</v>
      </c>
      <c r="F219" s="17" t="str">
        <f>_xlfn.CONCAT(TEXT(A219,"yyyy-mm-dd")," ",TEXT(E219,"hh:mm:ss"))</f>
        <v>2022-05-08 21:42:00</v>
      </c>
      <c r="G219" s="8">
        <v>15</v>
      </c>
      <c r="H219" s="8">
        <v>56</v>
      </c>
      <c r="I219" s="9">
        <f>'Uber_Details (2)'!$G219+('Uber_Details (2)'!$H219/60)</f>
        <v>15.933333333333334</v>
      </c>
      <c r="J219" s="9">
        <v>5.6</v>
      </c>
      <c r="K219" s="9"/>
      <c r="L219" s="9"/>
      <c r="M219" s="8">
        <v>1</v>
      </c>
      <c r="N219" s="8">
        <v>1</v>
      </c>
      <c r="O219" s="7" t="str">
        <f>VLOOKUP(P219,zipcodes,2,0)</f>
        <v>ADELAIDE CBD</v>
      </c>
      <c r="P219" s="13">
        <v>5000</v>
      </c>
      <c r="Q219" s="7" t="str">
        <f>VLOOKUP(R219,zipcodes,2,0)</f>
        <v>HINDMARSH</v>
      </c>
      <c r="R219" s="14">
        <v>5007</v>
      </c>
      <c r="S219" s="8" t="s">
        <v>359</v>
      </c>
      <c r="T219" s="6" t="s">
        <v>355</v>
      </c>
      <c r="V219" s="23"/>
      <c r="Y219" s="23"/>
    </row>
    <row r="220" spans="1:25" x14ac:dyDescent="0.25">
      <c r="A220" s="26">
        <v>44689</v>
      </c>
      <c r="B220" s="28">
        <v>5</v>
      </c>
      <c r="C220" s="28">
        <f>B220-K220-L220</f>
        <v>5</v>
      </c>
      <c r="D220" s="28">
        <f>B220-K220</f>
        <v>5</v>
      </c>
      <c r="E220" s="29">
        <v>0.9159722222222223</v>
      </c>
      <c r="F220" s="17" t="str">
        <f>_xlfn.CONCAT(TEXT(A220,"yyyy-mm-dd")," ",TEXT(E220,"hh:mm:ss"))</f>
        <v>2022-05-08 21:59:00</v>
      </c>
      <c r="G220" s="8">
        <v>9</v>
      </c>
      <c r="H220" s="8">
        <v>57</v>
      </c>
      <c r="I220" s="9">
        <f>'Uber_Details (2)'!$G220+('Uber_Details (2)'!$H220/60)</f>
        <v>9.9499999999999993</v>
      </c>
      <c r="J220" s="9">
        <v>1.8</v>
      </c>
      <c r="K220" s="9"/>
      <c r="L220" s="9"/>
      <c r="M220" s="8"/>
      <c r="N220" s="8">
        <v>1</v>
      </c>
      <c r="O220" s="7" t="str">
        <f>VLOOKUP(P220,zipcodes,2,0)</f>
        <v>CROYDON</v>
      </c>
      <c r="P220" s="13">
        <v>5008</v>
      </c>
      <c r="Q220" s="7" t="str">
        <f>VLOOKUP(R220,zipcodes,2,0)</f>
        <v>NORTH ADELAIDE</v>
      </c>
      <c r="R220" s="14">
        <v>5006</v>
      </c>
      <c r="S220" s="8" t="s">
        <v>359</v>
      </c>
      <c r="T220" s="6" t="s">
        <v>355</v>
      </c>
      <c r="V220" s="23"/>
      <c r="Y220" s="23"/>
    </row>
    <row r="221" spans="1:25" x14ac:dyDescent="0.25">
      <c r="A221" s="26">
        <v>44689</v>
      </c>
      <c r="B221" s="28">
        <v>100</v>
      </c>
      <c r="C221" s="28">
        <f>B221-K221-L221</f>
        <v>100</v>
      </c>
      <c r="D221" s="28">
        <f>B221-K221</f>
        <v>100</v>
      </c>
      <c r="E221" s="29">
        <v>0.92291666666666661</v>
      </c>
      <c r="F221" s="17" t="str">
        <f>_xlfn.CONCAT(TEXT(A221,"yyyy-mm-dd")," ",TEXT(E221,"hh:mm:ss"))</f>
        <v>2022-05-08 22:09:00</v>
      </c>
      <c r="G221" s="8"/>
      <c r="H221" s="8"/>
      <c r="I221" s="9">
        <f>'Uber_Details (2)'!$G221+('Uber_Details (2)'!$H221/60)</f>
        <v>0</v>
      </c>
      <c r="J221" s="9"/>
      <c r="K221" s="9"/>
      <c r="L221" s="9"/>
      <c r="M221" s="8"/>
      <c r="N221" s="8"/>
      <c r="O221" s="7" t="e">
        <f>VLOOKUP(P221,zipcodes,2,0)</f>
        <v>#N/A</v>
      </c>
      <c r="P221" s="11">
        <v>0</v>
      </c>
      <c r="Q221" s="7" t="e">
        <f>VLOOKUP(R221,zipcodes,2,0)</f>
        <v>#N/A</v>
      </c>
      <c r="R221" s="12">
        <v>0</v>
      </c>
      <c r="S221" s="8" t="s">
        <v>358</v>
      </c>
      <c r="T221" s="6" t="s">
        <v>355</v>
      </c>
      <c r="V221" s="23"/>
      <c r="Y221" s="23"/>
    </row>
    <row r="222" spans="1:25" x14ac:dyDescent="0.25">
      <c r="A222" s="26">
        <v>44691</v>
      </c>
      <c r="B222" s="28">
        <v>5.01</v>
      </c>
      <c r="C222" s="28">
        <f>B222-K222-L222</f>
        <v>5.01</v>
      </c>
      <c r="D222" s="28">
        <f>B222-K222</f>
        <v>5.01</v>
      </c>
      <c r="E222" s="29">
        <v>0.74652777777777779</v>
      </c>
      <c r="F222" s="17" t="str">
        <f>_xlfn.CONCAT(TEXT(A222,"yyyy-mm-dd")," ",TEXT(E222,"hh:mm:ss"))</f>
        <v>2022-05-10 17:55:00</v>
      </c>
      <c r="G222" s="8">
        <v>9</v>
      </c>
      <c r="H222" s="8">
        <v>19</v>
      </c>
      <c r="I222" s="9">
        <f>'Uber_Details (2)'!$G222+('Uber_Details (2)'!$H222/60)</f>
        <v>9.3166666666666664</v>
      </c>
      <c r="J222" s="9">
        <v>1.2</v>
      </c>
      <c r="K222" s="9"/>
      <c r="L222" s="9"/>
      <c r="M222" s="8">
        <v>1</v>
      </c>
      <c r="N222" s="8">
        <v>1</v>
      </c>
      <c r="O222" s="7" t="str">
        <f>VLOOKUP(P222,zipcodes,2,0)</f>
        <v>NORTH HAVEN</v>
      </c>
      <c r="P222" s="13">
        <v>5018</v>
      </c>
      <c r="Q222" s="7" t="str">
        <f>VLOOKUP(R222,zipcodes,2,0)</f>
        <v>OSBORNE</v>
      </c>
      <c r="R222" s="14">
        <v>5017</v>
      </c>
      <c r="S222" s="8" t="s">
        <v>359</v>
      </c>
      <c r="T222" s="6" t="s">
        <v>355</v>
      </c>
      <c r="V222" s="23"/>
      <c r="Y222" s="23"/>
    </row>
    <row r="223" spans="1:25" x14ac:dyDescent="0.25">
      <c r="A223" s="26">
        <v>44691</v>
      </c>
      <c r="B223" s="28">
        <v>13.61</v>
      </c>
      <c r="C223" s="28">
        <f>B223-K223-L223</f>
        <v>13.61</v>
      </c>
      <c r="D223" s="28">
        <f>B223-K223</f>
        <v>13.61</v>
      </c>
      <c r="E223" s="29">
        <v>0.76458333333333339</v>
      </c>
      <c r="F223" s="17" t="str">
        <f>_xlfn.CONCAT(TEXT(A223,"yyyy-mm-dd")," ",TEXT(E223,"hh:mm:ss"))</f>
        <v>2022-05-10 18:21:00</v>
      </c>
      <c r="G223" s="8">
        <v>31</v>
      </c>
      <c r="H223" s="8">
        <v>13</v>
      </c>
      <c r="I223" s="9">
        <f>'Uber_Details (2)'!$G223+('Uber_Details (2)'!$H223/60)</f>
        <v>31.216666666666665</v>
      </c>
      <c r="J223" s="9">
        <v>7.3</v>
      </c>
      <c r="K223" s="9"/>
      <c r="L223" s="9"/>
      <c r="M223" s="8">
        <v>1</v>
      </c>
      <c r="N223" s="8">
        <v>2</v>
      </c>
      <c r="O223" s="7" t="str">
        <f>VLOOKUP(P223,zipcodes,2,0)</f>
        <v>SEMAPHORE</v>
      </c>
      <c r="P223" s="13">
        <v>5019</v>
      </c>
      <c r="Q223" s="7" t="str">
        <f>VLOOKUP(R223,zipcodes,2,0)</f>
        <v>ALBERT PARK</v>
      </c>
      <c r="R223" s="14">
        <v>5014</v>
      </c>
      <c r="S223" s="8" t="s">
        <v>359</v>
      </c>
      <c r="T223" s="6" t="s">
        <v>355</v>
      </c>
      <c r="V223" s="23"/>
      <c r="Y223" s="23"/>
    </row>
    <row r="224" spans="1:25" x14ac:dyDescent="0.25">
      <c r="A224" s="26">
        <v>44691</v>
      </c>
      <c r="B224" s="28">
        <v>6.51</v>
      </c>
      <c r="C224" s="28">
        <f>B224-K224-L224</f>
        <v>6.51</v>
      </c>
      <c r="D224" s="28">
        <f>B224-K224</f>
        <v>6.51</v>
      </c>
      <c r="E224" s="29">
        <v>0.78680555555555554</v>
      </c>
      <c r="F224" s="17" t="str">
        <f>_xlfn.CONCAT(TEXT(A224,"yyyy-mm-dd")," ",TEXT(E224,"hh:mm:ss"))</f>
        <v>2022-05-10 18:53:00</v>
      </c>
      <c r="G224" s="8">
        <v>17</v>
      </c>
      <c r="H224" s="8">
        <v>51</v>
      </c>
      <c r="I224" s="9">
        <f>'Uber_Details (2)'!$G224+('Uber_Details (2)'!$H224/60)</f>
        <v>17.850000000000001</v>
      </c>
      <c r="J224" s="9">
        <v>1.6</v>
      </c>
      <c r="K224" s="9"/>
      <c r="L224" s="9"/>
      <c r="M224" s="8">
        <v>1</v>
      </c>
      <c r="N224" s="8">
        <v>1</v>
      </c>
      <c r="O224" s="7" t="str">
        <f>VLOOKUP(P224,zipcodes,2,0)</f>
        <v>WINGFIELD</v>
      </c>
      <c r="P224" s="13">
        <v>5013</v>
      </c>
      <c r="Q224" s="7" t="str">
        <f>VLOOKUP(R224,zipcodes,2,0)</f>
        <v>PORT ADELAIDE</v>
      </c>
      <c r="R224" s="14">
        <v>5015</v>
      </c>
      <c r="S224" s="8" t="s">
        <v>359</v>
      </c>
      <c r="T224" s="6" t="s">
        <v>355</v>
      </c>
      <c r="V224" s="23"/>
      <c r="Y224" s="23"/>
    </row>
    <row r="225" spans="1:25" x14ac:dyDescent="0.25">
      <c r="A225" s="26">
        <v>44691</v>
      </c>
      <c r="B225" s="28">
        <v>8.9499999999999993</v>
      </c>
      <c r="C225" s="28">
        <f>B225-K225-L225</f>
        <v>8.9499999999999993</v>
      </c>
      <c r="D225" s="28">
        <f>B225-K225</f>
        <v>8.9499999999999993</v>
      </c>
      <c r="E225" s="29">
        <v>0.79722222222222217</v>
      </c>
      <c r="F225" s="17" t="str">
        <f>_xlfn.CONCAT(TEXT(A225,"yyyy-mm-dd")," ",TEXT(E225,"hh:mm:ss"))</f>
        <v>2022-05-10 19:08:00</v>
      </c>
      <c r="G225" s="8">
        <v>45</v>
      </c>
      <c r="H225" s="8">
        <v>27</v>
      </c>
      <c r="I225" s="9">
        <f>'Uber_Details (2)'!$G225+('Uber_Details (2)'!$H225/60)</f>
        <v>45.45</v>
      </c>
      <c r="J225" s="9">
        <v>2.8</v>
      </c>
      <c r="K225" s="9"/>
      <c r="L225" s="9"/>
      <c r="M225" s="8">
        <v>1</v>
      </c>
      <c r="N225" s="8">
        <v>1</v>
      </c>
      <c r="O225" s="7" t="str">
        <f>VLOOKUP(P225,zipcodes,2,0)</f>
        <v>PORT ADELAIDE</v>
      </c>
      <c r="P225" s="13">
        <v>5015</v>
      </c>
      <c r="Q225" s="7" t="str">
        <f>VLOOKUP(R225,zipcodes,2,0)</f>
        <v>LARGS BAY</v>
      </c>
      <c r="R225" s="14">
        <v>5016</v>
      </c>
      <c r="S225" s="8" t="s">
        <v>359</v>
      </c>
      <c r="T225" s="6" t="s">
        <v>355</v>
      </c>
      <c r="V225" s="23"/>
      <c r="Y225" s="23"/>
    </row>
    <row r="226" spans="1:25" x14ac:dyDescent="0.25">
      <c r="A226" s="26">
        <v>44691</v>
      </c>
      <c r="B226" s="28">
        <v>5</v>
      </c>
      <c r="C226" s="28">
        <f>B226-K226-L226</f>
        <v>5</v>
      </c>
      <c r="D226" s="28">
        <f>B226-K226</f>
        <v>5</v>
      </c>
      <c r="E226" s="29">
        <v>0.82916666666666661</v>
      </c>
      <c r="F226" s="17" t="str">
        <f>_xlfn.CONCAT(TEXT(A226,"yyyy-mm-dd")," ",TEXT(E226,"hh:mm:ss"))</f>
        <v>2022-05-10 19:54:00</v>
      </c>
      <c r="G226" s="8">
        <v>8</v>
      </c>
      <c r="H226" s="8">
        <v>45</v>
      </c>
      <c r="I226" s="9">
        <f>'Uber_Details (2)'!$G226+('Uber_Details (2)'!$H226/60)</f>
        <v>8.75</v>
      </c>
      <c r="J226" s="9">
        <v>1.6</v>
      </c>
      <c r="K226" s="9"/>
      <c r="L226" s="9"/>
      <c r="M226" s="8">
        <v>1</v>
      </c>
      <c r="N226" s="8">
        <v>1</v>
      </c>
      <c r="O226" s="7" t="str">
        <f>VLOOKUP(P226,zipcodes,2,0)</f>
        <v>LARGS BAY</v>
      </c>
      <c r="P226" s="13">
        <v>5016</v>
      </c>
      <c r="Q226" s="7" t="str">
        <f>VLOOKUP(R226,zipcodes,2,0)</f>
        <v>LARGS BAY</v>
      </c>
      <c r="R226" s="14">
        <v>5016</v>
      </c>
      <c r="S226" s="8" t="s">
        <v>359</v>
      </c>
      <c r="T226" s="6" t="s">
        <v>355</v>
      </c>
      <c r="V226" s="23"/>
      <c r="Y226" s="23"/>
    </row>
    <row r="227" spans="1:25" x14ac:dyDescent="0.25">
      <c r="A227" s="26">
        <v>44691</v>
      </c>
      <c r="B227" s="28">
        <v>8.68</v>
      </c>
      <c r="C227" s="28">
        <f>B227-K227-L227</f>
        <v>8.68</v>
      </c>
      <c r="D227" s="28">
        <f>B227-K227</f>
        <v>8.68</v>
      </c>
      <c r="E227" s="29">
        <v>0.85138888888888886</v>
      </c>
      <c r="F227" s="17" t="str">
        <f>_xlfn.CONCAT(TEXT(A227,"yyyy-mm-dd")," ",TEXT(E227,"hh:mm:ss"))</f>
        <v>2022-05-10 20:26:00</v>
      </c>
      <c r="G227" s="8">
        <v>15</v>
      </c>
      <c r="H227" s="8">
        <v>40</v>
      </c>
      <c r="I227" s="9">
        <f>'Uber_Details (2)'!$G227+('Uber_Details (2)'!$H227/60)</f>
        <v>15.666666666666666</v>
      </c>
      <c r="J227" s="9">
        <v>7</v>
      </c>
      <c r="K227" s="9"/>
      <c r="L227" s="9"/>
      <c r="M227" s="8"/>
      <c r="N227" s="8">
        <v>1</v>
      </c>
      <c r="O227" s="7" t="str">
        <f>VLOOKUP(P227,zipcodes,2,0)</f>
        <v>PORT ADELAIDE</v>
      </c>
      <c r="P227" s="13">
        <v>5015</v>
      </c>
      <c r="Q227" s="7" t="str">
        <f>VLOOKUP(R227,zipcodes,2,0)</f>
        <v>WINGFIELD</v>
      </c>
      <c r="R227" s="14">
        <v>5013</v>
      </c>
      <c r="S227" s="8" t="s">
        <v>359</v>
      </c>
      <c r="T227" s="6" t="s">
        <v>355</v>
      </c>
      <c r="V227" s="23"/>
      <c r="Y227" s="23"/>
    </row>
    <row r="228" spans="1:25" x14ac:dyDescent="0.25">
      <c r="A228" s="26">
        <v>44691</v>
      </c>
      <c r="B228" s="28">
        <v>18.91</v>
      </c>
      <c r="C228" s="28">
        <f>B228-K228-L228</f>
        <v>16.82</v>
      </c>
      <c r="D228" s="28">
        <f>B228-K228</f>
        <v>16.82</v>
      </c>
      <c r="E228" s="29">
        <v>0.87083333333333324</v>
      </c>
      <c r="F228" s="17" t="str">
        <f>_xlfn.CONCAT(TEXT(A228,"yyyy-mm-dd")," ",TEXT(E228,"hh:mm:ss"))</f>
        <v>2022-05-10 20:54:00</v>
      </c>
      <c r="G228" s="8">
        <v>31</v>
      </c>
      <c r="H228" s="8">
        <v>7</v>
      </c>
      <c r="I228" s="9">
        <f>'Uber_Details (2)'!$G228+('Uber_Details (2)'!$H228/60)</f>
        <v>31.116666666666667</v>
      </c>
      <c r="J228" s="9">
        <v>8.4</v>
      </c>
      <c r="K228" s="9">
        <v>2.09</v>
      </c>
      <c r="L228" s="9"/>
      <c r="M228" s="8">
        <v>1</v>
      </c>
      <c r="N228" s="8">
        <v>2</v>
      </c>
      <c r="O228" s="7" t="str">
        <f>VLOOKUP(P228,zipcodes,2,0)</f>
        <v>ADELAIDE CBD</v>
      </c>
      <c r="P228" s="13">
        <v>5000</v>
      </c>
      <c r="Q228" s="7" t="str">
        <f>VLOOKUP(R228,zipcodes,2,0)</f>
        <v>HAMPSTEAD GARDENS</v>
      </c>
      <c r="R228" s="14">
        <v>5086</v>
      </c>
      <c r="S228" s="8" t="s">
        <v>359</v>
      </c>
      <c r="T228" s="6" t="s">
        <v>355</v>
      </c>
      <c r="V228" s="23"/>
      <c r="Y228" s="23"/>
    </row>
    <row r="229" spans="1:25" x14ac:dyDescent="0.25">
      <c r="A229" s="26">
        <v>44691</v>
      </c>
      <c r="B229" s="28">
        <v>10.43</v>
      </c>
      <c r="C229" s="28">
        <f>B229-K229-L229</f>
        <v>10.43</v>
      </c>
      <c r="D229" s="28">
        <f>B229-K229</f>
        <v>10.43</v>
      </c>
      <c r="E229" s="29">
        <v>0.91388888888888886</v>
      </c>
      <c r="F229" s="17" t="str">
        <f>_xlfn.CONCAT(TEXT(A229,"yyyy-mm-dd")," ",TEXT(E229,"hh:mm:ss"))</f>
        <v>2022-05-10 21:56:00</v>
      </c>
      <c r="G229" s="8">
        <v>18</v>
      </c>
      <c r="H229" s="8">
        <v>31</v>
      </c>
      <c r="I229" s="9">
        <f>'Uber_Details (2)'!$G229+('Uber_Details (2)'!$H229/60)</f>
        <v>18.516666666666666</v>
      </c>
      <c r="J229" s="9">
        <v>3.2</v>
      </c>
      <c r="K229" s="9"/>
      <c r="L229" s="9"/>
      <c r="M229" s="8">
        <v>1</v>
      </c>
      <c r="N229" s="8">
        <v>2</v>
      </c>
      <c r="O229" s="7" t="str">
        <f>VLOOKUP(P229,zipcodes,2,0)</f>
        <v>ADELAIDE CBD</v>
      </c>
      <c r="P229" s="13">
        <v>5000</v>
      </c>
      <c r="Q229" s="7" t="str">
        <f>VLOOKUP(R229,zipcodes,2,0)</f>
        <v>ADELAIDE CBD</v>
      </c>
      <c r="R229" s="14">
        <v>5000</v>
      </c>
      <c r="S229" s="8" t="s">
        <v>359</v>
      </c>
      <c r="T229" s="6" t="s">
        <v>355</v>
      </c>
      <c r="V229" s="23"/>
      <c r="Y229" s="23"/>
    </row>
    <row r="230" spans="1:25" x14ac:dyDescent="0.25">
      <c r="A230" s="26">
        <v>44691</v>
      </c>
      <c r="B230" s="28">
        <v>10.9</v>
      </c>
      <c r="C230" s="28">
        <f>B230-K230-L230</f>
        <v>10.9</v>
      </c>
      <c r="D230" s="28">
        <f>B230-K230</f>
        <v>10.9</v>
      </c>
      <c r="E230" s="29">
        <v>0.93263888888888891</v>
      </c>
      <c r="F230" s="17" t="str">
        <f>_xlfn.CONCAT(TEXT(A230,"yyyy-mm-dd")," ",TEXT(E230,"hh:mm:ss"))</f>
        <v>2022-05-10 22:23:00</v>
      </c>
      <c r="G230" s="8">
        <v>18</v>
      </c>
      <c r="H230" s="8">
        <v>13</v>
      </c>
      <c r="I230" s="9">
        <f>'Uber_Details (2)'!$G230+('Uber_Details (2)'!$H230/60)</f>
        <v>18.216666666666665</v>
      </c>
      <c r="J230" s="9">
        <v>2.2000000000000002</v>
      </c>
      <c r="K230" s="9"/>
      <c r="L230" s="9"/>
      <c r="M230" s="8"/>
      <c r="N230" s="8">
        <v>2</v>
      </c>
      <c r="O230" s="7" t="str">
        <f>VLOOKUP(P230,zipcodes,2,0)</f>
        <v>WOODVILLE</v>
      </c>
      <c r="P230" s="13">
        <v>5011</v>
      </c>
      <c r="Q230" s="7" t="str">
        <f>VLOOKUP(R230,zipcodes,2,0)</f>
        <v>ALBERT PARK</v>
      </c>
      <c r="R230" s="14">
        <v>5014</v>
      </c>
      <c r="S230" s="8" t="s">
        <v>359</v>
      </c>
      <c r="T230" s="6" t="s">
        <v>355</v>
      </c>
      <c r="V230" s="23"/>
      <c r="Y230" s="23"/>
    </row>
    <row r="231" spans="1:25" x14ac:dyDescent="0.25">
      <c r="A231" s="26">
        <v>44692</v>
      </c>
      <c r="B231" s="28">
        <v>8.9700000000000006</v>
      </c>
      <c r="C231" s="28">
        <f>B231-K231-L231</f>
        <v>8.9700000000000006</v>
      </c>
      <c r="D231" s="28">
        <f>B231-K231</f>
        <v>8.9700000000000006</v>
      </c>
      <c r="E231" s="29">
        <v>0.80972222222222223</v>
      </c>
      <c r="F231" s="17" t="str">
        <f>_xlfn.CONCAT(TEXT(A231,"yyyy-mm-dd")," ",TEXT(E231,"hh:mm:ss"))</f>
        <v>2022-05-11 19:26:00</v>
      </c>
      <c r="G231" s="8">
        <v>15</v>
      </c>
      <c r="H231" s="8">
        <v>47</v>
      </c>
      <c r="I231" s="9">
        <f>'Uber_Details (2)'!$G231+('Uber_Details (2)'!$H231/60)</f>
        <v>15.783333333333333</v>
      </c>
      <c r="J231" s="9">
        <v>4.5</v>
      </c>
      <c r="K231" s="9"/>
      <c r="L231" s="9"/>
      <c r="M231" s="8">
        <v>1</v>
      </c>
      <c r="N231" s="8">
        <v>1</v>
      </c>
      <c r="O231" s="7" t="str">
        <f>VLOOKUP(P231,zipcodes,2,0)</f>
        <v>HINDMARSH</v>
      </c>
      <c r="P231" s="13">
        <v>5007</v>
      </c>
      <c r="Q231" s="7" t="str">
        <f>VLOOKUP(R231,zipcodes,2,0)</f>
        <v>BROADVIEW</v>
      </c>
      <c r="R231" s="14">
        <v>5083</v>
      </c>
      <c r="S231" s="8" t="s">
        <v>359</v>
      </c>
      <c r="T231" s="6" t="s">
        <v>355</v>
      </c>
      <c r="V231" s="23"/>
      <c r="Y231" s="23"/>
    </row>
    <row r="232" spans="1:25" x14ac:dyDescent="0.25">
      <c r="A232" s="26">
        <v>44692</v>
      </c>
      <c r="B232" s="28">
        <v>15.16</v>
      </c>
      <c r="C232" s="28">
        <f>B232-K232-L232</f>
        <v>15.16</v>
      </c>
      <c r="D232" s="28">
        <f>B232-K232</f>
        <v>15.16</v>
      </c>
      <c r="E232" s="29">
        <v>0.82638888888888884</v>
      </c>
      <c r="F232" s="17" t="str">
        <f>_xlfn.CONCAT(TEXT(A232,"yyyy-mm-dd")," ",TEXT(E232,"hh:mm:ss"))</f>
        <v>2022-05-11 19:50:00</v>
      </c>
      <c r="G232" s="8">
        <v>39</v>
      </c>
      <c r="H232" s="8">
        <v>59</v>
      </c>
      <c r="I232" s="9">
        <f>'Uber_Details (2)'!$G232+('Uber_Details (2)'!$H232/60)</f>
        <v>39.983333333333334</v>
      </c>
      <c r="J232" s="9">
        <v>8.4</v>
      </c>
      <c r="K232" s="9"/>
      <c r="L232" s="9"/>
      <c r="M232" s="8">
        <v>1</v>
      </c>
      <c r="N232" s="8">
        <v>2</v>
      </c>
      <c r="O232" s="7" t="str">
        <f>VLOOKUP(P232,zipcodes,2,0)</f>
        <v>NORTH ADELAIDE</v>
      </c>
      <c r="P232" s="13">
        <v>5006</v>
      </c>
      <c r="Q232" s="7" t="str">
        <f>VLOOKUP(R232,zipcodes,2,0)</f>
        <v>HAMPSTEAD GARDENS</v>
      </c>
      <c r="R232" s="14">
        <v>5086</v>
      </c>
      <c r="S232" s="8" t="s">
        <v>359</v>
      </c>
      <c r="T232" s="6" t="s">
        <v>355</v>
      </c>
      <c r="V232" s="23"/>
      <c r="Y232" s="23"/>
    </row>
    <row r="233" spans="1:25" x14ac:dyDescent="0.25">
      <c r="A233" s="26">
        <v>44692</v>
      </c>
      <c r="B233" s="28">
        <v>5.07</v>
      </c>
      <c r="C233" s="28">
        <f>B233-K233-L233</f>
        <v>5.07</v>
      </c>
      <c r="D233" s="28">
        <f>B233-K233</f>
        <v>5.07</v>
      </c>
      <c r="E233" s="29">
        <v>0.8618055555555556</v>
      </c>
      <c r="F233" s="17" t="str">
        <f>_xlfn.CONCAT(TEXT(A233,"yyyy-mm-dd")," ",TEXT(E233,"hh:mm:ss"))</f>
        <v>2022-05-11 20:41:00</v>
      </c>
      <c r="G233" s="8">
        <v>11</v>
      </c>
      <c r="H233" s="8">
        <v>36</v>
      </c>
      <c r="I233" s="9">
        <f>'Uber_Details (2)'!$G233+('Uber_Details (2)'!$H233/60)</f>
        <v>11.6</v>
      </c>
      <c r="J233" s="9">
        <v>0.4</v>
      </c>
      <c r="K233" s="9"/>
      <c r="L233" s="9"/>
      <c r="M233" s="8">
        <v>1</v>
      </c>
      <c r="N233" s="8">
        <v>1</v>
      </c>
      <c r="O233" s="7" t="str">
        <f>VLOOKUP(P233,zipcodes,2,0)</f>
        <v>ADELAIDE CBD</v>
      </c>
      <c r="P233" s="13">
        <v>5000</v>
      </c>
      <c r="Q233" s="7" t="str">
        <f>VLOOKUP(R233,zipcodes,2,0)</f>
        <v>ADELAIDE CBD</v>
      </c>
      <c r="R233" s="14">
        <v>5000</v>
      </c>
      <c r="S233" s="8" t="s">
        <v>359</v>
      </c>
      <c r="T233" s="6" t="s">
        <v>355</v>
      </c>
      <c r="V233" s="23"/>
      <c r="Y233" s="23"/>
    </row>
    <row r="234" spans="1:25" x14ac:dyDescent="0.25">
      <c r="A234" s="26">
        <v>44692</v>
      </c>
      <c r="B234" s="28">
        <v>12.58</v>
      </c>
      <c r="C234" s="28">
        <f>B234-K234-L234</f>
        <v>12.58</v>
      </c>
      <c r="D234" s="28">
        <f>B234-K234</f>
        <v>12.58</v>
      </c>
      <c r="E234" s="29">
        <v>0.87777777777777777</v>
      </c>
      <c r="F234" s="17" t="str">
        <f>_xlfn.CONCAT(TEXT(A234,"yyyy-mm-dd")," ",TEXT(E234,"hh:mm:ss"))</f>
        <v>2022-05-11 21:04:00</v>
      </c>
      <c r="G234" s="8">
        <v>38</v>
      </c>
      <c r="H234" s="8">
        <v>20</v>
      </c>
      <c r="I234" s="9">
        <f>'Uber_Details (2)'!$G234+('Uber_Details (2)'!$H234/60)</f>
        <v>38.333333333333336</v>
      </c>
      <c r="J234" s="9">
        <v>5.8</v>
      </c>
      <c r="K234" s="9"/>
      <c r="L234" s="9"/>
      <c r="M234" s="8">
        <v>1</v>
      </c>
      <c r="N234" s="8">
        <v>2</v>
      </c>
      <c r="O234" s="7" t="str">
        <f>VLOOKUP(P234,zipcodes,2,0)</f>
        <v>ADELAIDE CBD</v>
      </c>
      <c r="P234" s="13">
        <v>5000</v>
      </c>
      <c r="Q234" s="7" t="str">
        <f>VLOOKUP(R234,zipcodes,2,0)</f>
        <v>MILE END</v>
      </c>
      <c r="R234" s="14">
        <v>5031</v>
      </c>
      <c r="S234" s="8" t="s">
        <v>359</v>
      </c>
      <c r="T234" s="6" t="s">
        <v>355</v>
      </c>
      <c r="V234" s="23"/>
      <c r="Y234" s="23"/>
    </row>
    <row r="235" spans="1:25" x14ac:dyDescent="0.25">
      <c r="A235" s="26">
        <v>44692</v>
      </c>
      <c r="B235" s="28">
        <v>7.58</v>
      </c>
      <c r="C235" s="28">
        <f>B235-K235-L235</f>
        <v>6.45</v>
      </c>
      <c r="D235" s="28">
        <f>B235-K235</f>
        <v>6.45</v>
      </c>
      <c r="E235" s="29">
        <v>0.91041666666666676</v>
      </c>
      <c r="F235" s="17" t="str">
        <f>_xlfn.CONCAT(TEXT(A235,"yyyy-mm-dd")," ",TEXT(E235,"hh:mm:ss"))</f>
        <v>2022-05-11 21:51:00</v>
      </c>
      <c r="G235" s="8">
        <v>17</v>
      </c>
      <c r="H235" s="8">
        <v>4</v>
      </c>
      <c r="I235" s="9">
        <f>'Uber_Details (2)'!$G235+('Uber_Details (2)'!$H235/60)</f>
        <v>17.066666666666666</v>
      </c>
      <c r="J235" s="9">
        <v>0.6</v>
      </c>
      <c r="K235" s="9">
        <v>1.1299999999999999</v>
      </c>
      <c r="L235" s="9"/>
      <c r="M235" s="8">
        <v>1</v>
      </c>
      <c r="N235" s="8">
        <v>1</v>
      </c>
      <c r="O235" s="7" t="str">
        <f>VLOOKUP(P235,zipcodes,2,0)</f>
        <v>ADELAIDE CBD</v>
      </c>
      <c r="P235" s="13">
        <v>5000</v>
      </c>
      <c r="Q235" s="7" t="str">
        <f>VLOOKUP(R235,zipcodes,2,0)</f>
        <v>ADELAIDE CBD</v>
      </c>
      <c r="R235" s="14">
        <v>5000</v>
      </c>
      <c r="S235" s="8" t="s">
        <v>359</v>
      </c>
      <c r="T235" s="6" t="s">
        <v>355</v>
      </c>
      <c r="V235" s="23"/>
      <c r="Y235" s="23"/>
    </row>
    <row r="236" spans="1:25" x14ac:dyDescent="0.25">
      <c r="A236" s="26">
        <v>44692</v>
      </c>
      <c r="B236" s="28">
        <v>9.15</v>
      </c>
      <c r="C236" s="28">
        <f>B236-K236-L236</f>
        <v>6.8000000000000007</v>
      </c>
      <c r="D236" s="28">
        <f>B236-K236</f>
        <v>6.8000000000000007</v>
      </c>
      <c r="E236" s="29">
        <v>0.92361111111111116</v>
      </c>
      <c r="F236" s="17" t="str">
        <f>_xlfn.CONCAT(TEXT(A236,"yyyy-mm-dd")," ",TEXT(E236,"hh:mm:ss"))</f>
        <v>2022-05-11 22:10:00</v>
      </c>
      <c r="G236" s="8">
        <v>18</v>
      </c>
      <c r="H236" s="8">
        <v>42</v>
      </c>
      <c r="I236" s="9">
        <f>'Uber_Details (2)'!$G236+('Uber_Details (2)'!$H236/60)</f>
        <v>18.7</v>
      </c>
      <c r="J236" s="9">
        <v>3</v>
      </c>
      <c r="K236" s="9">
        <v>2.35</v>
      </c>
      <c r="L236" s="9"/>
      <c r="M236" s="8">
        <v>1</v>
      </c>
      <c r="N236" s="8">
        <v>1</v>
      </c>
      <c r="O236" s="7" t="str">
        <f>VLOOKUP(P236,zipcodes,2,0)</f>
        <v>ADELAIDE CBD</v>
      </c>
      <c r="P236" s="13">
        <v>5000</v>
      </c>
      <c r="Q236" s="7" t="str">
        <f>VLOOKUP(R236,zipcodes,2,0)</f>
        <v>NORTH ADELAIDE</v>
      </c>
      <c r="R236" s="14">
        <v>5006</v>
      </c>
      <c r="S236" s="8" t="s">
        <v>359</v>
      </c>
      <c r="T236" s="6" t="s">
        <v>355</v>
      </c>
      <c r="V236" s="23"/>
      <c r="Y236" s="23"/>
    </row>
    <row r="237" spans="1:25" x14ac:dyDescent="0.25">
      <c r="A237" s="26">
        <v>44692</v>
      </c>
      <c r="B237" s="28">
        <v>29.42</v>
      </c>
      <c r="C237" s="28">
        <f>B237-K237-L237</f>
        <v>26.89</v>
      </c>
      <c r="D237" s="28">
        <f>B237-K237</f>
        <v>26.89</v>
      </c>
      <c r="E237" s="29">
        <v>0.94652777777777775</v>
      </c>
      <c r="F237" s="17" t="str">
        <f>_xlfn.CONCAT(TEXT(A237,"yyyy-mm-dd")," ",TEXT(E237,"hh:mm:ss"))</f>
        <v>2022-05-11 22:43:00</v>
      </c>
      <c r="G237" s="8">
        <v>61</v>
      </c>
      <c r="H237" s="8"/>
      <c r="I237" s="9">
        <f>'Uber_Details (2)'!$G237+('Uber_Details (2)'!$H237/60)</f>
        <v>61</v>
      </c>
      <c r="J237" s="9">
        <v>12.7</v>
      </c>
      <c r="K237" s="9">
        <v>2.5299999999999998</v>
      </c>
      <c r="L237" s="9"/>
      <c r="M237" s="8">
        <v>1</v>
      </c>
      <c r="N237" s="8">
        <v>2</v>
      </c>
      <c r="O237" s="7" t="str">
        <f>VLOOKUP(P237,zipcodes,2,0)</f>
        <v>ADELAIDE CBD</v>
      </c>
      <c r="P237" s="13">
        <v>5000</v>
      </c>
      <c r="Q237" s="7" t="str">
        <f>VLOOKUP(R237,zipcodes,2,0)</f>
        <v>ANGLE PARK</v>
      </c>
      <c r="R237" s="14">
        <v>5010</v>
      </c>
      <c r="S237" s="8" t="s">
        <v>359</v>
      </c>
      <c r="T237" s="6" t="s">
        <v>355</v>
      </c>
      <c r="V237" s="23"/>
      <c r="Y237" s="23"/>
    </row>
    <row r="238" spans="1:25" x14ac:dyDescent="0.25">
      <c r="A238" s="26">
        <v>44692</v>
      </c>
      <c r="B238" s="28">
        <v>14.77</v>
      </c>
      <c r="C238" s="28">
        <f>B238-K238-L238</f>
        <v>11.18</v>
      </c>
      <c r="D238" s="28">
        <f>B238-K238</f>
        <v>11.18</v>
      </c>
      <c r="E238" s="29">
        <v>0.98611111111111116</v>
      </c>
      <c r="F238" s="17" t="str">
        <f>_xlfn.CONCAT(TEXT(A238,"yyyy-mm-dd")," ",TEXT(E238,"hh:mm:ss"))</f>
        <v>2022-05-11 23:40:00</v>
      </c>
      <c r="G238" s="8">
        <v>26</v>
      </c>
      <c r="H238" s="8">
        <v>55</v>
      </c>
      <c r="I238" s="9">
        <f>'Uber_Details (2)'!$G238+('Uber_Details (2)'!$H238/60)</f>
        <v>26.916666666666668</v>
      </c>
      <c r="J238" s="9">
        <v>3.2</v>
      </c>
      <c r="K238" s="9">
        <v>3.59</v>
      </c>
      <c r="L238" s="9"/>
      <c r="M238" s="8"/>
      <c r="N238" s="8">
        <v>1</v>
      </c>
      <c r="O238" s="7" t="str">
        <f>VLOOKUP(P238,zipcodes,2,0)</f>
        <v>BEVERLEY</v>
      </c>
      <c r="P238" s="13">
        <v>5009</v>
      </c>
      <c r="Q238" s="7" t="str">
        <f>VLOOKUP(R238,zipcodes,2,0)</f>
        <v>CROYDON</v>
      </c>
      <c r="R238" s="14">
        <v>5008</v>
      </c>
      <c r="S238" s="8" t="s">
        <v>359</v>
      </c>
      <c r="T238" s="6" t="s">
        <v>355</v>
      </c>
      <c r="V238" s="23"/>
      <c r="Y238" s="23"/>
    </row>
    <row r="239" spans="1:25" x14ac:dyDescent="0.25">
      <c r="A239" s="26">
        <v>44694</v>
      </c>
      <c r="B239" s="28">
        <v>12.82</v>
      </c>
      <c r="C239" s="28">
        <f>B239-K239-L239</f>
        <v>12.82</v>
      </c>
      <c r="D239" s="28">
        <f>B239-K239</f>
        <v>12.82</v>
      </c>
      <c r="E239" s="29">
        <v>0.74652777777777779</v>
      </c>
      <c r="F239" s="17" t="str">
        <f>_xlfn.CONCAT(TEXT(A239,"yyyy-mm-dd")," ",TEXT(E239,"hh:mm:ss"))</f>
        <v>2022-05-13 17:55:00</v>
      </c>
      <c r="G239" s="8">
        <v>20</v>
      </c>
      <c r="H239" s="8">
        <v>49</v>
      </c>
      <c r="I239" s="9">
        <f>'Uber_Details (2)'!$G239+('Uber_Details (2)'!$H239/60)</f>
        <v>20.816666666666666</v>
      </c>
      <c r="J239" s="9">
        <v>4.2</v>
      </c>
      <c r="K239" s="9"/>
      <c r="L239" s="9"/>
      <c r="M239" s="8">
        <v>1</v>
      </c>
      <c r="N239" s="8">
        <v>2</v>
      </c>
      <c r="O239" s="7" t="str">
        <f>VLOOKUP(P239,zipcodes,2,0)</f>
        <v>SEMAPHORE</v>
      </c>
      <c r="P239" s="13">
        <v>5019</v>
      </c>
      <c r="Q239" s="7" t="str">
        <f>VLOOKUP(R239,zipcodes,2,0)</f>
        <v>LARGS BAY</v>
      </c>
      <c r="R239" s="14">
        <v>5016</v>
      </c>
      <c r="S239" s="8" t="s">
        <v>359</v>
      </c>
      <c r="T239" s="6" t="s">
        <v>355</v>
      </c>
      <c r="V239" s="23"/>
      <c r="Y239" s="23"/>
    </row>
    <row r="240" spans="1:25" x14ac:dyDescent="0.25">
      <c r="A240" s="26">
        <v>44694</v>
      </c>
      <c r="B240" s="28">
        <v>12.39</v>
      </c>
      <c r="C240" s="28">
        <f>B240-K240-L240</f>
        <v>12.39</v>
      </c>
      <c r="D240" s="28">
        <f>B240-K240</f>
        <v>12.39</v>
      </c>
      <c r="E240" s="29">
        <v>0.75902777777777775</v>
      </c>
      <c r="F240" s="17" t="str">
        <f>_xlfn.CONCAT(TEXT(A240,"yyyy-mm-dd")," ",TEXT(E240,"hh:mm:ss"))</f>
        <v>2022-05-13 18:13:00</v>
      </c>
      <c r="G240" s="8">
        <v>28</v>
      </c>
      <c r="H240" s="8">
        <v>49</v>
      </c>
      <c r="I240" s="9">
        <f>'Uber_Details (2)'!$G240+('Uber_Details (2)'!$H240/60)</f>
        <v>28.816666666666666</v>
      </c>
      <c r="J240" s="9">
        <v>4.7</v>
      </c>
      <c r="K240" s="9"/>
      <c r="L240" s="9"/>
      <c r="M240" s="8"/>
      <c r="N240" s="8">
        <v>2</v>
      </c>
      <c r="O240" s="7" t="str">
        <f>VLOOKUP(P240,zipcodes,2,0)</f>
        <v>SEMAPHORE</v>
      </c>
      <c r="P240" s="13">
        <v>5019</v>
      </c>
      <c r="Q240" s="7" t="str">
        <f>VLOOKUP(R240,zipcodes,2,0)</f>
        <v>PORT ADELAIDE</v>
      </c>
      <c r="R240" s="14">
        <v>5015</v>
      </c>
      <c r="S240" s="8" t="s">
        <v>359</v>
      </c>
      <c r="T240" s="6" t="s">
        <v>355</v>
      </c>
      <c r="V240" s="23"/>
      <c r="Y240" s="23"/>
    </row>
    <row r="241" spans="1:25" x14ac:dyDescent="0.25">
      <c r="A241" s="26">
        <v>44694</v>
      </c>
      <c r="B241" s="28">
        <v>16.809999999999999</v>
      </c>
      <c r="C241" s="28">
        <f>B241-K241-L241</f>
        <v>16.809999999999999</v>
      </c>
      <c r="D241" s="28">
        <f>B241-K241</f>
        <v>16.809999999999999</v>
      </c>
      <c r="E241" s="29">
        <v>0.77777777777777779</v>
      </c>
      <c r="F241" s="17" t="str">
        <f>_xlfn.CONCAT(TEXT(A241,"yyyy-mm-dd")," ",TEXT(E241,"hh:mm:ss"))</f>
        <v>2022-05-13 18:40:00</v>
      </c>
      <c r="G241" s="8">
        <v>36</v>
      </c>
      <c r="H241" s="8">
        <v>41</v>
      </c>
      <c r="I241" s="9">
        <f>'Uber_Details (2)'!$G241+('Uber_Details (2)'!$H241/60)</f>
        <v>36.68333333333333</v>
      </c>
      <c r="J241" s="9">
        <v>8.9</v>
      </c>
      <c r="K241" s="9"/>
      <c r="L241" s="9"/>
      <c r="M241" s="8"/>
      <c r="N241" s="8">
        <v>2</v>
      </c>
      <c r="O241" s="7" t="str">
        <f>VLOOKUP(P241,zipcodes,2,0)</f>
        <v>PORT ADELAIDE</v>
      </c>
      <c r="P241" s="13">
        <v>5015</v>
      </c>
      <c r="Q241" s="7" t="str">
        <f>VLOOKUP(R241,zipcodes,2,0)</f>
        <v>NORTH HAVEN</v>
      </c>
      <c r="R241" s="14">
        <v>5018</v>
      </c>
      <c r="S241" s="8" t="s">
        <v>359</v>
      </c>
      <c r="T241" s="6" t="s">
        <v>355</v>
      </c>
      <c r="V241" s="23"/>
      <c r="Y241" s="23"/>
    </row>
    <row r="242" spans="1:25" x14ac:dyDescent="0.25">
      <c r="A242" s="26">
        <v>44694</v>
      </c>
      <c r="B242" s="28">
        <v>8.6199999999999992</v>
      </c>
      <c r="C242" s="28">
        <f>B242-K242-L242</f>
        <v>8.6199999999999992</v>
      </c>
      <c r="D242" s="28">
        <f>B242-K242</f>
        <v>8.6199999999999992</v>
      </c>
      <c r="E242" s="29">
        <v>0.80625000000000002</v>
      </c>
      <c r="F242" s="17" t="str">
        <f>_xlfn.CONCAT(TEXT(A242,"yyyy-mm-dd")," ",TEXT(E242,"hh:mm:ss"))</f>
        <v>2022-05-13 19:21:00</v>
      </c>
      <c r="G242" s="8">
        <v>12</v>
      </c>
      <c r="H242" s="8">
        <v>41</v>
      </c>
      <c r="I242" s="9">
        <f>'Uber_Details (2)'!$G242+('Uber_Details (2)'!$H242/60)</f>
        <v>12.683333333333334</v>
      </c>
      <c r="J242" s="9">
        <v>5.7</v>
      </c>
      <c r="K242" s="9"/>
      <c r="L242" s="9"/>
      <c r="M242" s="8"/>
      <c r="N242" s="8">
        <v>2</v>
      </c>
      <c r="O242" s="7" t="str">
        <f>VLOOKUP(P242,zipcodes,2,0)</f>
        <v>NORTH HAVEN</v>
      </c>
      <c r="P242" s="13">
        <v>5018</v>
      </c>
      <c r="Q242" s="7" t="str">
        <f>VLOOKUP(R242,zipcodes,2,0)</f>
        <v>LARGS BAY</v>
      </c>
      <c r="R242" s="14">
        <v>5016</v>
      </c>
      <c r="S242" s="8" t="s">
        <v>359</v>
      </c>
      <c r="T242" s="6" t="s">
        <v>355</v>
      </c>
      <c r="V242" s="23"/>
      <c r="Y242" s="23"/>
    </row>
    <row r="243" spans="1:25" x14ac:dyDescent="0.25">
      <c r="A243" s="26">
        <v>44694</v>
      </c>
      <c r="B243" s="28">
        <v>30.73</v>
      </c>
      <c r="C243" s="28">
        <f>B243-K243-L243</f>
        <v>30.73</v>
      </c>
      <c r="D243" s="28">
        <f>B243-K243</f>
        <v>30.73</v>
      </c>
      <c r="E243" s="29">
        <v>0.81597222222222221</v>
      </c>
      <c r="F243" s="17" t="str">
        <f>_xlfn.CONCAT(TEXT(A243,"yyyy-mm-dd")," ",TEXT(E243,"hh:mm:ss"))</f>
        <v>2022-05-13 19:35:00</v>
      </c>
      <c r="G243" s="8">
        <v>41</v>
      </c>
      <c r="H243" s="8">
        <v>9</v>
      </c>
      <c r="I243" s="9">
        <f>'Uber_Details (2)'!$G243+('Uber_Details (2)'!$H243/60)</f>
        <v>41.15</v>
      </c>
      <c r="J243" s="9">
        <v>27.2</v>
      </c>
      <c r="K243" s="9"/>
      <c r="L243" s="9"/>
      <c r="M243" s="8"/>
      <c r="N243" s="8">
        <v>1</v>
      </c>
      <c r="O243" s="7" t="str">
        <f>VLOOKUP(P243,zipcodes,2,0)</f>
        <v>NORTH HAVEN</v>
      </c>
      <c r="P243" s="13">
        <v>5018</v>
      </c>
      <c r="Q243" s="7" t="str">
        <f>VLOOKUP(R243,zipcodes,2,0)</f>
        <v>FELIXSTOW</v>
      </c>
      <c r="R243" s="14">
        <v>5070</v>
      </c>
      <c r="S243" s="8" t="s">
        <v>359</v>
      </c>
      <c r="T243" s="6" t="s">
        <v>355</v>
      </c>
      <c r="V243" s="23"/>
      <c r="Y243" s="23"/>
    </row>
    <row r="244" spans="1:25" x14ac:dyDescent="0.25">
      <c r="A244" s="26">
        <v>44694</v>
      </c>
      <c r="B244" s="28">
        <v>6.68</v>
      </c>
      <c r="C244" s="28">
        <f>B244-K244-L244</f>
        <v>6.68</v>
      </c>
      <c r="D244" s="28">
        <f>B244-K244</f>
        <v>6.68</v>
      </c>
      <c r="E244" s="29">
        <v>0.85</v>
      </c>
      <c r="F244" s="17" t="str">
        <f>_xlfn.CONCAT(TEXT(A244,"yyyy-mm-dd")," ",TEXT(E244,"hh:mm:ss"))</f>
        <v>2022-05-13 20:24:00</v>
      </c>
      <c r="G244" s="8">
        <v>14</v>
      </c>
      <c r="H244" s="8">
        <v>11</v>
      </c>
      <c r="I244" s="9">
        <f>'Uber_Details (2)'!$G244+('Uber_Details (2)'!$H244/60)</f>
        <v>14.183333333333334</v>
      </c>
      <c r="J244" s="9">
        <v>3.3</v>
      </c>
      <c r="K244" s="9"/>
      <c r="L244" s="9"/>
      <c r="M244" s="8"/>
      <c r="N244" s="8">
        <v>1</v>
      </c>
      <c r="O244" s="7" t="str">
        <f>VLOOKUP(P244,zipcodes,2,0)</f>
        <v>HECTORVILLE</v>
      </c>
      <c r="P244" s="13">
        <v>5073</v>
      </c>
      <c r="Q244" s="7" t="str">
        <f>VLOOKUP(R244,zipcodes,2,0)</f>
        <v>FELIXSTOW</v>
      </c>
      <c r="R244" s="14">
        <v>5070</v>
      </c>
      <c r="S244" s="8" t="s">
        <v>359</v>
      </c>
      <c r="T244" s="6" t="s">
        <v>355</v>
      </c>
      <c r="V244" s="23"/>
      <c r="Y244" s="23"/>
    </row>
    <row r="245" spans="1:25" x14ac:dyDescent="0.25">
      <c r="A245" s="26">
        <v>44694</v>
      </c>
      <c r="B245" s="28">
        <v>9.94</v>
      </c>
      <c r="C245" s="28">
        <f>B245-K245-L245</f>
        <v>9.94</v>
      </c>
      <c r="D245" s="28">
        <f>B245-K245</f>
        <v>9.94</v>
      </c>
      <c r="E245" s="29">
        <v>0.88611111111111107</v>
      </c>
      <c r="F245" s="17" t="str">
        <f>_xlfn.CONCAT(TEXT(A245,"yyyy-mm-dd")," ",TEXT(E245,"hh:mm:ss"))</f>
        <v>2022-05-13 21:16:00</v>
      </c>
      <c r="G245" s="8">
        <v>33</v>
      </c>
      <c r="H245" s="8">
        <v>37</v>
      </c>
      <c r="I245" s="9">
        <f>'Uber_Details (2)'!$G245+('Uber_Details (2)'!$H245/60)</f>
        <v>33.616666666666667</v>
      </c>
      <c r="J245" s="9">
        <v>2.2000000000000002</v>
      </c>
      <c r="K245" s="9"/>
      <c r="L245" s="9"/>
      <c r="M245" s="8">
        <v>1</v>
      </c>
      <c r="N245" s="8">
        <v>1</v>
      </c>
      <c r="O245" s="7" t="str">
        <f>VLOOKUP(P245,zipcodes,2,0)</f>
        <v>ADELAIDE CBD</v>
      </c>
      <c r="P245" s="13">
        <v>5000</v>
      </c>
      <c r="Q245" s="7" t="str">
        <f>VLOOKUP(R245,zipcodes,2,0)</f>
        <v>ADELAIDE CBD</v>
      </c>
      <c r="R245" s="14">
        <v>5000</v>
      </c>
      <c r="S245" s="8" t="s">
        <v>359</v>
      </c>
      <c r="T245" s="6" t="s">
        <v>355</v>
      </c>
      <c r="V245" s="23"/>
      <c r="Y245" s="23"/>
    </row>
    <row r="246" spans="1:25" x14ac:dyDescent="0.25">
      <c r="A246" s="26">
        <v>44694</v>
      </c>
      <c r="B246" s="28">
        <v>12.09</v>
      </c>
      <c r="C246" s="28">
        <f>B246-K246-L246</f>
        <v>12.09</v>
      </c>
      <c r="D246" s="28">
        <f>B246-K246</f>
        <v>12.09</v>
      </c>
      <c r="E246" s="29">
        <v>0.90347222222222223</v>
      </c>
      <c r="F246" s="17" t="str">
        <f>_xlfn.CONCAT(TEXT(A246,"yyyy-mm-dd")," ",TEXT(E246,"hh:mm:ss"))</f>
        <v>2022-05-13 21:41:00</v>
      </c>
      <c r="G246" s="8">
        <v>46</v>
      </c>
      <c r="H246" s="8">
        <v>27</v>
      </c>
      <c r="I246" s="9">
        <f>'Uber_Details (2)'!$G246+('Uber_Details (2)'!$H246/60)</f>
        <v>46.45</v>
      </c>
      <c r="J246" s="9">
        <v>6.6</v>
      </c>
      <c r="K246" s="9"/>
      <c r="L246" s="9"/>
      <c r="M246" s="8">
        <v>1</v>
      </c>
      <c r="N246" s="8">
        <v>2</v>
      </c>
      <c r="O246" s="7" t="str">
        <f>VLOOKUP(P246,zipcodes,2,0)</f>
        <v>ADELAIDE CBD</v>
      </c>
      <c r="P246" s="13">
        <v>5000</v>
      </c>
      <c r="Q246" s="7" t="str">
        <f>VLOOKUP(R246,zipcodes,2,0)</f>
        <v>MILE END</v>
      </c>
      <c r="R246" s="14">
        <v>5031</v>
      </c>
      <c r="S246" s="8" t="s">
        <v>359</v>
      </c>
      <c r="T246" s="6" t="s">
        <v>355</v>
      </c>
      <c r="V246" s="23"/>
      <c r="Y246" s="23"/>
    </row>
    <row r="247" spans="1:25" x14ac:dyDescent="0.25">
      <c r="A247" s="26">
        <v>44694</v>
      </c>
      <c r="B247" s="28">
        <v>5.44</v>
      </c>
      <c r="C247" s="28">
        <f>B247-K247-L247</f>
        <v>5.44</v>
      </c>
      <c r="D247" s="28">
        <f>B247-K247</f>
        <v>5.44</v>
      </c>
      <c r="E247" s="29">
        <v>0.92847222222222225</v>
      </c>
      <c r="F247" s="17" t="str">
        <f>_xlfn.CONCAT(TEXT(A247,"yyyy-mm-dd")," ",TEXT(E247,"hh:mm:ss"))</f>
        <v>2022-05-13 22:17:00</v>
      </c>
      <c r="G247" s="8">
        <v>11</v>
      </c>
      <c r="H247" s="8">
        <v>44</v>
      </c>
      <c r="I247" s="9">
        <f>'Uber_Details (2)'!$G247+('Uber_Details (2)'!$H247/60)</f>
        <v>11.733333333333333</v>
      </c>
      <c r="J247" s="9">
        <v>1.8</v>
      </c>
      <c r="K247" s="9"/>
      <c r="L247" s="9"/>
      <c r="M247" s="8"/>
      <c r="N247" s="8">
        <v>1</v>
      </c>
      <c r="O247" s="7" t="str">
        <f>VLOOKUP(P247,zipcodes,2,0)</f>
        <v>MILE END</v>
      </c>
      <c r="P247" s="13">
        <v>5031</v>
      </c>
      <c r="Q247" s="7" t="str">
        <f>VLOOKUP(R247,zipcodes,2,0)</f>
        <v>HINDMARSH</v>
      </c>
      <c r="R247" s="14">
        <v>5007</v>
      </c>
      <c r="S247" s="8" t="s">
        <v>359</v>
      </c>
      <c r="T247" s="6" t="s">
        <v>355</v>
      </c>
      <c r="V247" s="23"/>
      <c r="Y247" s="23"/>
    </row>
    <row r="248" spans="1:25" x14ac:dyDescent="0.25">
      <c r="A248" s="26">
        <v>44694</v>
      </c>
      <c r="B248" s="28">
        <v>5.6</v>
      </c>
      <c r="C248" s="28">
        <f>B248-K248-L248</f>
        <v>5.6</v>
      </c>
      <c r="D248" s="28">
        <f>B248-K248</f>
        <v>5.6</v>
      </c>
      <c r="E248" s="29">
        <v>0.94097222222222221</v>
      </c>
      <c r="F248" s="17" t="str">
        <f>_xlfn.CONCAT(TEXT(A248,"yyyy-mm-dd")," ",TEXT(E248,"hh:mm:ss"))</f>
        <v>2022-05-13 22:35:00</v>
      </c>
      <c r="G248" s="8">
        <v>9</v>
      </c>
      <c r="H248" s="8">
        <v>23</v>
      </c>
      <c r="I248" s="9">
        <f>'Uber_Details (2)'!$G248+('Uber_Details (2)'!$H248/60)</f>
        <v>9.3833333333333329</v>
      </c>
      <c r="J248" s="9">
        <v>3.3</v>
      </c>
      <c r="K248" s="9"/>
      <c r="L248" s="9"/>
      <c r="M248" s="8"/>
      <c r="N248" s="8">
        <v>1</v>
      </c>
      <c r="O248" s="7" t="str">
        <f>VLOOKUP(P248,zipcodes,2,0)</f>
        <v>ADELAIDE CBD</v>
      </c>
      <c r="P248" s="13">
        <v>5000</v>
      </c>
      <c r="Q248" s="7" t="str">
        <f>VLOOKUP(R248,zipcodes,2,0)</f>
        <v>SEATON</v>
      </c>
      <c r="R248" s="14">
        <v>5023</v>
      </c>
      <c r="S248" s="8" t="s">
        <v>359</v>
      </c>
      <c r="T248" s="6" t="s">
        <v>355</v>
      </c>
      <c r="V248" s="23"/>
      <c r="Y248" s="23"/>
    </row>
    <row r="249" spans="1:25" x14ac:dyDescent="0.25">
      <c r="A249" s="26">
        <v>44697</v>
      </c>
      <c r="B249" s="28">
        <v>23.82</v>
      </c>
      <c r="C249" s="28">
        <f>B249-K249-L249</f>
        <v>18.14</v>
      </c>
      <c r="D249" s="28">
        <f>B249-K249</f>
        <v>18.14</v>
      </c>
      <c r="E249" s="29">
        <v>0.76111111111111107</v>
      </c>
      <c r="F249" s="17" t="str">
        <f>_xlfn.CONCAT(TEXT(A249,"yyyy-mm-dd")," ",TEXT(E249,"hh:mm:ss"))</f>
        <v>2022-05-16 18:16:00</v>
      </c>
      <c r="G249" s="8">
        <v>29</v>
      </c>
      <c r="H249" s="8">
        <v>36</v>
      </c>
      <c r="I249" s="9">
        <f>'Uber_Details (2)'!$G249+('Uber_Details (2)'!$H249/60)</f>
        <v>29.6</v>
      </c>
      <c r="J249" s="9">
        <v>8.4</v>
      </c>
      <c r="K249" s="9">
        <v>5.68</v>
      </c>
      <c r="L249" s="9"/>
      <c r="M249" s="8">
        <v>1</v>
      </c>
      <c r="N249" s="8">
        <v>2</v>
      </c>
      <c r="O249" s="7" t="str">
        <f>VLOOKUP(P249,zipcodes,2,0)</f>
        <v>ADELAIDE CBD</v>
      </c>
      <c r="P249" s="13">
        <v>5000</v>
      </c>
      <c r="Q249" s="7" t="str">
        <f>VLOOKUP(R249,zipcodes,2,0)</f>
        <v>WOODVILLE</v>
      </c>
      <c r="R249" s="14">
        <v>5011</v>
      </c>
      <c r="S249" s="8" t="s">
        <v>359</v>
      </c>
      <c r="T249" s="6" t="s">
        <v>355</v>
      </c>
      <c r="V249" s="23"/>
      <c r="Y249" s="23"/>
    </row>
    <row r="250" spans="1:25" x14ac:dyDescent="0.25">
      <c r="A250" s="26">
        <v>44697</v>
      </c>
      <c r="B250" s="28">
        <v>18.399999999999999</v>
      </c>
      <c r="C250" s="28">
        <f>B250-K250-L250</f>
        <v>16.049999999999997</v>
      </c>
      <c r="D250" s="28">
        <f>B250-K250</f>
        <v>16.049999999999997</v>
      </c>
      <c r="E250" s="29">
        <v>0.77986111111111101</v>
      </c>
      <c r="F250" s="17" t="str">
        <f>_xlfn.CONCAT(TEXT(A250,"yyyy-mm-dd")," ",TEXT(E250,"hh:mm:ss"))</f>
        <v>2022-05-16 18:43:00</v>
      </c>
      <c r="G250" s="8">
        <v>30</v>
      </c>
      <c r="H250" s="8">
        <v>6</v>
      </c>
      <c r="I250" s="9">
        <f>'Uber_Details (2)'!$G250+('Uber_Details (2)'!$H250/60)</f>
        <v>30.1</v>
      </c>
      <c r="J250" s="9">
        <v>6.9</v>
      </c>
      <c r="K250" s="9">
        <v>2.35</v>
      </c>
      <c r="L250" s="9"/>
      <c r="M250" s="8">
        <v>1</v>
      </c>
      <c r="N250" s="8">
        <v>2</v>
      </c>
      <c r="O250" s="7" t="str">
        <f>VLOOKUP(P250,zipcodes,2,0)</f>
        <v>WOODVILLE</v>
      </c>
      <c r="P250" s="13">
        <v>5011</v>
      </c>
      <c r="Q250" s="7" t="str">
        <f>VLOOKUP(R250,zipcodes,2,0)</f>
        <v>MILE END</v>
      </c>
      <c r="R250" s="14">
        <v>5031</v>
      </c>
      <c r="S250" s="8" t="s">
        <v>359</v>
      </c>
      <c r="T250" s="6" t="s">
        <v>355</v>
      </c>
      <c r="V250" s="23"/>
      <c r="Y250" s="23"/>
    </row>
    <row r="251" spans="1:25" x14ac:dyDescent="0.25">
      <c r="A251" s="26">
        <v>44697</v>
      </c>
      <c r="B251" s="28">
        <v>13.73</v>
      </c>
      <c r="C251" s="28">
        <f>B251-K251-L251</f>
        <v>13.73</v>
      </c>
      <c r="D251" s="28">
        <f>B251-K251</f>
        <v>13.73</v>
      </c>
      <c r="E251" s="29">
        <v>0.8125</v>
      </c>
      <c r="F251" s="17" t="str">
        <f>_xlfn.CONCAT(TEXT(A251,"yyyy-mm-dd")," ",TEXT(E251,"hh:mm:ss"))</f>
        <v>2022-05-16 19:30:00</v>
      </c>
      <c r="G251" s="8">
        <v>28</v>
      </c>
      <c r="H251" s="8">
        <v>23</v>
      </c>
      <c r="I251" s="9">
        <f>'Uber_Details (2)'!$G251+('Uber_Details (2)'!$H251/60)</f>
        <v>28.383333333333333</v>
      </c>
      <c r="J251" s="9">
        <v>6.5</v>
      </c>
      <c r="K251" s="9"/>
      <c r="L251" s="9"/>
      <c r="M251" s="8">
        <v>1</v>
      </c>
      <c r="N251" s="8">
        <v>2</v>
      </c>
      <c r="O251" s="7" t="str">
        <f>VLOOKUP(P251,zipcodes,2,0)</f>
        <v>ADELAIDE CBD</v>
      </c>
      <c r="P251" s="13">
        <v>5000</v>
      </c>
      <c r="Q251" s="7" t="str">
        <f>VLOOKUP(R251,zipcodes,2,0)</f>
        <v>GLEN OSMOND</v>
      </c>
      <c r="R251" s="14">
        <v>5064</v>
      </c>
      <c r="S251" s="8" t="s">
        <v>359</v>
      </c>
      <c r="T251" s="6" t="s">
        <v>355</v>
      </c>
      <c r="V251" s="23"/>
      <c r="Y251" s="23"/>
    </row>
    <row r="252" spans="1:25" x14ac:dyDescent="0.25">
      <c r="A252" s="26">
        <v>44697</v>
      </c>
      <c r="B252" s="28">
        <v>8.6300000000000008</v>
      </c>
      <c r="C252" s="28">
        <f>B252-K252-L252</f>
        <v>8.6300000000000008</v>
      </c>
      <c r="D252" s="28">
        <f>B252-K252</f>
        <v>8.6300000000000008</v>
      </c>
      <c r="E252" s="29">
        <v>0.82986111111111116</v>
      </c>
      <c r="F252" s="17" t="str">
        <f>_xlfn.CONCAT(TEXT(A252,"yyyy-mm-dd")," ",TEXT(E252,"hh:mm:ss"))</f>
        <v>2022-05-16 19:55:00</v>
      </c>
      <c r="G252" s="8">
        <v>23</v>
      </c>
      <c r="H252" s="8">
        <v>28</v>
      </c>
      <c r="I252" s="9">
        <f>'Uber_Details (2)'!$G252+('Uber_Details (2)'!$H252/60)</f>
        <v>23.466666666666665</v>
      </c>
      <c r="J252" s="9">
        <v>3.3</v>
      </c>
      <c r="K252" s="9"/>
      <c r="L252" s="9"/>
      <c r="M252" s="8">
        <v>1</v>
      </c>
      <c r="N252" s="8">
        <v>2</v>
      </c>
      <c r="O252" s="7" t="str">
        <f>VLOOKUP(P252,zipcodes,2,0)</f>
        <v>ADELAIDE CBD</v>
      </c>
      <c r="P252" s="13">
        <v>5000</v>
      </c>
      <c r="Q252" s="7" t="str">
        <f>VLOOKUP(R252,zipcodes,2,0)</f>
        <v>NORWOOD</v>
      </c>
      <c r="R252" s="14">
        <v>5067</v>
      </c>
      <c r="S252" s="8" t="s">
        <v>359</v>
      </c>
      <c r="T252" s="6" t="s">
        <v>355</v>
      </c>
      <c r="V252" s="23"/>
      <c r="Y252" s="23"/>
    </row>
    <row r="253" spans="1:25" x14ac:dyDescent="0.25">
      <c r="A253" s="26">
        <v>44697</v>
      </c>
      <c r="B253" s="28">
        <v>13.22</v>
      </c>
      <c r="C253" s="28">
        <f>B253-K253-L253</f>
        <v>13.22</v>
      </c>
      <c r="D253" s="28">
        <f>B253-K253</f>
        <v>13.22</v>
      </c>
      <c r="E253" s="29">
        <v>0.84513888888888899</v>
      </c>
      <c r="F253" s="17" t="str">
        <f>_xlfn.CONCAT(TEXT(A253,"yyyy-mm-dd")," ",TEXT(E253,"hh:mm:ss"))</f>
        <v>2022-05-16 20:17:00</v>
      </c>
      <c r="G253" s="8">
        <v>37</v>
      </c>
      <c r="H253" s="8">
        <v>9</v>
      </c>
      <c r="I253" s="9">
        <f>'Uber_Details (2)'!$G253+('Uber_Details (2)'!$H253/60)</f>
        <v>37.15</v>
      </c>
      <c r="J253" s="9">
        <v>8.3000000000000007</v>
      </c>
      <c r="K253" s="9"/>
      <c r="L253" s="9"/>
      <c r="M253" s="8">
        <v>1</v>
      </c>
      <c r="N253" s="8">
        <v>2</v>
      </c>
      <c r="O253" s="7" t="str">
        <f>VLOOKUP(P253,zipcodes,2,0)</f>
        <v>ADELAIDE CBD</v>
      </c>
      <c r="P253" s="13">
        <v>5000</v>
      </c>
      <c r="Q253" s="7" t="str">
        <f>VLOOKUP(R253,zipcodes,2,0)</f>
        <v>KENSINGTON</v>
      </c>
      <c r="R253" s="14">
        <v>5068</v>
      </c>
      <c r="S253" s="8" t="s">
        <v>359</v>
      </c>
      <c r="T253" s="6" t="s">
        <v>355</v>
      </c>
      <c r="V253" s="23"/>
      <c r="Y253" s="23"/>
    </row>
    <row r="254" spans="1:25" x14ac:dyDescent="0.25">
      <c r="A254" s="26">
        <v>44697</v>
      </c>
      <c r="B254" s="28">
        <v>13.31</v>
      </c>
      <c r="C254" s="28">
        <f>B254-K254-L254</f>
        <v>13.31</v>
      </c>
      <c r="D254" s="28">
        <f>B254-K254</f>
        <v>13.31</v>
      </c>
      <c r="E254" s="29">
        <v>0.88750000000000007</v>
      </c>
      <c r="F254" s="17" t="str">
        <f>_xlfn.CONCAT(TEXT(A254,"yyyy-mm-dd")," ",TEXT(E254,"hh:mm:ss"))</f>
        <v>2022-05-16 21:18:00</v>
      </c>
      <c r="G254" s="8">
        <v>33</v>
      </c>
      <c r="H254" s="8">
        <v>56</v>
      </c>
      <c r="I254" s="9">
        <f>'Uber_Details (2)'!$G254+('Uber_Details (2)'!$H254/60)</f>
        <v>33.93333333333333</v>
      </c>
      <c r="J254" s="9">
        <v>7.4</v>
      </c>
      <c r="K254" s="9"/>
      <c r="L254" s="9"/>
      <c r="M254" s="8">
        <v>1</v>
      </c>
      <c r="N254" s="8">
        <v>2</v>
      </c>
      <c r="O254" s="7" t="str">
        <f>VLOOKUP(P254,zipcodes,2,0)</f>
        <v>ADELAIDE CBD</v>
      </c>
      <c r="P254" s="13">
        <v>5000</v>
      </c>
      <c r="Q254" s="7" t="str">
        <f>VLOOKUP(R254,zipcodes,2,0)</f>
        <v>FITZROY</v>
      </c>
      <c r="R254" s="14">
        <v>5082</v>
      </c>
      <c r="S254" s="8" t="s">
        <v>359</v>
      </c>
      <c r="T254" s="6" t="s">
        <v>355</v>
      </c>
      <c r="V254" s="23"/>
      <c r="Y254" s="23"/>
    </row>
    <row r="255" spans="1:25" x14ac:dyDescent="0.25">
      <c r="A255" s="26">
        <v>44697</v>
      </c>
      <c r="B255" s="28">
        <v>8.1999999999999993</v>
      </c>
      <c r="C255" s="28">
        <f>B255-K255-L255</f>
        <v>8.1999999999999993</v>
      </c>
      <c r="D255" s="28">
        <f>B255-K255</f>
        <v>8.1999999999999993</v>
      </c>
      <c r="E255" s="29">
        <v>0.91666666666666663</v>
      </c>
      <c r="F255" s="17" t="str">
        <f>_xlfn.CONCAT(TEXT(A255,"yyyy-mm-dd")," ",TEXT(E255,"hh:mm:ss"))</f>
        <v>2022-05-16 22:00:00</v>
      </c>
      <c r="G255" s="8">
        <v>16</v>
      </c>
      <c r="H255" s="8">
        <v>54</v>
      </c>
      <c r="I255" s="9">
        <f>'Uber_Details (2)'!$G255+('Uber_Details (2)'!$H255/60)</f>
        <v>16.899999999999999</v>
      </c>
      <c r="J255" s="9">
        <v>5.7</v>
      </c>
      <c r="K255" s="9"/>
      <c r="L255" s="9"/>
      <c r="M255" s="8">
        <v>1</v>
      </c>
      <c r="N255" s="8">
        <v>1</v>
      </c>
      <c r="O255" s="7" t="str">
        <f>VLOOKUP(P255,zipcodes,2,0)</f>
        <v>ADELAIDE CBD</v>
      </c>
      <c r="P255" s="13">
        <v>5000</v>
      </c>
      <c r="Q255" s="7" t="str">
        <f>VLOOKUP(R255,zipcodes,2,0)</f>
        <v>CROYDON</v>
      </c>
      <c r="R255" s="14">
        <v>5008</v>
      </c>
      <c r="S255" s="8" t="s">
        <v>359</v>
      </c>
      <c r="T255" s="6" t="s">
        <v>355</v>
      </c>
      <c r="V255" s="23"/>
      <c r="Y255" s="23"/>
    </row>
    <row r="256" spans="1:25" x14ac:dyDescent="0.25">
      <c r="A256" s="26">
        <v>44697</v>
      </c>
      <c r="B256" s="28">
        <v>5</v>
      </c>
      <c r="C256" s="28">
        <f>B256-K256-L256</f>
        <v>5</v>
      </c>
      <c r="D256" s="28">
        <f>B256-K256</f>
        <v>5</v>
      </c>
      <c r="E256" s="29">
        <v>0.94166666666666676</v>
      </c>
      <c r="F256" s="17" t="str">
        <f>_xlfn.CONCAT(TEXT(A256,"yyyy-mm-dd")," ",TEXT(E256,"hh:mm:ss"))</f>
        <v>2022-05-16 22:36:00</v>
      </c>
      <c r="G256" s="8">
        <v>9</v>
      </c>
      <c r="H256" s="8">
        <v>1</v>
      </c>
      <c r="I256" s="9">
        <f>'Uber_Details (2)'!$G256+('Uber_Details (2)'!$H256/60)</f>
        <v>9.0166666666666675</v>
      </c>
      <c r="J256" s="9">
        <v>0.2</v>
      </c>
      <c r="K256" s="9"/>
      <c r="L256" s="9"/>
      <c r="M256" s="8">
        <v>1</v>
      </c>
      <c r="N256" s="8">
        <v>1</v>
      </c>
      <c r="O256" s="7" t="str">
        <f>VLOOKUP(P256,zipcodes,2,0)</f>
        <v>ADELAIDE CBD</v>
      </c>
      <c r="P256" s="13">
        <v>5000</v>
      </c>
      <c r="Q256" s="7" t="str">
        <f>VLOOKUP(R256,zipcodes,2,0)</f>
        <v>ADELAIDE CBD</v>
      </c>
      <c r="R256" s="14">
        <v>5000</v>
      </c>
      <c r="S256" s="8" t="s">
        <v>359</v>
      </c>
      <c r="T256" s="6" t="s">
        <v>355</v>
      </c>
      <c r="V256" s="23"/>
      <c r="Y256" s="23"/>
    </row>
    <row r="257" spans="1:25" x14ac:dyDescent="0.25">
      <c r="A257" s="26">
        <v>44697</v>
      </c>
      <c r="B257" s="28">
        <v>16.13</v>
      </c>
      <c r="C257" s="28">
        <f>B257-K257-L257</f>
        <v>16.13</v>
      </c>
      <c r="D257" s="28">
        <f>B257-K257</f>
        <v>16.13</v>
      </c>
      <c r="E257" s="29">
        <v>0.94513888888888886</v>
      </c>
      <c r="F257" s="17" t="str">
        <f>_xlfn.CONCAT(TEXT(A257,"yyyy-mm-dd")," ",TEXT(E257,"hh:mm:ss"))</f>
        <v>2022-05-16 22:41:00</v>
      </c>
      <c r="G257" s="8">
        <v>37</v>
      </c>
      <c r="H257" s="8">
        <v>53</v>
      </c>
      <c r="I257" s="9">
        <f>'Uber_Details (2)'!$G257+('Uber_Details (2)'!$H257/60)</f>
        <v>37.883333333333333</v>
      </c>
      <c r="J257" s="9">
        <v>9.1999999999999993</v>
      </c>
      <c r="K257" s="9"/>
      <c r="L257" s="9"/>
      <c r="M257" s="8">
        <v>1</v>
      </c>
      <c r="N257" s="8">
        <v>2</v>
      </c>
      <c r="O257" s="7" t="str">
        <f>VLOOKUP(P257,zipcodes,2,0)</f>
        <v>ADELAIDE CBD</v>
      </c>
      <c r="P257" s="13">
        <v>5000</v>
      </c>
      <c r="Q257" s="7" t="str">
        <f>VLOOKUP(R257,zipcodes,2,0)</f>
        <v>WOODVILLE</v>
      </c>
      <c r="R257" s="14">
        <v>5011</v>
      </c>
      <c r="S257" s="8" t="s">
        <v>359</v>
      </c>
      <c r="T257" s="6" t="s">
        <v>355</v>
      </c>
      <c r="V257" s="23"/>
      <c r="Y257" s="23"/>
    </row>
    <row r="258" spans="1:25" x14ac:dyDescent="0.25">
      <c r="A258" s="26">
        <v>44698</v>
      </c>
      <c r="B258" s="28">
        <v>5.52</v>
      </c>
      <c r="C258" s="28">
        <f>B258-K258-L258</f>
        <v>5.52</v>
      </c>
      <c r="D258" s="28">
        <f>B258-K258</f>
        <v>5.52</v>
      </c>
      <c r="E258" s="29">
        <v>0.74652777777777779</v>
      </c>
      <c r="F258" s="17" t="str">
        <f>_xlfn.CONCAT(TEXT(A258,"yyyy-mm-dd")," ",TEXT(E258,"hh:mm:ss"))</f>
        <v>2022-05-17 17:55:00</v>
      </c>
      <c r="G258" s="8">
        <v>7</v>
      </c>
      <c r="H258" s="8">
        <v>59</v>
      </c>
      <c r="I258" s="9">
        <f>'Uber_Details (2)'!$G258+('Uber_Details (2)'!$H258/60)</f>
        <v>7.9833333333333334</v>
      </c>
      <c r="J258" s="9">
        <v>1.8</v>
      </c>
      <c r="K258" s="9"/>
      <c r="L258" s="9"/>
      <c r="M258" s="8">
        <v>1</v>
      </c>
      <c r="N258" s="8">
        <v>1</v>
      </c>
      <c r="O258" s="7" t="str">
        <f>VLOOKUP(P258,zipcodes,2,0)</f>
        <v>PORT ADELAIDE</v>
      </c>
      <c r="P258" s="13">
        <v>5015</v>
      </c>
      <c r="Q258" s="7" t="str">
        <f>VLOOKUP(R258,zipcodes,2,0)</f>
        <v>ALBERT PARK</v>
      </c>
      <c r="R258" s="14">
        <v>5014</v>
      </c>
      <c r="S258" s="8" t="s">
        <v>359</v>
      </c>
      <c r="T258" s="6" t="s">
        <v>355</v>
      </c>
      <c r="V258" s="23"/>
      <c r="Y258" s="23"/>
    </row>
    <row r="259" spans="1:25" x14ac:dyDescent="0.25">
      <c r="A259" s="26">
        <v>44698</v>
      </c>
      <c r="B259" s="28">
        <v>19.34</v>
      </c>
      <c r="C259" s="28">
        <f>B259-K259-L259</f>
        <v>19.34</v>
      </c>
      <c r="D259" s="28">
        <f>B259-K259</f>
        <v>19.34</v>
      </c>
      <c r="E259" s="29">
        <v>0.75416666666666676</v>
      </c>
      <c r="F259" s="17" t="str">
        <f>_xlfn.CONCAT(TEXT(A259,"yyyy-mm-dd")," ",TEXT(E259,"hh:mm:ss"))</f>
        <v>2022-05-17 18:06:00</v>
      </c>
      <c r="G259" s="8">
        <v>39</v>
      </c>
      <c r="H259" s="8">
        <v>15</v>
      </c>
      <c r="I259" s="9">
        <f>'Uber_Details (2)'!$G259+('Uber_Details (2)'!$H259/60)</f>
        <v>39.25</v>
      </c>
      <c r="J259" s="9">
        <v>9.6</v>
      </c>
      <c r="K259" s="9"/>
      <c r="L259" s="9"/>
      <c r="M259" s="8">
        <v>1</v>
      </c>
      <c r="N259" s="8">
        <v>2</v>
      </c>
      <c r="O259" s="7" t="str">
        <f>VLOOKUP(P259,zipcodes,2,0)</f>
        <v>WOODVILLE</v>
      </c>
      <c r="P259" s="13">
        <v>5011</v>
      </c>
      <c r="Q259" s="7" t="str">
        <f>VLOOKUP(R259,zipcodes,2,0)</f>
        <v>RICHMOND</v>
      </c>
      <c r="R259" s="14">
        <v>5033</v>
      </c>
      <c r="S259" s="8" t="s">
        <v>359</v>
      </c>
      <c r="T259" s="6" t="s">
        <v>355</v>
      </c>
      <c r="V259" s="23"/>
      <c r="Y259" s="23"/>
    </row>
    <row r="260" spans="1:25" x14ac:dyDescent="0.25">
      <c r="A260" s="26">
        <v>44698</v>
      </c>
      <c r="B260" s="28">
        <v>9.33</v>
      </c>
      <c r="C260" s="28">
        <f>B260-K260-L260</f>
        <v>7.83</v>
      </c>
      <c r="D260" s="28">
        <f>B260-K260</f>
        <v>9.33</v>
      </c>
      <c r="E260" s="29">
        <v>0.79027777777777775</v>
      </c>
      <c r="F260" s="17" t="str">
        <f>_xlfn.CONCAT(TEXT(A260,"yyyy-mm-dd")," ",TEXT(E260,"hh:mm:ss"))</f>
        <v>2022-05-17 18:58:00</v>
      </c>
      <c r="G260" s="8">
        <v>21</v>
      </c>
      <c r="H260" s="8">
        <v>36</v>
      </c>
      <c r="I260" s="9">
        <f>'Uber_Details (2)'!$G260+('Uber_Details (2)'!$H260/60)</f>
        <v>21.6</v>
      </c>
      <c r="J260" s="9">
        <v>2.6</v>
      </c>
      <c r="K260" s="9"/>
      <c r="L260" s="9">
        <v>1.5</v>
      </c>
      <c r="M260" s="8">
        <v>1</v>
      </c>
      <c r="N260" s="8">
        <v>1</v>
      </c>
      <c r="O260" s="7" t="str">
        <f>VLOOKUP(P260,zipcodes,2,0)</f>
        <v>ADELAIDE CBD</v>
      </c>
      <c r="P260" s="13">
        <v>5000</v>
      </c>
      <c r="Q260" s="7" t="str">
        <f>VLOOKUP(R260,zipcodes,2,0)</f>
        <v>ADELAIDE CBD</v>
      </c>
      <c r="R260" s="14">
        <v>5000</v>
      </c>
      <c r="S260" s="8" t="s">
        <v>359</v>
      </c>
      <c r="T260" s="6" t="s">
        <v>355</v>
      </c>
      <c r="V260" s="23"/>
      <c r="Y260" s="23"/>
    </row>
    <row r="261" spans="1:25" x14ac:dyDescent="0.25">
      <c r="A261" s="26">
        <v>44698</v>
      </c>
      <c r="B261" s="28">
        <v>7.29</v>
      </c>
      <c r="C261" s="28">
        <f>B261-K261-L261</f>
        <v>7.29</v>
      </c>
      <c r="D261" s="28">
        <f>B261-K261</f>
        <v>7.29</v>
      </c>
      <c r="E261" s="29">
        <v>0.80902777777777779</v>
      </c>
      <c r="F261" s="17" t="str">
        <f>_xlfn.CONCAT(TEXT(A261,"yyyy-mm-dd")," ",TEXT(E261,"hh:mm:ss"))</f>
        <v>2022-05-17 19:25:00</v>
      </c>
      <c r="G261" s="8">
        <v>20</v>
      </c>
      <c r="H261" s="8">
        <v>10</v>
      </c>
      <c r="I261" s="9">
        <f>'Uber_Details (2)'!$G261+('Uber_Details (2)'!$H261/60)</f>
        <v>20.166666666666668</v>
      </c>
      <c r="J261" s="9">
        <v>2.2999999999999998</v>
      </c>
      <c r="K261" s="9"/>
      <c r="L261" s="9"/>
      <c r="M261" s="8">
        <v>1</v>
      </c>
      <c r="N261" s="8">
        <v>1</v>
      </c>
      <c r="O261" s="7" t="str">
        <f>VLOOKUP(P261,zipcodes,2,0)</f>
        <v>ADELAIDE CBD</v>
      </c>
      <c r="P261" s="13">
        <v>5000</v>
      </c>
      <c r="Q261" s="7" t="str">
        <f>VLOOKUP(R261,zipcodes,2,0)</f>
        <v>VALE PARK</v>
      </c>
      <c r="R261" s="14">
        <v>5081</v>
      </c>
      <c r="S261" s="8" t="s">
        <v>359</v>
      </c>
      <c r="T261" s="6" t="s">
        <v>355</v>
      </c>
      <c r="V261" s="23"/>
      <c r="Y261" s="23"/>
    </row>
    <row r="262" spans="1:25" x14ac:dyDescent="0.25">
      <c r="A262" s="26">
        <v>44698</v>
      </c>
      <c r="B262" s="28">
        <v>14.91</v>
      </c>
      <c r="C262" s="28">
        <f>B262-K262-L262</f>
        <v>14.91</v>
      </c>
      <c r="D262" s="28">
        <f>B262-K262</f>
        <v>14.91</v>
      </c>
      <c r="E262" s="29">
        <v>0.82986111111111116</v>
      </c>
      <c r="F262" s="17" t="str">
        <f>_xlfn.CONCAT(TEXT(A262,"yyyy-mm-dd")," ",TEXT(E262,"hh:mm:ss"))</f>
        <v>2022-05-17 19:55:00</v>
      </c>
      <c r="G262" s="8">
        <v>43</v>
      </c>
      <c r="H262" s="8">
        <v>47</v>
      </c>
      <c r="I262" s="9">
        <f>'Uber_Details (2)'!$G262+('Uber_Details (2)'!$H262/60)</f>
        <v>43.783333333333331</v>
      </c>
      <c r="J262" s="9">
        <v>6</v>
      </c>
      <c r="K262" s="9"/>
      <c r="L262" s="9"/>
      <c r="M262" s="8">
        <v>1</v>
      </c>
      <c r="N262" s="8">
        <v>2</v>
      </c>
      <c r="O262" s="7" t="str">
        <f>VLOOKUP(P262,zipcodes,2,0)</f>
        <v>ADELAIDE CBD</v>
      </c>
      <c r="P262" s="13">
        <v>5000</v>
      </c>
      <c r="Q262" s="7" t="str">
        <f>VLOOKUP(R262,zipcodes,2,0)</f>
        <v>CROYDON</v>
      </c>
      <c r="R262" s="14">
        <v>5008</v>
      </c>
      <c r="S262" s="8" t="s">
        <v>359</v>
      </c>
      <c r="T262" s="6" t="s">
        <v>355</v>
      </c>
      <c r="V262" s="23"/>
      <c r="Y262" s="23"/>
    </row>
    <row r="263" spans="1:25" x14ac:dyDescent="0.25">
      <c r="A263" s="26">
        <v>44698</v>
      </c>
      <c r="B263" s="28">
        <v>13.24</v>
      </c>
      <c r="C263" s="28">
        <f>B263-K263-L263</f>
        <v>13.24</v>
      </c>
      <c r="D263" s="28">
        <f>B263-K263</f>
        <v>13.24</v>
      </c>
      <c r="E263" s="29">
        <v>0.86388888888888893</v>
      </c>
      <c r="F263" s="17" t="str">
        <f>_xlfn.CONCAT(TEXT(A263,"yyyy-mm-dd")," ",TEXT(E263,"hh:mm:ss"))</f>
        <v>2022-05-17 20:44:00</v>
      </c>
      <c r="G263" s="8">
        <v>32</v>
      </c>
      <c r="H263" s="8">
        <v>38</v>
      </c>
      <c r="I263" s="9">
        <f>'Uber_Details (2)'!$G263+('Uber_Details (2)'!$H263/60)</f>
        <v>32.633333333333333</v>
      </c>
      <c r="J263" s="9">
        <v>7.8</v>
      </c>
      <c r="K263" s="9"/>
      <c r="L263" s="9"/>
      <c r="M263" s="8">
        <v>1</v>
      </c>
      <c r="N263" s="8">
        <v>2</v>
      </c>
      <c r="O263" s="7" t="str">
        <f>VLOOKUP(P263,zipcodes,2,0)</f>
        <v>ADELAIDE CBD</v>
      </c>
      <c r="P263" s="13">
        <v>5000</v>
      </c>
      <c r="Q263" s="7" t="str">
        <f>VLOOKUP(R263,zipcodes,2,0)</f>
        <v>FITZROY</v>
      </c>
      <c r="R263" s="14">
        <v>5082</v>
      </c>
      <c r="S263" s="8" t="s">
        <v>359</v>
      </c>
      <c r="T263" s="6" t="s">
        <v>355</v>
      </c>
      <c r="V263" s="23"/>
      <c r="Y263" s="23"/>
    </row>
    <row r="264" spans="1:25" x14ac:dyDescent="0.25">
      <c r="A264" s="26">
        <v>44698</v>
      </c>
      <c r="B264" s="28">
        <v>5.78</v>
      </c>
      <c r="C264" s="28">
        <f>B264-K264-L264</f>
        <v>5.78</v>
      </c>
      <c r="D264" s="28">
        <f>B264-K264</f>
        <v>5.78</v>
      </c>
      <c r="E264" s="29">
        <v>0.89166666666666661</v>
      </c>
      <c r="F264" s="17" t="str">
        <f>_xlfn.CONCAT(TEXT(A264,"yyyy-mm-dd")," ",TEXT(E264,"hh:mm:ss"))</f>
        <v>2022-05-17 21:24:00</v>
      </c>
      <c r="G264" s="8">
        <v>11</v>
      </c>
      <c r="H264" s="8">
        <v>44</v>
      </c>
      <c r="I264" s="9">
        <f>'Uber_Details (2)'!$G264+('Uber_Details (2)'!$H264/60)</f>
        <v>11.733333333333333</v>
      </c>
      <c r="J264" s="9">
        <v>3.5</v>
      </c>
      <c r="K264" s="9"/>
      <c r="L264" s="9"/>
      <c r="M264" s="8">
        <v>1</v>
      </c>
      <c r="N264" s="8">
        <v>1</v>
      </c>
      <c r="O264" s="7" t="str">
        <f>VLOOKUP(P264,zipcodes,2,0)</f>
        <v>VALE PARK</v>
      </c>
      <c r="P264" s="13">
        <v>5081</v>
      </c>
      <c r="Q264" s="7" t="str">
        <f>VLOOKUP(R264,zipcodes,2,0)</f>
        <v>FELIXSTOW</v>
      </c>
      <c r="R264" s="14">
        <v>5070</v>
      </c>
      <c r="S264" s="8" t="s">
        <v>359</v>
      </c>
      <c r="T264" s="6" t="s">
        <v>355</v>
      </c>
      <c r="V264" s="23"/>
      <c r="Y264" s="23"/>
    </row>
    <row r="265" spans="1:25" x14ac:dyDescent="0.25">
      <c r="A265" s="26">
        <v>44698</v>
      </c>
      <c r="B265" s="28">
        <v>19.350000000000001</v>
      </c>
      <c r="C265" s="28">
        <f>B265-K265-L265</f>
        <v>19.350000000000001</v>
      </c>
      <c r="D265" s="28">
        <f>B265-K265</f>
        <v>19.350000000000001</v>
      </c>
      <c r="E265" s="29">
        <v>0.90625</v>
      </c>
      <c r="F265" s="17" t="str">
        <f>_xlfn.CONCAT(TEXT(A265,"yyyy-mm-dd")," ",TEXT(E265,"hh:mm:ss"))</f>
        <v>2022-05-17 21:45:00</v>
      </c>
      <c r="G265" s="8">
        <v>48</v>
      </c>
      <c r="H265" s="8">
        <v>25</v>
      </c>
      <c r="I265" s="9">
        <f>'Uber_Details (2)'!$G265+('Uber_Details (2)'!$H265/60)</f>
        <v>48.416666666666664</v>
      </c>
      <c r="J265" s="9">
        <v>13.3</v>
      </c>
      <c r="K265" s="9"/>
      <c r="L265" s="9"/>
      <c r="M265" s="8">
        <v>1</v>
      </c>
      <c r="N265" s="8">
        <v>2</v>
      </c>
      <c r="O265" s="7" t="str">
        <f>VLOOKUP(P265,zipcodes,2,0)</f>
        <v>ADELAIDE CBD</v>
      </c>
      <c r="P265" s="13">
        <v>5000</v>
      </c>
      <c r="Q265" s="7" t="str">
        <f>VLOOKUP(R265,zipcodes,2,0)</f>
        <v>WINGFIELD</v>
      </c>
      <c r="R265" s="14">
        <v>5013</v>
      </c>
      <c r="S265" s="8" t="s">
        <v>359</v>
      </c>
      <c r="T265" s="6" t="s">
        <v>355</v>
      </c>
      <c r="V265" s="23"/>
      <c r="Y265" s="23"/>
    </row>
    <row r="266" spans="1:25" x14ac:dyDescent="0.25">
      <c r="A266" s="26">
        <v>44699</v>
      </c>
      <c r="B266" s="28">
        <v>5.1100000000000003</v>
      </c>
      <c r="C266" s="28">
        <f>B266-K266-L266</f>
        <v>5.1100000000000003</v>
      </c>
      <c r="D266" s="28">
        <f>B266-K266</f>
        <v>5.1100000000000003</v>
      </c>
      <c r="E266" s="29">
        <v>0.75902777777777775</v>
      </c>
      <c r="F266" s="17" t="str">
        <f>_xlfn.CONCAT(TEXT(A266,"yyyy-mm-dd")," ",TEXT(E266,"hh:mm:ss"))</f>
        <v>2022-05-18 18:13:00</v>
      </c>
      <c r="G266" s="8">
        <v>8</v>
      </c>
      <c r="H266" s="8">
        <v>34</v>
      </c>
      <c r="I266" s="9">
        <f>'Uber_Details (2)'!$G266+('Uber_Details (2)'!$H266/60)</f>
        <v>8.5666666666666664</v>
      </c>
      <c r="J266" s="9">
        <v>2</v>
      </c>
      <c r="K266" s="9"/>
      <c r="L266" s="9"/>
      <c r="M266" s="8">
        <v>1</v>
      </c>
      <c r="N266" s="8">
        <v>1</v>
      </c>
      <c r="O266" s="7" t="str">
        <f>VLOOKUP(P266,zipcodes,2,0)</f>
        <v>NORTH HAVEN</v>
      </c>
      <c r="P266" s="13">
        <v>5018</v>
      </c>
      <c r="Q266" s="7" t="str">
        <f>VLOOKUP(R266,zipcodes,2,0)</f>
        <v>NORTH HAVEN</v>
      </c>
      <c r="R266" s="14">
        <v>5018</v>
      </c>
      <c r="S266" s="8" t="s">
        <v>359</v>
      </c>
      <c r="T266" s="6" t="s">
        <v>355</v>
      </c>
      <c r="V266" s="23"/>
      <c r="Y266" s="23"/>
    </row>
    <row r="267" spans="1:25" x14ac:dyDescent="0.25">
      <c r="A267" s="26">
        <v>44699</v>
      </c>
      <c r="B267" s="28">
        <v>15.07</v>
      </c>
      <c r="C267" s="28">
        <f>B267-K267-L267</f>
        <v>15.07</v>
      </c>
      <c r="D267" s="28">
        <f>B267-K267</f>
        <v>15.07</v>
      </c>
      <c r="E267" s="29">
        <v>0.77847222222222223</v>
      </c>
      <c r="F267" s="17" t="str">
        <f>_xlfn.CONCAT(TEXT(A267,"yyyy-mm-dd")," ",TEXT(E267,"hh:mm:ss"))</f>
        <v>2022-05-18 18:41:00</v>
      </c>
      <c r="G267" s="8">
        <v>49</v>
      </c>
      <c r="H267" s="8">
        <v>36</v>
      </c>
      <c r="I267" s="9">
        <f>'Uber_Details (2)'!$G267+('Uber_Details (2)'!$H267/60)</f>
        <v>49.6</v>
      </c>
      <c r="J267" s="9">
        <v>4.5</v>
      </c>
      <c r="K267" s="9"/>
      <c r="L267" s="9"/>
      <c r="M267" s="8">
        <v>1</v>
      </c>
      <c r="N267" s="8">
        <v>2</v>
      </c>
      <c r="O267" s="7" t="str">
        <f>VLOOKUP(P267,zipcodes,2,0)</f>
        <v>SEMAPHORE</v>
      </c>
      <c r="P267" s="13">
        <v>5019</v>
      </c>
      <c r="Q267" s="7" t="str">
        <f>VLOOKUP(R267,zipcodes,2,0)</f>
        <v>LARGS BAY</v>
      </c>
      <c r="R267" s="14">
        <v>5016</v>
      </c>
      <c r="S267" s="8" t="s">
        <v>359</v>
      </c>
      <c r="T267" s="6" t="s">
        <v>355</v>
      </c>
      <c r="V267" s="23"/>
      <c r="Y267" s="23"/>
    </row>
    <row r="268" spans="1:25" x14ac:dyDescent="0.25">
      <c r="A268" s="26">
        <v>44699</v>
      </c>
      <c r="B268" s="28">
        <v>8.8800000000000008</v>
      </c>
      <c r="C268" s="28">
        <f>B268-K268-L268</f>
        <v>8.8800000000000008</v>
      </c>
      <c r="D268" s="28">
        <f>B268-K268</f>
        <v>8.8800000000000008</v>
      </c>
      <c r="E268" s="29">
        <v>0.80069444444444438</v>
      </c>
      <c r="F268" s="17" t="str">
        <f>_xlfn.CONCAT(TEXT(A268,"yyyy-mm-dd")," ",TEXT(E268,"hh:mm:ss"))</f>
        <v>2022-05-18 19:13:00</v>
      </c>
      <c r="G268" s="8">
        <v>12</v>
      </c>
      <c r="H268" s="8">
        <v>18</v>
      </c>
      <c r="I268" s="9">
        <f>'Uber_Details (2)'!$G268+('Uber_Details (2)'!$H268/60)</f>
        <v>12.3</v>
      </c>
      <c r="J268" s="9">
        <v>0.9</v>
      </c>
      <c r="K268" s="9"/>
      <c r="L268" s="9"/>
      <c r="M268" s="8">
        <v>1</v>
      </c>
      <c r="N268" s="8">
        <v>1</v>
      </c>
      <c r="O268" s="7" t="str">
        <f>VLOOKUP(P268,zipcodes,2,0)</f>
        <v>NORTH HAVEN</v>
      </c>
      <c r="P268" s="13">
        <v>5018</v>
      </c>
      <c r="Q268" s="7" t="str">
        <f>VLOOKUP(R268,zipcodes,2,0)</f>
        <v>OSBORNE</v>
      </c>
      <c r="R268" s="14">
        <v>5017</v>
      </c>
      <c r="S268" s="8" t="s">
        <v>359</v>
      </c>
      <c r="T268" s="6" t="s">
        <v>355</v>
      </c>
      <c r="V268" s="23"/>
      <c r="Y268" s="23"/>
    </row>
    <row r="269" spans="1:25" x14ac:dyDescent="0.25">
      <c r="A269" s="26">
        <v>44699</v>
      </c>
      <c r="B269" s="28">
        <v>16.86</v>
      </c>
      <c r="C269" s="28">
        <f>B269-K269-L269</f>
        <v>13.16</v>
      </c>
      <c r="D269" s="28">
        <f>B269-K269</f>
        <v>13.16</v>
      </c>
      <c r="E269" s="29">
        <v>0.8041666666666667</v>
      </c>
      <c r="F269" s="17" t="str">
        <f>_xlfn.CONCAT(TEXT(A269,"yyyy-mm-dd")," ",TEXT(E269,"hh:mm:ss"))</f>
        <v>2022-05-18 19:18:00</v>
      </c>
      <c r="G269" s="8">
        <v>30</v>
      </c>
      <c r="H269" s="8">
        <v>28</v>
      </c>
      <c r="I269" s="9">
        <f>'Uber_Details (2)'!$G269+('Uber_Details (2)'!$H269/60)</f>
        <v>30.466666666666665</v>
      </c>
      <c r="J269" s="9">
        <v>7.7</v>
      </c>
      <c r="K269" s="9">
        <v>3.7</v>
      </c>
      <c r="L269" s="9"/>
      <c r="M269" s="8">
        <v>1</v>
      </c>
      <c r="N269" s="8">
        <v>2</v>
      </c>
      <c r="O269" s="7" t="str">
        <f>VLOOKUP(P269,zipcodes,2,0)</f>
        <v>PORT ADELAIDE</v>
      </c>
      <c r="P269" s="13">
        <v>5015</v>
      </c>
      <c r="Q269" s="7" t="str">
        <f>VLOOKUP(R269,zipcodes,2,0)</f>
        <v>WEST LAKES</v>
      </c>
      <c r="R269" s="14">
        <v>5021</v>
      </c>
      <c r="S269" s="8" t="s">
        <v>359</v>
      </c>
      <c r="T269" s="6" t="s">
        <v>355</v>
      </c>
      <c r="V269" s="23"/>
      <c r="Y269" s="23"/>
    </row>
    <row r="270" spans="1:25" x14ac:dyDescent="0.25">
      <c r="A270" s="26">
        <v>44699</v>
      </c>
      <c r="B270" s="28">
        <v>8.9600000000000009</v>
      </c>
      <c r="C270" s="28">
        <f>B270-K270-L270</f>
        <v>8.9600000000000009</v>
      </c>
      <c r="D270" s="28">
        <f>B270-K270</f>
        <v>8.9600000000000009</v>
      </c>
      <c r="E270" s="29">
        <v>0.84722222222222221</v>
      </c>
      <c r="F270" s="17" t="str">
        <f>_xlfn.CONCAT(TEXT(A270,"yyyy-mm-dd")," ",TEXT(E270,"hh:mm:ss"))</f>
        <v>2022-05-18 20:20:00</v>
      </c>
      <c r="G270" s="8">
        <v>24</v>
      </c>
      <c r="H270" s="8">
        <v>3</v>
      </c>
      <c r="I270" s="9">
        <f>'Uber_Details (2)'!$G270+('Uber_Details (2)'!$H270/60)</f>
        <v>24.05</v>
      </c>
      <c r="J270" s="9">
        <v>6.5</v>
      </c>
      <c r="K270" s="9"/>
      <c r="L270" s="9"/>
      <c r="M270" s="8"/>
      <c r="N270" s="8">
        <v>2</v>
      </c>
      <c r="O270" s="7" t="str">
        <f>VLOOKUP(P270,zipcodes,2,0)</f>
        <v>HINDMARSH</v>
      </c>
      <c r="P270" s="13">
        <v>5007</v>
      </c>
      <c r="Q270" s="7" t="str">
        <f>VLOOKUP(R270,zipcodes,2,0)</f>
        <v>CROYDON</v>
      </c>
      <c r="R270" s="14">
        <v>5008</v>
      </c>
      <c r="S270" s="8" t="s">
        <v>359</v>
      </c>
      <c r="T270" s="6" t="s">
        <v>355</v>
      </c>
      <c r="V270" s="23"/>
      <c r="Y270" s="23"/>
    </row>
    <row r="271" spans="1:25" x14ac:dyDescent="0.25">
      <c r="A271" s="26">
        <v>44699</v>
      </c>
      <c r="B271" s="28">
        <v>10.18</v>
      </c>
      <c r="C271" s="28">
        <f>B271-K271-L271</f>
        <v>10.18</v>
      </c>
      <c r="D271" s="28">
        <f>B271-K271</f>
        <v>10.18</v>
      </c>
      <c r="E271" s="29">
        <v>0.87013888888888891</v>
      </c>
      <c r="F271" s="17" t="str">
        <f>_xlfn.CONCAT(TEXT(A271,"yyyy-mm-dd")," ",TEXT(E271,"hh:mm:ss"))</f>
        <v>2022-05-18 20:53:00</v>
      </c>
      <c r="G271" s="8">
        <v>21</v>
      </c>
      <c r="H271" s="8">
        <v>35</v>
      </c>
      <c r="I271" s="9">
        <f>'Uber_Details (2)'!$G271+('Uber_Details (2)'!$H271/60)</f>
        <v>21.583333333333332</v>
      </c>
      <c r="J271" s="9">
        <v>7.6</v>
      </c>
      <c r="K271" s="9"/>
      <c r="L271" s="9"/>
      <c r="M271" s="8"/>
      <c r="N271" s="8">
        <v>2</v>
      </c>
      <c r="O271" s="7" t="str">
        <f>VLOOKUP(P271,zipcodes,2,0)</f>
        <v>ADELAIDE CBD</v>
      </c>
      <c r="P271" s="13">
        <v>5000</v>
      </c>
      <c r="Q271" s="7" t="str">
        <f>VLOOKUP(R271,zipcodes,2,0)</f>
        <v>WOODVILLE</v>
      </c>
      <c r="R271" s="14">
        <v>5011</v>
      </c>
      <c r="S271" s="8" t="s">
        <v>359</v>
      </c>
      <c r="T271" s="6" t="s">
        <v>355</v>
      </c>
      <c r="V271" s="23"/>
      <c r="Y271" s="23"/>
    </row>
    <row r="272" spans="1:25" x14ac:dyDescent="0.25">
      <c r="A272" s="26">
        <v>44699</v>
      </c>
      <c r="B272" s="28">
        <v>11.21</v>
      </c>
      <c r="C272" s="28">
        <f>B272-K272-L272</f>
        <v>11.21</v>
      </c>
      <c r="D272" s="28">
        <f>B272-K272</f>
        <v>11.21</v>
      </c>
      <c r="E272" s="29">
        <v>0.88888888888888884</v>
      </c>
      <c r="F272" s="17" t="str">
        <f>_xlfn.CONCAT(TEXT(A272,"yyyy-mm-dd")," ",TEXT(E272,"hh:mm:ss"))</f>
        <v>2022-05-18 21:20:00</v>
      </c>
      <c r="G272" s="8">
        <v>28</v>
      </c>
      <c r="H272" s="8">
        <v>48</v>
      </c>
      <c r="I272" s="9">
        <f>'Uber_Details (2)'!$G272+('Uber_Details (2)'!$H272/60)</f>
        <v>28.8</v>
      </c>
      <c r="J272" s="9">
        <v>5.9</v>
      </c>
      <c r="K272" s="9"/>
      <c r="L272" s="9"/>
      <c r="M272" s="8">
        <v>1</v>
      </c>
      <c r="N272" s="8">
        <v>1</v>
      </c>
      <c r="O272" s="7" t="str">
        <f>VLOOKUP(P272,zipcodes,2,0)</f>
        <v>BEVERLEY</v>
      </c>
      <c r="P272" s="13">
        <v>5009</v>
      </c>
      <c r="Q272" s="7" t="str">
        <f>VLOOKUP(R272,zipcodes,2,0)</f>
        <v>SEATON</v>
      </c>
      <c r="R272" s="14">
        <v>5023</v>
      </c>
      <c r="S272" s="8" t="s">
        <v>359</v>
      </c>
      <c r="T272" s="6" t="s">
        <v>355</v>
      </c>
      <c r="V272" s="23"/>
      <c r="Y272" s="23"/>
    </row>
    <row r="273" spans="1:25" x14ac:dyDescent="0.25">
      <c r="A273" s="26">
        <v>44700</v>
      </c>
      <c r="B273" s="28">
        <v>7.5</v>
      </c>
      <c r="C273" s="28">
        <f>B273-K273-L273</f>
        <v>7.5</v>
      </c>
      <c r="D273" s="28">
        <f>B273-K273</f>
        <v>7.5</v>
      </c>
      <c r="E273" s="29">
        <v>0.76388888888888884</v>
      </c>
      <c r="F273" s="17" t="str">
        <f>_xlfn.CONCAT(TEXT(A273,"yyyy-mm-dd")," ",TEXT(E273,"hh:mm:ss"))</f>
        <v>2022-05-19 18:20:00</v>
      </c>
      <c r="G273" s="8">
        <v>10</v>
      </c>
      <c r="H273" s="8">
        <v>51</v>
      </c>
      <c r="I273" s="9">
        <f>'Uber_Details (2)'!$G273+('Uber_Details (2)'!$H273/60)</f>
        <v>10.85</v>
      </c>
      <c r="J273" s="9">
        <v>2</v>
      </c>
      <c r="K273" s="9"/>
      <c r="L273" s="9"/>
      <c r="M273" s="8">
        <v>1</v>
      </c>
      <c r="N273" s="8">
        <v>1</v>
      </c>
      <c r="O273" s="7" t="str">
        <f>VLOOKUP(P273,zipcodes,2,0)</f>
        <v>KURRALTA PARK</v>
      </c>
      <c r="P273" s="13">
        <v>5037</v>
      </c>
      <c r="Q273" s="7" t="str">
        <f>VLOOKUP(R273,zipcodes,2,0)</f>
        <v>BLACK FOREST</v>
      </c>
      <c r="R273" s="14">
        <v>5035</v>
      </c>
      <c r="S273" s="8" t="s">
        <v>359</v>
      </c>
      <c r="T273" s="6" t="s">
        <v>355</v>
      </c>
      <c r="V273" s="23"/>
      <c r="Y273" s="23"/>
    </row>
    <row r="274" spans="1:25" x14ac:dyDescent="0.25">
      <c r="A274" s="26">
        <v>44700</v>
      </c>
      <c r="B274" s="28">
        <v>14.25</v>
      </c>
      <c r="C274" s="28">
        <f>B274-K274-L274</f>
        <v>14.25</v>
      </c>
      <c r="D274" s="28">
        <f>B274-K274</f>
        <v>14.25</v>
      </c>
      <c r="E274" s="29">
        <v>0.7715277777777777</v>
      </c>
      <c r="F274" s="17" t="str">
        <f>_xlfn.CONCAT(TEXT(A274,"yyyy-mm-dd")," ",TEXT(E274,"hh:mm:ss"))</f>
        <v>2022-05-19 18:31:00</v>
      </c>
      <c r="G274" s="8">
        <v>30</v>
      </c>
      <c r="H274" s="8">
        <v>34</v>
      </c>
      <c r="I274" s="9">
        <f>'Uber_Details (2)'!$G274+('Uber_Details (2)'!$H274/60)</f>
        <v>30.566666666666666</v>
      </c>
      <c r="J274" s="9">
        <v>6.4</v>
      </c>
      <c r="K274" s="9"/>
      <c r="L274" s="9"/>
      <c r="M274" s="8">
        <v>1</v>
      </c>
      <c r="N274" s="8">
        <v>2</v>
      </c>
      <c r="O274" s="7" t="str">
        <f>VLOOKUP(P274,zipcodes,2,0)</f>
        <v>RICHMOND</v>
      </c>
      <c r="P274" s="13">
        <v>5033</v>
      </c>
      <c r="Q274" s="7" t="str">
        <f>VLOOKUP(R274,zipcodes,2,0)</f>
        <v>ADELAIDE CBD</v>
      </c>
      <c r="R274" s="14">
        <v>5000</v>
      </c>
      <c r="S274" s="8" t="s">
        <v>359</v>
      </c>
      <c r="T274" s="6" t="s">
        <v>355</v>
      </c>
      <c r="V274" s="23"/>
      <c r="Y274" s="23"/>
    </row>
    <row r="275" spans="1:25" x14ac:dyDescent="0.25">
      <c r="A275" s="26">
        <v>44700</v>
      </c>
      <c r="B275" s="28">
        <v>24.86</v>
      </c>
      <c r="C275" s="28">
        <f>B275-K275-L275</f>
        <v>21.86</v>
      </c>
      <c r="D275" s="28">
        <f>B275-K275</f>
        <v>24.86</v>
      </c>
      <c r="E275" s="29">
        <v>0.78819444444444453</v>
      </c>
      <c r="F275" s="17" t="str">
        <f>_xlfn.CONCAT(TEXT(A275,"yyyy-mm-dd")," ",TEXT(E275,"hh:mm:ss"))</f>
        <v>2022-05-19 18:55:00</v>
      </c>
      <c r="G275" s="8">
        <v>43</v>
      </c>
      <c r="H275" s="8">
        <v>16</v>
      </c>
      <c r="I275" s="9">
        <f>'Uber_Details (2)'!$G275+('Uber_Details (2)'!$H275/60)</f>
        <v>43.266666666666666</v>
      </c>
      <c r="J275" s="9">
        <v>9.1</v>
      </c>
      <c r="K275" s="9"/>
      <c r="L275" s="9">
        <v>3</v>
      </c>
      <c r="M275" s="8">
        <v>1</v>
      </c>
      <c r="N275" s="8">
        <v>2</v>
      </c>
      <c r="O275" s="7" t="str">
        <f>VLOOKUP(P275,zipcodes,2,0)</f>
        <v>ADELAIDE CBD</v>
      </c>
      <c r="P275" s="13">
        <v>5000</v>
      </c>
      <c r="Q275" s="7" t="str">
        <f>VLOOKUP(R275,zipcodes,2,0)</f>
        <v>PLYMPTON</v>
      </c>
      <c r="R275" s="14">
        <v>5038</v>
      </c>
      <c r="S275" s="8" t="s">
        <v>359</v>
      </c>
      <c r="T275" s="6" t="s">
        <v>355</v>
      </c>
      <c r="V275" s="23"/>
      <c r="Y275" s="23"/>
    </row>
    <row r="276" spans="1:25" x14ac:dyDescent="0.25">
      <c r="A276" s="26">
        <v>44700</v>
      </c>
      <c r="B276" s="28">
        <v>14.51</v>
      </c>
      <c r="C276" s="28">
        <f>B276-K276-L276</f>
        <v>14.51</v>
      </c>
      <c r="D276" s="28">
        <f>B276-K276</f>
        <v>14.51</v>
      </c>
      <c r="E276" s="29">
        <v>0.82986111111111116</v>
      </c>
      <c r="F276" s="17" t="str">
        <f>_xlfn.CONCAT(TEXT(A276,"yyyy-mm-dd")," ",TEXT(E276,"hh:mm:ss"))</f>
        <v>2022-05-19 19:55:00</v>
      </c>
      <c r="G276" s="8">
        <v>19</v>
      </c>
      <c r="H276" s="8">
        <v>43</v>
      </c>
      <c r="I276" s="9">
        <f>'Uber_Details (2)'!$G276+('Uber_Details (2)'!$H276/60)</f>
        <v>19.716666666666665</v>
      </c>
      <c r="J276" s="9">
        <v>9.9</v>
      </c>
      <c r="K276" s="9"/>
      <c r="L276" s="9"/>
      <c r="M276" s="8">
        <v>1</v>
      </c>
      <c r="N276" s="8">
        <v>1</v>
      </c>
      <c r="O276" s="7" t="str">
        <f>VLOOKUP(P276,zipcodes,2,0)</f>
        <v>ADELAIDE CBD</v>
      </c>
      <c r="P276" s="13">
        <v>5000</v>
      </c>
      <c r="Q276" s="7" t="str">
        <f>VLOOKUP(R276,zipcodes,2,0)</f>
        <v>WOODVILLE</v>
      </c>
      <c r="R276" s="14">
        <v>5011</v>
      </c>
      <c r="S276" s="8" t="s">
        <v>359</v>
      </c>
      <c r="T276" s="6" t="s">
        <v>355</v>
      </c>
      <c r="V276" s="23"/>
      <c r="Y276" s="23"/>
    </row>
    <row r="277" spans="1:25" x14ac:dyDescent="0.25">
      <c r="A277" s="26">
        <v>44700</v>
      </c>
      <c r="B277" s="28">
        <v>8.86</v>
      </c>
      <c r="C277" s="28">
        <f>B277-K277-L277</f>
        <v>8.86</v>
      </c>
      <c r="D277" s="28">
        <f>B277-K277</f>
        <v>8.86</v>
      </c>
      <c r="E277" s="29">
        <v>0.84722222222222221</v>
      </c>
      <c r="F277" s="17" t="str">
        <f>_xlfn.CONCAT(TEXT(A277,"yyyy-mm-dd")," ",TEXT(E277,"hh:mm:ss"))</f>
        <v>2022-05-19 20:20:00</v>
      </c>
      <c r="G277" s="8">
        <v>15</v>
      </c>
      <c r="H277" s="8">
        <v>32</v>
      </c>
      <c r="I277" s="9">
        <f>'Uber_Details (2)'!$G277+('Uber_Details (2)'!$H277/60)</f>
        <v>15.533333333333333</v>
      </c>
      <c r="J277" s="9">
        <v>4</v>
      </c>
      <c r="K277" s="9"/>
      <c r="L277" s="9"/>
      <c r="M277" s="8"/>
      <c r="N277" s="8">
        <v>1</v>
      </c>
      <c r="O277" s="7" t="str">
        <f>VLOOKUP(P277,zipcodes,2,0)</f>
        <v>CROYDON</v>
      </c>
      <c r="P277" s="13">
        <v>5008</v>
      </c>
      <c r="Q277" s="7" t="str">
        <f>VLOOKUP(R277,zipcodes,2,0)</f>
        <v>MILE END</v>
      </c>
      <c r="R277" s="14">
        <v>5031</v>
      </c>
      <c r="S277" s="8" t="s">
        <v>359</v>
      </c>
      <c r="T277" s="6" t="s">
        <v>355</v>
      </c>
      <c r="V277" s="23"/>
      <c r="Y277" s="23"/>
    </row>
    <row r="278" spans="1:25" x14ac:dyDescent="0.25">
      <c r="A278" s="26">
        <v>44700</v>
      </c>
      <c r="B278" s="28">
        <v>8.06</v>
      </c>
      <c r="C278" s="28">
        <f>B278-K278-L278</f>
        <v>8.06</v>
      </c>
      <c r="D278" s="28">
        <f>B278-K278</f>
        <v>8.06</v>
      </c>
      <c r="E278" s="29">
        <v>0.86597222222222225</v>
      </c>
      <c r="F278" s="17" t="str">
        <f>_xlfn.CONCAT(TEXT(A278,"yyyy-mm-dd")," ",TEXT(E278,"hh:mm:ss"))</f>
        <v>2022-05-19 20:47:00</v>
      </c>
      <c r="G278" s="8">
        <v>21</v>
      </c>
      <c r="H278" s="8">
        <v>49</v>
      </c>
      <c r="I278" s="9">
        <f>'Uber_Details (2)'!$G278+('Uber_Details (2)'!$H278/60)</f>
        <v>21.816666666666666</v>
      </c>
      <c r="J278" s="9">
        <v>3.7</v>
      </c>
      <c r="K278" s="9"/>
      <c r="L278" s="9"/>
      <c r="M278" s="8">
        <v>1</v>
      </c>
      <c r="N278" s="8">
        <v>2</v>
      </c>
      <c r="O278" s="7" t="str">
        <f>VLOOKUP(P278,zipcodes,2,0)</f>
        <v>ADELAIDE CBD</v>
      </c>
      <c r="P278" s="13">
        <v>5000</v>
      </c>
      <c r="Q278" s="7" t="str">
        <f>VLOOKUP(R278,zipcodes,2,0)</f>
        <v>ADELAIDE CBD</v>
      </c>
      <c r="R278" s="14">
        <v>5000</v>
      </c>
      <c r="S278" s="8" t="s">
        <v>359</v>
      </c>
      <c r="T278" s="6" t="s">
        <v>355</v>
      </c>
      <c r="V278" s="23"/>
      <c r="Y278" s="23"/>
    </row>
    <row r="279" spans="1:25" x14ac:dyDescent="0.25">
      <c r="A279" s="26">
        <v>44700</v>
      </c>
      <c r="B279" s="28">
        <v>70</v>
      </c>
      <c r="C279" s="28">
        <f>B279-K279-L279</f>
        <v>70</v>
      </c>
      <c r="D279" s="28">
        <f>B279-K279</f>
        <v>70</v>
      </c>
      <c r="E279" s="29">
        <v>0.88194444444444453</v>
      </c>
      <c r="F279" s="17" t="str">
        <f>_xlfn.CONCAT(TEXT(A279,"yyyy-mm-dd")," ",TEXT(E279,"hh:mm:ss"))</f>
        <v>2022-05-19 21:10:00</v>
      </c>
      <c r="G279" s="8"/>
      <c r="H279" s="8"/>
      <c r="I279" s="9">
        <f>'Uber_Details (2)'!$G279+('Uber_Details (2)'!$H279/60)</f>
        <v>0</v>
      </c>
      <c r="J279" s="9"/>
      <c r="K279" s="9"/>
      <c r="L279" s="9"/>
      <c r="M279" s="8"/>
      <c r="N279" s="8"/>
      <c r="O279" s="7" t="e">
        <f>VLOOKUP(P279,zipcodes,2,0)</f>
        <v>#N/A</v>
      </c>
      <c r="P279" s="11">
        <v>0</v>
      </c>
      <c r="Q279" s="7" t="e">
        <f>VLOOKUP(R279,zipcodes,2,0)</f>
        <v>#N/A</v>
      </c>
      <c r="R279" s="12">
        <v>0</v>
      </c>
      <c r="S279" s="8" t="s">
        <v>358</v>
      </c>
      <c r="T279" s="6" t="s">
        <v>355</v>
      </c>
      <c r="V279" s="23"/>
      <c r="Y279" s="23"/>
    </row>
    <row r="280" spans="1:25" x14ac:dyDescent="0.25">
      <c r="A280" s="26">
        <v>44701</v>
      </c>
      <c r="B280" s="28">
        <v>17.920000000000002</v>
      </c>
      <c r="C280" s="28">
        <f>B280-K280-L280</f>
        <v>17.920000000000002</v>
      </c>
      <c r="D280" s="28">
        <f>B280-K280</f>
        <v>17.920000000000002</v>
      </c>
      <c r="E280" s="29">
        <v>0.50902777777777775</v>
      </c>
      <c r="F280" s="17" t="str">
        <f>_xlfn.CONCAT(TEXT(A280,"yyyy-mm-dd")," ",TEXT(E280,"hh:mm:ss"))</f>
        <v>2022-05-20 12:13:00</v>
      </c>
      <c r="G280" s="8">
        <v>54</v>
      </c>
      <c r="H280" s="8">
        <v>35</v>
      </c>
      <c r="I280" s="9">
        <f>'Uber_Details (2)'!$G280+('Uber_Details (2)'!$H280/60)</f>
        <v>54.583333333333336</v>
      </c>
      <c r="J280" s="9">
        <v>4.8</v>
      </c>
      <c r="K280" s="9"/>
      <c r="L280" s="9"/>
      <c r="M280" s="8"/>
      <c r="N280" s="8">
        <v>2</v>
      </c>
      <c r="O280" s="7" t="str">
        <f>VLOOKUP(P280,zipcodes,2,0)</f>
        <v>PORT ADELAIDE</v>
      </c>
      <c r="P280" s="13">
        <v>5015</v>
      </c>
      <c r="Q280" s="7" t="str">
        <f>VLOOKUP(R280,zipcodes,2,0)</f>
        <v>PORT ADELAIDE</v>
      </c>
      <c r="R280" s="14">
        <v>5015</v>
      </c>
      <c r="S280" s="8" t="s">
        <v>359</v>
      </c>
      <c r="T280" s="6" t="s">
        <v>355</v>
      </c>
      <c r="V280" s="23"/>
      <c r="Y280" s="23"/>
    </row>
    <row r="281" spans="1:25" x14ac:dyDescent="0.25">
      <c r="A281" s="26">
        <v>44701</v>
      </c>
      <c r="B281" s="28">
        <v>21.66</v>
      </c>
      <c r="C281" s="28">
        <f>B281-K281-L281</f>
        <v>21.66</v>
      </c>
      <c r="D281" s="28">
        <f>B281-K281</f>
        <v>21.66</v>
      </c>
      <c r="E281" s="29">
        <v>0.52569444444444446</v>
      </c>
      <c r="F281" s="17" t="str">
        <f>_xlfn.CONCAT(TEXT(A281,"yyyy-mm-dd")," ",TEXT(E281,"hh:mm:ss"))</f>
        <v>2022-05-20 12:37:00</v>
      </c>
      <c r="G281" s="8">
        <v>40</v>
      </c>
      <c r="H281" s="8">
        <v>40</v>
      </c>
      <c r="I281" s="9">
        <f>'Uber_Details (2)'!$G281+('Uber_Details (2)'!$H281/60)</f>
        <v>40.666666666666664</v>
      </c>
      <c r="J281" s="9">
        <v>15.8</v>
      </c>
      <c r="K281" s="9"/>
      <c r="L281" s="9"/>
      <c r="M281" s="8"/>
      <c r="N281" s="8">
        <v>2</v>
      </c>
      <c r="O281" s="7" t="str">
        <f>VLOOKUP(P281,zipcodes,2,0)</f>
        <v>SEMAPHORE</v>
      </c>
      <c r="P281" s="13">
        <v>5019</v>
      </c>
      <c r="Q281" s="7" t="str">
        <f>VLOOKUP(R281,zipcodes,2,0)</f>
        <v>CROYDON</v>
      </c>
      <c r="R281" s="14">
        <v>5008</v>
      </c>
      <c r="S281" s="8" t="s">
        <v>359</v>
      </c>
      <c r="T281" s="6" t="s">
        <v>355</v>
      </c>
      <c r="V281" s="23"/>
      <c r="Y281" s="23"/>
    </row>
    <row r="282" spans="1:25" x14ac:dyDescent="0.25">
      <c r="A282" s="26">
        <v>44701</v>
      </c>
      <c r="B282" s="28">
        <v>11.06</v>
      </c>
      <c r="C282" s="28">
        <f>B282-K282-L282</f>
        <v>11.06</v>
      </c>
      <c r="D282" s="28">
        <f>B282-K282</f>
        <v>11.06</v>
      </c>
      <c r="E282" s="29">
        <v>0.56111111111111112</v>
      </c>
      <c r="F282" s="17" t="str">
        <f>_xlfn.CONCAT(TEXT(A282,"yyyy-mm-dd")," ",TEXT(E282,"hh:mm:ss"))</f>
        <v>2022-05-20 13:28:00</v>
      </c>
      <c r="G282" s="8">
        <v>25</v>
      </c>
      <c r="H282" s="8">
        <v>33</v>
      </c>
      <c r="I282" s="9">
        <f>'Uber_Details (2)'!$G282+('Uber_Details (2)'!$H282/60)</f>
        <v>25.55</v>
      </c>
      <c r="J282" s="9">
        <v>4.9000000000000004</v>
      </c>
      <c r="K282" s="9"/>
      <c r="L282" s="9"/>
      <c r="M282" s="8">
        <v>1</v>
      </c>
      <c r="N282" s="8">
        <v>2</v>
      </c>
      <c r="O282" s="7" t="str">
        <f>VLOOKUP(P282,zipcodes,2,0)</f>
        <v>CROYDON</v>
      </c>
      <c r="P282" s="13">
        <v>5008</v>
      </c>
      <c r="Q282" s="7" t="str">
        <f>VLOOKUP(R282,zipcodes,2,0)</f>
        <v>HINDMARSH</v>
      </c>
      <c r="R282" s="14">
        <v>5007</v>
      </c>
      <c r="S282" s="8" t="s">
        <v>359</v>
      </c>
      <c r="T282" s="6" t="s">
        <v>355</v>
      </c>
      <c r="V282" s="23"/>
      <c r="Y282" s="23"/>
    </row>
    <row r="283" spans="1:25" x14ac:dyDescent="0.25">
      <c r="A283" s="26">
        <v>44701</v>
      </c>
      <c r="B283" s="28">
        <v>20.21</v>
      </c>
      <c r="C283" s="28">
        <f>B283-K283-L283</f>
        <v>17.740000000000002</v>
      </c>
      <c r="D283" s="28">
        <f>B283-K283</f>
        <v>17.740000000000002</v>
      </c>
      <c r="E283" s="29">
        <v>0.76527777777777783</v>
      </c>
      <c r="F283" s="17" t="str">
        <f>_xlfn.CONCAT(TEXT(A283,"yyyy-mm-dd")," ",TEXT(E283,"hh:mm:ss"))</f>
        <v>2022-05-20 18:22:00</v>
      </c>
      <c r="G283" s="8">
        <v>47</v>
      </c>
      <c r="H283" s="8">
        <v>7</v>
      </c>
      <c r="I283" s="9">
        <f>'Uber_Details (2)'!$G283+('Uber_Details (2)'!$H283/60)</f>
        <v>47.116666666666667</v>
      </c>
      <c r="J283" s="9">
        <v>5.6</v>
      </c>
      <c r="K283" s="9">
        <v>2.4700000000000002</v>
      </c>
      <c r="L283" s="9"/>
      <c r="M283" s="8"/>
      <c r="N283" s="8">
        <v>2</v>
      </c>
      <c r="O283" s="7" t="str">
        <f>VLOOKUP(P283,zipcodes,2,0)</f>
        <v>SEMAPHORE</v>
      </c>
      <c r="P283" s="13">
        <v>5019</v>
      </c>
      <c r="Q283" s="7" t="str">
        <f>VLOOKUP(R283,zipcodes,2,0)</f>
        <v>OSBORNE</v>
      </c>
      <c r="R283" s="14">
        <v>5017</v>
      </c>
      <c r="S283" s="8" t="s">
        <v>359</v>
      </c>
      <c r="T283" s="6" t="s">
        <v>355</v>
      </c>
      <c r="V283" s="23"/>
      <c r="Y283" s="23"/>
    </row>
    <row r="284" spans="1:25" x14ac:dyDescent="0.25">
      <c r="A284" s="26">
        <v>44701</v>
      </c>
      <c r="B284" s="28">
        <v>20</v>
      </c>
      <c r="C284" s="28">
        <f>B284-K284-L284</f>
        <v>20</v>
      </c>
      <c r="D284" s="28">
        <f>B284-K284</f>
        <v>20</v>
      </c>
      <c r="E284" s="29">
        <v>0.78819444444444453</v>
      </c>
      <c r="F284" s="17" t="str">
        <f>_xlfn.CONCAT(TEXT(A284,"yyyy-mm-dd")," ",TEXT(E284,"hh:mm:ss"))</f>
        <v>2022-05-20 18:55:00</v>
      </c>
      <c r="G284" s="8">
        <v>35</v>
      </c>
      <c r="H284" s="8">
        <v>43</v>
      </c>
      <c r="I284" s="9">
        <f>'Uber_Details (2)'!$G284+('Uber_Details (2)'!$H284/60)</f>
        <v>35.716666666666669</v>
      </c>
      <c r="J284" s="9">
        <v>20.5</v>
      </c>
      <c r="K284" s="9"/>
      <c r="L284" s="9"/>
      <c r="M284" s="8"/>
      <c r="N284" s="8">
        <v>1</v>
      </c>
      <c r="O284" s="7" t="str">
        <f>VLOOKUP(P284,zipcodes,2,0)</f>
        <v>SEMAPHORE</v>
      </c>
      <c r="P284" s="13">
        <v>5019</v>
      </c>
      <c r="Q284" s="7" t="str">
        <f>VLOOKUP(R284,zipcodes,2,0)</f>
        <v>BURTON</v>
      </c>
      <c r="R284" s="14">
        <v>5110</v>
      </c>
      <c r="S284" s="8" t="s">
        <v>359</v>
      </c>
      <c r="T284" s="6" t="s">
        <v>355</v>
      </c>
      <c r="V284" s="23"/>
      <c r="Y284" s="23"/>
    </row>
    <row r="285" spans="1:25" x14ac:dyDescent="0.25">
      <c r="A285" s="26">
        <v>44701</v>
      </c>
      <c r="B285" s="28">
        <v>13.17</v>
      </c>
      <c r="C285" s="28">
        <f>B285-K285-L285</f>
        <v>11.17</v>
      </c>
      <c r="D285" s="28">
        <f>B285-K285</f>
        <v>13.17</v>
      </c>
      <c r="E285" s="29">
        <v>0.82638888888888884</v>
      </c>
      <c r="F285" s="17" t="str">
        <f>_xlfn.CONCAT(TEXT(A285,"yyyy-mm-dd")," ",TEXT(E285,"hh:mm:ss"))</f>
        <v>2022-05-20 19:50:00</v>
      </c>
      <c r="G285" s="8">
        <v>20</v>
      </c>
      <c r="H285" s="8">
        <v>13</v>
      </c>
      <c r="I285" s="9">
        <f>'Uber_Details (2)'!$G285+('Uber_Details (2)'!$H285/60)</f>
        <v>20.216666666666665</v>
      </c>
      <c r="J285" s="9">
        <v>4.9000000000000004</v>
      </c>
      <c r="K285" s="9"/>
      <c r="L285" s="9">
        <v>2</v>
      </c>
      <c r="M285" s="8">
        <v>1</v>
      </c>
      <c r="N285" s="8">
        <v>1</v>
      </c>
      <c r="O285" s="7" t="str">
        <f>VLOOKUP(P285,zipcodes,2,0)</f>
        <v>ADELAIDE CBD</v>
      </c>
      <c r="P285" s="13">
        <v>5000</v>
      </c>
      <c r="Q285" s="7" t="str">
        <f>VLOOKUP(R285,zipcodes,2,0)</f>
        <v>UNLEY</v>
      </c>
      <c r="R285" s="14">
        <v>5061</v>
      </c>
      <c r="S285" s="8" t="s">
        <v>359</v>
      </c>
      <c r="T285" s="6" t="s">
        <v>355</v>
      </c>
      <c r="V285" s="23"/>
      <c r="Y285" s="23"/>
    </row>
    <row r="286" spans="1:25" x14ac:dyDescent="0.25">
      <c r="A286" s="26">
        <v>44701</v>
      </c>
      <c r="B286" s="28">
        <v>12.07</v>
      </c>
      <c r="C286" s="28">
        <f>B286-K286-L286</f>
        <v>10.130000000000001</v>
      </c>
      <c r="D286" s="28">
        <f>B286-K286</f>
        <v>10.130000000000001</v>
      </c>
      <c r="E286" s="29">
        <v>0.84236111111111101</v>
      </c>
      <c r="F286" s="17" t="str">
        <f>_xlfn.CONCAT(TEXT(A286,"yyyy-mm-dd")," ",TEXT(E286,"hh:mm:ss"))</f>
        <v>2022-05-20 20:13:00</v>
      </c>
      <c r="G286" s="8">
        <v>34</v>
      </c>
      <c r="H286" s="8">
        <v>1</v>
      </c>
      <c r="I286" s="9">
        <f>'Uber_Details (2)'!$G286+('Uber_Details (2)'!$H286/60)</f>
        <v>34.016666666666666</v>
      </c>
      <c r="J286" s="9">
        <v>5</v>
      </c>
      <c r="K286" s="9">
        <v>1.94</v>
      </c>
      <c r="L286" s="9"/>
      <c r="M286" s="8"/>
      <c r="N286" s="8">
        <v>2</v>
      </c>
      <c r="O286" s="7" t="str">
        <f>VLOOKUP(P286,zipcodes,2,0)</f>
        <v>UNLEY</v>
      </c>
      <c r="P286" s="13">
        <v>5061</v>
      </c>
      <c r="Q286" s="7" t="str">
        <f>VLOOKUP(R286,zipcodes,2,0)</f>
        <v>ADELAIDE CBD</v>
      </c>
      <c r="R286" s="14">
        <v>5000</v>
      </c>
      <c r="S286" s="8" t="s">
        <v>359</v>
      </c>
      <c r="T286" s="6" t="s">
        <v>355</v>
      </c>
      <c r="V286" s="23"/>
      <c r="Y286" s="23"/>
    </row>
    <row r="287" spans="1:25" x14ac:dyDescent="0.25">
      <c r="A287" s="26">
        <v>44701</v>
      </c>
      <c r="B287" s="28">
        <v>5.61</v>
      </c>
      <c r="C287" s="28">
        <f>B287-K287-L287</f>
        <v>5.61</v>
      </c>
      <c r="D287" s="28">
        <f>B287-K287</f>
        <v>5.61</v>
      </c>
      <c r="E287" s="29">
        <v>0.88888888888888884</v>
      </c>
      <c r="F287" s="17" t="str">
        <f>_xlfn.CONCAT(TEXT(A287,"yyyy-mm-dd")," ",TEXT(E287,"hh:mm:ss"))</f>
        <v>2022-05-20 21:20:00</v>
      </c>
      <c r="G287" s="8">
        <v>14</v>
      </c>
      <c r="H287" s="8">
        <v>24</v>
      </c>
      <c r="I287" s="9">
        <f>'Uber_Details (2)'!$G287+('Uber_Details (2)'!$H287/60)</f>
        <v>14.4</v>
      </c>
      <c r="J287" s="9">
        <v>1.1000000000000001</v>
      </c>
      <c r="K287" s="9"/>
      <c r="L287" s="9"/>
      <c r="M287" s="8">
        <v>1</v>
      </c>
      <c r="N287" s="8">
        <v>1</v>
      </c>
      <c r="O287" s="7" t="str">
        <f>VLOOKUP(P287,zipcodes,2,0)</f>
        <v>ADELAIDE CBD</v>
      </c>
      <c r="P287" s="13">
        <v>5000</v>
      </c>
      <c r="Q287" s="7" t="str">
        <f>VLOOKUP(R287,zipcodes,2,0)</f>
        <v>ADELAIDE CBD</v>
      </c>
      <c r="R287" s="14">
        <v>5000</v>
      </c>
      <c r="S287" s="8" t="s">
        <v>359</v>
      </c>
      <c r="T287" s="6" t="s">
        <v>355</v>
      </c>
      <c r="V287" s="23"/>
      <c r="Y287" s="23"/>
    </row>
    <row r="288" spans="1:25" x14ac:dyDescent="0.25">
      <c r="A288" s="26">
        <v>44701</v>
      </c>
      <c r="B288" s="28">
        <v>16.690000000000001</v>
      </c>
      <c r="C288" s="28">
        <f>B288-K288-L288</f>
        <v>16.690000000000001</v>
      </c>
      <c r="D288" s="28">
        <f>B288-K288</f>
        <v>16.690000000000001</v>
      </c>
      <c r="E288" s="29">
        <v>0.90625</v>
      </c>
      <c r="F288" s="17" t="str">
        <f>_xlfn.CONCAT(TEXT(A288,"yyyy-mm-dd")," ",TEXT(E288,"hh:mm:ss"))</f>
        <v>2022-05-20 21:45:00</v>
      </c>
      <c r="G288" s="8">
        <v>35</v>
      </c>
      <c r="H288" s="8">
        <v>18</v>
      </c>
      <c r="I288" s="9">
        <f>'Uber_Details (2)'!$G288+('Uber_Details (2)'!$H288/60)</f>
        <v>35.299999999999997</v>
      </c>
      <c r="J288" s="9">
        <v>7.6</v>
      </c>
      <c r="K288" s="9"/>
      <c r="L288" s="9"/>
      <c r="M288" s="8">
        <v>1</v>
      </c>
      <c r="N288" s="8">
        <v>2</v>
      </c>
      <c r="O288" s="7" t="str">
        <f>VLOOKUP(P288,zipcodes,2,0)</f>
        <v>ADELAIDE CBD</v>
      </c>
      <c r="P288" s="13">
        <v>5000</v>
      </c>
      <c r="Q288" s="7" t="str">
        <f>VLOOKUP(R288,zipcodes,2,0)</f>
        <v>KURRALTA PARK</v>
      </c>
      <c r="R288" s="14">
        <v>5037</v>
      </c>
      <c r="S288" s="8" t="s">
        <v>359</v>
      </c>
      <c r="T288" s="6" t="s">
        <v>355</v>
      </c>
      <c r="V288" s="23"/>
      <c r="Y288" s="23"/>
    </row>
    <row r="289" spans="1:25" x14ac:dyDescent="0.25">
      <c r="A289" s="26">
        <v>44701</v>
      </c>
      <c r="B289" s="28">
        <v>10.95</v>
      </c>
      <c r="C289" s="28">
        <f>B289-K289-L289</f>
        <v>10.95</v>
      </c>
      <c r="D289" s="28">
        <f>B289-K289</f>
        <v>10.95</v>
      </c>
      <c r="E289" s="29">
        <v>0.92499999999999993</v>
      </c>
      <c r="F289" s="17" t="str">
        <f>_xlfn.CONCAT(TEXT(A289,"yyyy-mm-dd")," ",TEXT(E289,"hh:mm:ss"))</f>
        <v>2022-05-20 22:12:00</v>
      </c>
      <c r="G289" s="8">
        <v>23</v>
      </c>
      <c r="H289" s="8">
        <v>16</v>
      </c>
      <c r="I289" s="9">
        <f>'Uber_Details (2)'!$G289+('Uber_Details (2)'!$H289/60)</f>
        <v>23.266666666666666</v>
      </c>
      <c r="J289" s="9">
        <v>7.8</v>
      </c>
      <c r="K289" s="9"/>
      <c r="L289" s="9"/>
      <c r="M289" s="8">
        <v>1</v>
      </c>
      <c r="N289" s="8">
        <v>1</v>
      </c>
      <c r="O289" s="7" t="str">
        <f>VLOOKUP(P289,zipcodes,2,0)</f>
        <v>BLACK FOREST</v>
      </c>
      <c r="P289" s="13">
        <v>5035</v>
      </c>
      <c r="Q289" s="7" t="str">
        <f>VLOOKUP(R289,zipcodes,2,0)</f>
        <v>GLEN OSMOND</v>
      </c>
      <c r="R289" s="14">
        <v>5064</v>
      </c>
      <c r="S289" s="8" t="s">
        <v>359</v>
      </c>
      <c r="T289" s="6" t="s">
        <v>355</v>
      </c>
      <c r="V289" s="23"/>
      <c r="Y289" s="23"/>
    </row>
    <row r="290" spans="1:25" x14ac:dyDescent="0.25">
      <c r="A290" s="26">
        <v>44701</v>
      </c>
      <c r="B290" s="28">
        <v>6.57</v>
      </c>
      <c r="C290" s="28">
        <f>B290-K290-L290</f>
        <v>6.57</v>
      </c>
      <c r="D290" s="28">
        <f>B290-K290</f>
        <v>6.57</v>
      </c>
      <c r="E290" s="29">
        <v>0.95347222222222217</v>
      </c>
      <c r="F290" s="17" t="str">
        <f>_xlfn.CONCAT(TEXT(A290,"yyyy-mm-dd")," ",TEXT(E290,"hh:mm:ss"))</f>
        <v>2022-05-20 22:53:00</v>
      </c>
      <c r="G290" s="8">
        <v>12</v>
      </c>
      <c r="H290" s="8">
        <v>36</v>
      </c>
      <c r="I290" s="9">
        <f>'Uber_Details (2)'!$G290+('Uber_Details (2)'!$H290/60)</f>
        <v>12.6</v>
      </c>
      <c r="J290" s="9">
        <v>2.7</v>
      </c>
      <c r="K290" s="9"/>
      <c r="L290" s="9"/>
      <c r="M290" s="8">
        <v>1</v>
      </c>
      <c r="N290" s="8">
        <v>1</v>
      </c>
      <c r="O290" s="7" t="str">
        <f>VLOOKUP(P290,zipcodes,2,0)</f>
        <v>ADELAIDE CBD</v>
      </c>
      <c r="P290" s="13">
        <v>5000</v>
      </c>
      <c r="Q290" s="7" t="str">
        <f>VLOOKUP(R290,zipcodes,2,0)</f>
        <v>MILE END</v>
      </c>
      <c r="R290" s="14">
        <v>5031</v>
      </c>
      <c r="S290" s="8" t="s">
        <v>359</v>
      </c>
      <c r="T290" s="6" t="s">
        <v>355</v>
      </c>
      <c r="V290" s="23"/>
      <c r="Y290" s="23"/>
    </row>
    <row r="291" spans="1:25" x14ac:dyDescent="0.25">
      <c r="A291" s="26">
        <v>44701</v>
      </c>
      <c r="B291" s="28">
        <v>7.26</v>
      </c>
      <c r="C291" s="28">
        <f>B291-K291-L291</f>
        <v>7.26</v>
      </c>
      <c r="D291" s="28">
        <f>B291-K291</f>
        <v>7.26</v>
      </c>
      <c r="E291" s="29">
        <v>0.97152777777777777</v>
      </c>
      <c r="F291" s="17" t="str">
        <f>_xlfn.CONCAT(TEXT(A291,"yyyy-mm-dd")," ",TEXT(E291,"hh:mm:ss"))</f>
        <v>2022-05-20 23:19:00</v>
      </c>
      <c r="G291" s="8">
        <v>13</v>
      </c>
      <c r="H291" s="8">
        <v>52</v>
      </c>
      <c r="I291" s="9">
        <f>'Uber_Details (2)'!$G291+('Uber_Details (2)'!$H291/60)</f>
        <v>13.866666666666667</v>
      </c>
      <c r="J291" s="9">
        <v>2.7</v>
      </c>
      <c r="K291" s="9"/>
      <c r="L291" s="9"/>
      <c r="M291" s="8">
        <v>1</v>
      </c>
      <c r="N291" s="8">
        <v>1</v>
      </c>
      <c r="O291" s="7" t="str">
        <f>VLOOKUP(P291,zipcodes,2,0)</f>
        <v>ADELAIDE CBD</v>
      </c>
      <c r="P291" s="13">
        <v>5000</v>
      </c>
      <c r="Q291" s="7" t="str">
        <f>VLOOKUP(R291,zipcodes,2,0)</f>
        <v>ADELAIDE CBD</v>
      </c>
      <c r="R291" s="14">
        <v>5000</v>
      </c>
      <c r="S291" s="8" t="s">
        <v>359</v>
      </c>
      <c r="T291" s="6" t="s">
        <v>355</v>
      </c>
      <c r="V291" s="23"/>
      <c r="Y291" s="23"/>
    </row>
    <row r="292" spans="1:25" x14ac:dyDescent="0.25">
      <c r="A292" s="26">
        <v>44702</v>
      </c>
      <c r="B292" s="28">
        <v>10.59</v>
      </c>
      <c r="C292" s="28">
        <f>B292-K292-L292</f>
        <v>10.59</v>
      </c>
      <c r="D292" s="28">
        <f>B292-K292</f>
        <v>10.59</v>
      </c>
      <c r="E292" s="29">
        <v>0.74652777777777779</v>
      </c>
      <c r="F292" s="17" t="str">
        <f>_xlfn.CONCAT(TEXT(A292,"yyyy-mm-dd")," ",TEXT(E292,"hh:mm:ss"))</f>
        <v>2022-05-21 17:55:00</v>
      </c>
      <c r="G292" s="8">
        <v>23</v>
      </c>
      <c r="H292" s="8">
        <v>23</v>
      </c>
      <c r="I292" s="9">
        <f>'Uber_Details (2)'!$G292+('Uber_Details (2)'!$H292/60)</f>
        <v>23.383333333333333</v>
      </c>
      <c r="J292" s="9">
        <v>2.2000000000000002</v>
      </c>
      <c r="K292" s="9"/>
      <c r="L292" s="9"/>
      <c r="M292" s="8"/>
      <c r="N292" s="8">
        <v>2</v>
      </c>
      <c r="O292" s="7" t="str">
        <f>VLOOKUP(P292,zipcodes,2,0)</f>
        <v>SEMAPHORE</v>
      </c>
      <c r="P292" s="13">
        <v>5019</v>
      </c>
      <c r="Q292" s="7" t="str">
        <f>VLOOKUP(R292,zipcodes,2,0)</f>
        <v>PORT ADELAIDE</v>
      </c>
      <c r="R292" s="14">
        <v>5015</v>
      </c>
      <c r="S292" s="8" t="s">
        <v>359</v>
      </c>
      <c r="T292" s="6" t="s">
        <v>355</v>
      </c>
      <c r="V292" s="23"/>
      <c r="Y292" s="23"/>
    </row>
    <row r="293" spans="1:25" x14ac:dyDescent="0.25">
      <c r="A293" s="26">
        <v>44702</v>
      </c>
      <c r="B293" s="28">
        <v>6.18</v>
      </c>
      <c r="C293" s="28">
        <f>B293-K293-L293</f>
        <v>6.18</v>
      </c>
      <c r="D293" s="28">
        <f>B293-K293</f>
        <v>6.18</v>
      </c>
      <c r="E293" s="29">
        <v>0.76041666666666663</v>
      </c>
      <c r="F293" s="17" t="str">
        <f>_xlfn.CONCAT(TEXT(A293,"yyyy-mm-dd")," ",TEXT(E293,"hh:mm:ss"))</f>
        <v>2022-05-21 18:15:00</v>
      </c>
      <c r="G293" s="8">
        <v>18</v>
      </c>
      <c r="H293" s="8">
        <v>54</v>
      </c>
      <c r="I293" s="9">
        <f>'Uber_Details (2)'!$G293+('Uber_Details (2)'!$H293/60)</f>
        <v>18.899999999999999</v>
      </c>
      <c r="J293" s="9">
        <v>4.9000000000000004</v>
      </c>
      <c r="K293" s="9"/>
      <c r="L293" s="9"/>
      <c r="M293" s="8"/>
      <c r="N293" s="8">
        <v>1</v>
      </c>
      <c r="O293" s="7" t="str">
        <f>VLOOKUP(P293,zipcodes,2,0)</f>
        <v>ADELAIDE CBD</v>
      </c>
      <c r="P293" s="13">
        <v>5000</v>
      </c>
      <c r="Q293" s="7" t="str">
        <f>VLOOKUP(R293,zipcodes,2,0)</f>
        <v>WINGFIELD</v>
      </c>
      <c r="R293" s="14">
        <v>5013</v>
      </c>
      <c r="S293" s="8" t="s">
        <v>359</v>
      </c>
      <c r="T293" s="6" t="s">
        <v>355</v>
      </c>
      <c r="V293" s="23"/>
      <c r="Y293" s="23"/>
    </row>
    <row r="294" spans="1:25" x14ac:dyDescent="0.25">
      <c r="A294" s="26">
        <v>44702</v>
      </c>
      <c r="B294" s="28">
        <v>13.45</v>
      </c>
      <c r="C294" s="28">
        <f>B294-K294-L294</f>
        <v>11.95</v>
      </c>
      <c r="D294" s="28">
        <f>B294-K294</f>
        <v>13.45</v>
      </c>
      <c r="E294" s="29">
        <v>0.77986111111111101</v>
      </c>
      <c r="F294" s="17" t="str">
        <f>_xlfn.CONCAT(TEXT(A294,"yyyy-mm-dd")," ",TEXT(E294,"hh:mm:ss"))</f>
        <v>2022-05-21 18:43:00</v>
      </c>
      <c r="G294" s="8">
        <v>24</v>
      </c>
      <c r="H294" s="8">
        <v>58</v>
      </c>
      <c r="I294" s="9">
        <f>'Uber_Details (2)'!$G294+('Uber_Details (2)'!$H294/60)</f>
        <v>24.966666666666665</v>
      </c>
      <c r="J294" s="9">
        <v>9.6</v>
      </c>
      <c r="K294" s="9"/>
      <c r="L294" s="9">
        <v>1.5</v>
      </c>
      <c r="M294" s="8">
        <v>1</v>
      </c>
      <c r="N294" s="8">
        <v>1</v>
      </c>
      <c r="O294" s="7" t="str">
        <f>VLOOKUP(P294,zipcodes,2,0)</f>
        <v>HINDMARSH</v>
      </c>
      <c r="P294" s="13">
        <v>5007</v>
      </c>
      <c r="Q294" s="7" t="str">
        <f>VLOOKUP(R294,zipcodes,2,0)</f>
        <v>FULHAM</v>
      </c>
      <c r="R294" s="14">
        <v>5024</v>
      </c>
      <c r="S294" s="8" t="s">
        <v>359</v>
      </c>
      <c r="T294" s="6" t="s">
        <v>355</v>
      </c>
      <c r="V294" s="23"/>
      <c r="Y294" s="23"/>
    </row>
    <row r="295" spans="1:25" x14ac:dyDescent="0.25">
      <c r="A295" s="26">
        <v>44702</v>
      </c>
      <c r="B295" s="28">
        <v>16.53</v>
      </c>
      <c r="C295" s="28">
        <f>B295-K295-L295</f>
        <v>16.53</v>
      </c>
      <c r="D295" s="28">
        <f>B295-K295</f>
        <v>16.53</v>
      </c>
      <c r="E295" s="29">
        <v>0.79722222222222217</v>
      </c>
      <c r="F295" s="17" t="str">
        <f>_xlfn.CONCAT(TEXT(A295,"yyyy-mm-dd")," ",TEXT(E295,"hh:mm:ss"))</f>
        <v>2022-05-21 19:08:00</v>
      </c>
      <c r="G295" s="8">
        <v>30</v>
      </c>
      <c r="H295" s="8">
        <v>22</v>
      </c>
      <c r="I295" s="9">
        <f>'Uber_Details (2)'!$G295+('Uber_Details (2)'!$H295/60)</f>
        <v>30.366666666666667</v>
      </c>
      <c r="J295" s="9">
        <v>4.9000000000000004</v>
      </c>
      <c r="K295" s="9"/>
      <c r="L295" s="9"/>
      <c r="M295" s="8"/>
      <c r="N295" s="8">
        <v>2</v>
      </c>
      <c r="O295" s="7" t="str">
        <f>VLOOKUP(P295,zipcodes,2,0)</f>
        <v>GLENELG</v>
      </c>
      <c r="P295" s="13">
        <v>5045</v>
      </c>
      <c r="Q295" s="7" t="str">
        <f>VLOOKUP(R295,zipcodes,2,0)</f>
        <v>PLYMPTON</v>
      </c>
      <c r="R295" s="14">
        <v>5038</v>
      </c>
      <c r="S295" s="8" t="s">
        <v>359</v>
      </c>
      <c r="T295" s="6" t="s">
        <v>355</v>
      </c>
      <c r="V295" s="23"/>
      <c r="Y295" s="23"/>
    </row>
    <row r="296" spans="1:25" x14ac:dyDescent="0.25">
      <c r="A296" s="26">
        <v>44702</v>
      </c>
      <c r="B296" s="28">
        <v>20.16</v>
      </c>
      <c r="C296" s="28">
        <f>B296-K296-L296</f>
        <v>8.07</v>
      </c>
      <c r="D296" s="28">
        <f>B296-K296</f>
        <v>8.07</v>
      </c>
      <c r="E296" s="29">
        <v>0.8208333333333333</v>
      </c>
      <c r="F296" s="17" t="str">
        <f>_xlfn.CONCAT(TEXT(A296,"yyyy-mm-dd")," ",TEXT(E296,"hh:mm:ss"))</f>
        <v>2022-05-21 19:42:00</v>
      </c>
      <c r="G296" s="8">
        <v>17</v>
      </c>
      <c r="H296" s="8">
        <v>45</v>
      </c>
      <c r="I296" s="9">
        <f>'Uber_Details (2)'!$G296+('Uber_Details (2)'!$H296/60)</f>
        <v>17.75</v>
      </c>
      <c r="J296" s="9">
        <v>6.5</v>
      </c>
      <c r="K296" s="9">
        <v>12.09</v>
      </c>
      <c r="L296" s="9"/>
      <c r="M296" s="8"/>
      <c r="N296" s="8">
        <v>1</v>
      </c>
      <c r="O296" s="7" t="str">
        <f>VLOOKUP(P296,zipcodes,2,0)</f>
        <v>PLYMPTON</v>
      </c>
      <c r="P296" s="13">
        <v>5038</v>
      </c>
      <c r="Q296" s="7" t="str">
        <f>VLOOKUP(R296,zipcodes,2,0)</f>
        <v>SEACOMBE GARDENS</v>
      </c>
      <c r="R296" s="14">
        <v>5047</v>
      </c>
      <c r="S296" s="8" t="s">
        <v>359</v>
      </c>
      <c r="T296" s="6" t="s">
        <v>355</v>
      </c>
      <c r="V296" s="23"/>
      <c r="Y296" s="23"/>
    </row>
    <row r="297" spans="1:25" x14ac:dyDescent="0.25">
      <c r="A297" s="26">
        <v>44702</v>
      </c>
      <c r="B297" s="28">
        <v>26.42</v>
      </c>
      <c r="C297" s="28">
        <f>B297-K297-L297</f>
        <v>26.42</v>
      </c>
      <c r="D297" s="28">
        <f>B297-K297</f>
        <v>26.42</v>
      </c>
      <c r="E297" s="29">
        <v>0.88750000000000007</v>
      </c>
      <c r="F297" s="17" t="str">
        <f>_xlfn.CONCAT(TEXT(A297,"yyyy-mm-dd")," ",TEXT(E297,"hh:mm:ss"))</f>
        <v>2022-05-21 21:18:00</v>
      </c>
      <c r="G297" s="8">
        <v>53</v>
      </c>
      <c r="H297" s="8">
        <v>42</v>
      </c>
      <c r="I297" s="9">
        <f>'Uber_Details (2)'!$G297+('Uber_Details (2)'!$H297/60)</f>
        <v>53.7</v>
      </c>
      <c r="J297" s="9">
        <v>14.1</v>
      </c>
      <c r="K297" s="9"/>
      <c r="L297" s="9"/>
      <c r="M297" s="8">
        <v>1</v>
      </c>
      <c r="N297" s="8">
        <v>2</v>
      </c>
      <c r="O297" s="7" t="str">
        <f>VLOOKUP(P297,zipcodes,2,0)</f>
        <v>ADELAIDE CBD</v>
      </c>
      <c r="P297" s="13">
        <v>5000</v>
      </c>
      <c r="Q297" s="7" t="str">
        <f>VLOOKUP(R297,zipcodes,2,0)</f>
        <v>WEST LAKES</v>
      </c>
      <c r="R297" s="14">
        <v>5021</v>
      </c>
      <c r="S297" s="8" t="s">
        <v>359</v>
      </c>
      <c r="T297" s="6" t="s">
        <v>355</v>
      </c>
      <c r="V297" s="23"/>
      <c r="Y297" s="23"/>
    </row>
    <row r="298" spans="1:25" x14ac:dyDescent="0.25">
      <c r="A298" s="26">
        <v>44702</v>
      </c>
      <c r="B298" s="28">
        <v>14.7</v>
      </c>
      <c r="C298" s="28">
        <f>B298-K298-L298</f>
        <v>14.7</v>
      </c>
      <c r="D298" s="28">
        <f>B298-K298</f>
        <v>14.7</v>
      </c>
      <c r="E298" s="29">
        <v>0.91527777777777775</v>
      </c>
      <c r="F298" s="17" t="str">
        <f>_xlfn.CONCAT(TEXT(A298,"yyyy-mm-dd")," ",TEXT(E298,"hh:mm:ss"))</f>
        <v>2022-05-21 21:58:00</v>
      </c>
      <c r="G298" s="8">
        <v>27</v>
      </c>
      <c r="H298" s="8">
        <v>19</v>
      </c>
      <c r="I298" s="9">
        <f>'Uber_Details (2)'!$G298+('Uber_Details (2)'!$H298/60)</f>
        <v>27.316666666666666</v>
      </c>
      <c r="J298" s="9">
        <v>6.2</v>
      </c>
      <c r="K298" s="9"/>
      <c r="L298" s="9"/>
      <c r="M298" s="8">
        <v>1</v>
      </c>
      <c r="N298" s="8">
        <v>2</v>
      </c>
      <c r="O298" s="7" t="str">
        <f>VLOOKUP(P298,zipcodes,2,0)</f>
        <v>ADELAIDE CBD</v>
      </c>
      <c r="P298" s="13">
        <v>5000</v>
      </c>
      <c r="Q298" s="7" t="str">
        <f>VLOOKUP(R298,zipcodes,2,0)</f>
        <v>HINDMARSH</v>
      </c>
      <c r="R298" s="14">
        <v>5007</v>
      </c>
      <c r="S298" s="8" t="s">
        <v>359</v>
      </c>
      <c r="T298" s="6" t="s">
        <v>355</v>
      </c>
      <c r="V298" s="23"/>
      <c r="Y298" s="23"/>
    </row>
    <row r="299" spans="1:25" x14ac:dyDescent="0.25">
      <c r="A299" s="26">
        <v>44703</v>
      </c>
      <c r="B299" s="28">
        <v>9.2200000000000006</v>
      </c>
      <c r="C299" s="28">
        <f>B299-K299-L299</f>
        <v>9.2200000000000006</v>
      </c>
      <c r="D299" s="28">
        <f>B299-K299</f>
        <v>9.2200000000000006</v>
      </c>
      <c r="E299" s="29">
        <v>0.48680555555555555</v>
      </c>
      <c r="F299" s="17" t="str">
        <f>_xlfn.CONCAT(TEXT(A299,"yyyy-mm-dd")," ",TEXT(E299,"hh:mm:ss"))</f>
        <v>2022-05-22 11:41:00</v>
      </c>
      <c r="G299" s="8">
        <v>21</v>
      </c>
      <c r="H299" s="8">
        <v>12</v>
      </c>
      <c r="I299" s="9">
        <f>'Uber_Details (2)'!$G299+('Uber_Details (2)'!$H299/60)</f>
        <v>21.2</v>
      </c>
      <c r="J299" s="9">
        <v>4.2</v>
      </c>
      <c r="K299" s="9"/>
      <c r="L299" s="9"/>
      <c r="M299" s="8"/>
      <c r="N299" s="8">
        <v>1</v>
      </c>
      <c r="O299" s="7" t="str">
        <f>VLOOKUP(P299,zipcodes,2,0)</f>
        <v>NORTH HAVEN</v>
      </c>
      <c r="P299" s="13">
        <v>5018</v>
      </c>
      <c r="Q299" s="7" t="str">
        <f>VLOOKUP(R299,zipcodes,2,0)</f>
        <v>LARGS BAY</v>
      </c>
      <c r="R299" s="14">
        <v>5016</v>
      </c>
      <c r="S299" s="8" t="s">
        <v>359</v>
      </c>
      <c r="T299" s="6" t="s">
        <v>355</v>
      </c>
      <c r="V299" s="23"/>
      <c r="Y299" s="23"/>
    </row>
    <row r="300" spans="1:25" x14ac:dyDescent="0.25">
      <c r="A300" s="26">
        <v>44703</v>
      </c>
      <c r="B300" s="28">
        <v>8.34</v>
      </c>
      <c r="C300" s="28">
        <f>B300-K300-L300</f>
        <v>8.34</v>
      </c>
      <c r="D300" s="28">
        <f>B300-K300</f>
        <v>8.34</v>
      </c>
      <c r="E300" s="29">
        <v>0.51666666666666672</v>
      </c>
      <c r="F300" s="17" t="str">
        <f>_xlfn.CONCAT(TEXT(A300,"yyyy-mm-dd")," ",TEXT(E300,"hh:mm:ss"))</f>
        <v>2022-05-22 12:24:00</v>
      </c>
      <c r="G300" s="8">
        <v>20</v>
      </c>
      <c r="H300" s="8">
        <v>41</v>
      </c>
      <c r="I300" s="9">
        <f>'Uber_Details (2)'!$G300+('Uber_Details (2)'!$H300/60)</f>
        <v>20.683333333333334</v>
      </c>
      <c r="J300" s="9">
        <v>5.8</v>
      </c>
      <c r="K300" s="9"/>
      <c r="L300" s="9"/>
      <c r="M300" s="8"/>
      <c r="N300" s="8">
        <v>1</v>
      </c>
      <c r="O300" s="7" t="str">
        <f>VLOOKUP(P300,zipcodes,2,0)</f>
        <v>SEMAPHORE</v>
      </c>
      <c r="P300" s="13">
        <v>5019</v>
      </c>
      <c r="Q300" s="7" t="str">
        <f>VLOOKUP(R300,zipcodes,2,0)</f>
        <v>ALBERT PARK</v>
      </c>
      <c r="R300" s="14">
        <v>5014</v>
      </c>
      <c r="S300" s="8" t="s">
        <v>359</v>
      </c>
      <c r="T300" s="6" t="s">
        <v>355</v>
      </c>
      <c r="V300" s="23"/>
      <c r="Y300" s="23"/>
    </row>
    <row r="301" spans="1:25" x14ac:dyDescent="0.25">
      <c r="A301" s="26">
        <v>44703</v>
      </c>
      <c r="B301" s="28">
        <v>7.66</v>
      </c>
      <c r="C301" s="28">
        <f>B301-K301-L301</f>
        <v>7.66</v>
      </c>
      <c r="D301" s="28">
        <f>B301-K301</f>
        <v>7.66</v>
      </c>
      <c r="E301" s="29">
        <v>0.5444444444444444</v>
      </c>
      <c r="F301" s="17" t="str">
        <f>_xlfn.CONCAT(TEXT(A301,"yyyy-mm-dd")," ",TEXT(E301,"hh:mm:ss"))</f>
        <v>2022-05-22 13:04:00</v>
      </c>
      <c r="G301" s="8">
        <v>21</v>
      </c>
      <c r="H301" s="8">
        <v>59</v>
      </c>
      <c r="I301" s="9">
        <f>'Uber_Details (2)'!$G301+('Uber_Details (2)'!$H301/60)</f>
        <v>21.983333333333334</v>
      </c>
      <c r="J301" s="9">
        <v>3</v>
      </c>
      <c r="K301" s="9"/>
      <c r="L301" s="9"/>
      <c r="M301" s="8"/>
      <c r="N301" s="8">
        <v>1</v>
      </c>
      <c r="O301" s="7" t="str">
        <f>VLOOKUP(P301,zipcodes,2,0)</f>
        <v>SEMAPHORE</v>
      </c>
      <c r="P301" s="13">
        <v>5019</v>
      </c>
      <c r="Q301" s="7" t="str">
        <f>VLOOKUP(R301,zipcodes,2,0)</f>
        <v>LARGS BAY</v>
      </c>
      <c r="R301" s="14">
        <v>5016</v>
      </c>
      <c r="S301" s="8" t="s">
        <v>359</v>
      </c>
      <c r="T301" s="6" t="s">
        <v>355</v>
      </c>
      <c r="V301" s="23"/>
      <c r="Y301" s="23"/>
    </row>
    <row r="302" spans="1:25" x14ac:dyDescent="0.25">
      <c r="A302" s="26">
        <v>44703</v>
      </c>
      <c r="B302" s="28">
        <v>7.96</v>
      </c>
      <c r="C302" s="28">
        <f>B302-K302-L302</f>
        <v>7.96</v>
      </c>
      <c r="D302" s="28">
        <f>B302-K302</f>
        <v>7.96</v>
      </c>
      <c r="E302" s="29">
        <v>0.58472222222222225</v>
      </c>
      <c r="F302" s="17" t="str">
        <f>_xlfn.CONCAT(TEXT(A302,"yyyy-mm-dd")," ",TEXT(E302,"hh:mm:ss"))</f>
        <v>2022-05-22 14:02:00</v>
      </c>
      <c r="G302" s="8">
        <v>19</v>
      </c>
      <c r="H302" s="8">
        <v>54</v>
      </c>
      <c r="I302" s="9">
        <f>'Uber_Details (2)'!$G302+('Uber_Details (2)'!$H302/60)</f>
        <v>19.899999999999999</v>
      </c>
      <c r="J302" s="9">
        <v>3.8</v>
      </c>
      <c r="K302" s="9"/>
      <c r="L302" s="9"/>
      <c r="M302" s="8">
        <v>1</v>
      </c>
      <c r="N302" s="8">
        <v>1</v>
      </c>
      <c r="O302" s="7" t="str">
        <f>VLOOKUP(P302,zipcodes,2,0)</f>
        <v>HENLEY BEACH</v>
      </c>
      <c r="P302" s="13">
        <v>5022</v>
      </c>
      <c r="Q302" s="7" t="str">
        <f>VLOOKUP(R302,zipcodes,2,0)</f>
        <v>HENLEY BEACH</v>
      </c>
      <c r="R302" s="14">
        <v>5022</v>
      </c>
      <c r="S302" s="8" t="s">
        <v>359</v>
      </c>
      <c r="T302" s="6" t="s">
        <v>355</v>
      </c>
      <c r="V302" s="23"/>
      <c r="Y302" s="23"/>
    </row>
    <row r="303" spans="1:25" x14ac:dyDescent="0.25">
      <c r="A303" s="26">
        <v>44703</v>
      </c>
      <c r="B303" s="28">
        <v>13.93</v>
      </c>
      <c r="C303" s="28">
        <f>B303-K303-L303</f>
        <v>13.93</v>
      </c>
      <c r="D303" s="28">
        <f>B303-K303</f>
        <v>13.93</v>
      </c>
      <c r="E303" s="29">
        <v>0.6020833333333333</v>
      </c>
      <c r="F303" s="17" t="str">
        <f>_xlfn.CONCAT(TEXT(A303,"yyyy-mm-dd")," ",TEXT(E303,"hh:mm:ss"))</f>
        <v>2022-05-22 14:27:00</v>
      </c>
      <c r="G303" s="8">
        <v>34</v>
      </c>
      <c r="H303" s="8">
        <v>25</v>
      </c>
      <c r="I303" s="9">
        <f>'Uber_Details (2)'!$G303+('Uber_Details (2)'!$H303/60)</f>
        <v>34.416666666666664</v>
      </c>
      <c r="J303" s="9">
        <v>11.9</v>
      </c>
      <c r="K303" s="9"/>
      <c r="L303" s="9"/>
      <c r="M303" s="8">
        <v>1</v>
      </c>
      <c r="N303" s="8">
        <v>2</v>
      </c>
      <c r="O303" s="7" t="str">
        <f>VLOOKUP(P303,zipcodes,2,0)</f>
        <v>HENLEY BEACH</v>
      </c>
      <c r="P303" s="13">
        <v>5022</v>
      </c>
      <c r="Q303" s="7" t="str">
        <f>VLOOKUP(R303,zipcodes,2,0)</f>
        <v>ALBERT PARK</v>
      </c>
      <c r="R303" s="14">
        <v>5014</v>
      </c>
      <c r="S303" s="8" t="s">
        <v>359</v>
      </c>
      <c r="T303" s="6" t="s">
        <v>355</v>
      </c>
      <c r="V303" s="23"/>
      <c r="Y303" s="23"/>
    </row>
    <row r="304" spans="1:25" x14ac:dyDescent="0.25">
      <c r="A304" s="26">
        <v>44703</v>
      </c>
      <c r="B304" s="28">
        <v>5.7</v>
      </c>
      <c r="C304" s="28">
        <f>B304-K304-L304</f>
        <v>5.7</v>
      </c>
      <c r="D304" s="28">
        <f>B304-K304</f>
        <v>5.7</v>
      </c>
      <c r="E304" s="29">
        <v>0.69027777777777777</v>
      </c>
      <c r="F304" s="17" t="str">
        <f>_xlfn.CONCAT(TEXT(A304,"yyyy-mm-dd")," ",TEXT(E304,"hh:mm:ss"))</f>
        <v>2022-05-22 16:34:00</v>
      </c>
      <c r="G304" s="8">
        <v>14</v>
      </c>
      <c r="H304" s="8">
        <v>22</v>
      </c>
      <c r="I304" s="9">
        <f>'Uber_Details (2)'!$G304+('Uber_Details (2)'!$H304/60)</f>
        <v>14.366666666666667</v>
      </c>
      <c r="J304" s="9">
        <v>1.6</v>
      </c>
      <c r="K304" s="9"/>
      <c r="L304" s="9"/>
      <c r="M304" s="8">
        <v>1</v>
      </c>
      <c r="N304" s="8">
        <v>1</v>
      </c>
      <c r="O304" s="7" t="str">
        <f>VLOOKUP(P304,zipcodes,2,0)</f>
        <v>HENLEY BEACH</v>
      </c>
      <c r="P304" s="13">
        <v>5022</v>
      </c>
      <c r="Q304" s="7" t="str">
        <f>VLOOKUP(R304,zipcodes,2,0)</f>
        <v>HENLEY BEACH</v>
      </c>
      <c r="R304" s="14">
        <v>5022</v>
      </c>
      <c r="S304" s="8" t="s">
        <v>359</v>
      </c>
      <c r="T304" s="6" t="s">
        <v>355</v>
      </c>
      <c r="V304" s="23"/>
      <c r="Y304" s="23"/>
    </row>
    <row r="305" spans="1:25" x14ac:dyDescent="0.25">
      <c r="A305" s="26">
        <v>44703</v>
      </c>
      <c r="B305" s="28">
        <v>9.68</v>
      </c>
      <c r="C305" s="28">
        <f>B305-K305-L305</f>
        <v>9.68</v>
      </c>
      <c r="D305" s="28">
        <f>B305-K305</f>
        <v>9.68</v>
      </c>
      <c r="E305" s="29">
        <v>0.70416666666666661</v>
      </c>
      <c r="F305" s="17" t="str">
        <f>_xlfn.CONCAT(TEXT(A305,"yyyy-mm-dd")," ",TEXT(E305,"hh:mm:ss"))</f>
        <v>2022-05-22 16:54:00</v>
      </c>
      <c r="G305" s="8">
        <v>19</v>
      </c>
      <c r="H305" s="8">
        <v>2</v>
      </c>
      <c r="I305" s="9">
        <f>'Uber_Details (2)'!$G305+('Uber_Details (2)'!$H305/60)</f>
        <v>19.033333333333335</v>
      </c>
      <c r="J305" s="9">
        <v>3.5</v>
      </c>
      <c r="K305" s="9"/>
      <c r="L305" s="9"/>
      <c r="M305" s="8">
        <v>1</v>
      </c>
      <c r="N305" s="8">
        <v>2</v>
      </c>
      <c r="O305" s="7" t="str">
        <f>VLOOKUP(P305,zipcodes,2,0)</f>
        <v>HENLEY BEACH</v>
      </c>
      <c r="P305" s="13">
        <v>5022</v>
      </c>
      <c r="Q305" s="7" t="str">
        <f>VLOOKUP(R305,zipcodes,2,0)</f>
        <v>FULHAM</v>
      </c>
      <c r="R305" s="14">
        <v>5024</v>
      </c>
      <c r="S305" s="8" t="s">
        <v>359</v>
      </c>
      <c r="T305" s="6" t="s">
        <v>355</v>
      </c>
      <c r="V305" s="23"/>
      <c r="Y305" s="23"/>
    </row>
    <row r="306" spans="1:25" x14ac:dyDescent="0.25">
      <c r="A306" s="26">
        <v>44703</v>
      </c>
      <c r="B306" s="28">
        <v>13.82</v>
      </c>
      <c r="C306" s="28">
        <f>B306-K306-L306</f>
        <v>13.82</v>
      </c>
      <c r="D306" s="28">
        <f>B306-K306</f>
        <v>13.82</v>
      </c>
      <c r="E306" s="29">
        <v>0.72083333333333333</v>
      </c>
      <c r="F306" s="17" t="str">
        <f>_xlfn.CONCAT(TEXT(A306,"yyyy-mm-dd")," ",TEXT(E306,"hh:mm:ss"))</f>
        <v>2022-05-22 17:18:00</v>
      </c>
      <c r="G306" s="8">
        <v>29</v>
      </c>
      <c r="H306" s="8">
        <v>30</v>
      </c>
      <c r="I306" s="9">
        <f>'Uber_Details (2)'!$G306+('Uber_Details (2)'!$H306/60)</f>
        <v>29.5</v>
      </c>
      <c r="J306" s="9">
        <v>5.3</v>
      </c>
      <c r="K306" s="9"/>
      <c r="L306" s="9"/>
      <c r="M306" s="8">
        <v>1</v>
      </c>
      <c r="N306" s="8">
        <v>1</v>
      </c>
      <c r="O306" s="7" t="str">
        <f>VLOOKUP(P306,zipcodes,2,0)</f>
        <v>UNDERDALE</v>
      </c>
      <c r="P306" s="13">
        <v>5032</v>
      </c>
      <c r="Q306" s="7" t="str">
        <f>VLOOKUP(R306,zipcodes,2,0)</f>
        <v>SEATON</v>
      </c>
      <c r="R306" s="14">
        <v>5023</v>
      </c>
      <c r="S306" s="8" t="s">
        <v>359</v>
      </c>
      <c r="T306" s="6" t="s">
        <v>355</v>
      </c>
      <c r="V306" s="23"/>
      <c r="Y306" s="23"/>
    </row>
    <row r="307" spans="1:25" x14ac:dyDescent="0.25">
      <c r="A307" s="26">
        <v>44703</v>
      </c>
      <c r="B307" s="28">
        <v>11.8</v>
      </c>
      <c r="C307" s="28">
        <f>B307-K307-L307</f>
        <v>11.8</v>
      </c>
      <c r="D307" s="28">
        <f>B307-K307</f>
        <v>11.8</v>
      </c>
      <c r="E307" s="29">
        <v>0.74236111111111114</v>
      </c>
      <c r="F307" s="17" t="str">
        <f>_xlfn.CONCAT(TEXT(A307,"yyyy-mm-dd")," ",TEXT(E307,"hh:mm:ss"))</f>
        <v>2022-05-22 17:49:00</v>
      </c>
      <c r="G307" s="8">
        <v>22</v>
      </c>
      <c r="H307" s="8">
        <v>50</v>
      </c>
      <c r="I307" s="9">
        <f>'Uber_Details (2)'!$G307+('Uber_Details (2)'!$H307/60)</f>
        <v>22.833333333333332</v>
      </c>
      <c r="J307" s="9">
        <v>7.7</v>
      </c>
      <c r="K307" s="9"/>
      <c r="L307" s="9"/>
      <c r="M307" s="8">
        <v>1</v>
      </c>
      <c r="N307" s="8">
        <v>2</v>
      </c>
      <c r="O307" s="7" t="str">
        <f>VLOOKUP(P307,zipcodes,2,0)</f>
        <v>HENLEY BEACH</v>
      </c>
      <c r="P307" s="13">
        <v>5022</v>
      </c>
      <c r="Q307" s="7" t="str">
        <f>VLOOKUP(R307,zipcodes,2,0)</f>
        <v>UNDERDALE</v>
      </c>
      <c r="R307" s="14">
        <v>5032</v>
      </c>
      <c r="S307" s="8" t="s">
        <v>359</v>
      </c>
      <c r="T307" s="6" t="s">
        <v>355</v>
      </c>
      <c r="V307" s="23"/>
      <c r="Y307" s="23"/>
    </row>
    <row r="308" spans="1:25" x14ac:dyDescent="0.25">
      <c r="A308" s="26">
        <v>44703</v>
      </c>
      <c r="B308" s="28">
        <v>31.6</v>
      </c>
      <c r="C308" s="28">
        <f>B308-K308-L308</f>
        <v>27.270000000000003</v>
      </c>
      <c r="D308" s="28">
        <f>B308-K308</f>
        <v>27.270000000000003</v>
      </c>
      <c r="E308" s="29">
        <v>0.76944444444444438</v>
      </c>
      <c r="F308" s="17" t="str">
        <f>_xlfn.CONCAT(TEXT(A308,"yyyy-mm-dd")," ",TEXT(E308,"hh:mm:ss"))</f>
        <v>2022-05-22 18:28:00</v>
      </c>
      <c r="G308" s="8">
        <v>60</v>
      </c>
      <c r="H308" s="8">
        <v>3</v>
      </c>
      <c r="I308" s="9">
        <f>'Uber_Details (2)'!$G308+('Uber_Details (2)'!$H308/60)</f>
        <v>60.05</v>
      </c>
      <c r="J308" s="9">
        <v>7.2</v>
      </c>
      <c r="K308" s="9">
        <v>4.33</v>
      </c>
      <c r="L308" s="9"/>
      <c r="M308" s="8">
        <v>1</v>
      </c>
      <c r="N308" s="8">
        <v>2</v>
      </c>
      <c r="O308" s="7" t="str">
        <f>VLOOKUP(P308,zipcodes,2,0)</f>
        <v>UNDERDALE</v>
      </c>
      <c r="P308" s="13">
        <v>5032</v>
      </c>
      <c r="Q308" s="7" t="str">
        <f>VLOOKUP(R308,zipcodes,2,0)</f>
        <v>SEATON</v>
      </c>
      <c r="R308" s="14">
        <v>5023</v>
      </c>
      <c r="S308" s="8" t="s">
        <v>359</v>
      </c>
      <c r="T308" s="6" t="s">
        <v>355</v>
      </c>
      <c r="V308" s="23"/>
      <c r="Y308" s="23"/>
    </row>
    <row r="309" spans="1:25" x14ac:dyDescent="0.25">
      <c r="A309" s="26">
        <v>44703</v>
      </c>
      <c r="B309" s="28">
        <v>7.94</v>
      </c>
      <c r="C309" s="28">
        <f>B309-K309-L309</f>
        <v>7.94</v>
      </c>
      <c r="D309" s="28">
        <f>B309-K309</f>
        <v>7.94</v>
      </c>
      <c r="E309" s="29">
        <v>0.81041666666666667</v>
      </c>
      <c r="F309" s="17" t="str">
        <f>_xlfn.CONCAT(TEXT(A309,"yyyy-mm-dd")," ",TEXT(E309,"hh:mm:ss"))</f>
        <v>2022-05-22 19:27:00</v>
      </c>
      <c r="G309" s="8">
        <v>14</v>
      </c>
      <c r="H309" s="8">
        <v>59</v>
      </c>
      <c r="I309" s="9">
        <f>'Uber_Details (2)'!$G309+('Uber_Details (2)'!$H309/60)</f>
        <v>14.983333333333333</v>
      </c>
      <c r="J309" s="9">
        <v>4</v>
      </c>
      <c r="K309" s="9"/>
      <c r="L309" s="9"/>
      <c r="M309" s="8"/>
      <c r="N309" s="8">
        <v>1</v>
      </c>
      <c r="O309" s="7" t="str">
        <f>VLOOKUP(P309,zipcodes,2,0)</f>
        <v>SEATON</v>
      </c>
      <c r="P309" s="13">
        <v>5023</v>
      </c>
      <c r="Q309" s="7" t="str">
        <f>VLOOKUP(R309,zipcodes,2,0)</f>
        <v>SEATON</v>
      </c>
      <c r="R309" s="14">
        <v>5023</v>
      </c>
      <c r="S309" s="8" t="s">
        <v>359</v>
      </c>
      <c r="T309" s="6" t="s">
        <v>355</v>
      </c>
      <c r="V309" s="23"/>
      <c r="Y309" s="23"/>
    </row>
    <row r="310" spans="1:25" x14ac:dyDescent="0.25">
      <c r="A310" s="26">
        <v>44703</v>
      </c>
      <c r="B310" s="28">
        <v>13.9</v>
      </c>
      <c r="C310" s="28">
        <f>B310-K310-L310</f>
        <v>13.9</v>
      </c>
      <c r="D310" s="28">
        <f>B310-K310</f>
        <v>13.9</v>
      </c>
      <c r="E310" s="29">
        <v>0.8222222222222223</v>
      </c>
      <c r="F310" s="17" t="str">
        <f>_xlfn.CONCAT(TEXT(A310,"yyyy-mm-dd")," ",TEXT(E310,"hh:mm:ss"))</f>
        <v>2022-05-22 19:44:00</v>
      </c>
      <c r="G310" s="8">
        <v>23</v>
      </c>
      <c r="H310" s="8">
        <v>47</v>
      </c>
      <c r="I310" s="9">
        <f>'Uber_Details (2)'!$G310+('Uber_Details (2)'!$H310/60)</f>
        <v>23.783333333333335</v>
      </c>
      <c r="J310" s="9">
        <v>11.5</v>
      </c>
      <c r="K310" s="9"/>
      <c r="L310" s="9"/>
      <c r="M310" s="8"/>
      <c r="N310" s="8">
        <v>2</v>
      </c>
      <c r="O310" s="7" t="str">
        <f>VLOOKUP(P310,zipcodes,2,0)</f>
        <v>WEST LAKES</v>
      </c>
      <c r="P310" s="13">
        <v>5021</v>
      </c>
      <c r="Q310" s="7" t="str">
        <f>VLOOKUP(R310,zipcodes,2,0)</f>
        <v>OSBORNE</v>
      </c>
      <c r="R310" s="14">
        <v>5017</v>
      </c>
      <c r="S310" s="8" t="s">
        <v>359</v>
      </c>
      <c r="T310" s="6" t="s">
        <v>355</v>
      </c>
      <c r="V310" s="23"/>
      <c r="Y310" s="23"/>
    </row>
    <row r="311" spans="1:25" x14ac:dyDescent="0.25">
      <c r="A311" s="26">
        <v>44703</v>
      </c>
      <c r="B311" s="28">
        <v>90</v>
      </c>
      <c r="C311" s="28">
        <f>B311-K311-L311</f>
        <v>90</v>
      </c>
      <c r="D311" s="28">
        <f>B311-K311</f>
        <v>90</v>
      </c>
      <c r="E311" s="29">
        <v>0.83124999999999993</v>
      </c>
      <c r="F311" s="17" t="str">
        <f>_xlfn.CONCAT(TEXT(A311,"yyyy-mm-dd")," ",TEXT(E311,"hh:mm:ss"))</f>
        <v>2022-05-22 19:57:00</v>
      </c>
      <c r="G311" s="8"/>
      <c r="H311" s="8"/>
      <c r="I311" s="9">
        <f>'Uber_Details (2)'!$G311+('Uber_Details (2)'!$H311/60)</f>
        <v>0</v>
      </c>
      <c r="J311" s="9"/>
      <c r="K311" s="9"/>
      <c r="L311" s="9"/>
      <c r="M311" s="8"/>
      <c r="N311" s="8"/>
      <c r="O311" s="7" t="e">
        <f>VLOOKUP(P311,zipcodes,2,0)</f>
        <v>#N/A</v>
      </c>
      <c r="P311" s="11">
        <v>0</v>
      </c>
      <c r="Q311" s="7" t="e">
        <f>VLOOKUP(R311,zipcodes,2,0)</f>
        <v>#N/A</v>
      </c>
      <c r="R311" s="12">
        <v>0</v>
      </c>
      <c r="S311" s="8" t="s">
        <v>358</v>
      </c>
      <c r="T311" s="6" t="s">
        <v>355</v>
      </c>
      <c r="V311" s="23"/>
      <c r="Y311" s="23"/>
    </row>
    <row r="312" spans="1:25" x14ac:dyDescent="0.25">
      <c r="A312" s="26">
        <v>44706</v>
      </c>
      <c r="B312" s="28">
        <v>5.47</v>
      </c>
      <c r="C312" s="28">
        <f>B312-K312-L312</f>
        <v>5.47</v>
      </c>
      <c r="D312" s="28">
        <f>B312-K312</f>
        <v>5.47</v>
      </c>
      <c r="E312" s="29">
        <v>0.73958333333333337</v>
      </c>
      <c r="F312" s="17" t="str">
        <f>_xlfn.CONCAT(TEXT(A312,"yyyy-mm-dd")," ",TEXT(E312,"hh:mm:ss"))</f>
        <v>2022-05-25 17:45:00</v>
      </c>
      <c r="G312" s="8">
        <v>12</v>
      </c>
      <c r="H312" s="8">
        <v>46</v>
      </c>
      <c r="I312" s="9">
        <f>'Uber_Details (2)'!$G312+('Uber_Details (2)'!$H312/60)</f>
        <v>12.766666666666667</v>
      </c>
      <c r="J312" s="9">
        <v>1.3</v>
      </c>
      <c r="K312" s="9"/>
      <c r="L312" s="9"/>
      <c r="M312" s="8">
        <v>1</v>
      </c>
      <c r="N312" s="8">
        <v>1</v>
      </c>
      <c r="O312" s="7" t="str">
        <f>VLOOKUP(P312,zipcodes,2,0)</f>
        <v>MILE END</v>
      </c>
      <c r="P312" s="13">
        <v>5031</v>
      </c>
      <c r="Q312" s="7" t="str">
        <f>VLOOKUP(R312,zipcodes,2,0)</f>
        <v>MILE END</v>
      </c>
      <c r="R312" s="14">
        <v>5031</v>
      </c>
      <c r="S312" s="8" t="s">
        <v>359</v>
      </c>
      <c r="T312" s="6" t="s">
        <v>355</v>
      </c>
      <c r="V312" s="23"/>
      <c r="Y312" s="23"/>
    </row>
    <row r="313" spans="1:25" x14ac:dyDescent="0.25">
      <c r="A313" s="26">
        <v>44706</v>
      </c>
      <c r="B313" s="28">
        <v>12.69</v>
      </c>
      <c r="C313" s="28">
        <f>B313-K313-L313</f>
        <v>12.69</v>
      </c>
      <c r="D313" s="28">
        <f>B313-K313</f>
        <v>12.69</v>
      </c>
      <c r="E313" s="29">
        <v>0.75</v>
      </c>
      <c r="F313" s="17" t="str">
        <f>_xlfn.CONCAT(TEXT(A313,"yyyy-mm-dd")," ",TEXT(E313,"hh:mm:ss"))</f>
        <v>2022-05-25 18:00:00</v>
      </c>
      <c r="G313" s="8">
        <v>26</v>
      </c>
      <c r="H313" s="8">
        <v>16</v>
      </c>
      <c r="I313" s="9">
        <f>'Uber_Details (2)'!$G313+('Uber_Details (2)'!$H313/60)</f>
        <v>26.266666666666666</v>
      </c>
      <c r="J313" s="9">
        <v>9.6</v>
      </c>
      <c r="K313" s="9"/>
      <c r="L313" s="9"/>
      <c r="M313" s="8"/>
      <c r="N313" s="8">
        <v>2</v>
      </c>
      <c r="O313" s="7" t="str">
        <f>VLOOKUP(P313,zipcodes,2,0)</f>
        <v>RICHMOND</v>
      </c>
      <c r="P313" s="13">
        <v>5033</v>
      </c>
      <c r="Q313" s="7" t="str">
        <f>VLOOKUP(R313,zipcodes,2,0)</f>
        <v>HINDMARSH</v>
      </c>
      <c r="R313" s="14">
        <v>5007</v>
      </c>
      <c r="S313" s="8" t="s">
        <v>359</v>
      </c>
      <c r="T313" s="6" t="s">
        <v>355</v>
      </c>
      <c r="V313" s="23"/>
      <c r="Y313" s="23"/>
    </row>
    <row r="314" spans="1:25" x14ac:dyDescent="0.25">
      <c r="A314" s="26">
        <v>44706</v>
      </c>
      <c r="B314" s="28">
        <v>12.23</v>
      </c>
      <c r="C314" s="28">
        <f>B314-K314-L314</f>
        <v>12.23</v>
      </c>
      <c r="D314" s="28">
        <f>B314-K314</f>
        <v>12.23</v>
      </c>
      <c r="E314" s="29">
        <v>0.76527777777777783</v>
      </c>
      <c r="F314" s="17" t="str">
        <f>_xlfn.CONCAT(TEXT(A314,"yyyy-mm-dd")," ",TEXT(E314,"hh:mm:ss"))</f>
        <v>2022-05-25 18:22:00</v>
      </c>
      <c r="G314" s="8">
        <v>29</v>
      </c>
      <c r="H314" s="8">
        <v>58</v>
      </c>
      <c r="I314" s="9">
        <f>'Uber_Details (2)'!$G314+('Uber_Details (2)'!$H314/60)</f>
        <v>29.966666666666665</v>
      </c>
      <c r="J314" s="9">
        <v>5.8</v>
      </c>
      <c r="K314" s="9"/>
      <c r="L314" s="9"/>
      <c r="M314" s="8"/>
      <c r="N314" s="8">
        <v>2</v>
      </c>
      <c r="O314" s="7" t="str">
        <f>VLOOKUP(P314,zipcodes,2,0)</f>
        <v>ADELAIDE CBD</v>
      </c>
      <c r="P314" s="13">
        <v>5000</v>
      </c>
      <c r="Q314" s="7" t="str">
        <f>VLOOKUP(R314,zipcodes,2,0)</f>
        <v>NORTH ADELAIDE</v>
      </c>
      <c r="R314" s="14">
        <v>5006</v>
      </c>
      <c r="S314" s="8" t="s">
        <v>359</v>
      </c>
      <c r="T314" s="6" t="s">
        <v>355</v>
      </c>
      <c r="V314" s="23"/>
      <c r="Y314" s="23"/>
    </row>
    <row r="315" spans="1:25" x14ac:dyDescent="0.25">
      <c r="A315" s="26">
        <v>44706</v>
      </c>
      <c r="B315" s="28">
        <v>8.57</v>
      </c>
      <c r="C315" s="28">
        <f>B315-K315-L315</f>
        <v>7.07</v>
      </c>
      <c r="D315" s="28">
        <f>B315-K315</f>
        <v>8.57</v>
      </c>
      <c r="E315" s="29">
        <v>0.78402777777777777</v>
      </c>
      <c r="F315" s="17" t="str">
        <f>_xlfn.CONCAT(TEXT(A315,"yyyy-mm-dd")," ",TEXT(E315,"hh:mm:ss"))</f>
        <v>2022-05-25 18:49:00</v>
      </c>
      <c r="G315" s="8">
        <v>14</v>
      </c>
      <c r="H315" s="8">
        <v>1</v>
      </c>
      <c r="I315" s="9">
        <f>'Uber_Details (2)'!$G315+('Uber_Details (2)'!$H315/60)</f>
        <v>14.016666666666667</v>
      </c>
      <c r="J315" s="9">
        <v>2.8</v>
      </c>
      <c r="K315" s="9"/>
      <c r="L315" s="9">
        <v>1.5</v>
      </c>
      <c r="M315" s="8">
        <v>1</v>
      </c>
      <c r="N315" s="8">
        <v>1</v>
      </c>
      <c r="O315" s="7" t="str">
        <f>VLOOKUP(P315,zipcodes,2,0)</f>
        <v>NORTH ADELAIDE</v>
      </c>
      <c r="P315" s="13">
        <v>5006</v>
      </c>
      <c r="Q315" s="7" t="str">
        <f>VLOOKUP(R315,zipcodes,2,0)</f>
        <v>HINDMARSH</v>
      </c>
      <c r="R315" s="14">
        <v>5007</v>
      </c>
      <c r="S315" s="8" t="s">
        <v>359</v>
      </c>
      <c r="T315" s="6" t="s">
        <v>355</v>
      </c>
      <c r="V315" s="23"/>
      <c r="Y315" s="23"/>
    </row>
    <row r="316" spans="1:25" x14ac:dyDescent="0.25">
      <c r="A316" s="26">
        <v>44706</v>
      </c>
      <c r="B316" s="28">
        <v>21.91</v>
      </c>
      <c r="C316" s="28">
        <f>B316-K316-L316</f>
        <v>19.41</v>
      </c>
      <c r="D316" s="28">
        <f>B316-K316</f>
        <v>21.91</v>
      </c>
      <c r="E316" s="29">
        <v>0.80069444444444438</v>
      </c>
      <c r="F316" s="17" t="str">
        <f>_xlfn.CONCAT(TEXT(A316,"yyyy-mm-dd")," ",TEXT(E316,"hh:mm:ss"))</f>
        <v>2022-05-25 19:13:00</v>
      </c>
      <c r="G316" s="8">
        <v>60</v>
      </c>
      <c r="H316" s="8"/>
      <c r="I316" s="9">
        <f>'Uber_Details (2)'!$G316+('Uber_Details (2)'!$H316/60)</f>
        <v>60</v>
      </c>
      <c r="J316" s="9">
        <v>8.1999999999999993</v>
      </c>
      <c r="K316" s="9"/>
      <c r="L316" s="9">
        <v>2.5</v>
      </c>
      <c r="M316" s="8">
        <v>1</v>
      </c>
      <c r="N316" s="8">
        <v>2</v>
      </c>
      <c r="O316" s="7" t="str">
        <f>VLOOKUP(P316,zipcodes,2,0)</f>
        <v>ADELAIDE CBD</v>
      </c>
      <c r="P316" s="13">
        <v>5000</v>
      </c>
      <c r="Q316" s="7" t="str">
        <f>VLOOKUP(R316,zipcodes,2,0)</f>
        <v>BROADVIEW</v>
      </c>
      <c r="R316" s="14">
        <v>5083</v>
      </c>
      <c r="S316" s="8" t="s">
        <v>359</v>
      </c>
      <c r="T316" s="6" t="s">
        <v>355</v>
      </c>
      <c r="V316" s="23"/>
      <c r="Y316" s="23"/>
    </row>
    <row r="317" spans="1:25" x14ac:dyDescent="0.25">
      <c r="A317" s="26">
        <v>44706</v>
      </c>
      <c r="B317" s="28">
        <v>6.39</v>
      </c>
      <c r="C317" s="28">
        <f>B317-K317-L317</f>
        <v>6.39</v>
      </c>
      <c r="D317" s="28">
        <f>B317-K317</f>
        <v>6.39</v>
      </c>
      <c r="E317" s="29">
        <v>0.8354166666666667</v>
      </c>
      <c r="F317" s="17" t="str">
        <f>_xlfn.CONCAT(TEXT(A317,"yyyy-mm-dd")," ",TEXT(E317,"hh:mm:ss"))</f>
        <v>2022-05-25 20:03:00</v>
      </c>
      <c r="G317" s="8">
        <v>12</v>
      </c>
      <c r="H317" s="8">
        <v>34</v>
      </c>
      <c r="I317" s="9">
        <f>'Uber_Details (2)'!$G317+('Uber_Details (2)'!$H317/60)</f>
        <v>12.566666666666666</v>
      </c>
      <c r="J317" s="9">
        <v>3.6</v>
      </c>
      <c r="K317" s="9"/>
      <c r="L317" s="9"/>
      <c r="M317" s="8"/>
      <c r="N317" s="8">
        <v>1</v>
      </c>
      <c r="O317" s="7" t="str">
        <f>VLOOKUP(P317,zipcodes,2,0)</f>
        <v>VALE PARK</v>
      </c>
      <c r="P317" s="13">
        <v>5081</v>
      </c>
      <c r="Q317" s="7" t="str">
        <f>VLOOKUP(R317,zipcodes,2,0)</f>
        <v>FITZROY</v>
      </c>
      <c r="R317" s="14">
        <v>5082</v>
      </c>
      <c r="S317" s="8" t="s">
        <v>359</v>
      </c>
      <c r="T317" s="6" t="s">
        <v>355</v>
      </c>
      <c r="V317" s="23"/>
      <c r="Y317" s="23"/>
    </row>
    <row r="318" spans="1:25" x14ac:dyDescent="0.25">
      <c r="A318" s="26">
        <v>44706</v>
      </c>
      <c r="B318" s="28">
        <v>5</v>
      </c>
      <c r="C318" s="28">
        <f>B318-K318-L318</f>
        <v>5</v>
      </c>
      <c r="D318" s="28">
        <f>B318-K318</f>
        <v>5</v>
      </c>
      <c r="E318" s="29">
        <v>0.85972222222222217</v>
      </c>
      <c r="F318" s="17" t="str">
        <f>_xlfn.CONCAT(TEXT(A318,"yyyy-mm-dd")," ",TEXT(E318,"hh:mm:ss"))</f>
        <v>2022-05-25 20:38:00</v>
      </c>
      <c r="G318" s="8">
        <v>7</v>
      </c>
      <c r="H318" s="8">
        <v>14</v>
      </c>
      <c r="I318" s="9">
        <f>'Uber_Details (2)'!$G318+('Uber_Details (2)'!$H318/60)</f>
        <v>7.2333333333333334</v>
      </c>
      <c r="J318" s="9">
        <v>0.5</v>
      </c>
      <c r="K318" s="9"/>
      <c r="L318" s="9"/>
      <c r="M318" s="8">
        <v>1</v>
      </c>
      <c r="N318" s="8">
        <v>1</v>
      </c>
      <c r="O318" s="7" t="str">
        <f>VLOOKUP(P318,zipcodes,2,0)</f>
        <v>ADELAIDE CBD</v>
      </c>
      <c r="P318" s="13">
        <v>5000</v>
      </c>
      <c r="Q318" s="7" t="str">
        <f>VLOOKUP(R318,zipcodes,2,0)</f>
        <v>ADELAIDE CBD</v>
      </c>
      <c r="R318" s="14">
        <v>5000</v>
      </c>
      <c r="S318" s="8" t="s">
        <v>359</v>
      </c>
      <c r="T318" s="6" t="s">
        <v>355</v>
      </c>
      <c r="V318" s="23"/>
      <c r="Y318" s="23"/>
    </row>
    <row r="319" spans="1:25" x14ac:dyDescent="0.25">
      <c r="A319" s="26">
        <v>44706</v>
      </c>
      <c r="B319" s="28">
        <v>6.6</v>
      </c>
      <c r="C319" s="28">
        <f>B319-K319-L319</f>
        <v>6.6</v>
      </c>
      <c r="D319" s="28">
        <f>B319-K319</f>
        <v>6.6</v>
      </c>
      <c r="E319" s="29">
        <v>0.87777777777777777</v>
      </c>
      <c r="F319" s="17" t="str">
        <f>_xlfn.CONCAT(TEXT(A319,"yyyy-mm-dd")," ",TEXT(E319,"hh:mm:ss"))</f>
        <v>2022-05-25 21:04:00</v>
      </c>
      <c r="G319" s="8">
        <v>11</v>
      </c>
      <c r="H319" s="8">
        <v>12</v>
      </c>
      <c r="I319" s="9">
        <f>'Uber_Details (2)'!$G319+('Uber_Details (2)'!$H319/60)</f>
        <v>11.2</v>
      </c>
      <c r="J319" s="9">
        <v>2.1</v>
      </c>
      <c r="K319" s="9"/>
      <c r="L319" s="9"/>
      <c r="M319" s="8">
        <v>1</v>
      </c>
      <c r="N319" s="8">
        <v>1</v>
      </c>
      <c r="O319" s="7" t="str">
        <f>VLOOKUP(P319,zipcodes,2,0)</f>
        <v>ADELAIDE CBD</v>
      </c>
      <c r="P319" s="13">
        <v>5000</v>
      </c>
      <c r="Q319" s="7" t="str">
        <f>VLOOKUP(R319,zipcodes,2,0)</f>
        <v>NORTH ADELAIDE</v>
      </c>
      <c r="R319" s="14">
        <v>5006</v>
      </c>
      <c r="S319" s="8" t="s">
        <v>359</v>
      </c>
      <c r="T319" s="6" t="s">
        <v>355</v>
      </c>
      <c r="V319" s="23"/>
      <c r="Y319" s="23"/>
    </row>
    <row r="320" spans="1:25" x14ac:dyDescent="0.25">
      <c r="A320" s="26">
        <v>44706</v>
      </c>
      <c r="B320" s="28">
        <v>6.82</v>
      </c>
      <c r="C320" s="28">
        <f>B320-K320-L320</f>
        <v>6.82</v>
      </c>
      <c r="D320" s="28">
        <f>B320-K320</f>
        <v>6.82</v>
      </c>
      <c r="E320" s="29">
        <v>0.8881944444444444</v>
      </c>
      <c r="F320" s="17" t="str">
        <f>_xlfn.CONCAT(TEXT(A320,"yyyy-mm-dd")," ",TEXT(E320,"hh:mm:ss"))</f>
        <v>2022-05-25 21:19:00</v>
      </c>
      <c r="G320" s="8">
        <v>20</v>
      </c>
      <c r="H320" s="8">
        <v>55</v>
      </c>
      <c r="I320" s="9">
        <f>'Uber_Details (2)'!$G320+('Uber_Details (2)'!$H320/60)</f>
        <v>20.916666666666668</v>
      </c>
      <c r="J320" s="9">
        <v>3</v>
      </c>
      <c r="K320" s="9"/>
      <c r="L320" s="9"/>
      <c r="M320" s="8">
        <v>1</v>
      </c>
      <c r="N320" s="8">
        <v>1</v>
      </c>
      <c r="O320" s="7" t="str">
        <f>VLOOKUP(P320,zipcodes,2,0)</f>
        <v>NORTH ADELAIDE</v>
      </c>
      <c r="P320" s="13">
        <v>5006</v>
      </c>
      <c r="Q320" s="7" t="str">
        <f>VLOOKUP(R320,zipcodes,2,0)</f>
        <v>ADELAIDE CBD</v>
      </c>
      <c r="R320" s="14">
        <v>5000</v>
      </c>
      <c r="S320" s="8" t="s">
        <v>359</v>
      </c>
      <c r="T320" s="6" t="s">
        <v>355</v>
      </c>
      <c r="V320" s="23"/>
      <c r="Y320" s="23"/>
    </row>
    <row r="321" spans="1:25" x14ac:dyDescent="0.25">
      <c r="A321" s="26">
        <v>44706</v>
      </c>
      <c r="B321" s="28">
        <v>7.03</v>
      </c>
      <c r="C321" s="28">
        <f>B321-K321-L321</f>
        <v>7.03</v>
      </c>
      <c r="D321" s="28">
        <f>B321-K321</f>
        <v>7.03</v>
      </c>
      <c r="E321" s="29">
        <v>0.89930555555555547</v>
      </c>
      <c r="F321" s="17" t="str">
        <f>_xlfn.CONCAT(TEXT(A321,"yyyy-mm-dd")," ",TEXT(E321,"hh:mm:ss"))</f>
        <v>2022-05-25 21:35:00</v>
      </c>
      <c r="G321" s="8">
        <v>15</v>
      </c>
      <c r="H321" s="8">
        <v>46</v>
      </c>
      <c r="I321" s="9">
        <f>'Uber_Details (2)'!$G321+('Uber_Details (2)'!$H321/60)</f>
        <v>15.766666666666667</v>
      </c>
      <c r="J321" s="9">
        <v>3.3</v>
      </c>
      <c r="K321" s="9"/>
      <c r="L321" s="9"/>
      <c r="M321" s="8">
        <v>1</v>
      </c>
      <c r="N321" s="8">
        <v>1</v>
      </c>
      <c r="O321" s="7" t="str">
        <f>VLOOKUP(P321,zipcodes,2,0)</f>
        <v>ADELAIDE CBD</v>
      </c>
      <c r="P321" s="13">
        <v>5000</v>
      </c>
      <c r="Q321" s="7" t="str">
        <f>VLOOKUP(R321,zipcodes,2,0)</f>
        <v>ADELAIDE CBD</v>
      </c>
      <c r="R321" s="14">
        <v>5000</v>
      </c>
      <c r="S321" s="8" t="s">
        <v>359</v>
      </c>
      <c r="T321" s="6" t="s">
        <v>355</v>
      </c>
      <c r="V321" s="23"/>
      <c r="Y321" s="23"/>
    </row>
    <row r="322" spans="1:25" x14ac:dyDescent="0.25">
      <c r="A322" s="26">
        <v>44707</v>
      </c>
      <c r="B322" s="28">
        <v>5</v>
      </c>
      <c r="C322" s="28">
        <f>B322-K322-L322</f>
        <v>5</v>
      </c>
      <c r="D322" s="28">
        <f>B322-K322</f>
        <v>5</v>
      </c>
      <c r="E322" s="29">
        <v>0.7944444444444444</v>
      </c>
      <c r="F322" s="17" t="str">
        <f>_xlfn.CONCAT(TEXT(A322,"yyyy-mm-dd")," ",TEXT(E322,"hh:mm:ss"))</f>
        <v>2022-05-26 19:04:00</v>
      </c>
      <c r="G322" s="8">
        <v>12</v>
      </c>
      <c r="H322" s="8">
        <v>2</v>
      </c>
      <c r="I322" s="9">
        <f>'Uber_Details (2)'!$G322+('Uber_Details (2)'!$H322/60)</f>
        <v>12.033333333333333</v>
      </c>
      <c r="J322" s="9">
        <v>1</v>
      </c>
      <c r="K322" s="9"/>
      <c r="L322" s="9"/>
      <c r="M322" s="8"/>
      <c r="N322" s="8">
        <v>1</v>
      </c>
      <c r="O322" s="7" t="str">
        <f>VLOOKUP(P322,zipcodes,2,0)</f>
        <v>SEMAPHORE</v>
      </c>
      <c r="P322" s="13">
        <v>5019</v>
      </c>
      <c r="Q322" s="7" t="str">
        <f>VLOOKUP(R322,zipcodes,2,0)</f>
        <v>SEMAPHORE</v>
      </c>
      <c r="R322" s="14">
        <v>5019</v>
      </c>
      <c r="S322" s="8" t="s">
        <v>359</v>
      </c>
      <c r="T322" s="6" t="s">
        <v>355</v>
      </c>
      <c r="V322" s="23"/>
      <c r="Y322" s="23"/>
    </row>
    <row r="323" spans="1:25" x14ac:dyDescent="0.25">
      <c r="A323" s="26">
        <v>44707</v>
      </c>
      <c r="B323" s="28">
        <v>9.02</v>
      </c>
      <c r="C323" s="28">
        <f>B323-K323-L323</f>
        <v>9.02</v>
      </c>
      <c r="D323" s="28">
        <f>B323-K323</f>
        <v>9.02</v>
      </c>
      <c r="E323" s="29">
        <v>0.8041666666666667</v>
      </c>
      <c r="F323" s="17" t="str">
        <f>_xlfn.CONCAT(TEXT(A323,"yyyy-mm-dd")," ",TEXT(E323,"hh:mm:ss"))</f>
        <v>2022-05-26 19:18:00</v>
      </c>
      <c r="G323" s="8">
        <v>18</v>
      </c>
      <c r="H323" s="8">
        <v>29</v>
      </c>
      <c r="I323" s="9">
        <f>'Uber_Details (2)'!$G323+('Uber_Details (2)'!$H323/60)</f>
        <v>18.483333333333334</v>
      </c>
      <c r="J323" s="9">
        <v>3.2</v>
      </c>
      <c r="K323" s="9"/>
      <c r="L323" s="9"/>
      <c r="M323" s="8"/>
      <c r="N323" s="8">
        <v>2</v>
      </c>
      <c r="O323" s="7" t="str">
        <f>VLOOKUP(P323,zipcodes,2,0)</f>
        <v>SEMAPHORE</v>
      </c>
      <c r="P323" s="13">
        <v>5019</v>
      </c>
      <c r="Q323" s="7" t="str">
        <f>VLOOKUP(R323,zipcodes,2,0)</f>
        <v>LARGS BAY</v>
      </c>
      <c r="R323" s="14">
        <v>5016</v>
      </c>
      <c r="S323" s="8" t="s">
        <v>359</v>
      </c>
      <c r="T323" s="6" t="s">
        <v>355</v>
      </c>
      <c r="V323" s="23"/>
      <c r="Y323" s="23"/>
    </row>
    <row r="324" spans="1:25" x14ac:dyDescent="0.25">
      <c r="A324" s="26">
        <v>44707</v>
      </c>
      <c r="B324" s="28">
        <v>5</v>
      </c>
      <c r="C324" s="28">
        <f>B324-K324-L324</f>
        <v>5</v>
      </c>
      <c r="D324" s="28">
        <f>B324-K324</f>
        <v>5</v>
      </c>
      <c r="E324" s="29">
        <v>0.81388888888888899</v>
      </c>
      <c r="F324" s="17" t="str">
        <f>_xlfn.CONCAT(TEXT(A324,"yyyy-mm-dd")," ",TEXT(E324,"hh:mm:ss"))</f>
        <v>2022-05-26 19:32:00</v>
      </c>
      <c r="G324" s="8">
        <v>11</v>
      </c>
      <c r="H324" s="8">
        <v>32</v>
      </c>
      <c r="I324" s="9">
        <f>'Uber_Details (2)'!$G324+('Uber_Details (2)'!$H324/60)</f>
        <v>11.533333333333333</v>
      </c>
      <c r="J324" s="9">
        <v>1.5</v>
      </c>
      <c r="K324" s="9"/>
      <c r="L324" s="9"/>
      <c r="M324" s="8"/>
      <c r="N324" s="8">
        <v>1</v>
      </c>
      <c r="O324" s="7" t="str">
        <f>VLOOKUP(P324,zipcodes,2,0)</f>
        <v>SEMAPHORE</v>
      </c>
      <c r="P324" s="13">
        <v>5019</v>
      </c>
      <c r="Q324" s="7" t="str">
        <f>VLOOKUP(R324,zipcodes,2,0)</f>
        <v>LARGS BAY</v>
      </c>
      <c r="R324" s="14">
        <v>5016</v>
      </c>
      <c r="S324" s="8" t="s">
        <v>359</v>
      </c>
      <c r="T324" s="6" t="s">
        <v>355</v>
      </c>
      <c r="V324" s="23"/>
      <c r="Y324" s="23"/>
    </row>
    <row r="325" spans="1:25" x14ac:dyDescent="0.25">
      <c r="A325" s="26">
        <v>44707</v>
      </c>
      <c r="B325" s="28">
        <v>10.69</v>
      </c>
      <c r="C325" s="28">
        <f>B325-K325-L325</f>
        <v>10.69</v>
      </c>
      <c r="D325" s="28">
        <f>B325-K325</f>
        <v>10.69</v>
      </c>
      <c r="E325" s="29">
        <v>0.83194444444444438</v>
      </c>
      <c r="F325" s="17" t="str">
        <f>_xlfn.CONCAT(TEXT(A325,"yyyy-mm-dd")," ",TEXT(E325,"hh:mm:ss"))</f>
        <v>2022-05-26 19:58:00</v>
      </c>
      <c r="G325" s="8">
        <v>27</v>
      </c>
      <c r="H325" s="8"/>
      <c r="I325" s="9">
        <f>'Uber_Details (2)'!$G325+('Uber_Details (2)'!$H325/60)</f>
        <v>27</v>
      </c>
      <c r="J325" s="9">
        <v>5.3</v>
      </c>
      <c r="K325" s="9"/>
      <c r="L325" s="9"/>
      <c r="M325" s="8"/>
      <c r="N325" s="8">
        <v>2</v>
      </c>
      <c r="O325" s="7" t="str">
        <f>VLOOKUP(P325,zipcodes,2,0)</f>
        <v>SEMAPHORE</v>
      </c>
      <c r="P325" s="13">
        <v>5019</v>
      </c>
      <c r="Q325" s="7" t="str">
        <f>VLOOKUP(R325,zipcodes,2,0)</f>
        <v>LARGS BAY</v>
      </c>
      <c r="R325" s="14">
        <v>5016</v>
      </c>
      <c r="S325" s="8" t="s">
        <v>359</v>
      </c>
      <c r="T325" s="6" t="s">
        <v>355</v>
      </c>
      <c r="V325" s="23"/>
      <c r="Y325" s="23"/>
    </row>
    <row r="326" spans="1:25" x14ac:dyDescent="0.25">
      <c r="A326" s="26">
        <v>44707</v>
      </c>
      <c r="B326" s="28">
        <v>8.68</v>
      </c>
      <c r="C326" s="28">
        <f>B326-K326-L326</f>
        <v>8.68</v>
      </c>
      <c r="D326" s="28">
        <f>B326-K326</f>
        <v>8.68</v>
      </c>
      <c r="E326" s="29">
        <v>0.87152777777777779</v>
      </c>
      <c r="F326" s="17" t="str">
        <f>_xlfn.CONCAT(TEXT(A326,"yyyy-mm-dd")," ",TEXT(E326,"hh:mm:ss"))</f>
        <v>2022-05-26 20:55:00</v>
      </c>
      <c r="G326" s="8">
        <v>20</v>
      </c>
      <c r="H326" s="8"/>
      <c r="I326" s="9">
        <f>'Uber_Details (2)'!$G326+('Uber_Details (2)'!$H326/60)</f>
        <v>20</v>
      </c>
      <c r="J326" s="9">
        <v>5.3</v>
      </c>
      <c r="K326" s="9"/>
      <c r="L326" s="9"/>
      <c r="M326" s="8">
        <v>1</v>
      </c>
      <c r="N326" s="8">
        <v>1</v>
      </c>
      <c r="O326" s="7" t="str">
        <f>VLOOKUP(P326,zipcodes,2,0)</f>
        <v>ADELAIDE CBD</v>
      </c>
      <c r="P326" s="13">
        <v>5000</v>
      </c>
      <c r="Q326" s="7" t="str">
        <f>VLOOKUP(R326,zipcodes,2,0)</f>
        <v>DULWICH</v>
      </c>
      <c r="R326" s="14">
        <v>5065</v>
      </c>
      <c r="S326" s="8" t="s">
        <v>359</v>
      </c>
      <c r="T326" s="6" t="s">
        <v>355</v>
      </c>
      <c r="V326" s="23"/>
      <c r="Y326" s="23"/>
    </row>
    <row r="327" spans="1:25" x14ac:dyDescent="0.25">
      <c r="A327" s="26">
        <v>44708</v>
      </c>
      <c r="B327" s="28">
        <v>5.62</v>
      </c>
      <c r="C327" s="28">
        <f>B327-K327-L327</f>
        <v>5.62</v>
      </c>
      <c r="D327" s="28">
        <f>B327-K327</f>
        <v>5.62</v>
      </c>
      <c r="E327" s="29">
        <v>0.74236111111111114</v>
      </c>
      <c r="F327" s="17" t="str">
        <f>_xlfn.CONCAT(TEXT(A327,"yyyy-mm-dd")," ",TEXT(E327,"hh:mm:ss"))</f>
        <v>2022-05-27 17:49:00</v>
      </c>
      <c r="G327" s="8">
        <v>14</v>
      </c>
      <c r="H327" s="8">
        <v>24</v>
      </c>
      <c r="I327" s="9">
        <f>'Uber_Details (2)'!$G327+('Uber_Details (2)'!$H327/60)</f>
        <v>14.4</v>
      </c>
      <c r="J327" s="9">
        <v>0.9</v>
      </c>
      <c r="K327" s="9"/>
      <c r="L327" s="9"/>
      <c r="M327" s="8"/>
      <c r="N327" s="8">
        <v>1</v>
      </c>
      <c r="O327" s="7" t="str">
        <f>VLOOKUP(P327,zipcodes,2,0)</f>
        <v>RICHMOND</v>
      </c>
      <c r="P327" s="13">
        <v>5033</v>
      </c>
      <c r="Q327" s="7" t="str">
        <f>VLOOKUP(R327,zipcodes,2,0)</f>
        <v>UNDERDALE</v>
      </c>
      <c r="R327" s="14">
        <v>5032</v>
      </c>
      <c r="S327" s="8" t="s">
        <v>359</v>
      </c>
      <c r="T327" s="6" t="s">
        <v>355</v>
      </c>
      <c r="V327" s="23"/>
      <c r="Y327" s="23"/>
    </row>
    <row r="328" spans="1:25" x14ac:dyDescent="0.25">
      <c r="A328" s="26">
        <v>44708</v>
      </c>
      <c r="B328" s="28">
        <v>11.4</v>
      </c>
      <c r="C328" s="28">
        <f>B328-K328-L328</f>
        <v>11.4</v>
      </c>
      <c r="D328" s="28">
        <f>B328-K328</f>
        <v>11.4</v>
      </c>
      <c r="E328" s="29">
        <v>0.75138888888888899</v>
      </c>
      <c r="F328" s="17" t="str">
        <f>_xlfn.CONCAT(TEXT(A328,"yyyy-mm-dd")," ",TEXT(E328,"hh:mm:ss"))</f>
        <v>2022-05-27 18:02:00</v>
      </c>
      <c r="G328" s="8">
        <v>32</v>
      </c>
      <c r="H328" s="8">
        <v>30</v>
      </c>
      <c r="I328" s="9">
        <f>'Uber_Details (2)'!$G328+('Uber_Details (2)'!$H328/60)</f>
        <v>32.5</v>
      </c>
      <c r="J328" s="9">
        <v>6.9</v>
      </c>
      <c r="K328" s="9"/>
      <c r="L328" s="9"/>
      <c r="M328" s="8"/>
      <c r="N328" s="8">
        <v>2</v>
      </c>
      <c r="O328" s="7" t="str">
        <f>VLOOKUP(P328,zipcodes,2,0)</f>
        <v>RICHMOND</v>
      </c>
      <c r="P328" s="13">
        <v>5033</v>
      </c>
      <c r="Q328" s="7" t="str">
        <f>VLOOKUP(R328,zipcodes,2,0)</f>
        <v>NOVAR GARDENS</v>
      </c>
      <c r="R328" s="14">
        <v>5040</v>
      </c>
      <c r="S328" s="8" t="s">
        <v>359</v>
      </c>
      <c r="T328" s="6" t="s">
        <v>355</v>
      </c>
      <c r="V328" s="23"/>
      <c r="Y328" s="23"/>
    </row>
    <row r="329" spans="1:25" x14ac:dyDescent="0.25">
      <c r="A329" s="26">
        <v>44708</v>
      </c>
      <c r="B329" s="28">
        <v>13.02</v>
      </c>
      <c r="C329" s="28">
        <f>B329-K329-L329</f>
        <v>13.02</v>
      </c>
      <c r="D329" s="28">
        <f>B329-K329</f>
        <v>13.02</v>
      </c>
      <c r="E329" s="29">
        <v>0.7729166666666667</v>
      </c>
      <c r="F329" s="17" t="str">
        <f>_xlfn.CONCAT(TEXT(A329,"yyyy-mm-dd")," ",TEXT(E329,"hh:mm:ss"))</f>
        <v>2022-05-27 18:33:00</v>
      </c>
      <c r="G329" s="8">
        <v>33</v>
      </c>
      <c r="H329" s="8">
        <v>57</v>
      </c>
      <c r="I329" s="9">
        <f>'Uber_Details (2)'!$G329+('Uber_Details (2)'!$H329/60)</f>
        <v>33.950000000000003</v>
      </c>
      <c r="J329" s="9">
        <v>3.7</v>
      </c>
      <c r="K329" s="9"/>
      <c r="L329" s="9"/>
      <c r="M329" s="8"/>
      <c r="N329" s="8">
        <v>2</v>
      </c>
      <c r="O329" s="7" t="str">
        <f>VLOOKUP(P329,zipcodes,2,0)</f>
        <v>GLENELG</v>
      </c>
      <c r="P329" s="13">
        <v>5045</v>
      </c>
      <c r="Q329" s="7" t="str">
        <f>VLOOKUP(R329,zipcodes,2,0)</f>
        <v>SOMERTON PARK</v>
      </c>
      <c r="R329" s="14">
        <v>5044</v>
      </c>
      <c r="S329" s="8" t="s">
        <v>359</v>
      </c>
      <c r="T329" s="6" t="s">
        <v>355</v>
      </c>
      <c r="V329" s="23"/>
      <c r="Y329" s="23"/>
    </row>
    <row r="330" spans="1:25" x14ac:dyDescent="0.25">
      <c r="A330" s="26">
        <v>44708</v>
      </c>
      <c r="B330" s="28">
        <v>5</v>
      </c>
      <c r="C330" s="28">
        <f>B330-K330-L330</f>
        <v>5</v>
      </c>
      <c r="D330" s="28">
        <f>B330-K330</f>
        <v>5</v>
      </c>
      <c r="E330" s="29">
        <v>0.79513888888888884</v>
      </c>
      <c r="F330" s="17" t="str">
        <f>_xlfn.CONCAT(TEXT(A330,"yyyy-mm-dd")," ",TEXT(E330,"hh:mm:ss"))</f>
        <v>2022-05-27 19:05:00</v>
      </c>
      <c r="G330" s="8">
        <v>14</v>
      </c>
      <c r="H330" s="8">
        <v>26</v>
      </c>
      <c r="I330" s="9">
        <f>'Uber_Details (2)'!$G330+('Uber_Details (2)'!$H330/60)</f>
        <v>14.433333333333334</v>
      </c>
      <c r="J330" s="9">
        <v>3.5</v>
      </c>
      <c r="K330" s="9"/>
      <c r="L330" s="9"/>
      <c r="M330" s="8"/>
      <c r="N330" s="8">
        <v>1</v>
      </c>
      <c r="O330" s="7" t="str">
        <f>VLOOKUP(P330,zipcodes,2,0)</f>
        <v>SOMERTON PARK</v>
      </c>
      <c r="P330" s="13">
        <v>5044</v>
      </c>
      <c r="Q330" s="7" t="str">
        <f>VLOOKUP(R330,zipcodes,2,0)</f>
        <v>OAKLANDS PARK</v>
      </c>
      <c r="R330" s="14">
        <v>5046</v>
      </c>
      <c r="S330" s="8" t="s">
        <v>359</v>
      </c>
      <c r="T330" s="6" t="s">
        <v>355</v>
      </c>
      <c r="V330" s="23"/>
      <c r="Y330" s="23"/>
    </row>
    <row r="331" spans="1:25" x14ac:dyDescent="0.25">
      <c r="A331" s="26">
        <v>44708</v>
      </c>
      <c r="B331" s="28">
        <v>15.56</v>
      </c>
      <c r="C331" s="28">
        <f>B331-K331-L331</f>
        <v>15.56</v>
      </c>
      <c r="D331" s="28">
        <f>B331-K331</f>
        <v>15.56</v>
      </c>
      <c r="E331" s="29">
        <v>0.8027777777777777</v>
      </c>
      <c r="F331" s="17" t="str">
        <f>_xlfn.CONCAT(TEXT(A331,"yyyy-mm-dd")," ",TEXT(E331,"hh:mm:ss"))</f>
        <v>2022-05-27 19:16:00</v>
      </c>
      <c r="G331" s="8">
        <v>51</v>
      </c>
      <c r="H331" s="8">
        <v>22</v>
      </c>
      <c r="I331" s="9">
        <f>'Uber_Details (2)'!$G331+('Uber_Details (2)'!$H331/60)</f>
        <v>51.366666666666667</v>
      </c>
      <c r="J331" s="9">
        <v>9.3000000000000007</v>
      </c>
      <c r="K331" s="9"/>
      <c r="L331" s="9"/>
      <c r="M331" s="8"/>
      <c r="N331" s="8">
        <v>2</v>
      </c>
      <c r="O331" s="7" t="str">
        <f>VLOOKUP(P331,zipcodes,2,0)</f>
        <v>OAKLANDS PARK</v>
      </c>
      <c r="P331" s="13">
        <v>5046</v>
      </c>
      <c r="Q331" s="7" t="str">
        <f>VLOOKUP(R331,zipcodes,2,0)</f>
        <v>GLENELG</v>
      </c>
      <c r="R331" s="14">
        <v>5045</v>
      </c>
      <c r="S331" s="8" t="s">
        <v>359</v>
      </c>
      <c r="T331" s="6" t="s">
        <v>355</v>
      </c>
      <c r="V331" s="23"/>
      <c r="Y331" s="23"/>
    </row>
    <row r="332" spans="1:25" x14ac:dyDescent="0.25">
      <c r="A332" s="26">
        <v>44708</v>
      </c>
      <c r="B332" s="28">
        <v>9.64</v>
      </c>
      <c r="C332" s="28">
        <f>B332-K332-L332</f>
        <v>9.64</v>
      </c>
      <c r="D332" s="28">
        <f>B332-K332</f>
        <v>9.64</v>
      </c>
      <c r="E332" s="29">
        <v>0.83680555555555547</v>
      </c>
      <c r="F332" s="17" t="str">
        <f>_xlfn.CONCAT(TEXT(A332,"yyyy-mm-dd")," ",TEXT(E332,"hh:mm:ss"))</f>
        <v>2022-05-27 20:05:00</v>
      </c>
      <c r="G332" s="8">
        <v>18</v>
      </c>
      <c r="H332" s="8">
        <v>56</v>
      </c>
      <c r="I332" s="9">
        <f>'Uber_Details (2)'!$G332+('Uber_Details (2)'!$H332/60)</f>
        <v>18.933333333333334</v>
      </c>
      <c r="J332" s="9">
        <v>3.2</v>
      </c>
      <c r="K332" s="9"/>
      <c r="L332" s="9"/>
      <c r="M332" s="8"/>
      <c r="N332" s="8">
        <v>2</v>
      </c>
      <c r="O332" s="7" t="str">
        <f>VLOOKUP(P332,zipcodes,2,0)</f>
        <v>GLENELG</v>
      </c>
      <c r="P332" s="13">
        <v>5045</v>
      </c>
      <c r="Q332" s="7" t="str">
        <f>VLOOKUP(R332,zipcodes,2,0)</f>
        <v>GLENELG</v>
      </c>
      <c r="R332" s="14">
        <v>5045</v>
      </c>
      <c r="S332" s="8" t="s">
        <v>359</v>
      </c>
      <c r="T332" s="6" t="s">
        <v>355</v>
      </c>
      <c r="V332" s="23"/>
      <c r="Y332" s="23"/>
    </row>
    <row r="333" spans="1:25" x14ac:dyDescent="0.25">
      <c r="A333" s="26">
        <v>44708</v>
      </c>
      <c r="B333" s="28">
        <v>11.68</v>
      </c>
      <c r="C333" s="28">
        <f>B333-K333-L333</f>
        <v>11.68</v>
      </c>
      <c r="D333" s="28">
        <f>B333-K333</f>
        <v>11.68</v>
      </c>
      <c r="E333" s="29">
        <v>0.84861111111111109</v>
      </c>
      <c r="F333" s="17" t="str">
        <f>_xlfn.CONCAT(TEXT(A333,"yyyy-mm-dd")," ",TEXT(E333,"hh:mm:ss"))</f>
        <v>2022-05-27 20:22:00</v>
      </c>
      <c r="G333" s="8">
        <v>25</v>
      </c>
      <c r="H333" s="8">
        <v>27</v>
      </c>
      <c r="I333" s="9">
        <f>'Uber_Details (2)'!$G333+('Uber_Details (2)'!$H333/60)</f>
        <v>25.45</v>
      </c>
      <c r="J333" s="9">
        <v>7.4</v>
      </c>
      <c r="K333" s="9"/>
      <c r="L333" s="9"/>
      <c r="M333" s="8"/>
      <c r="N333" s="8">
        <v>2</v>
      </c>
      <c r="O333" s="7" t="str">
        <f>VLOOKUP(P333,zipcodes,2,0)</f>
        <v>GLENELG</v>
      </c>
      <c r="P333" s="13">
        <v>5045</v>
      </c>
      <c r="Q333" s="7" t="str">
        <f>VLOOKUP(R333,zipcodes,2,0)</f>
        <v>PLYMPTON</v>
      </c>
      <c r="R333" s="14">
        <v>5038</v>
      </c>
      <c r="S333" s="8" t="s">
        <v>359</v>
      </c>
      <c r="T333" s="6" t="s">
        <v>355</v>
      </c>
      <c r="V333" s="23"/>
      <c r="Y333" s="23"/>
    </row>
    <row r="334" spans="1:25" x14ac:dyDescent="0.25">
      <c r="A334" s="26">
        <v>44708</v>
      </c>
      <c r="B334" s="28">
        <v>10.79</v>
      </c>
      <c r="C334" s="28">
        <f>B334-K334-L334</f>
        <v>10.79</v>
      </c>
      <c r="D334" s="28">
        <f>B334-K334</f>
        <v>10.79</v>
      </c>
      <c r="E334" s="29">
        <v>0.91388888888888886</v>
      </c>
      <c r="F334" s="17" t="str">
        <f>_xlfn.CONCAT(TEXT(A334,"yyyy-mm-dd")," ",TEXT(E334,"hh:mm:ss"))</f>
        <v>2022-05-27 21:56:00</v>
      </c>
      <c r="G334" s="8">
        <v>26</v>
      </c>
      <c r="H334" s="8">
        <v>43</v>
      </c>
      <c r="I334" s="9">
        <f>'Uber_Details (2)'!$G334+('Uber_Details (2)'!$H334/60)</f>
        <v>26.716666666666665</v>
      </c>
      <c r="J334" s="9">
        <v>7.4</v>
      </c>
      <c r="K334" s="9"/>
      <c r="L334" s="9"/>
      <c r="M334" s="8"/>
      <c r="N334" s="8">
        <v>1</v>
      </c>
      <c r="O334" s="7" t="str">
        <f>VLOOKUP(P334,zipcodes,2,0)</f>
        <v>RICHMOND</v>
      </c>
      <c r="P334" s="13">
        <v>5033</v>
      </c>
      <c r="Q334" s="7" t="str">
        <f>VLOOKUP(R334,zipcodes,2,0)</f>
        <v>ST PETERS</v>
      </c>
      <c r="R334" s="14">
        <v>5069</v>
      </c>
      <c r="S334" s="8" t="s">
        <v>359</v>
      </c>
      <c r="T334" s="6" t="s">
        <v>355</v>
      </c>
      <c r="V334" s="23"/>
      <c r="Y334" s="23"/>
    </row>
    <row r="335" spans="1:25" x14ac:dyDescent="0.25">
      <c r="A335" s="26">
        <v>44708</v>
      </c>
      <c r="B335" s="28">
        <v>19.03</v>
      </c>
      <c r="C335" s="28">
        <f>B335-K335-L335</f>
        <v>19.03</v>
      </c>
      <c r="D335" s="28">
        <f>B335-K335</f>
        <v>19.03</v>
      </c>
      <c r="E335" s="29">
        <v>0.9243055555555556</v>
      </c>
      <c r="F335" s="17" t="str">
        <f>_xlfn.CONCAT(TEXT(A335,"yyyy-mm-dd")," ",TEXT(E335,"hh:mm:ss"))</f>
        <v>2022-05-27 22:11:00</v>
      </c>
      <c r="G335" s="8">
        <v>37</v>
      </c>
      <c r="H335" s="8">
        <v>10</v>
      </c>
      <c r="I335" s="9">
        <f>'Uber_Details (2)'!$G335+('Uber_Details (2)'!$H335/60)</f>
        <v>37.166666666666664</v>
      </c>
      <c r="J335" s="9">
        <v>21.6</v>
      </c>
      <c r="K335" s="9"/>
      <c r="L335" s="9"/>
      <c r="M335" s="8"/>
      <c r="N335" s="8">
        <v>1</v>
      </c>
      <c r="O335" s="7" t="str">
        <f>VLOOKUP(P335,zipcodes,2,0)</f>
        <v>ST PETERS</v>
      </c>
      <c r="P335" s="13">
        <v>5069</v>
      </c>
      <c r="Q335" s="7" t="str">
        <f>VLOOKUP(R335,zipcodes,2,0)</f>
        <v>ELIZABETH</v>
      </c>
      <c r="R335" s="14">
        <v>5112</v>
      </c>
      <c r="S335" s="8" t="s">
        <v>359</v>
      </c>
      <c r="T335" s="6" t="s">
        <v>355</v>
      </c>
      <c r="V335" s="23"/>
      <c r="Y335" s="23"/>
    </row>
    <row r="336" spans="1:25" x14ac:dyDescent="0.25">
      <c r="A336" s="26">
        <v>44709</v>
      </c>
      <c r="B336" s="28">
        <v>5</v>
      </c>
      <c r="C336" s="28">
        <f>B336-K336-L336</f>
        <v>5</v>
      </c>
      <c r="D336" s="28">
        <f>B336-K336</f>
        <v>5</v>
      </c>
      <c r="E336" s="29">
        <v>0.4777777777777778</v>
      </c>
      <c r="F336" s="17" t="str">
        <f>_xlfn.CONCAT(TEXT(A336,"yyyy-mm-dd")," ",TEXT(E336,"hh:mm:ss"))</f>
        <v>2022-05-28 11:28:00</v>
      </c>
      <c r="G336" s="8">
        <v>13</v>
      </c>
      <c r="H336" s="8">
        <v>47</v>
      </c>
      <c r="I336" s="9">
        <f>'Uber_Details (2)'!$G336+('Uber_Details (2)'!$H336/60)</f>
        <v>13.783333333333333</v>
      </c>
      <c r="J336" s="9">
        <v>0.8</v>
      </c>
      <c r="K336" s="9"/>
      <c r="L336" s="9"/>
      <c r="M336" s="8"/>
      <c r="N336" s="8">
        <v>1</v>
      </c>
      <c r="O336" s="7" t="str">
        <f>VLOOKUP(P336,zipcodes,2,0)</f>
        <v>MILE END</v>
      </c>
      <c r="P336" s="13">
        <v>5031</v>
      </c>
      <c r="Q336" s="7" t="str">
        <f>VLOOKUP(R336,zipcodes,2,0)</f>
        <v>MILE END</v>
      </c>
      <c r="R336" s="14">
        <v>5031</v>
      </c>
      <c r="S336" s="8" t="s">
        <v>359</v>
      </c>
      <c r="T336" s="6" t="s">
        <v>355</v>
      </c>
      <c r="V336" s="23"/>
      <c r="Y336" s="23"/>
    </row>
    <row r="337" spans="1:25" x14ac:dyDescent="0.25">
      <c r="A337" s="26">
        <v>44709</v>
      </c>
      <c r="B337" s="28">
        <v>7.36</v>
      </c>
      <c r="C337" s="28">
        <f>B337-K337-L337</f>
        <v>7.36</v>
      </c>
      <c r="D337" s="28">
        <f>B337-K337</f>
        <v>7.36</v>
      </c>
      <c r="E337" s="29">
        <v>0.4993055555555555</v>
      </c>
      <c r="F337" s="17" t="str">
        <f>_xlfn.CONCAT(TEXT(A337,"yyyy-mm-dd")," ",TEXT(E337,"hh:mm:ss"))</f>
        <v>2022-05-28 11:59:00</v>
      </c>
      <c r="G337" s="8">
        <v>18</v>
      </c>
      <c r="H337" s="8">
        <v>22</v>
      </c>
      <c r="I337" s="9">
        <f>'Uber_Details (2)'!$G337+('Uber_Details (2)'!$H337/60)</f>
        <v>18.366666666666667</v>
      </c>
      <c r="J337" s="9">
        <v>3.3</v>
      </c>
      <c r="K337" s="9"/>
      <c r="L337" s="9"/>
      <c r="M337" s="8"/>
      <c r="N337" s="8">
        <v>1</v>
      </c>
      <c r="O337" s="7" t="str">
        <f>VLOOKUP(P337,zipcodes,2,0)</f>
        <v>MILE END</v>
      </c>
      <c r="P337" s="13">
        <v>5031</v>
      </c>
      <c r="Q337" s="7" t="str">
        <f>VLOOKUP(R337,zipcodes,2,0)</f>
        <v>ADELAIDE CBD</v>
      </c>
      <c r="R337" s="14">
        <v>5000</v>
      </c>
      <c r="S337" s="8" t="s">
        <v>359</v>
      </c>
      <c r="T337" s="6" t="s">
        <v>355</v>
      </c>
      <c r="V337" s="23"/>
      <c r="Y337" s="23"/>
    </row>
    <row r="338" spans="1:25" x14ac:dyDescent="0.25">
      <c r="A338" s="26">
        <v>44709</v>
      </c>
      <c r="B338" s="28">
        <v>6.06</v>
      </c>
      <c r="C338" s="28">
        <f>B338-K338-L338</f>
        <v>6.06</v>
      </c>
      <c r="D338" s="28">
        <f>B338-K338</f>
        <v>6.06</v>
      </c>
      <c r="E338" s="29">
        <v>0.50972222222222219</v>
      </c>
      <c r="F338" s="17" t="str">
        <f>_xlfn.CONCAT(TEXT(A338,"yyyy-mm-dd")," ",TEXT(E338,"hh:mm:ss"))</f>
        <v>2022-05-28 12:14:00</v>
      </c>
      <c r="G338" s="8">
        <v>14</v>
      </c>
      <c r="H338" s="8">
        <v>44</v>
      </c>
      <c r="I338" s="9">
        <f>'Uber_Details (2)'!$G338+('Uber_Details (2)'!$H338/60)</f>
        <v>14.733333333333333</v>
      </c>
      <c r="J338" s="9">
        <v>1.4</v>
      </c>
      <c r="K338" s="9"/>
      <c r="L338" s="9"/>
      <c r="M338" s="8"/>
      <c r="N338" s="8">
        <v>1</v>
      </c>
      <c r="O338" s="7" t="str">
        <f>VLOOKUP(P338,zipcodes,2,0)</f>
        <v>ADELAIDE CBD</v>
      </c>
      <c r="P338" s="13">
        <v>5000</v>
      </c>
      <c r="Q338" s="7" t="str">
        <f>VLOOKUP(R338,zipcodes,2,0)</f>
        <v>ADELAIDE CBD</v>
      </c>
      <c r="R338" s="14">
        <v>5000</v>
      </c>
      <c r="S338" s="8" t="s">
        <v>359</v>
      </c>
      <c r="T338" s="6" t="s">
        <v>355</v>
      </c>
      <c r="V338" s="23"/>
      <c r="Y338" s="23"/>
    </row>
    <row r="339" spans="1:25" x14ac:dyDescent="0.25">
      <c r="A339" s="26">
        <v>44709</v>
      </c>
      <c r="B339" s="28">
        <v>15.97</v>
      </c>
      <c r="C339" s="28">
        <f>B339-K339-L339</f>
        <v>15.97</v>
      </c>
      <c r="D339" s="28">
        <f>B339-K339</f>
        <v>15.97</v>
      </c>
      <c r="E339" s="29">
        <v>0.5180555555555556</v>
      </c>
      <c r="F339" s="17" t="str">
        <f>_xlfn.CONCAT(TEXT(A339,"yyyy-mm-dd")," ",TEXT(E339,"hh:mm:ss"))</f>
        <v>2022-05-28 12:26:00</v>
      </c>
      <c r="G339" s="8">
        <v>43</v>
      </c>
      <c r="H339" s="8">
        <v>49</v>
      </c>
      <c r="I339" s="9">
        <f>'Uber_Details (2)'!$G339+('Uber_Details (2)'!$H339/60)</f>
        <v>43.81666666666667</v>
      </c>
      <c r="J339" s="9">
        <v>9.5</v>
      </c>
      <c r="K339" s="9"/>
      <c r="L339" s="9"/>
      <c r="M339" s="8"/>
      <c r="N339" s="8">
        <v>2</v>
      </c>
      <c r="O339" s="7" t="str">
        <f>VLOOKUP(P339,zipcodes,2,0)</f>
        <v>ADELAIDE CBD</v>
      </c>
      <c r="P339" s="13">
        <v>5000</v>
      </c>
      <c r="Q339" s="7" t="str">
        <f>VLOOKUP(R339,zipcodes,2,0)</f>
        <v>BURNSIDE</v>
      </c>
      <c r="R339" s="14">
        <v>5066</v>
      </c>
      <c r="S339" s="8" t="s">
        <v>359</v>
      </c>
      <c r="T339" s="6" t="s">
        <v>355</v>
      </c>
      <c r="V339" s="23"/>
      <c r="Y339" s="23"/>
    </row>
    <row r="340" spans="1:25" x14ac:dyDescent="0.25">
      <c r="A340" s="26">
        <v>44709</v>
      </c>
      <c r="B340" s="28">
        <v>10.53</v>
      </c>
      <c r="C340" s="28">
        <f>B340-K340-L340</f>
        <v>10.53</v>
      </c>
      <c r="D340" s="28">
        <f>B340-K340</f>
        <v>10.53</v>
      </c>
      <c r="E340" s="29">
        <v>0.55138888888888882</v>
      </c>
      <c r="F340" s="17" t="str">
        <f>_xlfn.CONCAT(TEXT(A340,"yyyy-mm-dd")," ",TEXT(E340,"hh:mm:ss"))</f>
        <v>2022-05-28 13:14:00</v>
      </c>
      <c r="G340" s="8">
        <v>28</v>
      </c>
      <c r="H340" s="8">
        <v>15</v>
      </c>
      <c r="I340" s="9">
        <f>'Uber_Details (2)'!$G340+('Uber_Details (2)'!$H340/60)</f>
        <v>28.25</v>
      </c>
      <c r="J340" s="9">
        <v>3</v>
      </c>
      <c r="K340" s="9"/>
      <c r="L340" s="9"/>
      <c r="M340" s="8"/>
      <c r="N340" s="8">
        <v>1</v>
      </c>
      <c r="O340" s="7" t="str">
        <f>VLOOKUP(P340,zipcodes,2,0)</f>
        <v>DULWICH</v>
      </c>
      <c r="P340" s="13">
        <v>5065</v>
      </c>
      <c r="Q340" s="7" t="str">
        <f>VLOOKUP(R340,zipcodes,2,0)</f>
        <v>EASTWOOD</v>
      </c>
      <c r="R340" s="14">
        <v>5063</v>
      </c>
      <c r="S340" s="8" t="s">
        <v>359</v>
      </c>
      <c r="T340" s="6" t="s">
        <v>355</v>
      </c>
      <c r="V340" s="23"/>
      <c r="Y340" s="23"/>
    </row>
    <row r="341" spans="1:25" x14ac:dyDescent="0.25">
      <c r="A341" s="26">
        <v>44709</v>
      </c>
      <c r="B341" s="28">
        <v>10.029999999999999</v>
      </c>
      <c r="C341" s="28">
        <f>B341-K341-L341</f>
        <v>10.029999999999999</v>
      </c>
      <c r="D341" s="28">
        <f>B341-K341</f>
        <v>10.029999999999999</v>
      </c>
      <c r="E341" s="29">
        <v>0.55486111111111114</v>
      </c>
      <c r="F341" s="17" t="str">
        <f>_xlfn.CONCAT(TEXT(A341,"yyyy-mm-dd")," ",TEXT(E341,"hh:mm:ss"))</f>
        <v>2022-05-28 13:19:00</v>
      </c>
      <c r="G341" s="8">
        <v>22</v>
      </c>
      <c r="H341" s="8">
        <v>12</v>
      </c>
      <c r="I341" s="9">
        <f>'Uber_Details (2)'!$G341+('Uber_Details (2)'!$H341/60)</f>
        <v>22.2</v>
      </c>
      <c r="J341" s="9">
        <v>9.3000000000000007</v>
      </c>
      <c r="K341" s="9"/>
      <c r="L341" s="9"/>
      <c r="M341" s="8"/>
      <c r="N341" s="8">
        <v>1</v>
      </c>
      <c r="O341" s="7" t="str">
        <f>VLOOKUP(P341,zipcodes,2,0)</f>
        <v>ADELAIDE CBD</v>
      </c>
      <c r="P341" s="13">
        <v>5000</v>
      </c>
      <c r="Q341" s="7" t="str">
        <f>VLOOKUP(R341,zipcodes,2,0)</f>
        <v>ST MARYS</v>
      </c>
      <c r="R341" s="14">
        <v>5042</v>
      </c>
      <c r="S341" s="8" t="s">
        <v>359</v>
      </c>
      <c r="T341" s="6" t="s">
        <v>355</v>
      </c>
      <c r="V341" s="23"/>
      <c r="Y341" s="23"/>
    </row>
    <row r="342" spans="1:25" x14ac:dyDescent="0.25">
      <c r="A342" s="26">
        <v>44709</v>
      </c>
      <c r="B342" s="28">
        <v>5</v>
      </c>
      <c r="C342" s="28">
        <f>B342-K342-L342</f>
        <v>5</v>
      </c>
      <c r="D342" s="28">
        <f>B342-K342</f>
        <v>5</v>
      </c>
      <c r="E342" s="29">
        <v>0.56736111111111109</v>
      </c>
      <c r="F342" s="17" t="str">
        <f>_xlfn.CONCAT(TEXT(A342,"yyyy-mm-dd")," ",TEXT(E342,"hh:mm:ss"))</f>
        <v>2022-05-28 13:37:00</v>
      </c>
      <c r="G342" s="8">
        <v>15</v>
      </c>
      <c r="H342" s="8">
        <v>37</v>
      </c>
      <c r="I342" s="9">
        <f>'Uber_Details (2)'!$G342+('Uber_Details (2)'!$H342/60)</f>
        <v>15.616666666666667</v>
      </c>
      <c r="J342" s="9">
        <v>2.2000000000000002</v>
      </c>
      <c r="K342" s="9"/>
      <c r="L342" s="9"/>
      <c r="M342" s="8"/>
      <c r="N342" s="8">
        <v>1</v>
      </c>
      <c r="O342" s="7" t="str">
        <f>VLOOKUP(P342,zipcodes,2,0)</f>
        <v>ADELAIDE CBD</v>
      </c>
      <c r="P342" s="13">
        <v>5000</v>
      </c>
      <c r="Q342" s="7" t="str">
        <f>VLOOKUP(R342,zipcodes,2,0)</f>
        <v>UNLEY</v>
      </c>
      <c r="R342" s="14">
        <v>5061</v>
      </c>
      <c r="S342" s="8" t="s">
        <v>359</v>
      </c>
      <c r="T342" s="6" t="s">
        <v>355</v>
      </c>
      <c r="V342" s="23"/>
      <c r="Y342" s="23"/>
    </row>
    <row r="343" spans="1:25" x14ac:dyDescent="0.25">
      <c r="A343" s="26">
        <v>44709</v>
      </c>
      <c r="B343" s="28">
        <v>7.42</v>
      </c>
      <c r="C343" s="28">
        <f>B343-K343-L343</f>
        <v>7.42</v>
      </c>
      <c r="D343" s="28">
        <f>B343-K343</f>
        <v>7.42</v>
      </c>
      <c r="E343" s="29">
        <v>0.59305555555555556</v>
      </c>
      <c r="F343" s="17" t="str">
        <f>_xlfn.CONCAT(TEXT(A343,"yyyy-mm-dd")," ",TEXT(E343,"hh:mm:ss"))</f>
        <v>2022-05-28 14:14:00</v>
      </c>
      <c r="G343" s="8">
        <v>16</v>
      </c>
      <c r="H343" s="8">
        <v>32</v>
      </c>
      <c r="I343" s="9">
        <f>'Uber_Details (2)'!$G343+('Uber_Details (2)'!$H343/60)</f>
        <v>16.533333333333335</v>
      </c>
      <c r="J343" s="9">
        <v>2.2999999999999998</v>
      </c>
      <c r="K343" s="9"/>
      <c r="L343" s="9"/>
      <c r="M343" s="8"/>
      <c r="N343" s="8">
        <v>1</v>
      </c>
      <c r="O343" s="7" t="str">
        <f>VLOOKUP(P343,zipcodes,2,0)</f>
        <v>BLACKWOOD</v>
      </c>
      <c r="P343" s="13">
        <v>5051</v>
      </c>
      <c r="Q343" s="7" t="str">
        <f>VLOOKUP(R343,zipcodes,2,0)</f>
        <v>BLACKWOOD</v>
      </c>
      <c r="R343" s="14">
        <v>5051</v>
      </c>
      <c r="S343" s="8" t="s">
        <v>359</v>
      </c>
      <c r="T343" s="6" t="s">
        <v>371</v>
      </c>
      <c r="V343" s="23"/>
      <c r="Y343" s="23"/>
    </row>
    <row r="344" spans="1:25" x14ac:dyDescent="0.25">
      <c r="A344" s="26">
        <v>44709</v>
      </c>
      <c r="B344" s="28">
        <v>21.94</v>
      </c>
      <c r="C344" s="28">
        <f>B344-K344-L344</f>
        <v>17.440000000000001</v>
      </c>
      <c r="D344" s="28">
        <f>B344-K344</f>
        <v>21.94</v>
      </c>
      <c r="E344" s="29">
        <v>0.76666666666666661</v>
      </c>
      <c r="F344" s="17" t="str">
        <f>_xlfn.CONCAT(TEXT(A344,"yyyy-mm-dd")," ",TEXT(E344,"hh:mm:ss"))</f>
        <v>2022-05-28 18:24:00</v>
      </c>
      <c r="G344" s="8">
        <v>37</v>
      </c>
      <c r="H344" s="8">
        <v>15</v>
      </c>
      <c r="I344" s="9">
        <f>'Uber_Details (2)'!$G344+('Uber_Details (2)'!$H344/60)</f>
        <v>37.25</v>
      </c>
      <c r="J344" s="9">
        <v>7</v>
      </c>
      <c r="K344" s="9"/>
      <c r="L344" s="9">
        <v>4.5</v>
      </c>
      <c r="M344" s="8"/>
      <c r="N344" s="8">
        <v>2</v>
      </c>
      <c r="O344" s="7" t="str">
        <f>VLOOKUP(P344,zipcodes,2,0)</f>
        <v>ADELAIDE CBD</v>
      </c>
      <c r="P344" s="13">
        <v>5000</v>
      </c>
      <c r="Q344" s="7" t="str">
        <f>VLOOKUP(R344,zipcodes,2,0)</f>
        <v>FITZROY</v>
      </c>
      <c r="R344" s="14">
        <v>5082</v>
      </c>
      <c r="S344" s="8" t="s">
        <v>359</v>
      </c>
      <c r="T344" s="6" t="s">
        <v>371</v>
      </c>
      <c r="V344" s="23"/>
      <c r="Y344" s="23"/>
    </row>
    <row r="345" spans="1:25" x14ac:dyDescent="0.25">
      <c r="A345" s="26">
        <v>44709</v>
      </c>
      <c r="B345" s="28">
        <v>10.62</v>
      </c>
      <c r="C345" s="28">
        <f>B345-K345-L345</f>
        <v>8.1199999999999992</v>
      </c>
      <c r="D345" s="28">
        <f>B345-K345</f>
        <v>10.62</v>
      </c>
      <c r="E345" s="29">
        <v>0.79513888888888884</v>
      </c>
      <c r="F345" s="17" t="str">
        <f>_xlfn.CONCAT(TEXT(A345,"yyyy-mm-dd")," ",TEXT(E345,"hh:mm:ss"))</f>
        <v>2022-05-28 19:05:00</v>
      </c>
      <c r="G345" s="8">
        <v>16</v>
      </c>
      <c r="H345" s="8">
        <v>16</v>
      </c>
      <c r="I345" s="9">
        <f>'Uber_Details (2)'!$G345+('Uber_Details (2)'!$H345/60)</f>
        <v>16.266666666666666</v>
      </c>
      <c r="J345" s="9">
        <v>3.2</v>
      </c>
      <c r="K345" s="9"/>
      <c r="L345" s="9">
        <v>2.5</v>
      </c>
      <c r="M345" s="8"/>
      <c r="N345" s="8">
        <v>1</v>
      </c>
      <c r="O345" s="7" t="str">
        <f>VLOOKUP(P345,zipcodes,2,0)</f>
        <v>ADELAIDE CBD</v>
      </c>
      <c r="P345" s="13">
        <v>5000</v>
      </c>
      <c r="Q345" s="7" t="str">
        <f>VLOOKUP(R345,zipcodes,2,0)</f>
        <v>FELIXSTOW</v>
      </c>
      <c r="R345" s="14">
        <v>5070</v>
      </c>
      <c r="S345" s="8" t="s">
        <v>359</v>
      </c>
      <c r="T345" s="6" t="s">
        <v>371</v>
      </c>
      <c r="V345" s="23"/>
      <c r="Y345" s="23"/>
    </row>
    <row r="346" spans="1:25" x14ac:dyDescent="0.25">
      <c r="A346" s="26">
        <v>44709</v>
      </c>
      <c r="B346" s="28">
        <v>7.74</v>
      </c>
      <c r="C346" s="28">
        <f>B346-K346-L346</f>
        <v>6.24</v>
      </c>
      <c r="D346" s="28">
        <f>B346-K346</f>
        <v>7.74</v>
      </c>
      <c r="E346" s="29">
        <v>0.8041666666666667</v>
      </c>
      <c r="F346" s="17" t="str">
        <f>_xlfn.CONCAT(TEXT(A346,"yyyy-mm-dd")," ",TEXT(E346,"hh:mm:ss"))</f>
        <v>2022-05-28 19:18:00</v>
      </c>
      <c r="G346" s="8">
        <v>16</v>
      </c>
      <c r="H346" s="8">
        <v>36</v>
      </c>
      <c r="I346" s="9">
        <f>'Uber_Details (2)'!$G346+('Uber_Details (2)'!$H346/60)</f>
        <v>16.600000000000001</v>
      </c>
      <c r="J346" s="9">
        <v>3</v>
      </c>
      <c r="K346" s="9"/>
      <c r="L346" s="9">
        <v>1.5</v>
      </c>
      <c r="M346" s="8"/>
      <c r="N346" s="8">
        <v>1</v>
      </c>
      <c r="O346" s="7" t="str">
        <f>VLOOKUP(P346,zipcodes,2,0)</f>
        <v>ST PETERS</v>
      </c>
      <c r="P346" s="13">
        <v>5069</v>
      </c>
      <c r="Q346" s="7" t="str">
        <f>VLOOKUP(R346,zipcodes,2,0)</f>
        <v>FELIXSTOW</v>
      </c>
      <c r="R346" s="14">
        <v>5070</v>
      </c>
      <c r="S346" s="8" t="s">
        <v>359</v>
      </c>
      <c r="T346" s="6" t="s">
        <v>371</v>
      </c>
      <c r="V346" s="23"/>
      <c r="Y346" s="23"/>
    </row>
    <row r="347" spans="1:25" x14ac:dyDescent="0.25">
      <c r="A347" s="26">
        <v>44709</v>
      </c>
      <c r="B347" s="28">
        <v>10.36</v>
      </c>
      <c r="C347" s="28">
        <f>B347-K347-L347</f>
        <v>8.86</v>
      </c>
      <c r="D347" s="28">
        <f>B347-K347</f>
        <v>10.36</v>
      </c>
      <c r="E347" s="29">
        <v>0.82361111111111107</v>
      </c>
      <c r="F347" s="17" t="str">
        <f>_xlfn.CONCAT(TEXT(A347,"yyyy-mm-dd")," ",TEXT(E347,"hh:mm:ss"))</f>
        <v>2022-05-28 19:46:00</v>
      </c>
      <c r="G347" s="8">
        <v>21</v>
      </c>
      <c r="H347" s="8">
        <v>39</v>
      </c>
      <c r="I347" s="9">
        <f>'Uber_Details (2)'!$G347+('Uber_Details (2)'!$H347/60)</f>
        <v>21.65</v>
      </c>
      <c r="J347" s="9">
        <v>5.9</v>
      </c>
      <c r="K347" s="9"/>
      <c r="L347" s="9">
        <v>1.5</v>
      </c>
      <c r="M347" s="8"/>
      <c r="N347" s="8">
        <v>1</v>
      </c>
      <c r="O347" s="7" t="str">
        <f>VLOOKUP(P347,zipcodes,2,0)</f>
        <v>ADELAIDE CBD</v>
      </c>
      <c r="P347" s="13">
        <v>5000</v>
      </c>
      <c r="Q347" s="7" t="str">
        <f>VLOOKUP(R347,zipcodes,2,0)</f>
        <v>BLACK FOREST</v>
      </c>
      <c r="R347" s="14">
        <v>5035</v>
      </c>
      <c r="S347" s="8" t="s">
        <v>359</v>
      </c>
      <c r="T347" s="6" t="s">
        <v>371</v>
      </c>
      <c r="V347" s="23"/>
      <c r="Y347" s="23"/>
    </row>
    <row r="348" spans="1:25" x14ac:dyDescent="0.25">
      <c r="A348" s="26">
        <v>44709</v>
      </c>
      <c r="B348" s="28">
        <v>7</v>
      </c>
      <c r="C348" s="28">
        <f>B348-K348-L348</f>
        <v>7</v>
      </c>
      <c r="D348" s="28">
        <f>B348-K348</f>
        <v>7</v>
      </c>
      <c r="E348" s="29">
        <v>0.84513888888888899</v>
      </c>
      <c r="F348" s="17" t="str">
        <f>_xlfn.CONCAT(TEXT(A348,"yyyy-mm-dd")," ",TEXT(E348,"hh:mm:ss"))</f>
        <v>2022-05-28 20:17:00</v>
      </c>
      <c r="G348" s="8">
        <v>19</v>
      </c>
      <c r="H348" s="8">
        <v>45</v>
      </c>
      <c r="I348" s="9">
        <f>'Uber_Details (2)'!$G348+('Uber_Details (2)'!$H348/60)</f>
        <v>19.75</v>
      </c>
      <c r="J348" s="9">
        <v>4.9000000000000004</v>
      </c>
      <c r="K348" s="9"/>
      <c r="L348" s="9"/>
      <c r="M348" s="8"/>
      <c r="N348" s="8">
        <v>1</v>
      </c>
      <c r="O348" s="7" t="str">
        <f>VLOOKUP(P348,zipcodes,2,0)</f>
        <v>ADELAIDE CBD</v>
      </c>
      <c r="P348" s="13">
        <v>5000</v>
      </c>
      <c r="Q348" s="7" t="str">
        <f>VLOOKUP(R348,zipcodes,2,0)</f>
        <v>BLACK FOREST</v>
      </c>
      <c r="R348" s="14">
        <v>5035</v>
      </c>
      <c r="S348" s="8" t="s">
        <v>359</v>
      </c>
      <c r="T348" s="6" t="s">
        <v>371</v>
      </c>
      <c r="V348" s="23"/>
      <c r="Y348" s="23"/>
    </row>
    <row r="349" spans="1:25" x14ac:dyDescent="0.25">
      <c r="A349" s="26">
        <v>44709</v>
      </c>
      <c r="B349" s="28">
        <v>9.0500000000000007</v>
      </c>
      <c r="C349" s="28">
        <f>B349-K349-L349</f>
        <v>9.0500000000000007</v>
      </c>
      <c r="D349" s="28">
        <f>B349-K349</f>
        <v>9.0500000000000007</v>
      </c>
      <c r="E349" s="29">
        <v>0.85833333333333339</v>
      </c>
      <c r="F349" s="17" t="str">
        <f>_xlfn.CONCAT(TEXT(A349,"yyyy-mm-dd")," ",TEXT(E349,"hh:mm:ss"))</f>
        <v>2022-05-28 20:36:00</v>
      </c>
      <c r="G349" s="8">
        <v>28</v>
      </c>
      <c r="H349" s="8">
        <v>46</v>
      </c>
      <c r="I349" s="9">
        <f>'Uber_Details (2)'!$G349+('Uber_Details (2)'!$H349/60)</f>
        <v>28.766666666666666</v>
      </c>
      <c r="J349" s="9">
        <v>3.3</v>
      </c>
      <c r="K349" s="9"/>
      <c r="L349" s="9"/>
      <c r="M349" s="8"/>
      <c r="N349" s="8">
        <v>2</v>
      </c>
      <c r="O349" s="7" t="str">
        <f>VLOOKUP(P349,zipcodes,2,0)</f>
        <v>BLACK FOREST</v>
      </c>
      <c r="P349" s="13">
        <v>5035</v>
      </c>
      <c r="Q349" s="7" t="str">
        <f>VLOOKUP(R349,zipcodes,2,0)</f>
        <v>KURRALTA PARK</v>
      </c>
      <c r="R349" s="14">
        <v>5037</v>
      </c>
      <c r="S349" s="8" t="s">
        <v>359</v>
      </c>
      <c r="T349" s="6" t="s">
        <v>371</v>
      </c>
      <c r="V349" s="23"/>
      <c r="Y349" s="23"/>
    </row>
    <row r="350" spans="1:25" x14ac:dyDescent="0.25">
      <c r="A350" s="26">
        <v>44709</v>
      </c>
      <c r="B350" s="28">
        <v>7.59</v>
      </c>
      <c r="C350" s="28">
        <f>B350-K350-L350</f>
        <v>7.59</v>
      </c>
      <c r="D350" s="28">
        <f>B350-K350</f>
        <v>7.59</v>
      </c>
      <c r="E350" s="29">
        <v>0.90833333333333333</v>
      </c>
      <c r="F350" s="17" t="str">
        <f>_xlfn.CONCAT(TEXT(A350,"yyyy-mm-dd")," ",TEXT(E350,"hh:mm:ss"))</f>
        <v>2022-05-28 21:48:00</v>
      </c>
      <c r="G350" s="8">
        <v>12</v>
      </c>
      <c r="H350" s="8">
        <v>12</v>
      </c>
      <c r="I350" s="9">
        <f>'Uber_Details (2)'!$G350+('Uber_Details (2)'!$H350/60)</f>
        <v>12.2</v>
      </c>
      <c r="J350" s="9">
        <v>4.0999999999999996</v>
      </c>
      <c r="K350" s="9"/>
      <c r="L350" s="9"/>
      <c r="M350" s="8">
        <v>1</v>
      </c>
      <c r="N350" s="8">
        <v>1</v>
      </c>
      <c r="O350" s="7" t="str">
        <f>VLOOKUP(P350,zipcodes,2,0)</f>
        <v>ADELAIDE CBD</v>
      </c>
      <c r="P350" s="13">
        <v>5000</v>
      </c>
      <c r="Q350" s="7" t="str">
        <f>VLOOKUP(R350,zipcodes,2,0)</f>
        <v>ADELAIDE CBD</v>
      </c>
      <c r="R350" s="14">
        <v>5000</v>
      </c>
      <c r="S350" s="8" t="s">
        <v>359</v>
      </c>
      <c r="T350" s="6" t="s">
        <v>371</v>
      </c>
      <c r="V350" s="23"/>
      <c r="Y350" s="23"/>
    </row>
    <row r="351" spans="1:25" x14ac:dyDescent="0.25">
      <c r="A351" s="26">
        <v>44709</v>
      </c>
      <c r="B351" s="28">
        <v>5.8</v>
      </c>
      <c r="C351" s="28">
        <f>B351-K351-L351</f>
        <v>5.8</v>
      </c>
      <c r="D351" s="28">
        <f>B351-K351</f>
        <v>5.8</v>
      </c>
      <c r="E351" s="29">
        <v>0.92569444444444438</v>
      </c>
      <c r="F351" s="17" t="str">
        <f>_xlfn.CONCAT(TEXT(A351,"yyyy-mm-dd")," ",TEXT(E351,"hh:mm:ss"))</f>
        <v>2022-05-28 22:13:00</v>
      </c>
      <c r="G351" s="8">
        <v>8</v>
      </c>
      <c r="H351" s="8">
        <v>59</v>
      </c>
      <c r="I351" s="9">
        <f>'Uber_Details (2)'!$G351+('Uber_Details (2)'!$H351/60)</f>
        <v>8.9833333333333325</v>
      </c>
      <c r="J351" s="9">
        <v>0.4</v>
      </c>
      <c r="K351" s="9"/>
      <c r="L351" s="9"/>
      <c r="M351" s="8">
        <v>1</v>
      </c>
      <c r="N351" s="8">
        <v>1</v>
      </c>
      <c r="O351" s="7" t="str">
        <f>VLOOKUP(P351,zipcodes,2,0)</f>
        <v>ADELAIDE CBD</v>
      </c>
      <c r="P351" s="13">
        <v>5000</v>
      </c>
      <c r="Q351" s="7" t="str">
        <f>VLOOKUP(R351,zipcodes,2,0)</f>
        <v>ADELAIDE CBD</v>
      </c>
      <c r="R351" s="14">
        <v>5000</v>
      </c>
      <c r="S351" s="8" t="s">
        <v>359</v>
      </c>
      <c r="T351" s="6" t="s">
        <v>371</v>
      </c>
      <c r="V351" s="23"/>
      <c r="Y351" s="23"/>
    </row>
    <row r="352" spans="1:25" x14ac:dyDescent="0.25">
      <c r="A352" s="26">
        <v>44709</v>
      </c>
      <c r="B352" s="28">
        <v>15.12</v>
      </c>
      <c r="C352" s="28">
        <f>B352-K352-L352</f>
        <v>15.12</v>
      </c>
      <c r="D352" s="28">
        <f>B352-K352</f>
        <v>15.12</v>
      </c>
      <c r="E352" s="29">
        <v>0.92986111111111114</v>
      </c>
      <c r="F352" s="17" t="str">
        <f>_xlfn.CONCAT(TEXT(A352,"yyyy-mm-dd")," ",TEXT(E352,"hh:mm:ss"))</f>
        <v>2022-05-28 22:19:00</v>
      </c>
      <c r="G352" s="8">
        <v>37</v>
      </c>
      <c r="H352" s="8">
        <v>20</v>
      </c>
      <c r="I352" s="9">
        <f>'Uber_Details (2)'!$G352+('Uber_Details (2)'!$H352/60)</f>
        <v>37.333333333333336</v>
      </c>
      <c r="J352" s="9">
        <v>7.1</v>
      </c>
      <c r="K352" s="9"/>
      <c r="L352" s="9"/>
      <c r="M352" s="8">
        <v>1</v>
      </c>
      <c r="N352" s="8">
        <v>2</v>
      </c>
      <c r="O352" s="7" t="str">
        <f>VLOOKUP(P352,zipcodes,2,0)</f>
        <v>ADELAIDE CBD</v>
      </c>
      <c r="P352" s="13">
        <v>5000</v>
      </c>
      <c r="Q352" s="7" t="str">
        <f>VLOOKUP(R352,zipcodes,2,0)</f>
        <v>MILLSWOOD</v>
      </c>
      <c r="R352" s="14">
        <v>5034</v>
      </c>
      <c r="S352" s="8" t="s">
        <v>359</v>
      </c>
      <c r="T352" s="6" t="s">
        <v>371</v>
      </c>
      <c r="V352" s="23"/>
      <c r="Y352" s="23"/>
    </row>
    <row r="353" spans="1:25" x14ac:dyDescent="0.25">
      <c r="A353" s="26">
        <v>44709</v>
      </c>
      <c r="B353" s="28">
        <v>5.54</v>
      </c>
      <c r="C353" s="28">
        <f>B353-K353-L353</f>
        <v>5.54</v>
      </c>
      <c r="D353" s="28">
        <f>B353-K353</f>
        <v>5.54</v>
      </c>
      <c r="E353" s="29">
        <v>0.97499999999999998</v>
      </c>
      <c r="F353" s="17" t="str">
        <f>_xlfn.CONCAT(TEXT(A353,"yyyy-mm-dd")," ",TEXT(E353,"hh:mm:ss"))</f>
        <v>2022-05-28 23:24:00</v>
      </c>
      <c r="G353" s="8">
        <v>11</v>
      </c>
      <c r="H353" s="8">
        <v>33</v>
      </c>
      <c r="I353" s="9">
        <f>'Uber_Details (2)'!$G353+('Uber_Details (2)'!$H353/60)</f>
        <v>11.55</v>
      </c>
      <c r="J353" s="9">
        <v>1.8</v>
      </c>
      <c r="K353" s="9"/>
      <c r="L353" s="9"/>
      <c r="M353" s="8">
        <v>1</v>
      </c>
      <c r="N353" s="8">
        <v>1</v>
      </c>
      <c r="O353" s="7" t="str">
        <f>VLOOKUP(P353,zipcodes,2,0)</f>
        <v>ADELAIDE CBD</v>
      </c>
      <c r="P353" s="13">
        <v>5000</v>
      </c>
      <c r="Q353" s="7" t="str">
        <f>VLOOKUP(R353,zipcodes,2,0)</f>
        <v>ADELAIDE CBD</v>
      </c>
      <c r="R353" s="14">
        <v>5000</v>
      </c>
      <c r="S353" s="8" t="s">
        <v>359</v>
      </c>
      <c r="T353" s="6" t="s">
        <v>371</v>
      </c>
      <c r="V353" s="23"/>
      <c r="Y353" s="23"/>
    </row>
    <row r="354" spans="1:25" x14ac:dyDescent="0.25">
      <c r="A354" s="26">
        <v>44709</v>
      </c>
      <c r="B354" s="28">
        <v>9.2799999999999994</v>
      </c>
      <c r="C354" s="28">
        <f>B354-K354-L354</f>
        <v>9.2799999999999994</v>
      </c>
      <c r="D354" s="28">
        <f>B354-K354</f>
        <v>9.2799999999999994</v>
      </c>
      <c r="E354" s="29">
        <v>0.98749999999999993</v>
      </c>
      <c r="F354" s="17" t="str">
        <f>_xlfn.CONCAT(TEXT(A354,"yyyy-mm-dd")," ",TEXT(E354,"hh:mm:ss"))</f>
        <v>2022-05-28 23:42:00</v>
      </c>
      <c r="G354" s="8">
        <v>20</v>
      </c>
      <c r="H354" s="8">
        <v>32</v>
      </c>
      <c r="I354" s="9">
        <f>'Uber_Details (2)'!$G354+('Uber_Details (2)'!$H354/60)</f>
        <v>20.533333333333335</v>
      </c>
      <c r="J354" s="9">
        <v>5.2</v>
      </c>
      <c r="K354" s="9"/>
      <c r="L354" s="9"/>
      <c r="M354" s="8">
        <v>1</v>
      </c>
      <c r="N354" s="8">
        <v>1</v>
      </c>
      <c r="O354" s="7" t="str">
        <f>VLOOKUP(P354,zipcodes,2,0)</f>
        <v>ADELAIDE CBD</v>
      </c>
      <c r="P354" s="13">
        <v>5000</v>
      </c>
      <c r="Q354" s="7" t="str">
        <f>VLOOKUP(R354,zipcodes,2,0)</f>
        <v>FITZROY</v>
      </c>
      <c r="R354" s="14">
        <v>5082</v>
      </c>
      <c r="S354" s="8" t="s">
        <v>359</v>
      </c>
      <c r="T354" s="6" t="s">
        <v>371</v>
      </c>
      <c r="V354" s="23"/>
      <c r="Y354" s="23"/>
    </row>
    <row r="355" spans="1:25" x14ac:dyDescent="0.25">
      <c r="A355" s="26">
        <v>44710</v>
      </c>
      <c r="B355" s="28">
        <v>5</v>
      </c>
      <c r="C355" s="28">
        <f>B355-K355-L355</f>
        <v>5</v>
      </c>
      <c r="D355" s="28">
        <f>B355-K355</f>
        <v>5</v>
      </c>
      <c r="E355" s="29">
        <v>0.47500000000000003</v>
      </c>
      <c r="F355" s="17" t="str">
        <f>_xlfn.CONCAT(TEXT(A355,"yyyy-mm-dd")," ",TEXT(E355,"hh:mm:ss"))</f>
        <v>2022-05-29 11:24:00</v>
      </c>
      <c r="G355" s="8">
        <v>14</v>
      </c>
      <c r="H355" s="8">
        <v>12</v>
      </c>
      <c r="I355" s="9">
        <f>'Uber_Details (2)'!$G355+('Uber_Details (2)'!$H355/60)</f>
        <v>14.2</v>
      </c>
      <c r="J355" s="9">
        <v>1.6</v>
      </c>
      <c r="K355" s="9"/>
      <c r="L355" s="9"/>
      <c r="M355" s="8"/>
      <c r="N355" s="8">
        <v>1</v>
      </c>
      <c r="O355" s="7" t="str">
        <f>VLOOKUP(P355,zipcodes,2,0)</f>
        <v>MILE END</v>
      </c>
      <c r="P355" s="13">
        <v>5031</v>
      </c>
      <c r="Q355" s="7" t="str">
        <f>VLOOKUP(R355,zipcodes,2,0)</f>
        <v>ADELAIDE CBD</v>
      </c>
      <c r="R355" s="14">
        <v>5000</v>
      </c>
      <c r="S355" s="8" t="s">
        <v>359</v>
      </c>
      <c r="T355" s="6" t="s">
        <v>371</v>
      </c>
      <c r="V355" s="23"/>
      <c r="Y355" s="23"/>
    </row>
    <row r="356" spans="1:25" x14ac:dyDescent="0.25">
      <c r="A356" s="26">
        <v>44710</v>
      </c>
      <c r="B356" s="28">
        <v>5.59</v>
      </c>
      <c r="C356" s="28">
        <f>B356-K356-L356</f>
        <v>5.59</v>
      </c>
      <c r="D356" s="28">
        <f>B356-K356</f>
        <v>5.59</v>
      </c>
      <c r="E356" s="29">
        <v>0.48472222222222222</v>
      </c>
      <c r="F356" s="17" t="str">
        <f>_xlfn.CONCAT(TEXT(A356,"yyyy-mm-dd")," ",TEXT(E356,"hh:mm:ss"))</f>
        <v>2022-05-29 11:38:00</v>
      </c>
      <c r="G356" s="8">
        <v>13</v>
      </c>
      <c r="H356" s="8">
        <v>4</v>
      </c>
      <c r="I356" s="9">
        <f>'Uber_Details (2)'!$G356+('Uber_Details (2)'!$H356/60)</f>
        <v>13.066666666666666</v>
      </c>
      <c r="J356" s="9">
        <v>0.6</v>
      </c>
      <c r="K356" s="9"/>
      <c r="L356" s="9"/>
      <c r="M356" s="8"/>
      <c r="N356" s="8">
        <v>1</v>
      </c>
      <c r="O356" s="7" t="str">
        <f>VLOOKUP(P356,zipcodes,2,0)</f>
        <v>ADELAIDE CBD</v>
      </c>
      <c r="P356" s="13">
        <v>5000</v>
      </c>
      <c r="Q356" s="7" t="str">
        <f>VLOOKUP(R356,zipcodes,2,0)</f>
        <v>ADELAIDE CBD</v>
      </c>
      <c r="R356" s="14">
        <v>5000</v>
      </c>
      <c r="S356" s="8" t="s">
        <v>359</v>
      </c>
      <c r="T356" s="6" t="s">
        <v>371</v>
      </c>
      <c r="V356" s="23"/>
      <c r="Y356" s="23"/>
    </row>
    <row r="357" spans="1:25" x14ac:dyDescent="0.25">
      <c r="A357" s="26">
        <v>44710</v>
      </c>
      <c r="B357" s="28">
        <v>14.97</v>
      </c>
      <c r="C357" s="28">
        <f>B357-K357-L357</f>
        <v>13.31</v>
      </c>
      <c r="D357" s="28">
        <f>B357-K357</f>
        <v>13.31</v>
      </c>
      <c r="E357" s="29">
        <v>0.4993055555555555</v>
      </c>
      <c r="F357" s="17" t="str">
        <f>_xlfn.CONCAT(TEXT(A357,"yyyy-mm-dd")," ",TEXT(E357,"hh:mm:ss"))</f>
        <v>2022-05-29 11:59:00</v>
      </c>
      <c r="G357" s="8">
        <v>28</v>
      </c>
      <c r="H357" s="8">
        <v>47</v>
      </c>
      <c r="I357" s="9">
        <f>'Uber_Details (2)'!$G357+('Uber_Details (2)'!$H357/60)</f>
        <v>28.783333333333335</v>
      </c>
      <c r="J357" s="9">
        <v>5</v>
      </c>
      <c r="K357" s="9">
        <v>1.66</v>
      </c>
      <c r="L357" s="9"/>
      <c r="M357" s="8"/>
      <c r="N357" s="8">
        <v>2</v>
      </c>
      <c r="O357" s="7" t="str">
        <f>VLOOKUP(P357,zipcodes,2,0)</f>
        <v>ADELAIDE CBD</v>
      </c>
      <c r="P357" s="13">
        <v>5000</v>
      </c>
      <c r="Q357" s="7" t="str">
        <f>VLOOKUP(R357,zipcodes,2,0)</f>
        <v>MILE END</v>
      </c>
      <c r="R357" s="14">
        <v>5031</v>
      </c>
      <c r="S357" s="8" t="s">
        <v>359</v>
      </c>
      <c r="T357" s="6" t="s">
        <v>371</v>
      </c>
      <c r="V357" s="23"/>
      <c r="Y357" s="23"/>
    </row>
    <row r="358" spans="1:25" x14ac:dyDescent="0.25">
      <c r="A358" s="26">
        <v>44710</v>
      </c>
      <c r="B358" s="28">
        <v>5</v>
      </c>
      <c r="C358" s="28">
        <f>B358-K358-L358</f>
        <v>5</v>
      </c>
      <c r="D358" s="28">
        <f>B358-K358</f>
        <v>5</v>
      </c>
      <c r="E358" s="29">
        <v>0.52986111111111112</v>
      </c>
      <c r="F358" s="17" t="str">
        <f>_xlfn.CONCAT(TEXT(A358,"yyyy-mm-dd")," ",TEXT(E358,"hh:mm:ss"))</f>
        <v>2022-05-29 12:43:00</v>
      </c>
      <c r="G358" s="8">
        <v>9</v>
      </c>
      <c r="H358" s="8">
        <v>24</v>
      </c>
      <c r="I358" s="9">
        <f>'Uber_Details (2)'!$G358+('Uber_Details (2)'!$H358/60)</f>
        <v>9.4</v>
      </c>
      <c r="J358" s="9">
        <v>0.4</v>
      </c>
      <c r="K358" s="9"/>
      <c r="L358" s="9"/>
      <c r="M358" s="8"/>
      <c r="N358" s="8">
        <v>1</v>
      </c>
      <c r="O358" s="7" t="str">
        <f>VLOOKUP(P358,zipcodes,2,0)</f>
        <v>MILE END</v>
      </c>
      <c r="P358" s="13">
        <v>5031</v>
      </c>
      <c r="Q358" s="7" t="str">
        <f>VLOOKUP(R358,zipcodes,2,0)</f>
        <v>MILE END</v>
      </c>
      <c r="R358" s="14">
        <v>5031</v>
      </c>
      <c r="S358" s="8" t="s">
        <v>359</v>
      </c>
      <c r="T358" s="6" t="s">
        <v>371</v>
      </c>
      <c r="V358" s="23"/>
      <c r="Y358" s="23"/>
    </row>
    <row r="359" spans="1:25" x14ac:dyDescent="0.25">
      <c r="A359" s="26">
        <v>44710</v>
      </c>
      <c r="B359" s="28">
        <v>13.49</v>
      </c>
      <c r="C359" s="28">
        <f>B359-K359-L359</f>
        <v>13.49</v>
      </c>
      <c r="D359" s="28">
        <f>B359-K359</f>
        <v>13.49</v>
      </c>
      <c r="E359" s="29">
        <v>0.55277777777777781</v>
      </c>
      <c r="F359" s="17" t="str">
        <f>_xlfn.CONCAT(TEXT(A359,"yyyy-mm-dd")," ",TEXT(E359,"hh:mm:ss"))</f>
        <v>2022-05-29 13:16:00</v>
      </c>
      <c r="G359" s="8">
        <v>41</v>
      </c>
      <c r="H359" s="8">
        <v>30</v>
      </c>
      <c r="I359" s="9">
        <f>'Uber_Details (2)'!$G359+('Uber_Details (2)'!$H359/60)</f>
        <v>41.5</v>
      </c>
      <c r="J359" s="9">
        <v>6.1</v>
      </c>
      <c r="K359" s="9"/>
      <c r="L359" s="9"/>
      <c r="M359" s="8"/>
      <c r="N359" s="8">
        <v>2</v>
      </c>
      <c r="O359" s="7" t="str">
        <f>VLOOKUP(P359,zipcodes,2,0)</f>
        <v>NORTH ADELAIDE</v>
      </c>
      <c r="P359" s="13">
        <v>5006</v>
      </c>
      <c r="Q359" s="7" t="str">
        <f>VLOOKUP(R359,zipcodes,2,0)</f>
        <v>MILLSWOOD</v>
      </c>
      <c r="R359" s="14">
        <v>5034</v>
      </c>
      <c r="S359" s="8" t="s">
        <v>359</v>
      </c>
      <c r="T359" s="6" t="s">
        <v>371</v>
      </c>
      <c r="V359" s="23"/>
      <c r="Y359" s="23"/>
    </row>
    <row r="360" spans="1:25" x14ac:dyDescent="0.25">
      <c r="A360" s="26">
        <v>44710</v>
      </c>
      <c r="B360" s="28">
        <v>5.28</v>
      </c>
      <c r="C360" s="28">
        <f>B360-K360-L360</f>
        <v>5.28</v>
      </c>
      <c r="D360" s="28">
        <f>B360-K360</f>
        <v>5.28</v>
      </c>
      <c r="E360" s="29">
        <v>0.5805555555555556</v>
      </c>
      <c r="F360" s="17" t="str">
        <f>_xlfn.CONCAT(TEXT(A360,"yyyy-mm-dd")," ",TEXT(E360,"hh:mm:ss"))</f>
        <v>2022-05-29 13:56:00</v>
      </c>
      <c r="G360" s="8">
        <v>12</v>
      </c>
      <c r="H360" s="8">
        <v>10</v>
      </c>
      <c r="I360" s="9">
        <f>'Uber_Details (2)'!$G360+('Uber_Details (2)'!$H360/60)</f>
        <v>12.166666666666666</v>
      </c>
      <c r="J360" s="9">
        <v>1.8</v>
      </c>
      <c r="K360" s="9"/>
      <c r="L360" s="9"/>
      <c r="M360" s="8"/>
      <c r="N360" s="8">
        <v>1</v>
      </c>
      <c r="O360" s="7" t="str">
        <f>VLOOKUP(P360,zipcodes,2,0)</f>
        <v>MILLSWOOD</v>
      </c>
      <c r="P360" s="13">
        <v>5034</v>
      </c>
      <c r="Q360" s="7" t="str">
        <f>VLOOKUP(R360,zipcodes,2,0)</f>
        <v>MILLSWOOD</v>
      </c>
      <c r="R360" s="14">
        <v>5034</v>
      </c>
      <c r="S360" s="8" t="s">
        <v>359</v>
      </c>
      <c r="T360" s="6" t="s">
        <v>371</v>
      </c>
      <c r="V360" s="23"/>
      <c r="Y360" s="23"/>
    </row>
    <row r="361" spans="1:25" x14ac:dyDescent="0.25">
      <c r="A361" s="26">
        <v>44710</v>
      </c>
      <c r="B361" s="28">
        <v>90</v>
      </c>
      <c r="C361" s="28">
        <f>B361-K361-L361</f>
        <v>90</v>
      </c>
      <c r="D361" s="28">
        <f>B361-K361</f>
        <v>90</v>
      </c>
      <c r="E361" s="29">
        <v>0.58888888888888891</v>
      </c>
      <c r="F361" s="17" t="str">
        <f>_xlfn.CONCAT(TEXT(A361,"yyyy-mm-dd")," ",TEXT(E361,"hh:mm:ss"))</f>
        <v>2022-05-29 14:08:00</v>
      </c>
      <c r="G361" s="8"/>
      <c r="H361" s="8"/>
      <c r="I361" s="9">
        <f>'Uber_Details (2)'!$G361+('Uber_Details (2)'!$H361/60)</f>
        <v>0</v>
      </c>
      <c r="J361" s="9"/>
      <c r="K361" s="9"/>
      <c r="L361" s="9"/>
      <c r="M361" s="8"/>
      <c r="N361" s="8"/>
      <c r="O361" s="7" t="e">
        <f>VLOOKUP(P361,zipcodes,2,0)</f>
        <v>#N/A</v>
      </c>
      <c r="P361" s="11">
        <v>0</v>
      </c>
      <c r="Q361" s="7" t="e">
        <f>VLOOKUP(R361,zipcodes,2,0)</f>
        <v>#N/A</v>
      </c>
      <c r="R361" s="12">
        <v>0</v>
      </c>
      <c r="S361" s="8" t="s">
        <v>358</v>
      </c>
      <c r="T361" s="6" t="s">
        <v>371</v>
      </c>
      <c r="V361" s="23"/>
      <c r="Y361" s="23"/>
    </row>
    <row r="362" spans="1:25" x14ac:dyDescent="0.25">
      <c r="A362" s="26">
        <v>44710</v>
      </c>
      <c r="B362" s="28">
        <v>8.8000000000000007</v>
      </c>
      <c r="C362" s="28">
        <f>B362-K362-L362</f>
        <v>8.8000000000000007</v>
      </c>
      <c r="D362" s="28">
        <f>B362-K362</f>
        <v>8.8000000000000007</v>
      </c>
      <c r="E362" s="29">
        <v>0.72222222222222221</v>
      </c>
      <c r="F362" s="17" t="str">
        <f>_xlfn.CONCAT(TEXT(A362,"yyyy-mm-dd")," ",TEXT(E362,"hh:mm:ss"))</f>
        <v>2022-05-29 17:20:00</v>
      </c>
      <c r="G362" s="8">
        <v>19</v>
      </c>
      <c r="H362" s="8">
        <v>54</v>
      </c>
      <c r="I362" s="9">
        <f>'Uber_Details (2)'!$G362+('Uber_Details (2)'!$H362/60)</f>
        <v>19.899999999999999</v>
      </c>
      <c r="J362" s="9">
        <v>3.1</v>
      </c>
      <c r="K362" s="9"/>
      <c r="L362" s="9"/>
      <c r="M362" s="8">
        <v>1</v>
      </c>
      <c r="N362" s="8">
        <v>2</v>
      </c>
      <c r="O362" s="7" t="str">
        <f>VLOOKUP(P362,zipcodes,2,0)</f>
        <v>MILE END</v>
      </c>
      <c r="P362" s="13">
        <v>5031</v>
      </c>
      <c r="Q362" s="7" t="str">
        <f>VLOOKUP(R362,zipcodes,2,0)</f>
        <v>UNDERDALE</v>
      </c>
      <c r="R362" s="14">
        <v>5032</v>
      </c>
      <c r="S362" s="8" t="s">
        <v>359</v>
      </c>
      <c r="T362" s="6" t="s">
        <v>371</v>
      </c>
      <c r="V362" s="23"/>
      <c r="Y362" s="23"/>
    </row>
    <row r="363" spans="1:25" x14ac:dyDescent="0.25">
      <c r="A363" s="26">
        <v>44710</v>
      </c>
      <c r="B363" s="28">
        <v>11.83</v>
      </c>
      <c r="C363" s="28">
        <f>B363-K363-L363</f>
        <v>11.83</v>
      </c>
      <c r="D363" s="28">
        <f>B363-K363</f>
        <v>11.83</v>
      </c>
      <c r="E363" s="29">
        <v>0.73611111111111116</v>
      </c>
      <c r="F363" s="17" t="str">
        <f>_xlfn.CONCAT(TEXT(A363,"yyyy-mm-dd")," ",TEXT(E363,"hh:mm:ss"))</f>
        <v>2022-05-29 17:40:00</v>
      </c>
      <c r="G363" s="8">
        <v>37</v>
      </c>
      <c r="H363" s="8"/>
      <c r="I363" s="9">
        <f>'Uber_Details (2)'!$G363+('Uber_Details (2)'!$H363/60)</f>
        <v>37</v>
      </c>
      <c r="J363" s="9">
        <v>3.3</v>
      </c>
      <c r="K363" s="9"/>
      <c r="L363" s="9"/>
      <c r="M363" s="8">
        <v>1</v>
      </c>
      <c r="N363" s="8">
        <v>2</v>
      </c>
      <c r="O363" s="7" t="str">
        <f>VLOOKUP(P363,zipcodes,2,0)</f>
        <v>RICHMOND</v>
      </c>
      <c r="P363" s="13">
        <v>5033</v>
      </c>
      <c r="Q363" s="7" t="str">
        <f>VLOOKUP(R363,zipcodes,2,0)</f>
        <v>ADELAIDE CBD</v>
      </c>
      <c r="R363" s="14">
        <v>5000</v>
      </c>
      <c r="S363" s="8" t="s">
        <v>359</v>
      </c>
      <c r="T363" s="6" t="s">
        <v>371</v>
      </c>
      <c r="V363" s="23"/>
      <c r="Y363" s="23"/>
    </row>
    <row r="364" spans="1:25" x14ac:dyDescent="0.25">
      <c r="A364" s="26">
        <v>44710</v>
      </c>
      <c r="B364" s="28">
        <v>18.079999999999998</v>
      </c>
      <c r="C364" s="28">
        <f>B364-K364-L364</f>
        <v>13.579999999999998</v>
      </c>
      <c r="D364" s="28">
        <f>B364-K364</f>
        <v>18.079999999999998</v>
      </c>
      <c r="E364" s="29">
        <v>0.75208333333333333</v>
      </c>
      <c r="F364" s="17" t="str">
        <f>_xlfn.CONCAT(TEXT(A364,"yyyy-mm-dd")," ",TEXT(E364,"hh:mm:ss"))</f>
        <v>2022-05-29 18:03:00</v>
      </c>
      <c r="G364" s="8">
        <v>35</v>
      </c>
      <c r="H364" s="8">
        <v>42</v>
      </c>
      <c r="I364" s="9">
        <f>'Uber_Details (2)'!$G364+('Uber_Details (2)'!$H364/60)</f>
        <v>35.700000000000003</v>
      </c>
      <c r="J364" s="9">
        <v>4.8</v>
      </c>
      <c r="K364" s="9"/>
      <c r="L364" s="9">
        <v>4.5</v>
      </c>
      <c r="M364" s="8">
        <v>1</v>
      </c>
      <c r="N364" s="8">
        <v>2</v>
      </c>
      <c r="O364" s="7" t="str">
        <f>VLOOKUP(P364,zipcodes,2,0)</f>
        <v>ADELAIDE CBD</v>
      </c>
      <c r="P364" s="13">
        <v>5000</v>
      </c>
      <c r="Q364" s="7" t="str">
        <f>VLOOKUP(R364,zipcodes,2,0)</f>
        <v>FITZROY</v>
      </c>
      <c r="R364" s="14">
        <v>5082</v>
      </c>
      <c r="S364" s="8" t="s">
        <v>359</v>
      </c>
      <c r="T364" s="6" t="s">
        <v>371</v>
      </c>
      <c r="V364" s="23"/>
      <c r="Y364" s="23"/>
    </row>
    <row r="365" spans="1:25" x14ac:dyDescent="0.25">
      <c r="A365" s="26">
        <v>44710</v>
      </c>
      <c r="B365" s="28">
        <v>15.86</v>
      </c>
      <c r="C365" s="28">
        <f>B365-K365-L365</f>
        <v>12.86</v>
      </c>
      <c r="D365" s="28">
        <f>B365-K365</f>
        <v>15.86</v>
      </c>
      <c r="E365" s="29">
        <v>0.7715277777777777</v>
      </c>
      <c r="F365" s="17" t="str">
        <f>_xlfn.CONCAT(TEXT(A365,"yyyy-mm-dd")," ",TEXT(E365,"hh:mm:ss"))</f>
        <v>2022-05-29 18:31:00</v>
      </c>
      <c r="G365" s="8">
        <v>26</v>
      </c>
      <c r="H365" s="8">
        <v>17</v>
      </c>
      <c r="I365" s="9">
        <f>'Uber_Details (2)'!$G365+('Uber_Details (2)'!$H365/60)</f>
        <v>26.283333333333335</v>
      </c>
      <c r="J365" s="9">
        <v>2.5</v>
      </c>
      <c r="K365" s="9"/>
      <c r="L365" s="9">
        <v>3</v>
      </c>
      <c r="M365" s="8">
        <v>1</v>
      </c>
      <c r="N365" s="8">
        <v>2</v>
      </c>
      <c r="O365" s="7" t="str">
        <f>VLOOKUP(P365,zipcodes,2,0)</f>
        <v>NORTH ADELAIDE</v>
      </c>
      <c r="P365" s="13">
        <v>5006</v>
      </c>
      <c r="Q365" s="7" t="str">
        <f>VLOOKUP(R365,zipcodes,2,0)</f>
        <v>FITZROY</v>
      </c>
      <c r="R365" s="14">
        <v>5082</v>
      </c>
      <c r="S365" s="8" t="s">
        <v>359</v>
      </c>
      <c r="T365" s="6" t="s">
        <v>371</v>
      </c>
      <c r="V365" s="23"/>
      <c r="Y365" s="23"/>
    </row>
    <row r="366" spans="1:25" x14ac:dyDescent="0.25">
      <c r="A366" s="26">
        <v>44710</v>
      </c>
      <c r="B366" s="28">
        <v>24.22</v>
      </c>
      <c r="C366" s="28">
        <f>B366-K366-L366</f>
        <v>21.22</v>
      </c>
      <c r="D366" s="28">
        <f>B366-K366</f>
        <v>24.22</v>
      </c>
      <c r="E366" s="29">
        <v>0.7909722222222223</v>
      </c>
      <c r="F366" s="17" t="str">
        <f>_xlfn.CONCAT(TEXT(A366,"yyyy-mm-dd")," ",TEXT(E366,"hh:mm:ss"))</f>
        <v>2022-05-29 18:59:00</v>
      </c>
      <c r="G366" s="8">
        <v>53</v>
      </c>
      <c r="H366" s="8">
        <v>51</v>
      </c>
      <c r="I366" s="9">
        <f>'Uber_Details (2)'!$G366+('Uber_Details (2)'!$H366/60)</f>
        <v>53.85</v>
      </c>
      <c r="J366" s="9">
        <v>14.7</v>
      </c>
      <c r="K366" s="9"/>
      <c r="L366" s="9">
        <v>3</v>
      </c>
      <c r="M366" s="8">
        <v>1</v>
      </c>
      <c r="N366" s="8">
        <v>2</v>
      </c>
      <c r="O366" s="7" t="str">
        <f>VLOOKUP(P366,zipcodes,2,0)</f>
        <v>NORTH ADELAIDE</v>
      </c>
      <c r="P366" s="13">
        <v>5006</v>
      </c>
      <c r="Q366" s="7" t="str">
        <f>VLOOKUP(R366,zipcodes,2,0)</f>
        <v>MAGILL</v>
      </c>
      <c r="R366" s="14">
        <v>5072</v>
      </c>
      <c r="S366" s="8" t="s">
        <v>359</v>
      </c>
      <c r="T366" s="6" t="s">
        <v>371</v>
      </c>
      <c r="V366" s="23"/>
      <c r="Y366" s="23"/>
    </row>
    <row r="367" spans="1:25" x14ac:dyDescent="0.25">
      <c r="A367" s="26">
        <v>44710</v>
      </c>
      <c r="B367" s="28">
        <v>14.49</v>
      </c>
      <c r="C367" s="28">
        <f>B367-K367-L367</f>
        <v>9.5</v>
      </c>
      <c r="D367" s="28">
        <f>B367-K367</f>
        <v>9.5</v>
      </c>
      <c r="E367" s="29">
        <v>0.83750000000000002</v>
      </c>
      <c r="F367" s="17" t="str">
        <f>_xlfn.CONCAT(TEXT(A367,"yyyy-mm-dd")," ",TEXT(E367,"hh:mm:ss"))</f>
        <v>2022-05-29 20:06:00</v>
      </c>
      <c r="G367" s="8">
        <v>31</v>
      </c>
      <c r="H367" s="8">
        <v>52</v>
      </c>
      <c r="I367" s="9">
        <f>'Uber_Details (2)'!$G367+('Uber_Details (2)'!$H367/60)</f>
        <v>31.866666666666667</v>
      </c>
      <c r="J367" s="9">
        <v>3.1</v>
      </c>
      <c r="K367" s="9">
        <v>4.99</v>
      </c>
      <c r="L367" s="9"/>
      <c r="M367" s="8"/>
      <c r="N367" s="8">
        <v>2</v>
      </c>
      <c r="O367" s="7" t="str">
        <f>VLOOKUP(P367,zipcodes,2,0)</f>
        <v>NORWOOD</v>
      </c>
      <c r="P367" s="13">
        <v>5067</v>
      </c>
      <c r="Q367" s="7" t="str">
        <f>VLOOKUP(R367,zipcodes,2,0)</f>
        <v>NORWOOD</v>
      </c>
      <c r="R367" s="14">
        <v>5067</v>
      </c>
      <c r="S367" s="8" t="s">
        <v>359</v>
      </c>
      <c r="T367" s="6" t="s">
        <v>371</v>
      </c>
      <c r="V367" s="23"/>
      <c r="Y367" s="23"/>
    </row>
    <row r="368" spans="1:25" x14ac:dyDescent="0.25">
      <c r="A368" s="26">
        <v>44710</v>
      </c>
      <c r="B368" s="28">
        <v>5</v>
      </c>
      <c r="C368" s="28">
        <f>B368-K368-L368</f>
        <v>5</v>
      </c>
      <c r="D368" s="28">
        <f>B368-K368</f>
        <v>5</v>
      </c>
      <c r="E368" s="29">
        <v>0.86041666666666661</v>
      </c>
      <c r="F368" s="17" t="str">
        <f>_xlfn.CONCAT(TEXT(A368,"yyyy-mm-dd")," ",TEXT(E368,"hh:mm:ss"))</f>
        <v>2022-05-29 20:39:00</v>
      </c>
      <c r="G368" s="8">
        <v>7</v>
      </c>
      <c r="H368" s="8">
        <v>51</v>
      </c>
      <c r="I368" s="9">
        <f>'Uber_Details (2)'!$G368+('Uber_Details (2)'!$H368/60)</f>
        <v>7.85</v>
      </c>
      <c r="J368" s="9">
        <v>0.2</v>
      </c>
      <c r="K368" s="9"/>
      <c r="L368" s="9"/>
      <c r="M368" s="8"/>
      <c r="N368" s="8">
        <v>1</v>
      </c>
      <c r="O368" s="7" t="str">
        <f>VLOOKUP(P368,zipcodes,2,0)</f>
        <v>NORWOOD</v>
      </c>
      <c r="P368" s="13">
        <v>5067</v>
      </c>
      <c r="Q368" s="7" t="str">
        <f>VLOOKUP(R368,zipcodes,2,0)</f>
        <v>NORWOOD</v>
      </c>
      <c r="R368" s="14">
        <v>5067</v>
      </c>
      <c r="S368" s="8" t="s">
        <v>359</v>
      </c>
      <c r="T368" s="6" t="s">
        <v>371</v>
      </c>
      <c r="V368" s="23"/>
      <c r="Y368" s="23"/>
    </row>
    <row r="369" spans="1:25" x14ac:dyDescent="0.25">
      <c r="A369" s="26">
        <v>44710</v>
      </c>
      <c r="B369" s="28">
        <v>7.31</v>
      </c>
      <c r="C369" s="28">
        <f>B369-K369-L369</f>
        <v>7.31</v>
      </c>
      <c r="D369" s="28">
        <f>B369-K369</f>
        <v>7.31</v>
      </c>
      <c r="E369" s="29">
        <v>0.87222222222222223</v>
      </c>
      <c r="F369" s="17" t="str">
        <f>_xlfn.CONCAT(TEXT(A369,"yyyy-mm-dd")," ",TEXT(E369,"hh:mm:ss"))</f>
        <v>2022-05-29 20:56:00</v>
      </c>
      <c r="G369" s="8">
        <v>18</v>
      </c>
      <c r="H369" s="8">
        <v>42</v>
      </c>
      <c r="I369" s="9">
        <f>'Uber_Details (2)'!$G369+('Uber_Details (2)'!$H369/60)</f>
        <v>18.7</v>
      </c>
      <c r="J369" s="9">
        <v>1.9</v>
      </c>
      <c r="K369" s="9"/>
      <c r="L369" s="9"/>
      <c r="M369" s="8">
        <v>1</v>
      </c>
      <c r="N369" s="8">
        <v>1</v>
      </c>
      <c r="O369" s="7" t="str">
        <f>VLOOKUP(P369,zipcodes,2,0)</f>
        <v>ADELAIDE CBD</v>
      </c>
      <c r="P369" s="13">
        <v>5000</v>
      </c>
      <c r="Q369" s="7" t="str">
        <f>VLOOKUP(R369,zipcodes,2,0)</f>
        <v>NORTH ADELAIDE</v>
      </c>
      <c r="R369" s="14">
        <v>5006</v>
      </c>
      <c r="S369" s="8" t="s">
        <v>359</v>
      </c>
      <c r="T369" s="6" t="s">
        <v>371</v>
      </c>
      <c r="V369" s="23"/>
      <c r="Y369" s="23"/>
    </row>
    <row r="370" spans="1:25" x14ac:dyDescent="0.25">
      <c r="A370" s="26">
        <v>44710</v>
      </c>
      <c r="B370" s="28">
        <v>9.48</v>
      </c>
      <c r="C370" s="28">
        <f>B370-K370-L370</f>
        <v>9.48</v>
      </c>
      <c r="D370" s="28">
        <f>B370-K370</f>
        <v>9.48</v>
      </c>
      <c r="E370" s="29">
        <v>0.88194444444444453</v>
      </c>
      <c r="F370" s="17" t="str">
        <f>_xlfn.CONCAT(TEXT(A370,"yyyy-mm-dd")," ",TEXT(E370,"hh:mm:ss"))</f>
        <v>2022-05-29 21:10:00</v>
      </c>
      <c r="G370" s="8">
        <v>16</v>
      </c>
      <c r="H370" s="8">
        <v>49</v>
      </c>
      <c r="I370" s="9">
        <f>'Uber_Details (2)'!$G370+('Uber_Details (2)'!$H370/60)</f>
        <v>16.816666666666666</v>
      </c>
      <c r="J370" s="9">
        <v>7.4</v>
      </c>
      <c r="K370" s="9"/>
      <c r="L370" s="9"/>
      <c r="M370" s="8">
        <v>1</v>
      </c>
      <c r="N370" s="8">
        <v>1</v>
      </c>
      <c r="O370" s="7" t="str">
        <f>VLOOKUP(P370,zipcodes,2,0)</f>
        <v>NORTH ADELAIDE</v>
      </c>
      <c r="P370" s="13">
        <v>5006</v>
      </c>
      <c r="Q370" s="7" t="str">
        <f>VLOOKUP(R370,zipcodes,2,0)</f>
        <v>KENSINGTON</v>
      </c>
      <c r="R370" s="14">
        <v>5068</v>
      </c>
      <c r="S370" s="8" t="s">
        <v>359</v>
      </c>
      <c r="T370" s="6" t="s">
        <v>371</v>
      </c>
      <c r="V370" s="23"/>
      <c r="Y370" s="23"/>
    </row>
    <row r="371" spans="1:25" x14ac:dyDescent="0.25">
      <c r="A371" s="26">
        <v>44710</v>
      </c>
      <c r="B371" s="28">
        <v>7.69</v>
      </c>
      <c r="C371" s="28">
        <f>B371-K371-L371</f>
        <v>7.69</v>
      </c>
      <c r="D371" s="28">
        <f>B371-K371</f>
        <v>7.69</v>
      </c>
      <c r="E371" s="29">
        <v>0.90069444444444446</v>
      </c>
      <c r="F371" s="17" t="str">
        <f>_xlfn.CONCAT(TEXT(A371,"yyyy-mm-dd")," ",TEXT(E371,"hh:mm:ss"))</f>
        <v>2022-05-29 21:37:00</v>
      </c>
      <c r="G371" s="8">
        <v>12</v>
      </c>
      <c r="H371" s="8"/>
      <c r="I371" s="9">
        <f>'Uber_Details (2)'!$G371+('Uber_Details (2)'!$H371/60)</f>
        <v>12</v>
      </c>
      <c r="J371" s="9">
        <v>1.6</v>
      </c>
      <c r="K371" s="9"/>
      <c r="L371" s="9"/>
      <c r="M371" s="8">
        <v>1</v>
      </c>
      <c r="N371" s="8">
        <v>1</v>
      </c>
      <c r="O371" s="7" t="str">
        <f>VLOOKUP(P371,zipcodes,2,0)</f>
        <v>ADELAIDE CBD</v>
      </c>
      <c r="P371" s="13">
        <v>5000</v>
      </c>
      <c r="Q371" s="7" t="str">
        <f>VLOOKUP(R371,zipcodes,2,0)</f>
        <v>ADELAIDE CBD</v>
      </c>
      <c r="R371" s="14">
        <v>5000</v>
      </c>
      <c r="S371" s="8" t="s">
        <v>359</v>
      </c>
      <c r="T371" s="6" t="s">
        <v>371</v>
      </c>
      <c r="V371" s="23"/>
      <c r="Y371" s="23"/>
    </row>
    <row r="372" spans="1:25" x14ac:dyDescent="0.25">
      <c r="A372" s="26">
        <v>44714</v>
      </c>
      <c r="B372" s="28">
        <v>8.31</v>
      </c>
      <c r="C372" s="28">
        <f>B372-K372-L372</f>
        <v>8.31</v>
      </c>
      <c r="D372" s="28">
        <f>B372-K372</f>
        <v>8.31</v>
      </c>
      <c r="E372" s="29">
        <v>0.74513888888888891</v>
      </c>
      <c r="F372" s="17" t="str">
        <f>_xlfn.CONCAT(TEXT(A372,"yyyy-mm-dd")," ",TEXT(E372,"hh:mm:ss"))</f>
        <v>2022-06-02 17:53:00</v>
      </c>
      <c r="G372" s="8">
        <v>24</v>
      </c>
      <c r="H372" s="8">
        <v>23</v>
      </c>
      <c r="I372" s="9">
        <f>'Uber_Details (2)'!$G372+('Uber_Details (2)'!$H372/60)</f>
        <v>24.383333333333333</v>
      </c>
      <c r="J372" s="9">
        <v>3.5</v>
      </c>
      <c r="K372" s="9"/>
      <c r="L372" s="9"/>
      <c r="M372" s="8"/>
      <c r="N372" s="8">
        <v>1</v>
      </c>
      <c r="O372" s="7" t="str">
        <f>VLOOKUP(P372,zipcodes,2,0)</f>
        <v>ADELAIDE CBD</v>
      </c>
      <c r="P372" s="13">
        <v>5000</v>
      </c>
      <c r="Q372" s="7" t="str">
        <f>VLOOKUP(R372,zipcodes,2,0)</f>
        <v>UNDERDALE</v>
      </c>
      <c r="R372" s="14">
        <v>5032</v>
      </c>
      <c r="S372" s="8" t="s">
        <v>359</v>
      </c>
      <c r="T372" s="6" t="s">
        <v>371</v>
      </c>
      <c r="V372" s="23"/>
      <c r="Y372" s="23"/>
    </row>
    <row r="373" spans="1:25" x14ac:dyDescent="0.25">
      <c r="A373" s="26">
        <v>44714</v>
      </c>
      <c r="B373" s="28">
        <v>8.18</v>
      </c>
      <c r="C373" s="28">
        <f>B373-K373-L373</f>
        <v>8.18</v>
      </c>
      <c r="D373" s="28">
        <f>B373-K373</f>
        <v>8.18</v>
      </c>
      <c r="E373" s="29">
        <v>0.76388888888888884</v>
      </c>
      <c r="F373" s="17" t="str">
        <f>_xlfn.CONCAT(TEXT(A373,"yyyy-mm-dd")," ",TEXT(E373,"hh:mm:ss"))</f>
        <v>2022-06-02 18:20:00</v>
      </c>
      <c r="G373" s="8">
        <v>25</v>
      </c>
      <c r="H373" s="8">
        <v>23</v>
      </c>
      <c r="I373" s="9">
        <f>'Uber_Details (2)'!$G373+('Uber_Details (2)'!$H373/60)</f>
        <v>25.383333333333333</v>
      </c>
      <c r="J373" s="9">
        <v>3.9</v>
      </c>
      <c r="K373" s="9"/>
      <c r="L373" s="9"/>
      <c r="M373" s="8"/>
      <c r="N373" s="8">
        <v>1</v>
      </c>
      <c r="O373" s="7" t="str">
        <f>VLOOKUP(P373,zipcodes,2,0)</f>
        <v>MILE END</v>
      </c>
      <c r="P373" s="13">
        <v>5031</v>
      </c>
      <c r="Q373" s="7" t="str">
        <f>VLOOKUP(R373,zipcodes,2,0)</f>
        <v>ADELAIDE CBD</v>
      </c>
      <c r="R373" s="14">
        <v>5000</v>
      </c>
      <c r="S373" s="8" t="s">
        <v>359</v>
      </c>
      <c r="T373" s="6" t="s">
        <v>371</v>
      </c>
      <c r="V373" s="23"/>
      <c r="Y373" s="23"/>
    </row>
    <row r="374" spans="1:25" x14ac:dyDescent="0.25">
      <c r="A374" s="26">
        <v>44714</v>
      </c>
      <c r="B374" s="28">
        <v>8.1300000000000008</v>
      </c>
      <c r="C374" s="28">
        <f>B374-K374-L374</f>
        <v>6.1300000000000008</v>
      </c>
      <c r="D374" s="28">
        <f>B374-K374</f>
        <v>8.1300000000000008</v>
      </c>
      <c r="E374" s="29">
        <v>0.77847222222222223</v>
      </c>
      <c r="F374" s="17" t="str">
        <f>_xlfn.CONCAT(TEXT(A374,"yyyy-mm-dd")," ",TEXT(E374,"hh:mm:ss"))</f>
        <v>2022-06-02 18:41:00</v>
      </c>
      <c r="G374" s="8">
        <v>16</v>
      </c>
      <c r="H374" s="8">
        <v>55</v>
      </c>
      <c r="I374" s="9">
        <f>'Uber_Details (2)'!$G374+('Uber_Details (2)'!$H374/60)</f>
        <v>16.916666666666668</v>
      </c>
      <c r="J374" s="9">
        <v>1.1000000000000001</v>
      </c>
      <c r="K374" s="9"/>
      <c r="L374" s="9">
        <v>2</v>
      </c>
      <c r="M374" s="8"/>
      <c r="N374" s="8">
        <v>1</v>
      </c>
      <c r="O374" s="7" t="str">
        <f>VLOOKUP(P374,zipcodes,2,0)</f>
        <v>ADELAIDE CBD</v>
      </c>
      <c r="P374" s="13">
        <v>5000</v>
      </c>
      <c r="Q374" s="7" t="str">
        <f>VLOOKUP(R374,zipcodes,2,0)</f>
        <v>ADELAIDE CBD</v>
      </c>
      <c r="R374" s="14">
        <v>5000</v>
      </c>
      <c r="S374" s="8" t="s">
        <v>359</v>
      </c>
      <c r="T374" s="6" t="s">
        <v>371</v>
      </c>
      <c r="V374" s="23"/>
      <c r="Y374" s="23"/>
    </row>
    <row r="375" spans="1:25" x14ac:dyDescent="0.25">
      <c r="A375" s="26">
        <v>44714</v>
      </c>
      <c r="B375" s="28">
        <v>18.899999999999999</v>
      </c>
      <c r="C375" s="28">
        <f>B375-K375-L375</f>
        <v>16.399999999999999</v>
      </c>
      <c r="D375" s="28">
        <f>B375-K375</f>
        <v>18.899999999999999</v>
      </c>
      <c r="E375" s="29">
        <v>0.79513888888888884</v>
      </c>
      <c r="F375" s="17" t="str">
        <f>_xlfn.CONCAT(TEXT(A375,"yyyy-mm-dd")," ",TEXT(E375,"hh:mm:ss"))</f>
        <v>2022-06-02 19:05:00</v>
      </c>
      <c r="G375" s="8">
        <v>43</v>
      </c>
      <c r="H375" s="8">
        <v>17</v>
      </c>
      <c r="I375" s="9">
        <f>'Uber_Details (2)'!$G375+('Uber_Details (2)'!$H375/60)</f>
        <v>43.283333333333331</v>
      </c>
      <c r="J375" s="9">
        <v>8.1</v>
      </c>
      <c r="K375" s="9"/>
      <c r="L375" s="9">
        <v>2.5</v>
      </c>
      <c r="M375" s="8"/>
      <c r="N375" s="8">
        <v>2</v>
      </c>
      <c r="O375" s="7" t="str">
        <f>VLOOKUP(P375,zipcodes,2,0)</f>
        <v>ADELAIDE CBD</v>
      </c>
      <c r="P375" s="13">
        <v>5000</v>
      </c>
      <c r="Q375" s="7" t="str">
        <f>VLOOKUP(R375,zipcodes,2,0)</f>
        <v>RICHMOND</v>
      </c>
      <c r="R375" s="14">
        <v>5033</v>
      </c>
      <c r="S375" s="8" t="s">
        <v>359</v>
      </c>
      <c r="T375" s="6" t="s">
        <v>371</v>
      </c>
      <c r="V375" s="23"/>
      <c r="Y375" s="23"/>
    </row>
    <row r="376" spans="1:25" x14ac:dyDescent="0.25">
      <c r="A376" s="26">
        <v>44714</v>
      </c>
      <c r="B376" s="28">
        <v>5</v>
      </c>
      <c r="C376" s="28">
        <f>B376-K376-L376</f>
        <v>5</v>
      </c>
      <c r="D376" s="28">
        <f>B376-K376</f>
        <v>5</v>
      </c>
      <c r="E376" s="29">
        <v>0.8305555555555556</v>
      </c>
      <c r="F376" s="17" t="str">
        <f>_xlfn.CONCAT(TEXT(A376,"yyyy-mm-dd")," ",TEXT(E376,"hh:mm:ss"))</f>
        <v>2022-06-02 19:56:00</v>
      </c>
      <c r="G376" s="8">
        <v>11</v>
      </c>
      <c r="H376" s="8">
        <v>17</v>
      </c>
      <c r="I376" s="9">
        <f>'Uber_Details (2)'!$G376+('Uber_Details (2)'!$H376/60)</f>
        <v>11.283333333333333</v>
      </c>
      <c r="J376" s="9">
        <v>0.9</v>
      </c>
      <c r="K376" s="9"/>
      <c r="L376" s="9"/>
      <c r="M376" s="8"/>
      <c r="N376" s="8">
        <v>1</v>
      </c>
      <c r="O376" s="7" t="str">
        <f>VLOOKUP(P376,zipcodes,2,0)</f>
        <v>ADELAIDE CBD</v>
      </c>
      <c r="P376" s="13">
        <v>5000</v>
      </c>
      <c r="Q376" s="7" t="str">
        <f>VLOOKUP(R376,zipcodes,2,0)</f>
        <v>ADELAIDE CBD</v>
      </c>
      <c r="R376" s="14">
        <v>5000</v>
      </c>
      <c r="S376" s="8" t="s">
        <v>359</v>
      </c>
      <c r="T376" s="6" t="s">
        <v>371</v>
      </c>
      <c r="V376" s="23"/>
      <c r="Y376" s="23"/>
    </row>
    <row r="377" spans="1:25" x14ac:dyDescent="0.25">
      <c r="A377" s="26">
        <v>44714</v>
      </c>
      <c r="B377" s="28">
        <v>7.21</v>
      </c>
      <c r="C377" s="28">
        <f>B377-K377-L377</f>
        <v>7.21</v>
      </c>
      <c r="D377" s="28">
        <f>B377-K377</f>
        <v>7.21</v>
      </c>
      <c r="E377" s="29">
        <v>0.84027777777777779</v>
      </c>
      <c r="F377" s="17" t="str">
        <f>_xlfn.CONCAT(TEXT(A377,"yyyy-mm-dd")," ",TEXT(E377,"hh:mm:ss"))</f>
        <v>2022-06-02 20:10:00</v>
      </c>
      <c r="G377" s="8">
        <v>17</v>
      </c>
      <c r="H377" s="8">
        <v>33</v>
      </c>
      <c r="I377" s="9">
        <f>'Uber_Details (2)'!$G377+('Uber_Details (2)'!$H377/60)</f>
        <v>17.55</v>
      </c>
      <c r="J377" s="9">
        <v>2.6</v>
      </c>
      <c r="K377" s="9"/>
      <c r="L377" s="9"/>
      <c r="M377" s="8">
        <v>1</v>
      </c>
      <c r="N377" s="8">
        <v>1</v>
      </c>
      <c r="O377" s="7" t="str">
        <f>VLOOKUP(P377,zipcodes,2,0)</f>
        <v>ADELAIDE CBD</v>
      </c>
      <c r="P377" s="13">
        <v>5000</v>
      </c>
      <c r="Q377" s="7" t="str">
        <f>VLOOKUP(R377,zipcodes,2,0)</f>
        <v>NORTH ADELAIDE</v>
      </c>
      <c r="R377" s="14">
        <v>5006</v>
      </c>
      <c r="S377" s="8" t="s">
        <v>359</v>
      </c>
      <c r="T377" s="6" t="s">
        <v>371</v>
      </c>
      <c r="V377" s="23"/>
      <c r="Y377" s="23"/>
    </row>
    <row r="378" spans="1:25" x14ac:dyDescent="0.25">
      <c r="A378" s="26">
        <v>44714</v>
      </c>
      <c r="B378" s="28">
        <v>6.06</v>
      </c>
      <c r="C378" s="28">
        <f>B378-K378-L378</f>
        <v>6.06</v>
      </c>
      <c r="D378" s="28">
        <f>B378-K378</f>
        <v>6.06</v>
      </c>
      <c r="E378" s="29">
        <v>0.8534722222222223</v>
      </c>
      <c r="F378" s="17" t="str">
        <f>_xlfn.CONCAT(TEXT(A378,"yyyy-mm-dd")," ",TEXT(E378,"hh:mm:ss"))</f>
        <v>2022-06-02 20:29:00</v>
      </c>
      <c r="G378" s="8">
        <v>14</v>
      </c>
      <c r="H378" s="8">
        <v>18</v>
      </c>
      <c r="I378" s="9">
        <f>'Uber_Details (2)'!$G378+('Uber_Details (2)'!$H378/60)</f>
        <v>14.3</v>
      </c>
      <c r="J378" s="9">
        <v>1.2</v>
      </c>
      <c r="K378" s="9"/>
      <c r="L378" s="9"/>
      <c r="M378" s="8">
        <v>1</v>
      </c>
      <c r="N378" s="8">
        <v>1</v>
      </c>
      <c r="O378" s="7" t="str">
        <f>VLOOKUP(P378,zipcodes,2,0)</f>
        <v>ADELAIDE CBD</v>
      </c>
      <c r="P378" s="13">
        <v>5000</v>
      </c>
      <c r="Q378" s="7" t="str">
        <f>VLOOKUP(R378,zipcodes,2,0)</f>
        <v>ADELAIDE CBD</v>
      </c>
      <c r="R378" s="14">
        <v>5000</v>
      </c>
      <c r="S378" s="8" t="s">
        <v>359</v>
      </c>
      <c r="T378" s="6" t="s">
        <v>371</v>
      </c>
      <c r="V378" s="23"/>
      <c r="Y378" s="23"/>
    </row>
    <row r="379" spans="1:25" x14ac:dyDescent="0.25">
      <c r="A379" s="26">
        <v>44715</v>
      </c>
      <c r="B379" s="28">
        <v>16.07</v>
      </c>
      <c r="C379" s="28">
        <f>B379-K379-L379</f>
        <v>16.07</v>
      </c>
      <c r="D379" s="28">
        <f>B379-K379</f>
        <v>16.07</v>
      </c>
      <c r="E379" s="29">
        <v>0.72986111111111107</v>
      </c>
      <c r="F379" s="17" t="str">
        <f>_xlfn.CONCAT(TEXT(A379,"yyyy-mm-dd")," ",TEXT(E379,"hh:mm:ss"))</f>
        <v>2022-06-03 17:31:00</v>
      </c>
      <c r="G379" s="8">
        <v>44</v>
      </c>
      <c r="H379" s="8">
        <v>31</v>
      </c>
      <c r="I379" s="9">
        <f>'Uber_Details (2)'!$G379+('Uber_Details (2)'!$H379/60)</f>
        <v>44.516666666666666</v>
      </c>
      <c r="J379" s="9">
        <v>9.3000000000000007</v>
      </c>
      <c r="K379" s="9"/>
      <c r="L379" s="9"/>
      <c r="M379" s="8"/>
      <c r="N379" s="8">
        <v>2</v>
      </c>
      <c r="O379" s="7" t="str">
        <f>VLOOKUP(P379,zipcodes,2,0)</f>
        <v>MILE END</v>
      </c>
      <c r="P379" s="13">
        <v>5031</v>
      </c>
      <c r="Q379" s="7" t="str">
        <f>VLOOKUP(R379,zipcodes,2,0)</f>
        <v>WOODVILLE GARDENS</v>
      </c>
      <c r="R379" s="14">
        <v>5012</v>
      </c>
      <c r="S379" s="8" t="s">
        <v>359</v>
      </c>
      <c r="T379" s="6" t="s">
        <v>371</v>
      </c>
      <c r="V379" s="23"/>
      <c r="Y379" s="23"/>
    </row>
    <row r="380" spans="1:25" x14ac:dyDescent="0.25">
      <c r="A380" s="26">
        <v>44715</v>
      </c>
      <c r="B380" s="28">
        <v>16.88</v>
      </c>
      <c r="C380" s="28">
        <f>B380-K380-L380</f>
        <v>15.399999999999999</v>
      </c>
      <c r="D380" s="28">
        <f>B380-K380</f>
        <v>15.399999999999999</v>
      </c>
      <c r="E380" s="29">
        <v>0.75486111111111109</v>
      </c>
      <c r="F380" s="17" t="str">
        <f>_xlfn.CONCAT(TEXT(A380,"yyyy-mm-dd")," ",TEXT(E380,"hh:mm:ss"))</f>
        <v>2022-06-03 18:07:00</v>
      </c>
      <c r="G380" s="8">
        <v>39</v>
      </c>
      <c r="H380" s="8">
        <v>52</v>
      </c>
      <c r="I380" s="9">
        <f>'Uber_Details (2)'!$G380+('Uber_Details (2)'!$H380/60)</f>
        <v>39.866666666666667</v>
      </c>
      <c r="J380" s="9">
        <v>10.5</v>
      </c>
      <c r="K380" s="9">
        <v>1.48</v>
      </c>
      <c r="L380" s="9"/>
      <c r="M380" s="8"/>
      <c r="N380" s="8">
        <v>2</v>
      </c>
      <c r="O380" s="7" t="str">
        <f>VLOOKUP(P380,zipcodes,2,0)</f>
        <v>WOODVILLE</v>
      </c>
      <c r="P380" s="13">
        <v>5011</v>
      </c>
      <c r="Q380" s="7" t="str">
        <f>VLOOKUP(R380,zipcodes,2,0)</f>
        <v>PORT ADELAIDE</v>
      </c>
      <c r="R380" s="14">
        <v>5015</v>
      </c>
      <c r="S380" s="8" t="s">
        <v>359</v>
      </c>
      <c r="T380" s="6" t="s">
        <v>371</v>
      </c>
      <c r="V380" s="23"/>
      <c r="Y380" s="23"/>
    </row>
    <row r="381" spans="1:25" x14ac:dyDescent="0.25">
      <c r="A381" s="26">
        <v>44715</v>
      </c>
      <c r="B381" s="28">
        <v>9.25</v>
      </c>
      <c r="C381" s="28">
        <f>B381-K381-L381</f>
        <v>9.25</v>
      </c>
      <c r="D381" s="28">
        <f>B381-K381</f>
        <v>9.25</v>
      </c>
      <c r="E381" s="29">
        <v>0.78749999999999998</v>
      </c>
      <c r="F381" s="17" t="str">
        <f>_xlfn.CONCAT(TEXT(A381,"yyyy-mm-dd")," ",TEXT(E381,"hh:mm:ss"))</f>
        <v>2022-06-03 18:54:00</v>
      </c>
      <c r="G381" s="8">
        <v>20</v>
      </c>
      <c r="H381" s="8">
        <v>10</v>
      </c>
      <c r="I381" s="9">
        <f>'Uber_Details (2)'!$G381+('Uber_Details (2)'!$H381/60)</f>
        <v>20.166666666666668</v>
      </c>
      <c r="J381" s="9">
        <v>3.2</v>
      </c>
      <c r="K381" s="9"/>
      <c r="L381" s="9"/>
      <c r="M381" s="8"/>
      <c r="N381" s="8">
        <v>2</v>
      </c>
      <c r="O381" s="7" t="str">
        <f>VLOOKUP(P381,zipcodes,2,0)</f>
        <v>PORT ADELAIDE</v>
      </c>
      <c r="P381" s="13">
        <v>5015</v>
      </c>
      <c r="Q381" s="7" t="str">
        <f>VLOOKUP(R381,zipcodes,2,0)</f>
        <v>ALBERT PARK</v>
      </c>
      <c r="R381" s="14">
        <v>5014</v>
      </c>
      <c r="S381" s="8" t="s">
        <v>359</v>
      </c>
      <c r="T381" s="6" t="s">
        <v>371</v>
      </c>
      <c r="V381" s="23"/>
      <c r="Y381" s="23"/>
    </row>
    <row r="382" spans="1:25" x14ac:dyDescent="0.25">
      <c r="A382" s="26">
        <v>44715</v>
      </c>
      <c r="B382" s="28">
        <v>14.54</v>
      </c>
      <c r="C382" s="28">
        <f>B382-K382-L382</f>
        <v>14.54</v>
      </c>
      <c r="D382" s="28">
        <f>B382-K382</f>
        <v>14.54</v>
      </c>
      <c r="E382" s="29">
        <v>0.79791666666666661</v>
      </c>
      <c r="F382" s="17" t="str">
        <f>_xlfn.CONCAT(TEXT(A382,"yyyy-mm-dd")," ",TEXT(E382,"hh:mm:ss"))</f>
        <v>2022-06-03 19:09:00</v>
      </c>
      <c r="G382" s="8">
        <v>32</v>
      </c>
      <c r="H382" s="8">
        <v>53</v>
      </c>
      <c r="I382" s="9">
        <f>'Uber_Details (2)'!$G382+('Uber_Details (2)'!$H382/60)</f>
        <v>32.883333333333333</v>
      </c>
      <c r="J382" s="9">
        <v>11.3</v>
      </c>
      <c r="K382" s="9"/>
      <c r="L382" s="9"/>
      <c r="M382" s="8"/>
      <c r="N382" s="8">
        <v>2</v>
      </c>
      <c r="O382" s="7" t="str">
        <f>VLOOKUP(P382,zipcodes,2,0)</f>
        <v>ADELAIDE CBD</v>
      </c>
      <c r="P382" s="13">
        <v>5000</v>
      </c>
      <c r="Q382" s="7" t="str">
        <f>VLOOKUP(R382,zipcodes,2,0)</f>
        <v>HENLEY BEACH</v>
      </c>
      <c r="R382" s="14">
        <v>5022</v>
      </c>
      <c r="S382" s="8" t="s">
        <v>359</v>
      </c>
      <c r="T382" s="6" t="s">
        <v>371</v>
      </c>
      <c r="V382" s="23"/>
      <c r="Y382" s="23"/>
    </row>
    <row r="383" spans="1:25" x14ac:dyDescent="0.25">
      <c r="A383" s="26">
        <v>44715</v>
      </c>
      <c r="B383" s="28">
        <v>16.84</v>
      </c>
      <c r="C383" s="28">
        <f>B383-K383-L383</f>
        <v>16.84</v>
      </c>
      <c r="D383" s="28">
        <f>B383-K383</f>
        <v>16.84</v>
      </c>
      <c r="E383" s="29">
        <v>0.82013888888888886</v>
      </c>
      <c r="F383" s="17" t="str">
        <f>_xlfn.CONCAT(TEXT(A383,"yyyy-mm-dd")," ",TEXT(E383,"hh:mm:ss"))</f>
        <v>2022-06-03 19:41:00</v>
      </c>
      <c r="G383" s="8">
        <v>32</v>
      </c>
      <c r="H383" s="8">
        <v>7</v>
      </c>
      <c r="I383" s="9">
        <f>'Uber_Details (2)'!$G383+('Uber_Details (2)'!$H383/60)</f>
        <v>32.116666666666667</v>
      </c>
      <c r="J383" s="9">
        <v>10.9</v>
      </c>
      <c r="K383" s="9"/>
      <c r="L383" s="9"/>
      <c r="M383" s="8"/>
      <c r="N383" s="8">
        <v>2</v>
      </c>
      <c r="O383" s="7" t="str">
        <f>VLOOKUP(P383,zipcodes,2,0)</f>
        <v>WEST LAKES</v>
      </c>
      <c r="P383" s="13">
        <v>5021</v>
      </c>
      <c r="Q383" s="7" t="str">
        <f>VLOOKUP(R383,zipcodes,2,0)</f>
        <v>LARGS BAY</v>
      </c>
      <c r="R383" s="14">
        <v>5016</v>
      </c>
      <c r="S383" s="8" t="s">
        <v>359</v>
      </c>
      <c r="T383" s="6" t="s">
        <v>371</v>
      </c>
      <c r="V383" s="23"/>
      <c r="Y383" s="23"/>
    </row>
    <row r="384" spans="1:25" x14ac:dyDescent="0.25">
      <c r="A384" s="26">
        <v>44715</v>
      </c>
      <c r="B384" s="28">
        <v>10.47</v>
      </c>
      <c r="C384" s="28">
        <f>B384-K384-L384</f>
        <v>8.9700000000000006</v>
      </c>
      <c r="D384" s="28">
        <f>B384-K384</f>
        <v>10.47</v>
      </c>
      <c r="E384" s="29">
        <v>0.83194444444444438</v>
      </c>
      <c r="F384" s="17" t="str">
        <f>_xlfn.CONCAT(TEXT(A384,"yyyy-mm-dd")," ",TEXT(E384,"hh:mm:ss"))</f>
        <v>2022-06-03 19:58:00</v>
      </c>
      <c r="G384" s="8">
        <v>19</v>
      </c>
      <c r="H384" s="8"/>
      <c r="I384" s="9">
        <f>'Uber_Details (2)'!$G384+('Uber_Details (2)'!$H384/60)</f>
        <v>19</v>
      </c>
      <c r="J384" s="9">
        <v>4.5999999999999996</v>
      </c>
      <c r="K384" s="9"/>
      <c r="L384" s="9">
        <v>1.5</v>
      </c>
      <c r="M384" s="8"/>
      <c r="N384" s="8">
        <v>1</v>
      </c>
      <c r="O384" s="7" t="str">
        <f>VLOOKUP(P384,zipcodes,2,0)</f>
        <v>ADELAIDE CBD</v>
      </c>
      <c r="P384" s="13">
        <v>5000</v>
      </c>
      <c r="Q384" s="7" t="str">
        <f>VLOOKUP(R384,zipcodes,2,0)</f>
        <v>FITZROY</v>
      </c>
      <c r="R384" s="14">
        <v>5082</v>
      </c>
      <c r="S384" s="8" t="s">
        <v>359</v>
      </c>
      <c r="T384" s="6" t="s">
        <v>371</v>
      </c>
      <c r="V384" s="23"/>
      <c r="Y384" s="23"/>
    </row>
    <row r="385" spans="1:25" x14ac:dyDescent="0.25">
      <c r="A385" s="26">
        <v>44715</v>
      </c>
      <c r="B385" s="28">
        <v>7.69</v>
      </c>
      <c r="C385" s="28">
        <f>B385-K385-L385</f>
        <v>7.69</v>
      </c>
      <c r="D385" s="28">
        <f>B385-K385</f>
        <v>7.69</v>
      </c>
      <c r="E385" s="29">
        <v>0.87847222222222221</v>
      </c>
      <c r="F385" s="17" t="str">
        <f>_xlfn.CONCAT(TEXT(A385,"yyyy-mm-dd")," ",TEXT(E385,"hh:mm:ss"))</f>
        <v>2022-06-03 21:05:00</v>
      </c>
      <c r="G385" s="8">
        <v>18</v>
      </c>
      <c r="H385" s="8">
        <v>27</v>
      </c>
      <c r="I385" s="9">
        <f>'Uber_Details (2)'!$G385+('Uber_Details (2)'!$H385/60)</f>
        <v>18.45</v>
      </c>
      <c r="J385" s="9">
        <v>3</v>
      </c>
      <c r="K385" s="9"/>
      <c r="L385" s="9"/>
      <c r="M385" s="8"/>
      <c r="N385" s="8">
        <v>1</v>
      </c>
      <c r="O385" s="7" t="str">
        <f>VLOOKUP(P385,zipcodes,2,0)</f>
        <v>ADELAIDE CBD</v>
      </c>
      <c r="P385" s="13">
        <v>5000</v>
      </c>
      <c r="Q385" s="7" t="str">
        <f>VLOOKUP(R385,zipcodes,2,0)</f>
        <v>NORWOOD</v>
      </c>
      <c r="R385" s="14">
        <v>5067</v>
      </c>
      <c r="S385" s="8" t="s">
        <v>359</v>
      </c>
      <c r="T385" s="6" t="s">
        <v>371</v>
      </c>
      <c r="V385" s="23"/>
      <c r="Y385" s="23"/>
    </row>
    <row r="386" spans="1:25" x14ac:dyDescent="0.25">
      <c r="A386" s="26">
        <v>44715</v>
      </c>
      <c r="B386" s="28">
        <v>10.63</v>
      </c>
      <c r="C386" s="28">
        <f>B386-K386-L386</f>
        <v>10.63</v>
      </c>
      <c r="D386" s="28">
        <f>B386-K386</f>
        <v>10.63</v>
      </c>
      <c r="E386" s="29">
        <v>0.90277777777777779</v>
      </c>
      <c r="F386" s="17" t="str">
        <f>_xlfn.CONCAT(TEXT(A386,"yyyy-mm-dd")," ",TEXT(E386,"hh:mm:ss"))</f>
        <v>2022-06-03 21:40:00</v>
      </c>
      <c r="G386" s="8">
        <v>24</v>
      </c>
      <c r="H386" s="8">
        <v>28</v>
      </c>
      <c r="I386" s="9">
        <f>'Uber_Details (2)'!$G386+('Uber_Details (2)'!$H386/60)</f>
        <v>24.466666666666665</v>
      </c>
      <c r="J386" s="9">
        <v>7.1</v>
      </c>
      <c r="K386" s="9"/>
      <c r="L386" s="9"/>
      <c r="M386" s="8"/>
      <c r="N386" s="8">
        <v>1</v>
      </c>
      <c r="O386" s="7" t="str">
        <f>VLOOKUP(P386,zipcodes,2,0)</f>
        <v>ADELAIDE CBD</v>
      </c>
      <c r="P386" s="13">
        <v>5000</v>
      </c>
      <c r="Q386" s="7" t="str">
        <f>VLOOKUP(R386,zipcodes,2,0)</f>
        <v>PLYMPTON</v>
      </c>
      <c r="R386" s="14">
        <v>5038</v>
      </c>
      <c r="S386" s="8" t="s">
        <v>359</v>
      </c>
      <c r="T386" s="6" t="s">
        <v>371</v>
      </c>
      <c r="V386" s="23"/>
      <c r="Y386" s="23"/>
    </row>
    <row r="387" spans="1:25" x14ac:dyDescent="0.25">
      <c r="A387" s="26">
        <v>44716</v>
      </c>
      <c r="B387" s="28">
        <v>11.13</v>
      </c>
      <c r="C387" s="28">
        <f>B387-K387-L387</f>
        <v>11.13</v>
      </c>
      <c r="D387" s="28">
        <f>B387-K387</f>
        <v>11.13</v>
      </c>
      <c r="E387" s="29">
        <v>1.3888888888888889E-3</v>
      </c>
      <c r="F387" s="17" t="str">
        <f>_xlfn.CONCAT(TEXT(A387,"yyyy-mm-dd")," ",TEXT(E387,"hh:mm:ss"))</f>
        <v>2022-06-04 00:02:00</v>
      </c>
      <c r="G387" s="8">
        <v>25</v>
      </c>
      <c r="H387" s="8">
        <v>47</v>
      </c>
      <c r="I387" s="9">
        <f>'Uber_Details (2)'!$G387+('Uber_Details (2)'!$H387/60)</f>
        <v>25.783333333333335</v>
      </c>
      <c r="J387" s="9">
        <v>9.1999999999999993</v>
      </c>
      <c r="K387" s="9"/>
      <c r="L387" s="9"/>
      <c r="M387" s="8">
        <v>1</v>
      </c>
      <c r="N387" s="8">
        <v>1</v>
      </c>
      <c r="O387" s="7" t="str">
        <f>VLOOKUP(P387,zipcodes,2,0)</f>
        <v>NORTH ADELAIDE</v>
      </c>
      <c r="P387" s="13">
        <v>5006</v>
      </c>
      <c r="Q387" s="7" t="str">
        <f>VLOOKUP(R387,zipcodes,2,0)</f>
        <v>WOODVILLE GARDENS</v>
      </c>
      <c r="R387" s="14">
        <v>5012</v>
      </c>
      <c r="S387" s="8" t="s">
        <v>359</v>
      </c>
      <c r="T387" s="6" t="s">
        <v>371</v>
      </c>
      <c r="V387" s="23"/>
      <c r="Y387" s="23"/>
    </row>
    <row r="388" spans="1:25" x14ac:dyDescent="0.25">
      <c r="A388" s="26">
        <v>44716</v>
      </c>
      <c r="B388" s="28">
        <v>29.64</v>
      </c>
      <c r="C388" s="28">
        <f>B388-K388-L388</f>
        <v>24.39</v>
      </c>
      <c r="D388" s="28">
        <f>B388-K388</f>
        <v>29.64</v>
      </c>
      <c r="E388" s="29">
        <v>0.74097222222222225</v>
      </c>
      <c r="F388" s="17" t="str">
        <f>_xlfn.CONCAT(TEXT(A388,"yyyy-mm-dd")," ",TEXT(E388,"hh:mm:ss"))</f>
        <v>2022-06-04 17:47:00</v>
      </c>
      <c r="G388" s="8">
        <v>67</v>
      </c>
      <c r="H388" s="8"/>
      <c r="I388" s="9">
        <f>'Uber_Details (2)'!$G388+('Uber_Details (2)'!$H388/60)</f>
        <v>67</v>
      </c>
      <c r="J388" s="9">
        <v>16.399999999999999</v>
      </c>
      <c r="K388" s="9"/>
      <c r="L388" s="9">
        <v>5.25</v>
      </c>
      <c r="M388" s="8"/>
      <c r="N388" s="8">
        <v>2</v>
      </c>
      <c r="O388" s="7" t="str">
        <f>VLOOKUP(P388,zipcodes,2,0)</f>
        <v>ADELAIDE CBD</v>
      </c>
      <c r="P388" s="13">
        <v>5000</v>
      </c>
      <c r="Q388" s="7" t="str">
        <f>VLOOKUP(R388,zipcodes,2,0)</f>
        <v>INGLE FARM</v>
      </c>
      <c r="R388" s="14">
        <v>5098</v>
      </c>
      <c r="S388" s="8" t="s">
        <v>359</v>
      </c>
      <c r="T388" s="6" t="s">
        <v>371</v>
      </c>
      <c r="V388" s="23"/>
      <c r="Y388" s="23"/>
    </row>
    <row r="389" spans="1:25" x14ac:dyDescent="0.25">
      <c r="A389" s="26">
        <v>44716</v>
      </c>
      <c r="B389" s="28">
        <v>10.68</v>
      </c>
      <c r="C389" s="28">
        <f>B389-K389-L389</f>
        <v>10.68</v>
      </c>
      <c r="D389" s="28">
        <f>B389-K389</f>
        <v>10.68</v>
      </c>
      <c r="E389" s="29">
        <v>0.78472222222222221</v>
      </c>
      <c r="F389" s="17" t="str">
        <f>_xlfn.CONCAT(TEXT(A389,"yyyy-mm-dd")," ",TEXT(E389,"hh:mm:ss"))</f>
        <v>2022-06-04 18:50:00</v>
      </c>
      <c r="G389" s="8">
        <v>30</v>
      </c>
      <c r="H389" s="8">
        <v>33</v>
      </c>
      <c r="I389" s="9">
        <f>'Uber_Details (2)'!$G389+('Uber_Details (2)'!$H389/60)</f>
        <v>30.55</v>
      </c>
      <c r="J389" s="9">
        <v>4.5999999999999996</v>
      </c>
      <c r="K389" s="9"/>
      <c r="L389" s="9"/>
      <c r="M389" s="8"/>
      <c r="N389" s="8">
        <v>2</v>
      </c>
      <c r="O389" s="7" t="str">
        <f>VLOOKUP(P389,zipcodes,2,0)</f>
        <v>INGLE FARM</v>
      </c>
      <c r="P389" s="13">
        <v>5098</v>
      </c>
      <c r="Q389" s="7" t="str">
        <f>VLOOKUP(R389,zipcodes,2,0)</f>
        <v>MAWSON LAKES</v>
      </c>
      <c r="R389" s="14">
        <v>5095</v>
      </c>
      <c r="S389" s="8" t="s">
        <v>359</v>
      </c>
      <c r="T389" s="6" t="s">
        <v>371</v>
      </c>
      <c r="V389" s="23"/>
      <c r="Y389" s="23"/>
    </row>
    <row r="390" spans="1:25" x14ac:dyDescent="0.25">
      <c r="A390" s="26">
        <v>44716</v>
      </c>
      <c r="B390" s="28">
        <v>7.45</v>
      </c>
      <c r="C390" s="28">
        <f>B390-K390-L390</f>
        <v>7.45</v>
      </c>
      <c r="D390" s="28">
        <f>B390-K390</f>
        <v>7.45</v>
      </c>
      <c r="E390" s="29">
        <v>0.79305555555555562</v>
      </c>
      <c r="F390" s="17" t="str">
        <f>_xlfn.CONCAT(TEXT(A390,"yyyy-mm-dd")," ",TEXT(E390,"hh:mm:ss"))</f>
        <v>2022-06-04 19:02:00</v>
      </c>
      <c r="G390" s="8">
        <v>17</v>
      </c>
      <c r="H390" s="8">
        <v>35</v>
      </c>
      <c r="I390" s="9">
        <f>'Uber_Details (2)'!$G390+('Uber_Details (2)'!$H390/60)</f>
        <v>17.583333333333332</v>
      </c>
      <c r="J390" s="9">
        <v>4.5</v>
      </c>
      <c r="K390" s="9"/>
      <c r="L390" s="9"/>
      <c r="M390" s="8"/>
      <c r="N390" s="8">
        <v>1</v>
      </c>
      <c r="O390" s="7" t="str">
        <f>VLOOKUP(P390,zipcodes,2,0)</f>
        <v>ADELAIDE CBD</v>
      </c>
      <c r="P390" s="13">
        <v>5000</v>
      </c>
      <c r="Q390" s="7" t="str">
        <f>VLOOKUP(R390,zipcodes,2,0)</f>
        <v>MAWSON LAKES</v>
      </c>
      <c r="R390" s="14">
        <v>5095</v>
      </c>
      <c r="S390" s="8" t="s">
        <v>359</v>
      </c>
      <c r="T390" s="6" t="s">
        <v>371</v>
      </c>
      <c r="V390" s="23"/>
      <c r="Y390" s="23"/>
    </row>
    <row r="391" spans="1:25" x14ac:dyDescent="0.25">
      <c r="A391" s="26">
        <v>44716</v>
      </c>
      <c r="B391" s="28">
        <v>8.81</v>
      </c>
      <c r="C391" s="28">
        <f>B391-K391-L391</f>
        <v>8.81</v>
      </c>
      <c r="D391" s="28">
        <f>B391-K391</f>
        <v>8.81</v>
      </c>
      <c r="E391" s="29">
        <v>0.80138888888888893</v>
      </c>
      <c r="F391" s="17" t="str">
        <f>_xlfn.CONCAT(TEXT(A391,"yyyy-mm-dd")," ",TEXT(E391,"hh:mm:ss"))</f>
        <v>2022-06-04 19:14:00</v>
      </c>
      <c r="G391" s="8">
        <v>17</v>
      </c>
      <c r="H391" s="8">
        <v>34</v>
      </c>
      <c r="I391" s="9">
        <f>'Uber_Details (2)'!$G391+('Uber_Details (2)'!$H391/60)</f>
        <v>17.566666666666666</v>
      </c>
      <c r="J391" s="9">
        <v>2.7</v>
      </c>
      <c r="K391" s="9"/>
      <c r="L391" s="9"/>
      <c r="M391" s="8"/>
      <c r="N391" s="8">
        <v>2</v>
      </c>
      <c r="O391" s="7" t="str">
        <f>VLOOKUP(P391,zipcodes,2,0)</f>
        <v>ADELAIDE CBD</v>
      </c>
      <c r="P391" s="13">
        <v>5000</v>
      </c>
      <c r="Q391" s="7" t="str">
        <f>VLOOKUP(R391,zipcodes,2,0)</f>
        <v>MAWSON LAKES</v>
      </c>
      <c r="R391" s="14">
        <v>5095</v>
      </c>
      <c r="S391" s="8" t="s">
        <v>359</v>
      </c>
      <c r="T391" s="6" t="s">
        <v>371</v>
      </c>
      <c r="V391" s="23"/>
      <c r="Y391" s="23"/>
    </row>
    <row r="392" spans="1:25" x14ac:dyDescent="0.25">
      <c r="A392" s="26">
        <v>44716</v>
      </c>
      <c r="B392" s="28">
        <v>18.12</v>
      </c>
      <c r="C392" s="28">
        <f>B392-K392-L392</f>
        <v>16.670000000000002</v>
      </c>
      <c r="D392" s="28">
        <f>B392-K392</f>
        <v>16.670000000000002</v>
      </c>
      <c r="E392" s="29">
        <v>0.82708333333333339</v>
      </c>
      <c r="F392" s="17" t="str">
        <f>_xlfn.CONCAT(TEXT(A392,"yyyy-mm-dd")," ",TEXT(E392,"hh:mm:ss"))</f>
        <v>2022-06-04 19:51:00</v>
      </c>
      <c r="G392" s="8">
        <v>31</v>
      </c>
      <c r="H392" s="8">
        <v>28</v>
      </c>
      <c r="I392" s="9">
        <f>'Uber_Details (2)'!$G392+('Uber_Details (2)'!$H392/60)</f>
        <v>31.466666666666665</v>
      </c>
      <c r="J392" s="9">
        <v>12.4</v>
      </c>
      <c r="K392" s="9">
        <v>1.45</v>
      </c>
      <c r="L392" s="9"/>
      <c r="M392" s="8"/>
      <c r="N392" s="8">
        <v>1</v>
      </c>
      <c r="O392" s="7" t="str">
        <f>VLOOKUP(P392,zipcodes,2,0)</f>
        <v>MAWSON LAKES</v>
      </c>
      <c r="P392" s="13">
        <v>5095</v>
      </c>
      <c r="Q392" s="7" t="str">
        <f>VLOOKUP(R392,zipcodes,2,0)</f>
        <v>GOLDEN GROVE</v>
      </c>
      <c r="R392" s="14">
        <v>5125</v>
      </c>
      <c r="S392" s="8" t="s">
        <v>359</v>
      </c>
      <c r="T392" s="6" t="s">
        <v>371</v>
      </c>
      <c r="V392" s="23"/>
      <c r="Y392" s="23"/>
    </row>
    <row r="393" spans="1:25" x14ac:dyDescent="0.25">
      <c r="A393" s="26">
        <v>44716</v>
      </c>
      <c r="B393" s="28">
        <v>22.13</v>
      </c>
      <c r="C393" s="28">
        <f>B393-K393-L393</f>
        <v>22.13</v>
      </c>
      <c r="D393" s="28">
        <f>B393-K393</f>
        <v>22.13</v>
      </c>
      <c r="E393" s="29">
        <v>0.85277777777777775</v>
      </c>
      <c r="F393" s="17" t="str">
        <f>_xlfn.CONCAT(TEXT(A393,"yyyy-mm-dd")," ",TEXT(E393,"hh:mm:ss"))</f>
        <v>2022-06-04 20:28:00</v>
      </c>
      <c r="G393" s="8">
        <v>47</v>
      </c>
      <c r="H393" s="8">
        <v>26</v>
      </c>
      <c r="I393" s="9">
        <f>'Uber_Details (2)'!$G393+('Uber_Details (2)'!$H393/60)</f>
        <v>47.43333333333333</v>
      </c>
      <c r="J393" s="9">
        <v>11.8</v>
      </c>
      <c r="K393" s="9"/>
      <c r="L393" s="9"/>
      <c r="M393" s="8"/>
      <c r="N393" s="8">
        <v>2</v>
      </c>
      <c r="O393" s="7" t="str">
        <f>VLOOKUP(P393,zipcodes,2,0)</f>
        <v>GOLDEN GROVE</v>
      </c>
      <c r="P393" s="13">
        <v>5125</v>
      </c>
      <c r="Q393" s="7" t="str">
        <f>VLOOKUP(R393,zipcodes,2,0)</f>
        <v>ELIZABETH</v>
      </c>
      <c r="R393" s="14">
        <v>5112</v>
      </c>
      <c r="S393" s="8" t="s">
        <v>359</v>
      </c>
      <c r="T393" s="6" t="s">
        <v>371</v>
      </c>
      <c r="V393" s="23"/>
      <c r="Y393" s="23"/>
    </row>
    <row r="394" spans="1:25" x14ac:dyDescent="0.25">
      <c r="A394" s="26">
        <v>44716</v>
      </c>
      <c r="B394" s="28">
        <v>17.79</v>
      </c>
      <c r="C394" s="28">
        <f>B394-K394-L394</f>
        <v>17.79</v>
      </c>
      <c r="D394" s="28">
        <f>B394-K394</f>
        <v>17.79</v>
      </c>
      <c r="E394" s="29">
        <v>0.89374999999999993</v>
      </c>
      <c r="F394" s="17" t="str">
        <f>_xlfn.CONCAT(TEXT(A394,"yyyy-mm-dd")," ",TEXT(E394,"hh:mm:ss"))</f>
        <v>2022-06-04 21:27:00</v>
      </c>
      <c r="G394" s="8">
        <v>41</v>
      </c>
      <c r="H394" s="8">
        <v>27</v>
      </c>
      <c r="I394" s="9">
        <f>'Uber_Details (2)'!$G394+('Uber_Details (2)'!$H394/60)</f>
        <v>41.45</v>
      </c>
      <c r="J394" s="9">
        <v>13.2</v>
      </c>
      <c r="K394" s="9"/>
      <c r="L394" s="9"/>
      <c r="M394" s="8"/>
      <c r="N394" s="8">
        <v>2</v>
      </c>
      <c r="O394" s="7" t="str">
        <f>VLOOKUP(P394,zipcodes,2,0)</f>
        <v>FITZROY</v>
      </c>
      <c r="P394" s="13">
        <v>5082</v>
      </c>
      <c r="Q394" s="7" t="str">
        <f>VLOOKUP(R394,zipcodes,2,0)</f>
        <v>INGLE FARM</v>
      </c>
      <c r="R394" s="14">
        <v>5098</v>
      </c>
      <c r="S394" s="8" t="s">
        <v>359</v>
      </c>
      <c r="T394" s="6" t="s">
        <v>371</v>
      </c>
      <c r="V394" s="23"/>
      <c r="Y394" s="23"/>
    </row>
    <row r="395" spans="1:25" x14ac:dyDescent="0.25">
      <c r="A395" s="26">
        <v>44716</v>
      </c>
      <c r="B395" s="28">
        <v>8.6300000000000008</v>
      </c>
      <c r="C395" s="28">
        <f>B395-K395-L395</f>
        <v>8.6300000000000008</v>
      </c>
      <c r="D395" s="28">
        <f>B395-K395</f>
        <v>8.6300000000000008</v>
      </c>
      <c r="E395" s="29">
        <v>0.93333333333333324</v>
      </c>
      <c r="F395" s="17" t="str">
        <f>_xlfn.CONCAT(TEXT(A395,"yyyy-mm-dd")," ",TEXT(E395,"hh:mm:ss"))</f>
        <v>2022-06-04 22:24:00</v>
      </c>
      <c r="G395" s="8">
        <v>18</v>
      </c>
      <c r="H395" s="8">
        <v>50</v>
      </c>
      <c r="I395" s="9">
        <f>'Uber_Details (2)'!$G395+('Uber_Details (2)'!$H395/60)</f>
        <v>18.833333333333332</v>
      </c>
      <c r="J395" s="9">
        <v>5</v>
      </c>
      <c r="K395" s="9"/>
      <c r="L395" s="9"/>
      <c r="M395" s="8">
        <v>1</v>
      </c>
      <c r="N395" s="8">
        <v>1</v>
      </c>
      <c r="O395" s="7" t="str">
        <f>VLOOKUP(P395,zipcodes,2,0)</f>
        <v>ADELAIDE CBD</v>
      </c>
      <c r="P395" s="13">
        <v>5000</v>
      </c>
      <c r="Q395" s="7" t="str">
        <f>VLOOKUP(R395,zipcodes,2,0)</f>
        <v>VALE PARK</v>
      </c>
      <c r="R395" s="14">
        <v>5081</v>
      </c>
      <c r="S395" s="8" t="s">
        <v>359</v>
      </c>
      <c r="T395" s="6" t="s">
        <v>371</v>
      </c>
      <c r="V395" s="23"/>
      <c r="Y395" s="23"/>
    </row>
    <row r="396" spans="1:25" x14ac:dyDescent="0.25">
      <c r="A396" s="26">
        <v>44716</v>
      </c>
      <c r="B396" s="28">
        <v>19.559999999999999</v>
      </c>
      <c r="C396" s="28">
        <f>B396-K396-L396</f>
        <v>19.559999999999999</v>
      </c>
      <c r="D396" s="28">
        <f>B396-K396</f>
        <v>19.559999999999999</v>
      </c>
      <c r="E396" s="29">
        <v>0.95138888888888884</v>
      </c>
      <c r="F396" s="17" t="str">
        <f>_xlfn.CONCAT(TEXT(A396,"yyyy-mm-dd")," ",TEXT(E396,"hh:mm:ss"))</f>
        <v>2022-06-04 22:50:00</v>
      </c>
      <c r="G396" s="8">
        <v>36</v>
      </c>
      <c r="H396" s="8">
        <v>23</v>
      </c>
      <c r="I396" s="9">
        <f>'Uber_Details (2)'!$G396+('Uber_Details (2)'!$H396/60)</f>
        <v>36.383333333333333</v>
      </c>
      <c r="J396" s="9">
        <v>15</v>
      </c>
      <c r="K396" s="9"/>
      <c r="L396" s="9"/>
      <c r="M396" s="8">
        <v>1</v>
      </c>
      <c r="N396" s="8">
        <v>1</v>
      </c>
      <c r="O396" s="7" t="str">
        <f>VLOOKUP(P396,zipcodes,2,0)</f>
        <v>ADELAIDE CBD</v>
      </c>
      <c r="P396" s="13">
        <v>5000</v>
      </c>
      <c r="Q396" s="7" t="str">
        <f>VLOOKUP(R396,zipcodes,2,0)</f>
        <v>BLACKWOOD</v>
      </c>
      <c r="R396" s="14">
        <v>5051</v>
      </c>
      <c r="S396" s="8" t="s">
        <v>359</v>
      </c>
      <c r="T396" s="6" t="s">
        <v>371</v>
      </c>
      <c r="V396" s="23"/>
      <c r="Y396" s="23"/>
    </row>
    <row r="397" spans="1:25" x14ac:dyDescent="0.25">
      <c r="A397" s="26">
        <v>44716</v>
      </c>
      <c r="B397" s="28">
        <v>7.76</v>
      </c>
      <c r="C397" s="28">
        <f>B397-K397-L397</f>
        <v>7.76</v>
      </c>
      <c r="D397" s="28">
        <f>B397-K397</f>
        <v>7.76</v>
      </c>
      <c r="E397" s="29">
        <v>0.99305555555555547</v>
      </c>
      <c r="F397" s="17" t="str">
        <f>_xlfn.CONCAT(TEXT(A397,"yyyy-mm-dd")," ",TEXT(E397,"hh:mm:ss"))</f>
        <v>2022-06-04 23:50:00</v>
      </c>
      <c r="G397" s="8">
        <v>15</v>
      </c>
      <c r="H397" s="8">
        <v>50</v>
      </c>
      <c r="I397" s="9">
        <f>'Uber_Details (2)'!$G397+('Uber_Details (2)'!$H397/60)</f>
        <v>15.833333333333334</v>
      </c>
      <c r="J397" s="9">
        <v>6</v>
      </c>
      <c r="K397" s="9"/>
      <c r="L397" s="9"/>
      <c r="M397" s="8"/>
      <c r="N397" s="8">
        <v>1</v>
      </c>
      <c r="O397" s="7" t="str">
        <f>VLOOKUP(P397,zipcodes,2,0)</f>
        <v>MILE END</v>
      </c>
      <c r="P397" s="13">
        <v>5031</v>
      </c>
      <c r="Q397" s="7" t="str">
        <f>VLOOKUP(R397,zipcodes,2,0)</f>
        <v>ADELAIDE CBD</v>
      </c>
      <c r="R397" s="14">
        <v>5000</v>
      </c>
      <c r="S397" s="8" t="s">
        <v>359</v>
      </c>
      <c r="T397" s="6" t="s">
        <v>371</v>
      </c>
      <c r="V397" s="23"/>
      <c r="Y397" s="23"/>
    </row>
    <row r="398" spans="1:25" x14ac:dyDescent="0.25">
      <c r="A398" s="26">
        <v>44717</v>
      </c>
      <c r="B398" s="28">
        <v>11.42</v>
      </c>
      <c r="C398" s="28">
        <f>B398-K398-L398</f>
        <v>8.42</v>
      </c>
      <c r="D398" s="28">
        <f>B398-K398</f>
        <v>11.42</v>
      </c>
      <c r="E398" s="29">
        <v>0.76527777777777783</v>
      </c>
      <c r="F398" s="17" t="str">
        <f>_xlfn.CONCAT(TEXT(A398,"yyyy-mm-dd")," ",TEXT(E398,"hh:mm:ss"))</f>
        <v>2022-06-05 18:22:00</v>
      </c>
      <c r="G398" s="8">
        <v>24</v>
      </c>
      <c r="H398" s="8">
        <v>58</v>
      </c>
      <c r="I398" s="9">
        <f>'Uber_Details (2)'!$G398+('Uber_Details (2)'!$H398/60)</f>
        <v>24.966666666666665</v>
      </c>
      <c r="J398" s="9">
        <v>4</v>
      </c>
      <c r="K398" s="9"/>
      <c r="L398" s="9">
        <v>3</v>
      </c>
      <c r="M398" s="8"/>
      <c r="N398" s="8">
        <v>1</v>
      </c>
      <c r="O398" s="7" t="str">
        <f>VLOOKUP(P398,zipcodes,2,0)</f>
        <v>ADELAIDE CBD</v>
      </c>
      <c r="P398" s="13">
        <v>5000</v>
      </c>
      <c r="Q398" s="7" t="str">
        <f>VLOOKUP(R398,zipcodes,2,0)</f>
        <v>RICHMOND</v>
      </c>
      <c r="R398" s="14">
        <v>5033</v>
      </c>
      <c r="S398" s="8" t="s">
        <v>359</v>
      </c>
      <c r="T398" s="6" t="s">
        <v>371</v>
      </c>
      <c r="V398" s="23"/>
      <c r="Y398" s="23"/>
    </row>
    <row r="399" spans="1:25" x14ac:dyDescent="0.25">
      <c r="A399" s="26">
        <v>44717</v>
      </c>
      <c r="B399" s="28">
        <v>14.57</v>
      </c>
      <c r="C399" s="28">
        <f>B399-K399-L399</f>
        <v>11.57</v>
      </c>
      <c r="D399" s="28">
        <f>B399-K399</f>
        <v>14.57</v>
      </c>
      <c r="E399" s="29">
        <v>0.77430555555555547</v>
      </c>
      <c r="F399" s="17" t="str">
        <f>_xlfn.CONCAT(TEXT(A399,"yyyy-mm-dd")," ",TEXT(E399,"hh:mm:ss"))</f>
        <v>2022-06-05 18:35:00</v>
      </c>
      <c r="G399" s="8">
        <v>24</v>
      </c>
      <c r="H399" s="8">
        <v>50</v>
      </c>
      <c r="I399" s="9">
        <f>'Uber_Details (2)'!$G399+('Uber_Details (2)'!$H399/60)</f>
        <v>24.833333333333332</v>
      </c>
      <c r="J399" s="9">
        <v>5</v>
      </c>
      <c r="K399" s="9"/>
      <c r="L399" s="9">
        <v>3</v>
      </c>
      <c r="M399" s="8"/>
      <c r="N399" s="8">
        <v>2</v>
      </c>
      <c r="O399" s="7" t="str">
        <f>VLOOKUP(P399,zipcodes,2,0)</f>
        <v>RICHMOND</v>
      </c>
      <c r="P399" s="13">
        <v>5033</v>
      </c>
      <c r="Q399" s="7" t="str">
        <f>VLOOKUP(R399,zipcodes,2,0)</f>
        <v>ADELAIDE AIRPORT</v>
      </c>
      <c r="R399" s="14">
        <v>5950</v>
      </c>
      <c r="S399" s="8" t="s">
        <v>359</v>
      </c>
      <c r="T399" s="6" t="s">
        <v>371</v>
      </c>
      <c r="V399" s="23"/>
      <c r="Y399" s="23"/>
    </row>
    <row r="400" spans="1:25" x14ac:dyDescent="0.25">
      <c r="A400" s="26">
        <v>44717</v>
      </c>
      <c r="B400" s="28">
        <v>9.7899999999999991</v>
      </c>
      <c r="C400" s="28">
        <f>B400-K400-L400</f>
        <v>9.7899999999999991</v>
      </c>
      <c r="D400" s="28">
        <f>B400-K400</f>
        <v>9.7899999999999991</v>
      </c>
      <c r="E400" s="29">
        <v>0.80347222222222225</v>
      </c>
      <c r="F400" s="17" t="str">
        <f>_xlfn.CONCAT(TEXT(A400,"yyyy-mm-dd")," ",TEXT(E400,"hh:mm:ss"))</f>
        <v>2022-06-05 19:17:00</v>
      </c>
      <c r="G400" s="8">
        <v>22</v>
      </c>
      <c r="H400" s="8">
        <v>17</v>
      </c>
      <c r="I400" s="9">
        <f>'Uber_Details (2)'!$G400+('Uber_Details (2)'!$H400/60)</f>
        <v>22.283333333333335</v>
      </c>
      <c r="J400" s="9">
        <v>7.7</v>
      </c>
      <c r="K400" s="9"/>
      <c r="L400" s="9"/>
      <c r="M400" s="8"/>
      <c r="N400" s="8">
        <v>1</v>
      </c>
      <c r="O400" s="7" t="str">
        <f>VLOOKUP(P400,zipcodes,2,0)</f>
        <v>MILE END</v>
      </c>
      <c r="P400" s="13">
        <v>5031</v>
      </c>
      <c r="Q400" s="7" t="str">
        <f>VLOOKUP(R400,zipcodes,2,0)</f>
        <v>BROADVIEW</v>
      </c>
      <c r="R400" s="14">
        <v>5083</v>
      </c>
      <c r="S400" s="8" t="s">
        <v>359</v>
      </c>
      <c r="T400" s="6" t="s">
        <v>371</v>
      </c>
      <c r="V400" s="23"/>
      <c r="Y400" s="23"/>
    </row>
    <row r="401" spans="1:25" x14ac:dyDescent="0.25">
      <c r="A401" s="26">
        <v>44717</v>
      </c>
      <c r="B401" s="28">
        <v>10.92</v>
      </c>
      <c r="C401" s="28">
        <f>B401-K401-L401</f>
        <v>10.92</v>
      </c>
      <c r="D401" s="28">
        <f>B401-K401</f>
        <v>10.92</v>
      </c>
      <c r="E401" s="29">
        <v>0.81944444444444453</v>
      </c>
      <c r="F401" s="17" t="str">
        <f>_xlfn.CONCAT(TEXT(A401,"yyyy-mm-dd")," ",TEXT(E401,"hh:mm:ss"))</f>
        <v>2022-06-05 19:40:00</v>
      </c>
      <c r="G401" s="8">
        <v>20</v>
      </c>
      <c r="H401" s="8">
        <v>33</v>
      </c>
      <c r="I401" s="9">
        <f>'Uber_Details (2)'!$G401+('Uber_Details (2)'!$H401/60)</f>
        <v>20.55</v>
      </c>
      <c r="J401" s="9">
        <v>8.1999999999999993</v>
      </c>
      <c r="K401" s="9"/>
      <c r="L401" s="9"/>
      <c r="M401" s="8"/>
      <c r="N401" s="8">
        <v>1</v>
      </c>
      <c r="O401" s="7" t="str">
        <f>VLOOKUP(P401,zipcodes,2,0)</f>
        <v>NORTH ADELAIDE</v>
      </c>
      <c r="P401" s="13">
        <v>5006</v>
      </c>
      <c r="Q401" s="7" t="str">
        <f>VLOOKUP(R401,zipcodes,2,0)</f>
        <v>WOODVILLE</v>
      </c>
      <c r="R401" s="14">
        <v>5011</v>
      </c>
      <c r="S401" s="8" t="s">
        <v>359</v>
      </c>
      <c r="T401" s="6" t="s">
        <v>371</v>
      </c>
      <c r="V401" s="23"/>
      <c r="Y401" s="23"/>
    </row>
    <row r="402" spans="1:25" x14ac:dyDescent="0.25">
      <c r="A402" s="26">
        <v>44717</v>
      </c>
      <c r="B402" s="28">
        <v>22.17</v>
      </c>
      <c r="C402" s="28">
        <f>B402-K402-L402</f>
        <v>22.17</v>
      </c>
      <c r="D402" s="28">
        <f>B402-K402</f>
        <v>22.17</v>
      </c>
      <c r="E402" s="29">
        <v>0.85277777777777775</v>
      </c>
      <c r="F402" s="17" t="str">
        <f>_xlfn.CONCAT(TEXT(A402,"yyyy-mm-dd")," ",TEXT(E402,"hh:mm:ss"))</f>
        <v>2022-06-05 20:28:00</v>
      </c>
      <c r="G402" s="8">
        <v>37</v>
      </c>
      <c r="H402" s="8">
        <v>25</v>
      </c>
      <c r="I402" s="9">
        <f>'Uber_Details (2)'!$G402+('Uber_Details (2)'!$H402/60)</f>
        <v>37.416666666666664</v>
      </c>
      <c r="J402" s="9">
        <v>13.5</v>
      </c>
      <c r="K402" s="9"/>
      <c r="L402" s="9"/>
      <c r="M402" s="8"/>
      <c r="N402" s="8">
        <v>2</v>
      </c>
      <c r="O402" s="7" t="str">
        <f>VLOOKUP(P402,zipcodes,2,0)</f>
        <v>ADELAIDE CBD</v>
      </c>
      <c r="P402" s="13">
        <v>5000</v>
      </c>
      <c r="Q402" s="7" t="str">
        <f>VLOOKUP(R402,zipcodes,2,0)</f>
        <v>PARADISE</v>
      </c>
      <c r="R402" s="14">
        <v>5075</v>
      </c>
      <c r="S402" s="8" t="s">
        <v>359</v>
      </c>
      <c r="T402" s="6" t="s">
        <v>371</v>
      </c>
      <c r="V402" s="23"/>
      <c r="Y402" s="23"/>
    </row>
    <row r="403" spans="1:25" x14ac:dyDescent="0.25">
      <c r="A403" s="26">
        <v>44717</v>
      </c>
      <c r="B403" s="28">
        <v>6.8</v>
      </c>
      <c r="C403" s="28">
        <f>B403-K403-L403</f>
        <v>6.8</v>
      </c>
      <c r="D403" s="28">
        <f>B403-K403</f>
        <v>6.8</v>
      </c>
      <c r="E403" s="29">
        <v>0.88194444444444453</v>
      </c>
      <c r="F403" s="17" t="str">
        <f>_xlfn.CONCAT(TEXT(A403,"yyyy-mm-dd")," ",TEXT(E403,"hh:mm:ss"))</f>
        <v>2022-06-05 21:10:00</v>
      </c>
      <c r="G403" s="8">
        <v>13</v>
      </c>
      <c r="H403" s="8">
        <v>32</v>
      </c>
      <c r="I403" s="9">
        <f>'Uber_Details (2)'!$G403+('Uber_Details (2)'!$H403/60)</f>
        <v>13.533333333333333</v>
      </c>
      <c r="J403" s="9">
        <v>4.8</v>
      </c>
      <c r="K403" s="9"/>
      <c r="L403" s="9"/>
      <c r="M403" s="8"/>
      <c r="N403" s="8">
        <v>1</v>
      </c>
      <c r="O403" s="7" t="str">
        <f>VLOOKUP(P403,zipcodes,2,0)</f>
        <v>CAMPBELLTOWN</v>
      </c>
      <c r="P403" s="13">
        <v>5074</v>
      </c>
      <c r="Q403" s="7" t="str">
        <f>VLOOKUP(R403,zipcodes,2,0)</f>
        <v>ATHELSTONE</v>
      </c>
      <c r="R403" s="14">
        <v>5076</v>
      </c>
      <c r="S403" s="8" t="s">
        <v>359</v>
      </c>
      <c r="T403" s="6" t="s">
        <v>371</v>
      </c>
      <c r="V403" s="23"/>
      <c r="Y403" s="23"/>
    </row>
    <row r="404" spans="1:25" x14ac:dyDescent="0.25">
      <c r="A404" s="26">
        <v>44717</v>
      </c>
      <c r="B404" s="28">
        <v>7.03</v>
      </c>
      <c r="C404" s="28">
        <f>B404-K404-L404</f>
        <v>7.03</v>
      </c>
      <c r="D404" s="28">
        <f>B404-K404</f>
        <v>7.03</v>
      </c>
      <c r="E404" s="29">
        <v>0.89722222222222225</v>
      </c>
      <c r="F404" s="17" t="str">
        <f>_xlfn.CONCAT(TEXT(A404,"yyyy-mm-dd")," ",TEXT(E404,"hh:mm:ss"))</f>
        <v>2022-06-05 21:32:00</v>
      </c>
      <c r="G404" s="8">
        <v>15</v>
      </c>
      <c r="H404" s="8">
        <v>3</v>
      </c>
      <c r="I404" s="9">
        <f>'Uber_Details (2)'!$G404+('Uber_Details (2)'!$H404/60)</f>
        <v>15.05</v>
      </c>
      <c r="J404" s="9">
        <v>5.0999999999999996</v>
      </c>
      <c r="K404" s="9"/>
      <c r="L404" s="9"/>
      <c r="M404" s="8"/>
      <c r="N404" s="8">
        <v>1</v>
      </c>
      <c r="O404" s="7" t="str">
        <f>VLOOKUP(P404,zipcodes,2,0)</f>
        <v>CAMPBELLTOWN</v>
      </c>
      <c r="P404" s="13">
        <v>5074</v>
      </c>
      <c r="Q404" s="7" t="str">
        <f>VLOOKUP(R404,zipcodes,2,0)</f>
        <v>VALLEY VIEW</v>
      </c>
      <c r="R404" s="14">
        <v>5093</v>
      </c>
      <c r="S404" s="8" t="s">
        <v>359</v>
      </c>
      <c r="T404" s="6" t="s">
        <v>371</v>
      </c>
      <c r="V404" s="23"/>
      <c r="Y404" s="23"/>
    </row>
    <row r="405" spans="1:25" x14ac:dyDescent="0.25">
      <c r="A405" s="26">
        <v>44717</v>
      </c>
      <c r="B405" s="28">
        <v>8.06</v>
      </c>
      <c r="C405" s="28">
        <f>B405-K405-L405</f>
        <v>8.06</v>
      </c>
      <c r="D405" s="28">
        <f>B405-K405</f>
        <v>8.06</v>
      </c>
      <c r="E405" s="29">
        <v>0.90972222222222221</v>
      </c>
      <c r="F405" s="17" t="str">
        <f>_xlfn.CONCAT(TEXT(A405,"yyyy-mm-dd")," ",TEXT(E405,"hh:mm:ss"))</f>
        <v>2022-06-05 21:50:00</v>
      </c>
      <c r="G405" s="8">
        <v>17</v>
      </c>
      <c r="H405" s="8">
        <v>11</v>
      </c>
      <c r="I405" s="9">
        <f>'Uber_Details (2)'!$G405+('Uber_Details (2)'!$H405/60)</f>
        <v>17.183333333333334</v>
      </c>
      <c r="J405" s="9">
        <v>5.0999999999999996</v>
      </c>
      <c r="K405" s="9"/>
      <c r="L405" s="9"/>
      <c r="M405" s="8"/>
      <c r="N405" s="8">
        <v>1</v>
      </c>
      <c r="O405" s="7" t="str">
        <f>VLOOKUP(P405,zipcodes,2,0)</f>
        <v>HOLDEN HILL</v>
      </c>
      <c r="P405" s="13">
        <v>5088</v>
      </c>
      <c r="Q405" s="7" t="str">
        <f>VLOOKUP(R405,zipcodes,2,0)</f>
        <v>MODBURY</v>
      </c>
      <c r="R405" s="14">
        <v>5092</v>
      </c>
      <c r="S405" s="8" t="s">
        <v>359</v>
      </c>
      <c r="T405" s="6" t="s">
        <v>371</v>
      </c>
      <c r="V405" s="23"/>
      <c r="Y405" s="23"/>
    </row>
    <row r="406" spans="1:25" x14ac:dyDescent="0.25">
      <c r="A406" s="26">
        <v>44717</v>
      </c>
      <c r="B406" s="28">
        <v>7.62</v>
      </c>
      <c r="C406" s="28">
        <f>B406-K406-L406</f>
        <v>7.62</v>
      </c>
      <c r="D406" s="28">
        <f>B406-K406</f>
        <v>7.62</v>
      </c>
      <c r="E406" s="29">
        <v>0.92569444444444438</v>
      </c>
      <c r="F406" s="17" t="str">
        <f>_xlfn.CONCAT(TEXT(A406,"yyyy-mm-dd")," ",TEXT(E406,"hh:mm:ss"))</f>
        <v>2022-06-05 22:13:00</v>
      </c>
      <c r="G406" s="8">
        <v>18</v>
      </c>
      <c r="H406" s="8">
        <v>28</v>
      </c>
      <c r="I406" s="9">
        <f>'Uber_Details (2)'!$G406+('Uber_Details (2)'!$H406/60)</f>
        <v>18.466666666666665</v>
      </c>
      <c r="J406" s="9">
        <v>5.6</v>
      </c>
      <c r="K406" s="9"/>
      <c r="L406" s="9"/>
      <c r="M406" s="8"/>
      <c r="N406" s="8">
        <v>1</v>
      </c>
      <c r="O406" s="7" t="str">
        <f>VLOOKUP(P406,zipcodes,2,0)</f>
        <v>MODBURY</v>
      </c>
      <c r="P406" s="13">
        <v>5092</v>
      </c>
      <c r="Q406" s="7" t="str">
        <f>VLOOKUP(R406,zipcodes,2,0)</f>
        <v>SALISBURY</v>
      </c>
      <c r="R406" s="14">
        <v>5108</v>
      </c>
      <c r="S406" s="8" t="s">
        <v>359</v>
      </c>
      <c r="T406" s="6" t="s">
        <v>371</v>
      </c>
      <c r="V406" s="23"/>
      <c r="Y406" s="23"/>
    </row>
    <row r="407" spans="1:25" x14ac:dyDescent="0.25">
      <c r="A407" s="26">
        <v>44717</v>
      </c>
      <c r="B407" s="28">
        <v>9.83</v>
      </c>
      <c r="C407" s="28">
        <f>B407-K407-L407</f>
        <v>9.83</v>
      </c>
      <c r="D407" s="28">
        <f>B407-K407</f>
        <v>9.83</v>
      </c>
      <c r="E407" s="29">
        <v>0.95486111111111116</v>
      </c>
      <c r="F407" s="17" t="str">
        <f>_xlfn.CONCAT(TEXT(A407,"yyyy-mm-dd")," ",TEXT(E407,"hh:mm:ss"))</f>
        <v>2022-06-05 22:55:00</v>
      </c>
      <c r="G407" s="8">
        <v>22</v>
      </c>
      <c r="H407" s="8">
        <v>11</v>
      </c>
      <c r="I407" s="9">
        <f>'Uber_Details (2)'!$G407+('Uber_Details (2)'!$H407/60)</f>
        <v>22.183333333333334</v>
      </c>
      <c r="J407" s="9">
        <v>6.1</v>
      </c>
      <c r="K407" s="9"/>
      <c r="L407" s="9"/>
      <c r="M407" s="8">
        <v>1</v>
      </c>
      <c r="N407" s="8">
        <v>1</v>
      </c>
      <c r="O407" s="7" t="str">
        <f>VLOOKUP(P407,zipcodes,2,0)</f>
        <v>ADELAIDE CBD</v>
      </c>
      <c r="P407" s="13">
        <v>5000</v>
      </c>
      <c r="Q407" s="7" t="str">
        <f>VLOOKUP(R407,zipcodes,2,0)</f>
        <v>HAMPSTEAD GARDENS</v>
      </c>
      <c r="R407" s="14">
        <v>5086</v>
      </c>
      <c r="S407" s="8" t="s">
        <v>359</v>
      </c>
      <c r="T407" s="6" t="s">
        <v>371</v>
      </c>
      <c r="V407" s="23"/>
      <c r="Y407" s="23"/>
    </row>
    <row r="408" spans="1:25" x14ac:dyDescent="0.25">
      <c r="A408" s="26">
        <v>44720</v>
      </c>
      <c r="B408" s="28">
        <v>16.88</v>
      </c>
      <c r="C408" s="28">
        <f>B408-K408-L408</f>
        <v>14.379999999999999</v>
      </c>
      <c r="D408" s="28">
        <f>B408-K408</f>
        <v>16.88</v>
      </c>
      <c r="E408" s="29">
        <v>0.7597222222222223</v>
      </c>
      <c r="F408" s="17" t="str">
        <f>_xlfn.CONCAT(TEXT(A408,"yyyy-mm-dd")," ",TEXT(E408,"hh:mm:ss"))</f>
        <v>2022-06-08 18:14:00</v>
      </c>
      <c r="G408" s="8">
        <v>49</v>
      </c>
      <c r="H408" s="8">
        <v>30</v>
      </c>
      <c r="I408" s="9">
        <f>'Uber_Details (2)'!$G408+('Uber_Details (2)'!$H408/60)</f>
        <v>49.5</v>
      </c>
      <c r="J408" s="9">
        <v>6.1</v>
      </c>
      <c r="K408" s="9"/>
      <c r="L408" s="9">
        <v>2.5</v>
      </c>
      <c r="M408" s="8">
        <v>1</v>
      </c>
      <c r="N408" s="8">
        <v>2</v>
      </c>
      <c r="O408" s="7" t="str">
        <f>VLOOKUP(P408,zipcodes,2,0)</f>
        <v>ADELAIDE CBD</v>
      </c>
      <c r="P408" s="13">
        <v>5000</v>
      </c>
      <c r="Q408" s="7" t="str">
        <f>VLOOKUP(R408,zipcodes,2,0)</f>
        <v>BLACK FOREST</v>
      </c>
      <c r="R408" s="14">
        <v>5035</v>
      </c>
      <c r="S408" s="8" t="s">
        <v>359</v>
      </c>
      <c r="T408" s="6" t="s">
        <v>371</v>
      </c>
      <c r="V408" s="23"/>
      <c r="Y408" s="23"/>
    </row>
    <row r="409" spans="1:25" x14ac:dyDescent="0.25">
      <c r="A409" s="26">
        <v>44720</v>
      </c>
      <c r="B409" s="28">
        <v>6.5</v>
      </c>
      <c r="C409" s="28">
        <f>B409-K409-L409</f>
        <v>5</v>
      </c>
      <c r="D409" s="28">
        <f>B409-K409</f>
        <v>6.5</v>
      </c>
      <c r="E409" s="29">
        <v>0.78333333333333333</v>
      </c>
      <c r="F409" s="17" t="str">
        <f>_xlfn.CONCAT(TEXT(A409,"yyyy-mm-dd")," ",TEXT(E409,"hh:mm:ss"))</f>
        <v>2022-06-08 18:48:00</v>
      </c>
      <c r="G409" s="8">
        <v>12</v>
      </c>
      <c r="H409" s="8">
        <v>9</v>
      </c>
      <c r="I409" s="9">
        <f>'Uber_Details (2)'!$G409+('Uber_Details (2)'!$H409/60)</f>
        <v>12.15</v>
      </c>
      <c r="J409" s="9">
        <v>0.7</v>
      </c>
      <c r="K409" s="9"/>
      <c r="L409" s="9">
        <v>1.5</v>
      </c>
      <c r="M409" s="8"/>
      <c r="N409" s="8">
        <v>1</v>
      </c>
      <c r="O409" s="7" t="str">
        <f>VLOOKUP(P409,zipcodes,2,0)</f>
        <v>ADELAIDE CBD</v>
      </c>
      <c r="P409" s="13">
        <v>5000</v>
      </c>
      <c r="Q409" s="7" t="str">
        <f>VLOOKUP(R409,zipcodes,2,0)</f>
        <v>RICHMOND</v>
      </c>
      <c r="R409" s="14">
        <v>5033</v>
      </c>
      <c r="S409" s="8" t="s">
        <v>359</v>
      </c>
      <c r="T409" s="6" t="s">
        <v>371</v>
      </c>
      <c r="V409" s="23"/>
      <c r="Y409" s="23"/>
    </row>
    <row r="410" spans="1:25" x14ac:dyDescent="0.25">
      <c r="A410" s="26">
        <v>44720</v>
      </c>
      <c r="B410" s="28">
        <v>13.02</v>
      </c>
      <c r="C410" s="28">
        <f>B410-K410-L410</f>
        <v>13.02</v>
      </c>
      <c r="D410" s="28">
        <f>B410-K410</f>
        <v>13.02</v>
      </c>
      <c r="E410" s="29">
        <v>0.79513888888888884</v>
      </c>
      <c r="F410" s="17" t="str">
        <f>_xlfn.CONCAT(TEXT(A410,"yyyy-mm-dd")," ",TEXT(E410,"hh:mm:ss"))</f>
        <v>2022-06-08 19:05:00</v>
      </c>
      <c r="G410" s="8">
        <v>28</v>
      </c>
      <c r="H410" s="8">
        <v>55</v>
      </c>
      <c r="I410" s="9">
        <f>'Uber_Details (2)'!$G410+('Uber_Details (2)'!$H410/60)</f>
        <v>28.916666666666668</v>
      </c>
      <c r="J410" s="9">
        <v>6.4</v>
      </c>
      <c r="K410" s="9"/>
      <c r="L410" s="9"/>
      <c r="M410" s="8"/>
      <c r="N410" s="8">
        <v>2</v>
      </c>
      <c r="O410" s="7" t="str">
        <f>VLOOKUP(P410,zipcodes,2,0)</f>
        <v>RICHMOND</v>
      </c>
      <c r="P410" s="13">
        <v>5033</v>
      </c>
      <c r="Q410" s="7" t="str">
        <f>VLOOKUP(R410,zipcodes,2,0)</f>
        <v>EDWARDSTOWN</v>
      </c>
      <c r="R410" s="14">
        <v>5039</v>
      </c>
      <c r="S410" s="8" t="s">
        <v>359</v>
      </c>
      <c r="T410" s="6" t="s">
        <v>371</v>
      </c>
      <c r="V410" s="23"/>
      <c r="Y410" s="23"/>
    </row>
    <row r="411" spans="1:25" x14ac:dyDescent="0.25">
      <c r="A411" s="26">
        <v>44720</v>
      </c>
      <c r="B411" s="28">
        <v>27.59</v>
      </c>
      <c r="C411" s="28">
        <f>B411-K411-L411</f>
        <v>20.170000000000002</v>
      </c>
      <c r="D411" s="28">
        <f>B411-K411</f>
        <v>20.170000000000002</v>
      </c>
      <c r="E411" s="29">
        <v>0.81805555555555554</v>
      </c>
      <c r="F411" s="17" t="str">
        <f>_xlfn.CONCAT(TEXT(A411,"yyyy-mm-dd")," ",TEXT(E411,"hh:mm:ss"))</f>
        <v>2022-06-08 19:38:00</v>
      </c>
      <c r="G411" s="8">
        <v>40</v>
      </c>
      <c r="H411" s="8">
        <v>31</v>
      </c>
      <c r="I411" s="9">
        <f>'Uber_Details (2)'!$G411+('Uber_Details (2)'!$H411/60)</f>
        <v>40.516666666666666</v>
      </c>
      <c r="J411" s="9">
        <v>14.8</v>
      </c>
      <c r="K411" s="9">
        <v>7.42</v>
      </c>
      <c r="L411" s="9"/>
      <c r="M411" s="8"/>
      <c r="N411" s="8">
        <v>2</v>
      </c>
      <c r="O411" s="7" t="str">
        <f>VLOOKUP(P411,zipcodes,2,0)</f>
        <v>MILE END</v>
      </c>
      <c r="P411" s="13">
        <v>5031</v>
      </c>
      <c r="Q411" s="7" t="str">
        <f>VLOOKUP(R411,zipcodes,2,0)</f>
        <v>CLEARVIEW</v>
      </c>
      <c r="R411" s="14">
        <v>5085</v>
      </c>
      <c r="S411" s="8" t="s">
        <v>359</v>
      </c>
      <c r="T411" s="6" t="s">
        <v>371</v>
      </c>
      <c r="V411" s="23"/>
      <c r="Y411" s="23"/>
    </row>
    <row r="412" spans="1:25" x14ac:dyDescent="0.25">
      <c r="A412" s="26">
        <v>44720</v>
      </c>
      <c r="B412" s="28">
        <v>6.23</v>
      </c>
      <c r="C412" s="28">
        <f>B412-K412-L412</f>
        <v>6.23</v>
      </c>
      <c r="D412" s="28">
        <f>B412-K412</f>
        <v>6.23</v>
      </c>
      <c r="E412" s="29">
        <v>0.85902777777777783</v>
      </c>
      <c r="F412" s="17" t="str">
        <f>_xlfn.CONCAT(TEXT(A412,"yyyy-mm-dd")," ",TEXT(E412,"hh:mm:ss"))</f>
        <v>2022-06-08 20:37:00</v>
      </c>
      <c r="G412" s="8">
        <v>13</v>
      </c>
      <c r="H412" s="8">
        <v>26</v>
      </c>
      <c r="I412" s="9">
        <f>'Uber_Details (2)'!$G412+('Uber_Details (2)'!$H412/60)</f>
        <v>13.433333333333334</v>
      </c>
      <c r="J412" s="9">
        <v>1.5</v>
      </c>
      <c r="K412" s="9"/>
      <c r="L412" s="9"/>
      <c r="M412" s="8"/>
      <c r="N412" s="8">
        <v>1</v>
      </c>
      <c r="O412" s="7" t="str">
        <f>VLOOKUP(P412,zipcodes,2,0)</f>
        <v>ADELAIDE CBD</v>
      </c>
      <c r="P412" s="13">
        <v>5000</v>
      </c>
      <c r="Q412" s="7" t="str">
        <f>VLOOKUP(R412,zipcodes,2,0)</f>
        <v>ADELAIDE CBD</v>
      </c>
      <c r="R412" s="14">
        <v>5000</v>
      </c>
      <c r="S412" s="8" t="s">
        <v>359</v>
      </c>
      <c r="T412" s="6" t="s">
        <v>371</v>
      </c>
      <c r="V412" s="23"/>
      <c r="Y412" s="23"/>
    </row>
    <row r="413" spans="1:25" x14ac:dyDescent="0.25">
      <c r="A413" s="26">
        <v>44720</v>
      </c>
      <c r="B413" s="28">
        <v>21.25</v>
      </c>
      <c r="C413" s="28">
        <f>B413-K413-L413</f>
        <v>21.25</v>
      </c>
      <c r="D413" s="28">
        <f>B413-K413</f>
        <v>21.25</v>
      </c>
      <c r="E413" s="29">
        <v>0.88124999999999998</v>
      </c>
      <c r="F413" s="17" t="str">
        <f>_xlfn.CONCAT(TEXT(A413,"yyyy-mm-dd")," ",TEXT(E413,"hh:mm:ss"))</f>
        <v>2022-06-08 21:09:00</v>
      </c>
      <c r="G413" s="8">
        <v>60</v>
      </c>
      <c r="H413" s="8"/>
      <c r="I413" s="9">
        <f>'Uber_Details (2)'!$G413+('Uber_Details (2)'!$H413/60)</f>
        <v>60</v>
      </c>
      <c r="J413" s="9">
        <v>14.2</v>
      </c>
      <c r="K413" s="9"/>
      <c r="L413" s="9"/>
      <c r="M413" s="8">
        <v>1</v>
      </c>
      <c r="N413" s="8">
        <v>2</v>
      </c>
      <c r="O413" s="7" t="str">
        <f>VLOOKUP(P413,zipcodes,2,0)</f>
        <v>ADELAIDE CBD</v>
      </c>
      <c r="P413" s="13">
        <v>5000</v>
      </c>
      <c r="Q413" s="7" t="str">
        <f>VLOOKUP(R413,zipcodes,2,0)</f>
        <v>WOODVILLE</v>
      </c>
      <c r="R413" s="14">
        <v>5011</v>
      </c>
      <c r="S413" s="8" t="s">
        <v>359</v>
      </c>
      <c r="T413" s="6" t="s">
        <v>371</v>
      </c>
      <c r="V413" s="23"/>
      <c r="Y413" s="23"/>
    </row>
    <row r="414" spans="1:25" x14ac:dyDescent="0.25">
      <c r="A414" s="26">
        <v>44720</v>
      </c>
      <c r="B414" s="28">
        <v>5</v>
      </c>
      <c r="C414" s="28">
        <f>B414-K414-L414</f>
        <v>5</v>
      </c>
      <c r="D414" s="28">
        <f>B414-K414</f>
        <v>5</v>
      </c>
      <c r="E414" s="29">
        <v>0.91388888888888886</v>
      </c>
      <c r="F414" s="17" t="str">
        <f>_xlfn.CONCAT(TEXT(A414,"yyyy-mm-dd")," ",TEXT(E414,"hh:mm:ss"))</f>
        <v>2022-06-08 21:56:00</v>
      </c>
      <c r="G414" s="8">
        <v>9</v>
      </c>
      <c r="H414" s="8">
        <v>57</v>
      </c>
      <c r="I414" s="9">
        <f>'Uber_Details (2)'!$G414+('Uber_Details (2)'!$H414/60)</f>
        <v>9.9499999999999993</v>
      </c>
      <c r="J414" s="9">
        <v>2.5</v>
      </c>
      <c r="K414" s="9"/>
      <c r="L414" s="9"/>
      <c r="M414" s="8"/>
      <c r="N414" s="8">
        <v>1</v>
      </c>
      <c r="O414" s="7" t="str">
        <f>VLOOKUP(P414,zipcodes,2,0)</f>
        <v>ADELAIDE CBD</v>
      </c>
      <c r="P414" s="13">
        <v>5000</v>
      </c>
      <c r="Q414" s="7" t="str">
        <f>VLOOKUP(R414,zipcodes,2,0)</f>
        <v>WOODVILLE</v>
      </c>
      <c r="R414" s="14">
        <v>5011</v>
      </c>
      <c r="S414" s="8" t="s">
        <v>359</v>
      </c>
      <c r="T414" s="6" t="s">
        <v>371</v>
      </c>
      <c r="V414" s="23"/>
      <c r="Y414" s="23"/>
    </row>
    <row r="415" spans="1:25" x14ac:dyDescent="0.25">
      <c r="A415" s="26">
        <v>44720</v>
      </c>
      <c r="B415" s="28">
        <v>9.06</v>
      </c>
      <c r="C415" s="28">
        <f>B415-K415-L415</f>
        <v>9.06</v>
      </c>
      <c r="D415" s="28">
        <f>B415-K415</f>
        <v>9.06</v>
      </c>
      <c r="E415" s="29">
        <v>0.9277777777777777</v>
      </c>
      <c r="F415" s="17" t="str">
        <f>_xlfn.CONCAT(TEXT(A415,"yyyy-mm-dd")," ",TEXT(E415,"hh:mm:ss"))</f>
        <v>2022-06-08 22:16:00</v>
      </c>
      <c r="G415" s="8">
        <v>21</v>
      </c>
      <c r="H415" s="8">
        <v>45</v>
      </c>
      <c r="I415" s="9">
        <f>'Uber_Details (2)'!$G415+('Uber_Details (2)'!$H415/60)</f>
        <v>21.75</v>
      </c>
      <c r="J415" s="9">
        <v>5.6</v>
      </c>
      <c r="K415" s="9"/>
      <c r="L415" s="9"/>
      <c r="M415" s="8"/>
      <c r="N415" s="8">
        <v>2</v>
      </c>
      <c r="O415" s="7" t="str">
        <f>VLOOKUP(P415,zipcodes,2,0)</f>
        <v>BEVERLEY</v>
      </c>
      <c r="P415" s="13">
        <v>5009</v>
      </c>
      <c r="Q415" s="7" t="str">
        <f>VLOOKUP(R415,zipcodes,2,0)</f>
        <v>SEATON</v>
      </c>
      <c r="R415" s="14">
        <v>5023</v>
      </c>
      <c r="S415" s="8" t="s">
        <v>359</v>
      </c>
      <c r="T415" s="6" t="s">
        <v>371</v>
      </c>
      <c r="V415" s="23"/>
      <c r="Y415" s="23"/>
    </row>
    <row r="416" spans="1:25" x14ac:dyDescent="0.25">
      <c r="A416" s="26">
        <v>44720</v>
      </c>
      <c r="B416" s="28">
        <v>10.51</v>
      </c>
      <c r="C416" s="28">
        <f>B416-K416-L416</f>
        <v>10.51</v>
      </c>
      <c r="D416" s="28">
        <f>B416-K416</f>
        <v>10.51</v>
      </c>
      <c r="E416" s="29">
        <v>0.93958333333333333</v>
      </c>
      <c r="F416" s="17" t="str">
        <f>_xlfn.CONCAT(TEXT(A416,"yyyy-mm-dd")," ",TEXT(E416,"hh:mm:ss"))</f>
        <v>2022-06-08 22:33:00</v>
      </c>
      <c r="G416" s="8">
        <v>18</v>
      </c>
      <c r="H416" s="8">
        <v>59</v>
      </c>
      <c r="I416" s="9">
        <f>'Uber_Details (2)'!$G416+('Uber_Details (2)'!$H416/60)</f>
        <v>18.983333333333334</v>
      </c>
      <c r="J416" s="9">
        <v>7.4</v>
      </c>
      <c r="K416" s="9"/>
      <c r="L416" s="9"/>
      <c r="M416" s="8"/>
      <c r="N416" s="8">
        <v>1</v>
      </c>
      <c r="O416" s="7" t="str">
        <f>VLOOKUP(P416,zipcodes,2,0)</f>
        <v>UNDERDALE</v>
      </c>
      <c r="P416" s="13">
        <v>5032</v>
      </c>
      <c r="Q416" s="7" t="str">
        <f>VLOOKUP(R416,zipcodes,2,0)</f>
        <v>ADELAIDE CBD</v>
      </c>
      <c r="R416" s="14">
        <v>5000</v>
      </c>
      <c r="S416" s="8" t="s">
        <v>359</v>
      </c>
      <c r="T416" s="6" t="s">
        <v>371</v>
      </c>
      <c r="V416" s="23"/>
      <c r="Y416" s="23"/>
    </row>
    <row r="417" spans="1:25" x14ac:dyDescent="0.25">
      <c r="A417" s="26">
        <v>44721</v>
      </c>
      <c r="B417" s="28">
        <v>20.34</v>
      </c>
      <c r="C417" s="28">
        <f>B417-K417-L417</f>
        <v>18.34</v>
      </c>
      <c r="D417" s="28">
        <f>B417-K417</f>
        <v>20.34</v>
      </c>
      <c r="E417" s="29">
        <v>0.7631944444444444</v>
      </c>
      <c r="F417" s="17" t="str">
        <f>_xlfn.CONCAT(TEXT(A417,"yyyy-mm-dd")," ",TEXT(E417,"hh:mm:ss"))</f>
        <v>2022-06-09 18:19:00</v>
      </c>
      <c r="G417" s="8">
        <v>40</v>
      </c>
      <c r="H417" s="8">
        <v>8</v>
      </c>
      <c r="I417" s="9">
        <f>'Uber_Details (2)'!$G417+('Uber_Details (2)'!$H417/60)</f>
        <v>40.133333333333333</v>
      </c>
      <c r="J417" s="9">
        <v>12.6</v>
      </c>
      <c r="K417" s="9"/>
      <c r="L417" s="9">
        <v>2</v>
      </c>
      <c r="M417" s="8">
        <v>1</v>
      </c>
      <c r="N417" s="8">
        <v>1</v>
      </c>
      <c r="O417" s="7" t="str">
        <f>VLOOKUP(P417,zipcodes,2,0)</f>
        <v>ADELAIDE CBD</v>
      </c>
      <c r="P417" s="13">
        <v>5000</v>
      </c>
      <c r="Q417" s="7" t="str">
        <f>VLOOKUP(R417,zipcodes,2,0)</f>
        <v>VALLEY VIEW</v>
      </c>
      <c r="R417" s="14">
        <v>5093</v>
      </c>
      <c r="S417" s="8" t="s">
        <v>359</v>
      </c>
      <c r="T417" s="6" t="s">
        <v>371</v>
      </c>
      <c r="V417" s="23"/>
      <c r="Y417" s="23"/>
    </row>
    <row r="418" spans="1:25" x14ac:dyDescent="0.25">
      <c r="A418" s="26">
        <v>44721</v>
      </c>
      <c r="B418" s="28">
        <v>19.55</v>
      </c>
      <c r="C418" s="28">
        <f>B418-K418-L418</f>
        <v>16.55</v>
      </c>
      <c r="D418" s="28">
        <f>B418-K418</f>
        <v>19.55</v>
      </c>
      <c r="E418" s="29">
        <v>0.80486111111111114</v>
      </c>
      <c r="F418" s="17" t="str">
        <f>_xlfn.CONCAT(TEXT(A418,"yyyy-mm-dd")," ",TEXT(E418,"hh:mm:ss"))</f>
        <v>2022-06-09 19:19:00</v>
      </c>
      <c r="G418" s="8">
        <v>39</v>
      </c>
      <c r="H418" s="8">
        <v>52</v>
      </c>
      <c r="I418" s="9">
        <f>'Uber_Details (2)'!$G418+('Uber_Details (2)'!$H418/60)</f>
        <v>39.866666666666667</v>
      </c>
      <c r="J418" s="9">
        <v>8.6</v>
      </c>
      <c r="K418" s="9"/>
      <c r="L418" s="9">
        <v>3</v>
      </c>
      <c r="M418" s="8">
        <v>1</v>
      </c>
      <c r="N418" s="8">
        <v>2</v>
      </c>
      <c r="O418" s="7" t="str">
        <f>VLOOKUP(P418,zipcodes,2,0)</f>
        <v>ADELAIDE CBD</v>
      </c>
      <c r="P418" s="13">
        <v>5000</v>
      </c>
      <c r="Q418" s="7" t="str">
        <f>VLOOKUP(R418,zipcodes,2,0)</f>
        <v>CROYDON</v>
      </c>
      <c r="R418" s="14">
        <v>5008</v>
      </c>
      <c r="S418" s="8" t="s">
        <v>359</v>
      </c>
      <c r="T418" s="6" t="s">
        <v>371</v>
      </c>
      <c r="V418" s="23"/>
      <c r="Y418" s="23"/>
    </row>
    <row r="419" spans="1:25" x14ac:dyDescent="0.25">
      <c r="A419" s="26">
        <v>44721</v>
      </c>
      <c r="B419" s="28">
        <v>5</v>
      </c>
      <c r="C419" s="28">
        <f>B419-K419-L419</f>
        <v>5</v>
      </c>
      <c r="D419" s="28">
        <f>B419-K419</f>
        <v>5</v>
      </c>
      <c r="E419" s="29">
        <v>0.82986111111111116</v>
      </c>
      <c r="F419" s="17" t="str">
        <f>_xlfn.CONCAT(TEXT(A419,"yyyy-mm-dd")," ",TEXT(E419,"hh:mm:ss"))</f>
        <v>2022-06-09 19:55:00</v>
      </c>
      <c r="G419" s="8">
        <v>12</v>
      </c>
      <c r="H419" s="8">
        <v>47</v>
      </c>
      <c r="I419" s="9">
        <f>'Uber_Details (2)'!$G419+('Uber_Details (2)'!$H419/60)</f>
        <v>12.783333333333333</v>
      </c>
      <c r="J419" s="9">
        <v>1.8</v>
      </c>
      <c r="K419" s="9"/>
      <c r="L419" s="9"/>
      <c r="M419" s="8"/>
      <c r="N419" s="8">
        <v>1</v>
      </c>
      <c r="O419" s="7" t="str">
        <f>VLOOKUP(P419,zipcodes,2,0)</f>
        <v>CROYDON</v>
      </c>
      <c r="P419" s="13">
        <v>5008</v>
      </c>
      <c r="Q419" s="7" t="str">
        <f>VLOOKUP(R419,zipcodes,2,0)</f>
        <v>CROYDON</v>
      </c>
      <c r="R419" s="14">
        <v>5008</v>
      </c>
      <c r="S419" s="8" t="s">
        <v>359</v>
      </c>
      <c r="T419" s="6" t="s">
        <v>371</v>
      </c>
      <c r="V419" s="23"/>
      <c r="Y419" s="23"/>
    </row>
    <row r="420" spans="1:25" x14ac:dyDescent="0.25">
      <c r="A420" s="26">
        <v>44721</v>
      </c>
      <c r="B420" s="28">
        <v>7.34</v>
      </c>
      <c r="C420" s="28">
        <f>B420-K420-L420</f>
        <v>7.34</v>
      </c>
      <c r="D420" s="28">
        <f>B420-K420</f>
        <v>7.34</v>
      </c>
      <c r="E420" s="29">
        <v>0.83819444444444446</v>
      </c>
      <c r="F420" s="17" t="str">
        <f>_xlfn.CONCAT(TEXT(A420,"yyyy-mm-dd")," ",TEXT(E420,"hh:mm:ss"))</f>
        <v>2022-06-09 20:07:00</v>
      </c>
      <c r="G420" s="8">
        <v>13</v>
      </c>
      <c r="H420" s="8">
        <v>29</v>
      </c>
      <c r="I420" s="9">
        <f>'Uber_Details (2)'!$G420+('Uber_Details (2)'!$H420/60)</f>
        <v>13.483333333333333</v>
      </c>
      <c r="J420" s="9">
        <v>3.5</v>
      </c>
      <c r="K420" s="9"/>
      <c r="L420" s="9"/>
      <c r="M420" s="8"/>
      <c r="N420" s="8">
        <v>1</v>
      </c>
      <c r="O420" s="7" t="str">
        <f>VLOOKUP(P420,zipcodes,2,0)</f>
        <v>CROYDON</v>
      </c>
      <c r="P420" s="13">
        <v>5008</v>
      </c>
      <c r="Q420" s="7" t="str">
        <f>VLOOKUP(R420,zipcodes,2,0)</f>
        <v>FITZROY</v>
      </c>
      <c r="R420" s="14">
        <v>5082</v>
      </c>
      <c r="S420" s="8" t="s">
        <v>359</v>
      </c>
      <c r="T420" s="6" t="s">
        <v>371</v>
      </c>
      <c r="V420" s="23"/>
      <c r="Y420" s="23"/>
    </row>
    <row r="421" spans="1:25" x14ac:dyDescent="0.25">
      <c r="A421" s="26">
        <v>44721</v>
      </c>
      <c r="B421" s="28">
        <v>8.66</v>
      </c>
      <c r="C421" s="28">
        <f>B421-K421-L421</f>
        <v>8.66</v>
      </c>
      <c r="D421" s="28">
        <f>B421-K421</f>
        <v>8.66</v>
      </c>
      <c r="E421" s="29">
        <v>0.84791666666666676</v>
      </c>
      <c r="F421" s="17" t="str">
        <f>_xlfn.CONCAT(TEXT(A421,"yyyy-mm-dd")," ",TEXT(E421,"hh:mm:ss"))</f>
        <v>2022-06-09 20:21:00</v>
      </c>
      <c r="G421" s="8">
        <v>17</v>
      </c>
      <c r="H421" s="8">
        <v>1</v>
      </c>
      <c r="I421" s="9">
        <f>'Uber_Details (2)'!$G421+('Uber_Details (2)'!$H421/60)</f>
        <v>17.016666666666666</v>
      </c>
      <c r="J421" s="9">
        <v>5.6</v>
      </c>
      <c r="K421" s="9"/>
      <c r="L421" s="9"/>
      <c r="M421" s="8"/>
      <c r="N421" s="8">
        <v>1</v>
      </c>
      <c r="O421" s="7" t="str">
        <f>VLOOKUP(P421,zipcodes,2,0)</f>
        <v>FITZROY</v>
      </c>
      <c r="P421" s="13">
        <v>5082</v>
      </c>
      <c r="Q421" s="7" t="str">
        <f>VLOOKUP(R421,zipcodes,2,0)</f>
        <v>ADELAIDE CBD</v>
      </c>
      <c r="R421" s="14">
        <v>5000</v>
      </c>
      <c r="S421" s="8" t="s">
        <v>359</v>
      </c>
      <c r="T421" s="6" t="s">
        <v>371</v>
      </c>
      <c r="V421" s="23"/>
      <c r="Y421" s="23"/>
    </row>
    <row r="422" spans="1:25" x14ac:dyDescent="0.25">
      <c r="A422" s="26">
        <v>44721</v>
      </c>
      <c r="B422" s="28">
        <v>12.53</v>
      </c>
      <c r="C422" s="28">
        <f>B422-K422-L422</f>
        <v>10.879999999999999</v>
      </c>
      <c r="D422" s="28">
        <f>B422-K422</f>
        <v>10.879999999999999</v>
      </c>
      <c r="E422" s="29">
        <v>0.88194444444444453</v>
      </c>
      <c r="F422" s="17" t="str">
        <f>_xlfn.CONCAT(TEXT(A422,"yyyy-mm-dd")," ",TEXT(E422,"hh:mm:ss"))</f>
        <v>2022-06-09 21:10:00</v>
      </c>
      <c r="G422" s="8">
        <v>25</v>
      </c>
      <c r="H422" s="8">
        <v>15</v>
      </c>
      <c r="I422" s="9">
        <f>'Uber_Details (2)'!$G422+('Uber_Details (2)'!$H422/60)</f>
        <v>25.25</v>
      </c>
      <c r="J422" s="9">
        <v>2.1</v>
      </c>
      <c r="K422" s="9">
        <v>1.65</v>
      </c>
      <c r="L422" s="9"/>
      <c r="M422" s="8">
        <v>1</v>
      </c>
      <c r="N422" s="8">
        <v>2</v>
      </c>
      <c r="O422" s="7" t="str">
        <f>VLOOKUP(P422,zipcodes,2,0)</f>
        <v>ADELAIDE CBD</v>
      </c>
      <c r="P422" s="13">
        <v>5000</v>
      </c>
      <c r="Q422" s="7" t="str">
        <f>VLOOKUP(R422,zipcodes,2,0)</f>
        <v>ADELAIDE CBD</v>
      </c>
      <c r="R422" s="14">
        <v>5000</v>
      </c>
      <c r="S422" s="8" t="s">
        <v>359</v>
      </c>
      <c r="T422" s="6" t="s">
        <v>371</v>
      </c>
      <c r="V422" s="23"/>
      <c r="Y422" s="23"/>
    </row>
    <row r="423" spans="1:25" x14ac:dyDescent="0.25">
      <c r="A423" s="26">
        <v>44721</v>
      </c>
      <c r="B423" s="28">
        <v>21.32</v>
      </c>
      <c r="C423" s="28">
        <f>B423-K423-L423</f>
        <v>18.23</v>
      </c>
      <c r="D423" s="28">
        <f>B423-K423</f>
        <v>18.23</v>
      </c>
      <c r="E423" s="29">
        <v>0.9</v>
      </c>
      <c r="F423" s="17" t="str">
        <f>_xlfn.CONCAT(TEXT(A423,"yyyy-mm-dd")," ",TEXT(E423,"hh:mm:ss"))</f>
        <v>2022-06-09 21:36:00</v>
      </c>
      <c r="G423" s="8">
        <v>33</v>
      </c>
      <c r="H423" s="8">
        <v>28</v>
      </c>
      <c r="I423" s="9">
        <f>'Uber_Details (2)'!$G423+('Uber_Details (2)'!$H423/60)</f>
        <v>33.466666666666669</v>
      </c>
      <c r="J423" s="9">
        <v>8.1999999999999993</v>
      </c>
      <c r="K423" s="9">
        <v>3.09</v>
      </c>
      <c r="L423" s="9"/>
      <c r="M423" s="8">
        <v>1</v>
      </c>
      <c r="N423" s="8">
        <v>2</v>
      </c>
      <c r="O423" s="7" t="str">
        <f>VLOOKUP(P423,zipcodes,2,0)</f>
        <v>ADELAIDE CBD</v>
      </c>
      <c r="P423" s="13">
        <v>5000</v>
      </c>
      <c r="Q423" s="7" t="str">
        <f>VLOOKUP(R423,zipcodes,2,0)</f>
        <v>KINGSWOOD</v>
      </c>
      <c r="R423" s="14">
        <v>5062</v>
      </c>
      <c r="S423" s="8" t="s">
        <v>359</v>
      </c>
      <c r="T423" s="6" t="s">
        <v>371</v>
      </c>
      <c r="V423" s="23"/>
      <c r="Y423" s="23"/>
    </row>
    <row r="424" spans="1:25" x14ac:dyDescent="0.25">
      <c r="A424" s="26">
        <v>44721</v>
      </c>
      <c r="B424" s="28">
        <v>9.01</v>
      </c>
      <c r="C424" s="28">
        <f>B424-K424-L424</f>
        <v>9.01</v>
      </c>
      <c r="D424" s="28">
        <f>B424-K424</f>
        <v>9.01</v>
      </c>
      <c r="E424" s="29">
        <v>0.93125000000000002</v>
      </c>
      <c r="F424" s="17" t="str">
        <f>_xlfn.CONCAT(TEXT(A424,"yyyy-mm-dd")," ",TEXT(E424,"hh:mm:ss"))</f>
        <v>2022-06-09 22:21:00</v>
      </c>
      <c r="G424" s="8">
        <v>26</v>
      </c>
      <c r="H424" s="8">
        <v>34</v>
      </c>
      <c r="I424" s="9">
        <f>'Uber_Details (2)'!$G424+('Uber_Details (2)'!$H424/60)</f>
        <v>26.566666666666666</v>
      </c>
      <c r="J424" s="9">
        <v>1.7</v>
      </c>
      <c r="K424" s="9"/>
      <c r="L424" s="9"/>
      <c r="M424" s="8">
        <v>1</v>
      </c>
      <c r="N424" s="8">
        <v>2</v>
      </c>
      <c r="O424" s="7" t="str">
        <f>VLOOKUP(P424,zipcodes,2,0)</f>
        <v>ADELAIDE CBD</v>
      </c>
      <c r="P424" s="13">
        <v>5000</v>
      </c>
      <c r="Q424" s="7" t="str">
        <f>VLOOKUP(R424,zipcodes,2,0)</f>
        <v>ADELAIDE CBD</v>
      </c>
      <c r="R424" s="14">
        <v>5000</v>
      </c>
      <c r="S424" s="8" t="s">
        <v>359</v>
      </c>
      <c r="T424" s="6" t="s">
        <v>371</v>
      </c>
      <c r="V424" s="23"/>
      <c r="Y424" s="23"/>
    </row>
    <row r="425" spans="1:25" x14ac:dyDescent="0.25">
      <c r="A425" s="26">
        <v>44721</v>
      </c>
      <c r="B425" s="28">
        <v>6.97</v>
      </c>
      <c r="C425" s="28">
        <f>B425-K425-L425</f>
        <v>6.97</v>
      </c>
      <c r="D425" s="28">
        <f>B425-K425</f>
        <v>6.97</v>
      </c>
      <c r="E425" s="29">
        <v>0.94930555555555562</v>
      </c>
      <c r="F425" s="17" t="str">
        <f>_xlfn.CONCAT(TEXT(A425,"yyyy-mm-dd")," ",TEXT(E425,"hh:mm:ss"))</f>
        <v>2022-06-09 22:47:00</v>
      </c>
      <c r="G425" s="8">
        <v>16</v>
      </c>
      <c r="H425" s="8">
        <v>29</v>
      </c>
      <c r="I425" s="9">
        <f>'Uber_Details (2)'!$G425+('Uber_Details (2)'!$H425/60)</f>
        <v>16.483333333333334</v>
      </c>
      <c r="J425" s="9">
        <v>4.0999999999999996</v>
      </c>
      <c r="K425" s="9"/>
      <c r="L425" s="9"/>
      <c r="M425" s="8">
        <v>1</v>
      </c>
      <c r="N425" s="8">
        <v>1</v>
      </c>
      <c r="O425" s="7" t="str">
        <f>VLOOKUP(P425,zipcodes,2,0)</f>
        <v>ADELAIDE CBD</v>
      </c>
      <c r="P425" s="13">
        <v>5000</v>
      </c>
      <c r="Q425" s="7" t="str">
        <f>VLOOKUP(R425,zipcodes,2,0)</f>
        <v>KURRALTA PARK</v>
      </c>
      <c r="R425" s="14">
        <v>5037</v>
      </c>
      <c r="S425" s="8" t="s">
        <v>359</v>
      </c>
      <c r="T425" s="6" t="s">
        <v>371</v>
      </c>
      <c r="V425" s="23"/>
      <c r="Y425" s="23"/>
    </row>
    <row r="426" spans="1:25" x14ac:dyDescent="0.25">
      <c r="A426" s="26">
        <v>44722</v>
      </c>
      <c r="B426" s="28">
        <v>35.08</v>
      </c>
      <c r="C426" s="28">
        <f>B426-K426-L426</f>
        <v>15.479999999999997</v>
      </c>
      <c r="D426" s="28">
        <f>B426-K426</f>
        <v>18.479999999999997</v>
      </c>
      <c r="E426" s="29">
        <v>0.75277777777777777</v>
      </c>
      <c r="F426" s="17" t="str">
        <f>_xlfn.CONCAT(TEXT(A426,"yyyy-mm-dd")," ",TEXT(E426,"hh:mm:ss"))</f>
        <v>2022-06-10 18:04:00</v>
      </c>
      <c r="G426" s="8">
        <v>53</v>
      </c>
      <c r="H426" s="8">
        <v>24</v>
      </c>
      <c r="I426" s="9">
        <f>'Uber_Details (2)'!$G426+('Uber_Details (2)'!$H426/60)</f>
        <v>53.4</v>
      </c>
      <c r="J426" s="9">
        <v>5.4</v>
      </c>
      <c r="K426" s="9">
        <v>16.600000000000001</v>
      </c>
      <c r="L426" s="9">
        <v>3</v>
      </c>
      <c r="M426" s="8"/>
      <c r="N426" s="8">
        <v>2</v>
      </c>
      <c r="O426" s="7" t="str">
        <f>VLOOKUP(P426,zipcodes,2,0)</f>
        <v>ADELAIDE CBD</v>
      </c>
      <c r="P426" s="13">
        <v>5000</v>
      </c>
      <c r="Q426" s="7" t="str">
        <f>VLOOKUP(R426,zipcodes,2,0)</f>
        <v>UNLEY</v>
      </c>
      <c r="R426" s="14">
        <v>5061</v>
      </c>
      <c r="S426" s="8" t="s">
        <v>359</v>
      </c>
      <c r="T426" s="6" t="s">
        <v>371</v>
      </c>
      <c r="V426" s="23"/>
      <c r="Y426" s="23"/>
    </row>
    <row r="427" spans="1:25" x14ac:dyDescent="0.25">
      <c r="A427" s="26">
        <v>44722</v>
      </c>
      <c r="B427" s="28">
        <v>13.27</v>
      </c>
      <c r="C427" s="28">
        <f>B427-K427-L427</f>
        <v>10.27</v>
      </c>
      <c r="D427" s="28">
        <f>B427-K427</f>
        <v>13.27</v>
      </c>
      <c r="E427" s="29">
        <v>0.78402777777777777</v>
      </c>
      <c r="F427" s="17" t="str">
        <f>_xlfn.CONCAT(TEXT(A427,"yyyy-mm-dd")," ",TEXT(E427,"hh:mm:ss"))</f>
        <v>2022-06-10 18:49:00</v>
      </c>
      <c r="G427" s="8">
        <v>36</v>
      </c>
      <c r="H427" s="8">
        <v>38</v>
      </c>
      <c r="I427" s="9">
        <f>'Uber_Details (2)'!$G427+('Uber_Details (2)'!$H427/60)</f>
        <v>36.633333333333333</v>
      </c>
      <c r="J427" s="9">
        <v>5.4</v>
      </c>
      <c r="K427" s="9"/>
      <c r="L427" s="9">
        <v>3</v>
      </c>
      <c r="M427" s="8"/>
      <c r="N427" s="8">
        <v>2</v>
      </c>
      <c r="O427" s="7" t="str">
        <f>VLOOKUP(P427,zipcodes,2,0)</f>
        <v>ADELAIDE CBD</v>
      </c>
      <c r="P427" s="13">
        <v>5000</v>
      </c>
      <c r="Q427" s="7" t="str">
        <f>VLOOKUP(R427,zipcodes,2,0)</f>
        <v>GLEN OSMOND</v>
      </c>
      <c r="R427" s="14">
        <v>5064</v>
      </c>
      <c r="S427" s="8" t="s">
        <v>359</v>
      </c>
      <c r="T427" s="6" t="s">
        <v>371</v>
      </c>
      <c r="V427" s="23"/>
      <c r="Y427" s="23"/>
    </row>
    <row r="428" spans="1:25" x14ac:dyDescent="0.25">
      <c r="A428" s="26">
        <v>44722</v>
      </c>
      <c r="B428" s="28">
        <v>7.94</v>
      </c>
      <c r="C428" s="28">
        <f>B428-K428-L428</f>
        <v>5.33</v>
      </c>
      <c r="D428" s="28">
        <f>B428-K428</f>
        <v>5.33</v>
      </c>
      <c r="E428" s="29">
        <v>0.80625000000000002</v>
      </c>
      <c r="F428" s="17" t="str">
        <f>_xlfn.CONCAT(TEXT(A428,"yyyy-mm-dd")," ",TEXT(E428,"hh:mm:ss"))</f>
        <v>2022-06-10 19:21:00</v>
      </c>
      <c r="G428" s="8">
        <v>11</v>
      </c>
      <c r="H428" s="8">
        <v>37</v>
      </c>
      <c r="I428" s="9">
        <f>'Uber_Details (2)'!$G428+('Uber_Details (2)'!$H428/60)</f>
        <v>11.616666666666667</v>
      </c>
      <c r="J428" s="9">
        <v>3.2</v>
      </c>
      <c r="K428" s="9">
        <v>2.61</v>
      </c>
      <c r="L428" s="9"/>
      <c r="M428" s="8"/>
      <c r="N428" s="8">
        <v>1</v>
      </c>
      <c r="O428" s="7" t="str">
        <f>VLOOKUP(P428,zipcodes,2,0)</f>
        <v>GLEN OSMOND</v>
      </c>
      <c r="P428" s="13">
        <v>5064</v>
      </c>
      <c r="Q428" s="7" t="str">
        <f>VLOOKUP(R428,zipcodes,2,0)</f>
        <v>GLEN OSMOND</v>
      </c>
      <c r="R428" s="14">
        <v>5064</v>
      </c>
      <c r="S428" s="8" t="s">
        <v>359</v>
      </c>
      <c r="T428" s="6" t="s">
        <v>371</v>
      </c>
      <c r="V428" s="23"/>
      <c r="Y428" s="23"/>
    </row>
    <row r="429" spans="1:25" x14ac:dyDescent="0.25">
      <c r="A429" s="26">
        <v>44722</v>
      </c>
      <c r="B429" s="28">
        <v>10.73</v>
      </c>
      <c r="C429" s="28">
        <f>B429-K429-L429</f>
        <v>10.73</v>
      </c>
      <c r="D429" s="28">
        <f>B429-K429</f>
        <v>10.73</v>
      </c>
      <c r="E429" s="29">
        <v>0.81666666666666676</v>
      </c>
      <c r="F429" s="17" t="str">
        <f>_xlfn.CONCAT(TEXT(A429,"yyyy-mm-dd")," ",TEXT(E429,"hh:mm:ss"))</f>
        <v>2022-06-10 19:36:00</v>
      </c>
      <c r="G429" s="8">
        <v>26</v>
      </c>
      <c r="H429" s="8">
        <v>55</v>
      </c>
      <c r="I429" s="9">
        <f>'Uber_Details (2)'!$G429+('Uber_Details (2)'!$H429/60)</f>
        <v>26.916666666666668</v>
      </c>
      <c r="J429" s="9">
        <v>5</v>
      </c>
      <c r="K429" s="9"/>
      <c r="L429" s="9"/>
      <c r="M429" s="8"/>
      <c r="N429" s="8">
        <v>1</v>
      </c>
      <c r="O429" s="7" t="str">
        <f>VLOOKUP(P429,zipcodes,2,0)</f>
        <v>GLEN OSMOND</v>
      </c>
      <c r="P429" s="13">
        <v>5064</v>
      </c>
      <c r="Q429" s="7" t="str">
        <f>VLOOKUP(R429,zipcodes,2,0)</f>
        <v>KINGSWOOD</v>
      </c>
      <c r="R429" s="14">
        <v>5062</v>
      </c>
      <c r="S429" s="8" t="s">
        <v>359</v>
      </c>
      <c r="T429" s="6" t="s">
        <v>371</v>
      </c>
      <c r="V429" s="23"/>
      <c r="Y429" s="23"/>
    </row>
    <row r="430" spans="1:25" x14ac:dyDescent="0.25">
      <c r="A430" s="26">
        <v>44722</v>
      </c>
      <c r="B430" s="28">
        <v>9.7899999999999991</v>
      </c>
      <c r="C430" s="28">
        <f>B430-K430-L430</f>
        <v>9.7899999999999991</v>
      </c>
      <c r="D430" s="28">
        <f>B430-K430</f>
        <v>9.7899999999999991</v>
      </c>
      <c r="E430" s="29">
        <v>0.84513888888888899</v>
      </c>
      <c r="F430" s="17" t="str">
        <f>_xlfn.CONCAT(TEXT(A430,"yyyy-mm-dd")," ",TEXT(E430,"hh:mm:ss"))</f>
        <v>2022-06-10 20:17:00</v>
      </c>
      <c r="G430" s="8">
        <v>23</v>
      </c>
      <c r="H430" s="8">
        <v>52</v>
      </c>
      <c r="I430" s="9">
        <f>'Uber_Details (2)'!$G430+('Uber_Details (2)'!$H430/60)</f>
        <v>23.866666666666667</v>
      </c>
      <c r="J430" s="9">
        <v>6.5</v>
      </c>
      <c r="K430" s="9"/>
      <c r="L430" s="9"/>
      <c r="M430" s="8"/>
      <c r="N430" s="8">
        <v>0.84513888888888899</v>
      </c>
      <c r="O430" s="7" t="str">
        <f>VLOOKUP(P430,zipcodes,2,0)</f>
        <v>ADELAIDE CBD</v>
      </c>
      <c r="P430" s="13">
        <v>5000</v>
      </c>
      <c r="Q430" s="7" t="str">
        <f>VLOOKUP(R430,zipcodes,2,0)</f>
        <v>RICHMOND</v>
      </c>
      <c r="R430" s="14">
        <v>5033</v>
      </c>
      <c r="S430" s="8" t="s">
        <v>359</v>
      </c>
      <c r="T430" s="6" t="s">
        <v>371</v>
      </c>
      <c r="V430" s="23"/>
      <c r="Y430" s="23"/>
    </row>
    <row r="431" spans="1:25" x14ac:dyDescent="0.25">
      <c r="A431" s="26">
        <v>44722</v>
      </c>
      <c r="B431" s="28">
        <v>7</v>
      </c>
      <c r="C431" s="28">
        <f>B431-K431-L431</f>
        <v>7</v>
      </c>
      <c r="D431" s="28">
        <f>B431-K431</f>
        <v>7</v>
      </c>
      <c r="E431" s="29">
        <v>0.89027777777777783</v>
      </c>
      <c r="F431" s="17" t="str">
        <f>_xlfn.CONCAT(TEXT(A431,"yyyy-mm-dd")," ",TEXT(E431,"hh:mm:ss"))</f>
        <v>2022-06-10 21:22:00</v>
      </c>
      <c r="G431" s="8">
        <v>16</v>
      </c>
      <c r="H431" s="8">
        <v>46</v>
      </c>
      <c r="I431" s="9">
        <f>'Uber_Details (2)'!$G431+('Uber_Details (2)'!$H431/60)</f>
        <v>16.766666666666666</v>
      </c>
      <c r="J431" s="9">
        <v>3.4</v>
      </c>
      <c r="K431" s="9"/>
      <c r="L431" s="9"/>
      <c r="M431" s="8"/>
      <c r="N431" s="8">
        <v>1</v>
      </c>
      <c r="O431" s="7" t="str">
        <f>VLOOKUP(P431,zipcodes,2,0)</f>
        <v>ADELAIDE CBD</v>
      </c>
      <c r="P431" s="13">
        <v>5000</v>
      </c>
      <c r="Q431" s="7" t="str">
        <f>VLOOKUP(R431,zipcodes,2,0)</f>
        <v>MILE END</v>
      </c>
      <c r="R431" s="14">
        <v>5031</v>
      </c>
      <c r="S431" s="8" t="s">
        <v>359</v>
      </c>
      <c r="T431" s="6" t="s">
        <v>371</v>
      </c>
      <c r="V431" s="23"/>
      <c r="Y431" s="23"/>
    </row>
    <row r="432" spans="1:25" x14ac:dyDescent="0.25">
      <c r="A432" s="26">
        <v>44722</v>
      </c>
      <c r="B432" s="28">
        <v>6.8</v>
      </c>
      <c r="C432" s="28">
        <f>B432-K432-L432</f>
        <v>6.8</v>
      </c>
      <c r="D432" s="28">
        <f>B432-K432</f>
        <v>6.8</v>
      </c>
      <c r="E432" s="29">
        <v>0.91736111111111107</v>
      </c>
      <c r="F432" s="17" t="str">
        <f>_xlfn.CONCAT(TEXT(A432,"yyyy-mm-dd")," ",TEXT(E432,"hh:mm:ss"))</f>
        <v>2022-06-10 22:01:00</v>
      </c>
      <c r="G432" s="8">
        <v>19</v>
      </c>
      <c r="H432" s="8">
        <v>35</v>
      </c>
      <c r="I432" s="9">
        <f>'Uber_Details (2)'!$G432+('Uber_Details (2)'!$H432/60)</f>
        <v>19.583333333333332</v>
      </c>
      <c r="J432" s="9">
        <v>0.1</v>
      </c>
      <c r="K432" s="9"/>
      <c r="L432" s="9"/>
      <c r="M432" s="8"/>
      <c r="N432" s="8">
        <v>1</v>
      </c>
      <c r="O432" s="7" t="str">
        <f>VLOOKUP(P432,zipcodes,2,0)</f>
        <v>ADELAIDE CBD</v>
      </c>
      <c r="P432" s="13">
        <v>5000</v>
      </c>
      <c r="Q432" s="7" t="str">
        <f>VLOOKUP(R432,zipcodes,2,0)</f>
        <v>ADELAIDE CBD</v>
      </c>
      <c r="R432" s="14">
        <v>5000</v>
      </c>
      <c r="S432" s="8" t="s">
        <v>359</v>
      </c>
      <c r="T432" s="6" t="s">
        <v>371</v>
      </c>
      <c r="V432" s="23"/>
      <c r="Y432" s="23"/>
    </row>
    <row r="433" spans="1:25" x14ac:dyDescent="0.25">
      <c r="A433" s="26">
        <v>44722</v>
      </c>
      <c r="B433" s="28">
        <v>5.4</v>
      </c>
      <c r="C433" s="28">
        <f>B433-K433-L433</f>
        <v>5.4</v>
      </c>
      <c r="D433" s="28">
        <f>B433-K433</f>
        <v>5.4</v>
      </c>
      <c r="E433" s="29">
        <v>0.9375</v>
      </c>
      <c r="F433" s="17" t="str">
        <f>_xlfn.CONCAT(TEXT(A433,"yyyy-mm-dd")," ",TEXT(E433,"hh:mm:ss"))</f>
        <v>2022-06-10 22:30:00</v>
      </c>
      <c r="G433" s="8">
        <v>14</v>
      </c>
      <c r="H433" s="8">
        <v>15</v>
      </c>
      <c r="I433" s="9">
        <f>'Uber_Details (2)'!$G433+('Uber_Details (2)'!$H433/60)</f>
        <v>14.25</v>
      </c>
      <c r="J433" s="9">
        <v>1.7</v>
      </c>
      <c r="K433" s="9"/>
      <c r="L433" s="9"/>
      <c r="M433" s="8"/>
      <c r="N433" s="8">
        <v>1</v>
      </c>
      <c r="O433" s="7" t="str">
        <f>VLOOKUP(P433,zipcodes,2,0)</f>
        <v>ADELAIDE CBD</v>
      </c>
      <c r="P433" s="13">
        <v>5000</v>
      </c>
      <c r="Q433" s="7" t="str">
        <f>VLOOKUP(R433,zipcodes,2,0)</f>
        <v>ADELAIDE CBD</v>
      </c>
      <c r="R433" s="14">
        <v>5000</v>
      </c>
      <c r="S433" s="8" t="s">
        <v>359</v>
      </c>
      <c r="T433" s="6" t="s">
        <v>371</v>
      </c>
      <c r="V433" s="23"/>
      <c r="Y433" s="23"/>
    </row>
    <row r="434" spans="1:25" x14ac:dyDescent="0.25">
      <c r="A434" s="26">
        <v>44722</v>
      </c>
      <c r="B434" s="28">
        <v>10.039999999999999</v>
      </c>
      <c r="C434" s="28">
        <f>B434-K434-L434</f>
        <v>10.039999999999999</v>
      </c>
      <c r="D434" s="28">
        <f>B434-K434</f>
        <v>10.039999999999999</v>
      </c>
      <c r="E434" s="29">
        <v>0.9555555555555556</v>
      </c>
      <c r="F434" s="17" t="str">
        <f>_xlfn.CONCAT(TEXT(A434,"yyyy-mm-dd")," ",TEXT(E434,"hh:mm:ss"))</f>
        <v>2022-06-10 22:56:00</v>
      </c>
      <c r="G434" s="8">
        <v>34</v>
      </c>
      <c r="H434" s="8">
        <v>19</v>
      </c>
      <c r="I434" s="9">
        <f>'Uber_Details (2)'!$G434+('Uber_Details (2)'!$H434/60)</f>
        <v>34.31666666666667</v>
      </c>
      <c r="J434" s="9">
        <v>5.5</v>
      </c>
      <c r="K434" s="9"/>
      <c r="L434" s="9"/>
      <c r="M434" s="8"/>
      <c r="N434" s="8">
        <v>2</v>
      </c>
      <c r="O434" s="7" t="str">
        <f>VLOOKUP(P434,zipcodes,2,0)</f>
        <v>ADELAIDE CBD</v>
      </c>
      <c r="P434" s="13">
        <v>5000</v>
      </c>
      <c r="Q434" s="7" t="str">
        <f>VLOOKUP(R434,zipcodes,2,0)</f>
        <v>GLEN OSMOND</v>
      </c>
      <c r="R434" s="14">
        <v>5064</v>
      </c>
      <c r="S434" s="8" t="s">
        <v>359</v>
      </c>
      <c r="T434" s="6" t="s">
        <v>371</v>
      </c>
      <c r="V434" s="23"/>
      <c r="Y434" s="23"/>
    </row>
    <row r="435" spans="1:25" x14ac:dyDescent="0.25">
      <c r="A435" s="26">
        <v>44723</v>
      </c>
      <c r="B435" s="28">
        <v>25.35</v>
      </c>
      <c r="C435" s="28">
        <f>B435-K435-L435</f>
        <v>18.700000000000003</v>
      </c>
      <c r="D435" s="28">
        <f>B435-K435</f>
        <v>21.700000000000003</v>
      </c>
      <c r="E435" s="29">
        <v>0.74930555555555556</v>
      </c>
      <c r="F435" s="17" t="str">
        <f>_xlfn.CONCAT(TEXT(A435,"yyyy-mm-dd")," ",TEXT(E435,"hh:mm:ss"))</f>
        <v>2022-06-11 17:59:00</v>
      </c>
      <c r="G435" s="8">
        <v>46</v>
      </c>
      <c r="H435" s="8">
        <v>12</v>
      </c>
      <c r="I435" s="9">
        <f>'Uber_Details (2)'!$G435+('Uber_Details (2)'!$H435/60)</f>
        <v>46.2</v>
      </c>
      <c r="J435" s="9">
        <v>11.2</v>
      </c>
      <c r="K435" s="9">
        <v>3.65</v>
      </c>
      <c r="L435" s="9">
        <v>3</v>
      </c>
      <c r="M435" s="8">
        <v>1</v>
      </c>
      <c r="N435" s="8">
        <v>2</v>
      </c>
      <c r="O435" s="7" t="str">
        <f>VLOOKUP(P435,zipcodes,2,0)</f>
        <v>ADELAIDE CBD</v>
      </c>
      <c r="P435" s="13">
        <v>5000</v>
      </c>
      <c r="Q435" s="7" t="str">
        <f>VLOOKUP(R435,zipcodes,2,0)</f>
        <v>WOODVILLE</v>
      </c>
      <c r="R435" s="14">
        <v>5011</v>
      </c>
      <c r="S435" s="8" t="s">
        <v>359</v>
      </c>
      <c r="T435" s="6" t="s">
        <v>371</v>
      </c>
      <c r="V435" s="23"/>
      <c r="Y435" s="23"/>
    </row>
    <row r="436" spans="1:25" x14ac:dyDescent="0.25">
      <c r="A436" s="26">
        <v>44723</v>
      </c>
      <c r="B436" s="28">
        <v>31.09</v>
      </c>
      <c r="C436" s="28">
        <f>B436-K436-L436</f>
        <v>28.09</v>
      </c>
      <c r="D436" s="28">
        <f>B436-K436</f>
        <v>31.09</v>
      </c>
      <c r="E436" s="29">
        <v>0.7895833333333333</v>
      </c>
      <c r="F436" s="17" t="str">
        <f>_xlfn.CONCAT(TEXT(A436,"yyyy-mm-dd")," ",TEXT(E436,"hh:mm:ss"))</f>
        <v>2022-06-11 18:57:00</v>
      </c>
      <c r="G436" s="8">
        <v>73</v>
      </c>
      <c r="H436" s="8"/>
      <c r="I436" s="9">
        <f>'Uber_Details (2)'!$G436+('Uber_Details (2)'!$H436/60)</f>
        <v>73</v>
      </c>
      <c r="J436" s="9">
        <v>10.6</v>
      </c>
      <c r="K436" s="9"/>
      <c r="L436" s="9">
        <v>3</v>
      </c>
      <c r="M436" s="8"/>
      <c r="N436" s="8">
        <v>2</v>
      </c>
      <c r="O436" s="7" t="str">
        <f>VLOOKUP(P436,zipcodes,2,0)</f>
        <v>ADELAIDE CBD</v>
      </c>
      <c r="P436" s="13">
        <v>5000</v>
      </c>
      <c r="Q436" s="7" t="str">
        <f>VLOOKUP(R436,zipcodes,2,0)</f>
        <v>CLEARVIEW</v>
      </c>
      <c r="R436" s="14">
        <v>5085</v>
      </c>
      <c r="S436" s="8" t="s">
        <v>359</v>
      </c>
      <c r="T436" s="6" t="s">
        <v>371</v>
      </c>
      <c r="V436" s="23"/>
      <c r="Y436" s="23"/>
    </row>
    <row r="437" spans="1:25" x14ac:dyDescent="0.25">
      <c r="A437" s="26">
        <v>44723</v>
      </c>
      <c r="B437" s="28">
        <v>6.4</v>
      </c>
      <c r="C437" s="28">
        <f>B437-K437-L437</f>
        <v>6.4</v>
      </c>
      <c r="D437" s="28">
        <f>B437-K437</f>
        <v>6.4</v>
      </c>
      <c r="E437" s="29">
        <v>0.84375</v>
      </c>
      <c r="F437" s="17" t="str">
        <f>_xlfn.CONCAT(TEXT(A437,"yyyy-mm-dd")," ",TEXT(E437,"hh:mm:ss"))</f>
        <v>2022-06-11 20:15:00</v>
      </c>
      <c r="G437" s="8">
        <v>18</v>
      </c>
      <c r="H437" s="8">
        <v>36</v>
      </c>
      <c r="I437" s="9">
        <f>'Uber_Details (2)'!$G437+('Uber_Details (2)'!$H437/60)</f>
        <v>18.600000000000001</v>
      </c>
      <c r="J437" s="9">
        <v>3</v>
      </c>
      <c r="K437" s="9"/>
      <c r="L437" s="9"/>
      <c r="M437" s="8"/>
      <c r="N437" s="8">
        <v>1</v>
      </c>
      <c r="O437" s="7" t="str">
        <f>VLOOKUP(P437,zipcodes,2,0)</f>
        <v>ADELAIDE CBD</v>
      </c>
      <c r="P437" s="13">
        <v>5000</v>
      </c>
      <c r="Q437" s="7" t="str">
        <f>VLOOKUP(R437,zipcodes,2,0)</f>
        <v>ST PETERS</v>
      </c>
      <c r="R437" s="14">
        <v>5069</v>
      </c>
      <c r="S437" s="8" t="s">
        <v>359</v>
      </c>
      <c r="T437" s="6" t="s">
        <v>371</v>
      </c>
      <c r="V437" s="23"/>
      <c r="Y437" s="23"/>
    </row>
    <row r="438" spans="1:25" x14ac:dyDescent="0.25">
      <c r="A438" s="26">
        <v>44723</v>
      </c>
      <c r="B438" s="28">
        <v>20.86</v>
      </c>
      <c r="C438" s="28">
        <f>B438-K438-L438</f>
        <v>20.86</v>
      </c>
      <c r="D438" s="28">
        <f>B438-K438</f>
        <v>20.86</v>
      </c>
      <c r="E438" s="29">
        <v>0.85486111111111107</v>
      </c>
      <c r="F438" s="17" t="str">
        <f>_xlfn.CONCAT(TEXT(A438,"yyyy-mm-dd")," ",TEXT(E438,"hh:mm:ss"))</f>
        <v>2022-06-11 20:31:00</v>
      </c>
      <c r="G438" s="8">
        <v>53</v>
      </c>
      <c r="H438" s="8">
        <v>57</v>
      </c>
      <c r="I438" s="9">
        <f>'Uber_Details (2)'!$G438+('Uber_Details (2)'!$H438/60)</f>
        <v>53.95</v>
      </c>
      <c r="J438" s="9">
        <v>19.399999999999999</v>
      </c>
      <c r="K438" s="9"/>
      <c r="L438" s="9"/>
      <c r="M438" s="8"/>
      <c r="N438" s="8">
        <v>2</v>
      </c>
      <c r="O438" s="7" t="str">
        <f>VLOOKUP(P438,zipcodes,2,0)</f>
        <v>ADELAIDE CBD</v>
      </c>
      <c r="P438" s="13">
        <v>5000</v>
      </c>
      <c r="Q438" s="7" t="str">
        <f>VLOOKUP(R438,zipcodes,2,0)</f>
        <v>GREEN FIELDS</v>
      </c>
      <c r="R438" s="14">
        <v>5107</v>
      </c>
      <c r="S438" s="8" t="s">
        <v>359</v>
      </c>
      <c r="T438" s="6" t="s">
        <v>371</v>
      </c>
      <c r="V438" s="23"/>
      <c r="Y438" s="23"/>
    </row>
    <row r="439" spans="1:25" x14ac:dyDescent="0.25">
      <c r="A439" s="26">
        <v>44723</v>
      </c>
      <c r="B439" s="28">
        <v>13.45</v>
      </c>
      <c r="C439" s="28">
        <f>B439-K439-L439</f>
        <v>13.45</v>
      </c>
      <c r="D439" s="28">
        <f>B439-K439</f>
        <v>13.45</v>
      </c>
      <c r="E439" s="29">
        <v>0.88958333333333339</v>
      </c>
      <c r="F439" s="17" t="str">
        <f>_xlfn.CONCAT(TEXT(A439,"yyyy-mm-dd")," ",TEXT(E439,"hh:mm:ss"))</f>
        <v>2022-06-11 21:21:00</v>
      </c>
      <c r="G439" s="8">
        <v>32</v>
      </c>
      <c r="H439" s="8">
        <v>35</v>
      </c>
      <c r="I439" s="9">
        <f>'Uber_Details (2)'!$G439+('Uber_Details (2)'!$H439/60)</f>
        <v>32.583333333333336</v>
      </c>
      <c r="J439" s="9">
        <v>11.5</v>
      </c>
      <c r="K439" s="9"/>
      <c r="L439" s="9"/>
      <c r="M439" s="8"/>
      <c r="N439" s="8">
        <v>2</v>
      </c>
      <c r="O439" s="7" t="str">
        <f>VLOOKUP(P439,zipcodes,2,0)</f>
        <v>MAWSON LAKES</v>
      </c>
      <c r="P439" s="13">
        <v>5095</v>
      </c>
      <c r="Q439" s="7" t="str">
        <f>VLOOKUP(R439,zipcodes,2,0)</f>
        <v>SALISBURY</v>
      </c>
      <c r="R439" s="14">
        <v>5108</v>
      </c>
      <c r="S439" s="8" t="s">
        <v>359</v>
      </c>
      <c r="T439" s="6" t="s">
        <v>371</v>
      </c>
      <c r="V439" s="23"/>
      <c r="Y439" s="23"/>
    </row>
    <row r="440" spans="1:25" x14ac:dyDescent="0.25">
      <c r="A440" s="26">
        <v>44723</v>
      </c>
      <c r="B440" s="28">
        <v>10.9</v>
      </c>
      <c r="C440" s="28">
        <f>B440-K440-L440</f>
        <v>10.9</v>
      </c>
      <c r="D440" s="28">
        <f>B440-K440</f>
        <v>10.9</v>
      </c>
      <c r="E440" s="29">
        <v>0.93819444444444444</v>
      </c>
      <c r="F440" s="17" t="str">
        <f>_xlfn.CONCAT(TEXT(A440,"yyyy-mm-dd")," ",TEXT(E440,"hh:mm:ss"))</f>
        <v>2022-06-11 22:31:00</v>
      </c>
      <c r="G440" s="8">
        <v>27</v>
      </c>
      <c r="H440" s="8">
        <v>14</v>
      </c>
      <c r="I440" s="9">
        <f>'Uber_Details (2)'!$G440+('Uber_Details (2)'!$H440/60)</f>
        <v>27.233333333333334</v>
      </c>
      <c r="J440" s="9">
        <v>5.9</v>
      </c>
      <c r="K440" s="9"/>
      <c r="L440" s="9"/>
      <c r="M440" s="8"/>
      <c r="N440" s="8">
        <v>1</v>
      </c>
      <c r="O440" s="7" t="str">
        <f>VLOOKUP(P440,zipcodes,2,0)</f>
        <v>ADELAIDE CBD</v>
      </c>
      <c r="P440" s="13">
        <v>5000</v>
      </c>
      <c r="Q440" s="7" t="str">
        <f>VLOOKUP(R440,zipcodes,2,0)</f>
        <v>EASTWOOD</v>
      </c>
      <c r="R440" s="14">
        <v>5063</v>
      </c>
      <c r="S440" s="8" t="s">
        <v>359</v>
      </c>
      <c r="T440" s="6" t="s">
        <v>371</v>
      </c>
      <c r="V440" s="23"/>
      <c r="Y440" s="23"/>
    </row>
    <row r="441" spans="1:25" x14ac:dyDescent="0.25">
      <c r="A441" s="26">
        <v>44724</v>
      </c>
      <c r="B441" s="28">
        <v>16.63</v>
      </c>
      <c r="C441" s="28">
        <f>B441-K441-L441</f>
        <v>15.129999999999999</v>
      </c>
      <c r="D441" s="28">
        <f>B441-K441</f>
        <v>16.63</v>
      </c>
      <c r="E441" s="29">
        <v>0.74513888888888891</v>
      </c>
      <c r="F441" s="17" t="str">
        <f>_xlfn.CONCAT(TEXT(A441,"yyyy-mm-dd")," ",TEXT(E441,"hh:mm:ss"))</f>
        <v>2022-06-12 17:53:00</v>
      </c>
      <c r="G441" s="8">
        <v>35</v>
      </c>
      <c r="H441" s="8">
        <v>10</v>
      </c>
      <c r="I441" s="9">
        <f>'Uber_Details (2)'!$G441+('Uber_Details (2)'!$H441/60)</f>
        <v>35.166666666666664</v>
      </c>
      <c r="J441" s="9">
        <v>7</v>
      </c>
      <c r="K441" s="9"/>
      <c r="L441" s="9">
        <v>1.5</v>
      </c>
      <c r="M441" s="8">
        <v>1</v>
      </c>
      <c r="N441" s="8">
        <v>1</v>
      </c>
      <c r="O441" s="7" t="str">
        <f>VLOOKUP(P441,zipcodes,2,0)</f>
        <v>ADELAIDE CBD</v>
      </c>
      <c r="P441" s="13">
        <v>5000</v>
      </c>
      <c r="Q441" s="7" t="str">
        <f>VLOOKUP(R441,zipcodes,2,0)</f>
        <v>EDWARDSTOWN</v>
      </c>
      <c r="R441" s="14">
        <v>5039</v>
      </c>
      <c r="S441" s="8" t="s">
        <v>359</v>
      </c>
      <c r="T441" s="6" t="s">
        <v>371</v>
      </c>
      <c r="V441" s="23"/>
      <c r="Y441" s="23"/>
    </row>
    <row r="442" spans="1:25" x14ac:dyDescent="0.25">
      <c r="A442" s="26">
        <v>44724</v>
      </c>
      <c r="B442" s="28">
        <v>16.05</v>
      </c>
      <c r="C442" s="28">
        <f>B442-K442-L442</f>
        <v>16.05</v>
      </c>
      <c r="D442" s="28">
        <f>B442-K442</f>
        <v>16.05</v>
      </c>
      <c r="E442" s="29">
        <v>0.76944444444444438</v>
      </c>
      <c r="F442" s="17" t="str">
        <f>_xlfn.CONCAT(TEXT(A442,"yyyy-mm-dd")," ",TEXT(E442,"hh:mm:ss"))</f>
        <v>2022-06-12 18:28:00</v>
      </c>
      <c r="G442" s="8">
        <v>38</v>
      </c>
      <c r="H442" s="8">
        <v>5</v>
      </c>
      <c r="I442" s="9">
        <f>'Uber_Details (2)'!$G442+('Uber_Details (2)'!$H442/60)</f>
        <v>38.083333333333336</v>
      </c>
      <c r="J442" s="9">
        <v>10.3</v>
      </c>
      <c r="K442" s="9"/>
      <c r="L442" s="9"/>
      <c r="M442" s="8"/>
      <c r="N442" s="8">
        <v>2</v>
      </c>
      <c r="O442" s="7" t="str">
        <f>VLOOKUP(P442,zipcodes,2,0)</f>
        <v>ADELAIDE CBD</v>
      </c>
      <c r="P442" s="13">
        <v>5000</v>
      </c>
      <c r="Q442" s="7" t="str">
        <f>VLOOKUP(R442,zipcodes,2,0)</f>
        <v>MARION</v>
      </c>
      <c r="R442" s="14">
        <v>5043</v>
      </c>
      <c r="S442" s="8" t="s">
        <v>359</v>
      </c>
      <c r="T442" s="6" t="s">
        <v>371</v>
      </c>
      <c r="V442" s="23"/>
      <c r="Y442" s="23"/>
    </row>
    <row r="443" spans="1:25" x14ac:dyDescent="0.25">
      <c r="A443" s="26">
        <v>44724</v>
      </c>
      <c r="B443" s="28">
        <v>7.02</v>
      </c>
      <c r="C443" s="28">
        <f>B443-K443-L443</f>
        <v>7.02</v>
      </c>
      <c r="D443" s="28">
        <f>B443-K443</f>
        <v>7.02</v>
      </c>
      <c r="E443" s="29">
        <v>0.7944444444444444</v>
      </c>
      <c r="F443" s="17" t="str">
        <f>_xlfn.CONCAT(TEXT(A443,"yyyy-mm-dd")," ",TEXT(E443,"hh:mm:ss"))</f>
        <v>2022-06-12 19:04:00</v>
      </c>
      <c r="G443" s="8">
        <v>16</v>
      </c>
      <c r="H443" s="8">
        <v>24</v>
      </c>
      <c r="I443" s="9">
        <f>'Uber_Details (2)'!$G443+('Uber_Details (2)'!$H443/60)</f>
        <v>16.399999999999999</v>
      </c>
      <c r="J443" s="9">
        <v>4.4000000000000004</v>
      </c>
      <c r="K443" s="9"/>
      <c r="L443" s="9"/>
      <c r="M443" s="8"/>
      <c r="N443" s="8">
        <v>1</v>
      </c>
      <c r="O443" s="7" t="str">
        <f>VLOOKUP(P443,zipcodes,2,0)</f>
        <v>MARION</v>
      </c>
      <c r="P443" s="13">
        <v>5043</v>
      </c>
      <c r="Q443" s="7" t="str">
        <f>VLOOKUP(R443,zipcodes,2,0)</f>
        <v>EDWARDSTOWN</v>
      </c>
      <c r="R443" s="14">
        <v>5039</v>
      </c>
      <c r="S443" s="8" t="s">
        <v>359</v>
      </c>
      <c r="T443" s="6" t="s">
        <v>371</v>
      </c>
      <c r="V443" s="23"/>
      <c r="Y443" s="23"/>
    </row>
    <row r="444" spans="1:25" x14ac:dyDescent="0.25">
      <c r="A444" s="26">
        <v>44724</v>
      </c>
      <c r="B444" s="28">
        <v>25.71</v>
      </c>
      <c r="C444" s="28">
        <f>B444-K444-L444</f>
        <v>23.21</v>
      </c>
      <c r="D444" s="28">
        <f>B444-K444</f>
        <v>25.71</v>
      </c>
      <c r="E444" s="29">
        <v>0.81041666666666667</v>
      </c>
      <c r="F444" s="17" t="str">
        <f>_xlfn.CONCAT(TEXT(A444,"yyyy-mm-dd")," ",TEXT(E444,"hh:mm:ss"))</f>
        <v>2022-06-12 19:27:00</v>
      </c>
      <c r="G444" s="8">
        <v>62</v>
      </c>
      <c r="H444" s="8"/>
      <c r="I444" s="9">
        <f>'Uber_Details (2)'!$G444+('Uber_Details (2)'!$H444/60)</f>
        <v>62</v>
      </c>
      <c r="J444" s="9">
        <v>7.4</v>
      </c>
      <c r="K444" s="9"/>
      <c r="L444" s="9">
        <v>2.5</v>
      </c>
      <c r="M444" s="8">
        <v>1</v>
      </c>
      <c r="N444" s="8">
        <v>2</v>
      </c>
      <c r="O444" s="7" t="str">
        <f>VLOOKUP(P444,zipcodes,2,0)</f>
        <v>ADELAIDE CBD</v>
      </c>
      <c r="P444" s="13">
        <v>5000</v>
      </c>
      <c r="Q444" s="7" t="str">
        <f>VLOOKUP(R444,zipcodes,2,0)</f>
        <v>GLEN OSMOND</v>
      </c>
      <c r="R444" s="14">
        <v>5064</v>
      </c>
      <c r="S444" s="8" t="s">
        <v>359</v>
      </c>
      <c r="T444" s="6" t="s">
        <v>371</v>
      </c>
      <c r="V444" s="23"/>
      <c r="Y444" s="23"/>
    </row>
    <row r="445" spans="1:25" x14ac:dyDescent="0.25">
      <c r="A445" s="26">
        <v>44724</v>
      </c>
      <c r="B445" s="28">
        <v>23.97</v>
      </c>
      <c r="C445" s="28">
        <f>B445-K445-L445</f>
        <v>23.97</v>
      </c>
      <c r="D445" s="28">
        <f>B445-K445</f>
        <v>23.97</v>
      </c>
      <c r="E445" s="29">
        <v>0.8520833333333333</v>
      </c>
      <c r="F445" s="17" t="str">
        <f>_xlfn.CONCAT(TEXT(A445,"yyyy-mm-dd")," ",TEXT(E445,"hh:mm:ss"))</f>
        <v>2022-06-12 20:27:00</v>
      </c>
      <c r="G445" s="8">
        <v>45</v>
      </c>
      <c r="H445" s="8">
        <v>51</v>
      </c>
      <c r="I445" s="9">
        <f>'Uber_Details (2)'!$G445+('Uber_Details (2)'!$H445/60)</f>
        <v>45.85</v>
      </c>
      <c r="J445" s="9">
        <v>16.3</v>
      </c>
      <c r="K445" s="9"/>
      <c r="L445" s="9"/>
      <c r="M445" s="8"/>
      <c r="N445" s="8">
        <v>2</v>
      </c>
      <c r="O445" s="7" t="str">
        <f>VLOOKUP(P445,zipcodes,2,0)</f>
        <v>ADELAIDE CBD</v>
      </c>
      <c r="P445" s="13">
        <v>5000</v>
      </c>
      <c r="Q445" s="7" t="str">
        <f>VLOOKUP(R445,zipcodes,2,0)</f>
        <v>VALLEY VIEW</v>
      </c>
      <c r="R445" s="14">
        <v>5093</v>
      </c>
      <c r="S445" s="8" t="s">
        <v>359</v>
      </c>
      <c r="T445" s="6" t="s">
        <v>371</v>
      </c>
      <c r="V445" s="23"/>
      <c r="Y445" s="23"/>
    </row>
    <row r="446" spans="1:25" x14ac:dyDescent="0.25">
      <c r="A446" s="26">
        <v>44724</v>
      </c>
      <c r="B446" s="28">
        <v>13.37</v>
      </c>
      <c r="C446" s="28">
        <f>B446-K446-L446</f>
        <v>13.37</v>
      </c>
      <c r="D446" s="28">
        <f>B446-K446</f>
        <v>13.37</v>
      </c>
      <c r="E446" s="29">
        <v>0.89583333333333337</v>
      </c>
      <c r="F446" s="17" t="str">
        <f>_xlfn.CONCAT(TEXT(A446,"yyyy-mm-dd")," ",TEXT(E446,"hh:mm:ss"))</f>
        <v>2022-06-12 21:30:00</v>
      </c>
      <c r="G446" s="8">
        <v>27</v>
      </c>
      <c r="H446" s="8">
        <v>14</v>
      </c>
      <c r="I446" s="9">
        <f>'Uber_Details (2)'!$G446+('Uber_Details (2)'!$H446/60)</f>
        <v>27.233333333333334</v>
      </c>
      <c r="J446" s="9">
        <v>10.6</v>
      </c>
      <c r="K446" s="9"/>
      <c r="L446" s="9"/>
      <c r="M446" s="8">
        <v>1</v>
      </c>
      <c r="N446" s="8">
        <v>2</v>
      </c>
      <c r="O446" s="7" t="str">
        <f>VLOOKUP(P446,zipcodes,2,0)</f>
        <v>ADELAIDE CBD</v>
      </c>
      <c r="P446" s="13">
        <v>5000</v>
      </c>
      <c r="Q446" s="7" t="str">
        <f>VLOOKUP(R446,zipcodes,2,0)</f>
        <v>BURNSIDE</v>
      </c>
      <c r="R446" s="14">
        <v>5066</v>
      </c>
      <c r="S446" s="8" t="s">
        <v>359</v>
      </c>
      <c r="T446" s="6" t="s">
        <v>371</v>
      </c>
      <c r="V446" s="23"/>
      <c r="Y446" s="23"/>
    </row>
    <row r="447" spans="1:25" x14ac:dyDescent="0.25">
      <c r="A447" s="26">
        <v>44727</v>
      </c>
      <c r="B447" s="28">
        <v>10.210000000000001</v>
      </c>
      <c r="C447" s="28">
        <f>B447-K447-L447</f>
        <v>8.7100000000000009</v>
      </c>
      <c r="D447" s="28">
        <f>B447-K447</f>
        <v>10.210000000000001</v>
      </c>
      <c r="E447" s="29">
        <v>0.75694444444444453</v>
      </c>
      <c r="F447" s="17" t="str">
        <f>_xlfn.CONCAT(TEXT(A447,"yyyy-mm-dd")," ",TEXT(E447,"hh:mm:ss"))</f>
        <v>2022-06-15 18:10:00</v>
      </c>
      <c r="G447" s="8">
        <v>23</v>
      </c>
      <c r="H447" s="8">
        <v>26</v>
      </c>
      <c r="I447" s="9">
        <f>'Uber_Details (2)'!$G447+('Uber_Details (2)'!$H447/60)</f>
        <v>23.433333333333334</v>
      </c>
      <c r="J447" s="9">
        <v>3.6</v>
      </c>
      <c r="K447" s="9"/>
      <c r="L447" s="9">
        <v>1.5</v>
      </c>
      <c r="M447" s="8"/>
      <c r="N447" s="8">
        <v>1</v>
      </c>
      <c r="O447" s="7" t="str">
        <f>VLOOKUP(P447,zipcodes,2,0)</f>
        <v>ADELAIDE CBD</v>
      </c>
      <c r="P447" s="13">
        <v>5000</v>
      </c>
      <c r="Q447" s="7" t="str">
        <f>VLOOKUP(R447,zipcodes,2,0)</f>
        <v>MILE END</v>
      </c>
      <c r="R447" s="14">
        <v>5031</v>
      </c>
      <c r="S447" s="8" t="s">
        <v>359</v>
      </c>
      <c r="T447" s="6" t="s">
        <v>371</v>
      </c>
      <c r="V447" s="23"/>
      <c r="Y447" s="23"/>
    </row>
    <row r="448" spans="1:25" x14ac:dyDescent="0.25">
      <c r="A448" s="26">
        <v>44727</v>
      </c>
      <c r="B448" s="28">
        <v>12.76</v>
      </c>
      <c r="C448" s="28">
        <f>B448-K448-L448</f>
        <v>12.76</v>
      </c>
      <c r="D448" s="28">
        <f>B448-K448</f>
        <v>12.76</v>
      </c>
      <c r="E448" s="29">
        <v>0.77083333333333337</v>
      </c>
      <c r="F448" s="17" t="str">
        <f>_xlfn.CONCAT(TEXT(A448,"yyyy-mm-dd")," ",TEXT(E448,"hh:mm:ss"))</f>
        <v>2022-06-15 18:30:00</v>
      </c>
      <c r="G448" s="8">
        <v>51</v>
      </c>
      <c r="H448" s="8">
        <v>23</v>
      </c>
      <c r="I448" s="9">
        <f>'Uber_Details (2)'!$G448+('Uber_Details (2)'!$H448/60)</f>
        <v>51.383333333333333</v>
      </c>
      <c r="J448" s="9">
        <v>6.7</v>
      </c>
      <c r="K448" s="9"/>
      <c r="L448" s="9"/>
      <c r="M448" s="8"/>
      <c r="N448" s="8">
        <v>2</v>
      </c>
      <c r="O448" s="7" t="str">
        <f>VLOOKUP(P448,zipcodes,2,0)</f>
        <v>MILE END</v>
      </c>
      <c r="P448" s="13">
        <v>5031</v>
      </c>
      <c r="Q448" s="7" t="str">
        <f>VLOOKUP(R448,zipcodes,2,0)</f>
        <v>KURRALTA PARK</v>
      </c>
      <c r="R448" s="14">
        <v>5037</v>
      </c>
      <c r="S448" s="8" t="s">
        <v>359</v>
      </c>
      <c r="T448" s="6" t="s">
        <v>371</v>
      </c>
      <c r="V448" s="23"/>
      <c r="Y448" s="23"/>
    </row>
    <row r="449" spans="1:25" x14ac:dyDescent="0.25">
      <c r="A449" s="26">
        <v>44727</v>
      </c>
      <c r="B449" s="28">
        <v>21.4</v>
      </c>
      <c r="C449" s="28">
        <f>B449-K449-L449</f>
        <v>21.4</v>
      </c>
      <c r="D449" s="28">
        <f>B449-K449</f>
        <v>21.4</v>
      </c>
      <c r="E449" s="29">
        <v>0.80902777777777779</v>
      </c>
      <c r="F449" s="17" t="str">
        <f>_xlfn.CONCAT(TEXT(A449,"yyyy-mm-dd")," ",TEXT(E449,"hh:mm:ss"))</f>
        <v>2022-06-15 19:25:00</v>
      </c>
      <c r="G449" s="8">
        <v>48</v>
      </c>
      <c r="H449" s="8">
        <v>56</v>
      </c>
      <c r="I449" s="9">
        <f>'Uber_Details (2)'!$G449+('Uber_Details (2)'!$H449/60)</f>
        <v>48.93333333333333</v>
      </c>
      <c r="J449" s="9">
        <v>14.8</v>
      </c>
      <c r="K449" s="9"/>
      <c r="L449" s="9"/>
      <c r="M449" s="8"/>
      <c r="N449" s="8">
        <v>2</v>
      </c>
      <c r="O449" s="7" t="str">
        <f>VLOOKUP(P449,zipcodes,2,0)</f>
        <v>ADELAIDE CBD</v>
      </c>
      <c r="P449" s="13">
        <v>5000</v>
      </c>
      <c r="Q449" s="7" t="str">
        <f>VLOOKUP(R449,zipcodes,2,0)</f>
        <v>SEACOMBE GARDENS</v>
      </c>
      <c r="R449" s="14">
        <v>5047</v>
      </c>
      <c r="S449" s="8" t="s">
        <v>359</v>
      </c>
      <c r="T449" s="6" t="s">
        <v>371</v>
      </c>
      <c r="V449" s="23"/>
      <c r="Y449" s="23"/>
    </row>
    <row r="450" spans="1:25" x14ac:dyDescent="0.25">
      <c r="A450" s="26">
        <v>44727</v>
      </c>
      <c r="B450" s="28">
        <v>5.57</v>
      </c>
      <c r="C450" s="28">
        <f>B450-K450-L450</f>
        <v>5.57</v>
      </c>
      <c r="D450" s="28">
        <f>B450-K450</f>
        <v>5.57</v>
      </c>
      <c r="E450" s="29">
        <v>0.84722222222222221</v>
      </c>
      <c r="F450" s="17" t="str">
        <f>_xlfn.CONCAT(TEXT(A450,"yyyy-mm-dd")," ",TEXT(E450,"hh:mm:ss"))</f>
        <v>2022-06-15 20:20:00</v>
      </c>
      <c r="G450" s="8">
        <v>13</v>
      </c>
      <c r="H450" s="8">
        <v>6</v>
      </c>
      <c r="I450" s="9">
        <f>'Uber_Details (2)'!$G450+('Uber_Details (2)'!$H450/60)</f>
        <v>13.1</v>
      </c>
      <c r="J450" s="9">
        <v>2.8</v>
      </c>
      <c r="K450" s="9"/>
      <c r="L450" s="9"/>
      <c r="M450" s="8"/>
      <c r="N450" s="8">
        <v>1</v>
      </c>
      <c r="O450" s="7" t="str">
        <f>VLOOKUP(P450,zipcodes,2,0)</f>
        <v>MORPHETT VALE</v>
      </c>
      <c r="P450" s="13">
        <v>5162</v>
      </c>
      <c r="Q450" s="7" t="str">
        <f>VLOOKUP(R450,zipcodes,2,0)</f>
        <v>ADELAIDE CBD</v>
      </c>
      <c r="R450" s="14">
        <v>5000</v>
      </c>
      <c r="S450" s="8" t="s">
        <v>359</v>
      </c>
      <c r="T450" s="6" t="s">
        <v>371</v>
      </c>
      <c r="V450" s="23"/>
      <c r="Y450" s="23"/>
    </row>
    <row r="451" spans="1:25" x14ac:dyDescent="0.25">
      <c r="A451" s="26">
        <v>44727</v>
      </c>
      <c r="B451" s="28">
        <v>11.67</v>
      </c>
      <c r="C451" s="28">
        <f>B451-K451-L451</f>
        <v>11.67</v>
      </c>
      <c r="D451" s="28">
        <f>B451-K451</f>
        <v>11.67</v>
      </c>
      <c r="E451" s="29">
        <v>0.88055555555555554</v>
      </c>
      <c r="F451" s="17" t="str">
        <f>_xlfn.CONCAT(TEXT(A451,"yyyy-mm-dd")," ",TEXT(E451,"hh:mm:ss"))</f>
        <v>2022-06-15 21:08:00</v>
      </c>
      <c r="G451" s="8">
        <v>22</v>
      </c>
      <c r="H451" s="8">
        <v>3</v>
      </c>
      <c r="I451" s="9">
        <f>'Uber_Details (2)'!$G451+('Uber_Details (2)'!$H451/60)</f>
        <v>22.05</v>
      </c>
      <c r="J451" s="9">
        <v>8.4</v>
      </c>
      <c r="K451" s="9"/>
      <c r="L451" s="9"/>
      <c r="M451" s="8">
        <v>1</v>
      </c>
      <c r="N451" s="8">
        <v>2</v>
      </c>
      <c r="O451" s="7" t="str">
        <f>VLOOKUP(P451,zipcodes,2,0)</f>
        <v>ADELAIDE CBD</v>
      </c>
      <c r="P451" s="13">
        <v>5000</v>
      </c>
      <c r="Q451" s="7" t="str">
        <f>VLOOKUP(R451,zipcodes,2,0)</f>
        <v>HAMPSTEAD GARDENS</v>
      </c>
      <c r="R451" s="14">
        <v>5086</v>
      </c>
      <c r="S451" s="8" t="s">
        <v>359</v>
      </c>
      <c r="T451" s="6" t="s">
        <v>371</v>
      </c>
      <c r="V451" s="23"/>
      <c r="Y451" s="23"/>
    </row>
    <row r="452" spans="1:25" x14ac:dyDescent="0.25">
      <c r="A452" s="26">
        <v>44727</v>
      </c>
      <c r="B452" s="28">
        <v>14.43</v>
      </c>
      <c r="C452" s="28">
        <f>B452-K452-L452</f>
        <v>14.43</v>
      </c>
      <c r="D452" s="28">
        <f>B452-K452</f>
        <v>14.43</v>
      </c>
      <c r="E452" s="29">
        <v>0.90625</v>
      </c>
      <c r="F452" s="17" t="str">
        <f>_xlfn.CONCAT(TEXT(A452,"yyyy-mm-dd")," ",TEXT(E452,"hh:mm:ss"))</f>
        <v>2022-06-15 21:45:00</v>
      </c>
      <c r="G452" s="8">
        <v>40</v>
      </c>
      <c r="H452" s="8">
        <v>12</v>
      </c>
      <c r="I452" s="9">
        <f>'Uber_Details (2)'!$G452+('Uber_Details (2)'!$H452/60)</f>
        <v>40.200000000000003</v>
      </c>
      <c r="J452" s="9">
        <v>2.9</v>
      </c>
      <c r="K452" s="9"/>
      <c r="L452" s="9"/>
      <c r="M452" s="8">
        <v>1</v>
      </c>
      <c r="N452" s="8">
        <v>2</v>
      </c>
      <c r="O452" s="7" t="str">
        <f>VLOOKUP(P452,zipcodes,2,0)</f>
        <v>NORTH ADELAIDE</v>
      </c>
      <c r="P452" s="13">
        <v>5006</v>
      </c>
      <c r="Q452" s="7" t="str">
        <f>VLOOKUP(R452,zipcodes,2,0)</f>
        <v>ADELAIDE CBD</v>
      </c>
      <c r="R452" s="14">
        <v>5000</v>
      </c>
      <c r="S452" s="8" t="s">
        <v>359</v>
      </c>
      <c r="T452" s="6" t="s">
        <v>371</v>
      </c>
      <c r="V452" s="23"/>
      <c r="Y452" s="23"/>
    </row>
    <row r="453" spans="1:25" x14ac:dyDescent="0.25">
      <c r="A453" s="26">
        <v>44727</v>
      </c>
      <c r="B453" s="28">
        <v>9.09</v>
      </c>
      <c r="C453" s="28">
        <f>B453-K453-L453</f>
        <v>9.09</v>
      </c>
      <c r="D453" s="28">
        <f>B453-K453</f>
        <v>9.09</v>
      </c>
      <c r="E453" s="29">
        <v>0.9375</v>
      </c>
      <c r="F453" s="17" t="str">
        <f>_xlfn.CONCAT(TEXT(A453,"yyyy-mm-dd")," ",TEXT(E453,"hh:mm:ss"))</f>
        <v>2022-06-15 22:30:00</v>
      </c>
      <c r="G453" s="8">
        <v>19</v>
      </c>
      <c r="H453" s="8">
        <v>52</v>
      </c>
      <c r="I453" s="9">
        <f>'Uber_Details (2)'!$G453+('Uber_Details (2)'!$H453/60)</f>
        <v>19.866666666666667</v>
      </c>
      <c r="J453" s="9">
        <v>2.6</v>
      </c>
      <c r="K453" s="9"/>
      <c r="L453" s="9"/>
      <c r="M453" s="8">
        <v>1</v>
      </c>
      <c r="N453" s="8">
        <v>2</v>
      </c>
      <c r="O453" s="7" t="str">
        <f>VLOOKUP(P453,zipcodes,2,0)</f>
        <v>ADELAIDE CBD</v>
      </c>
      <c r="P453" s="13">
        <v>5000</v>
      </c>
      <c r="Q453" s="7" t="str">
        <f>VLOOKUP(R453,zipcodes,2,0)</f>
        <v>ADELAIDE CBD</v>
      </c>
      <c r="R453" s="14">
        <v>5000</v>
      </c>
      <c r="S453" s="8" t="s">
        <v>359</v>
      </c>
      <c r="T453" s="6" t="s">
        <v>371</v>
      </c>
      <c r="V453" s="23"/>
      <c r="Y453" s="23"/>
    </row>
    <row r="454" spans="1:25" x14ac:dyDescent="0.25">
      <c r="A454" s="26">
        <v>44730</v>
      </c>
      <c r="B454" s="28">
        <v>11.74</v>
      </c>
      <c r="C454" s="28">
        <f>B454-K454-L454</f>
        <v>11.74</v>
      </c>
      <c r="D454" s="28">
        <f>B454-K454</f>
        <v>11.74</v>
      </c>
      <c r="E454" s="29">
        <v>0.50902777777777775</v>
      </c>
      <c r="F454" s="17" t="str">
        <f>_xlfn.CONCAT(TEXT(A454,"yyyy-mm-dd")," ",TEXT(E454,"hh:mm:ss"))</f>
        <v>2022-06-18 12:13:00</v>
      </c>
      <c r="G454" s="8">
        <v>35</v>
      </c>
      <c r="H454" s="8">
        <v>26</v>
      </c>
      <c r="I454" s="9">
        <f>'Uber_Details (2)'!$G454+('Uber_Details (2)'!$H454/60)</f>
        <v>35.43333333333333</v>
      </c>
      <c r="J454" s="9">
        <v>2.1</v>
      </c>
      <c r="K454" s="9"/>
      <c r="L454" s="9"/>
      <c r="M454" s="8"/>
      <c r="N454" s="8">
        <v>2</v>
      </c>
      <c r="O454" s="7" t="str">
        <f>VLOOKUP(P454,zipcodes,2,0)</f>
        <v>MILE END</v>
      </c>
      <c r="P454" s="13">
        <v>5031</v>
      </c>
      <c r="Q454" s="7" t="str">
        <f>VLOOKUP(R454,zipcodes,2,0)</f>
        <v>MILE END</v>
      </c>
      <c r="R454" s="14">
        <v>5031</v>
      </c>
      <c r="S454" s="8" t="s">
        <v>359</v>
      </c>
      <c r="T454" s="6" t="s">
        <v>371</v>
      </c>
      <c r="V454" s="23"/>
      <c r="Y454" s="23"/>
    </row>
    <row r="455" spans="1:25" x14ac:dyDescent="0.25">
      <c r="A455" s="26">
        <v>44730</v>
      </c>
      <c r="B455" s="28">
        <v>5.44</v>
      </c>
      <c r="C455" s="28">
        <f>B455-K455-L455</f>
        <v>5.44</v>
      </c>
      <c r="D455" s="28">
        <f>B455-K455</f>
        <v>5.44</v>
      </c>
      <c r="E455" s="29">
        <v>0.53541666666666665</v>
      </c>
      <c r="F455" s="17" t="str">
        <f>_xlfn.CONCAT(TEXT(A455,"yyyy-mm-dd")," ",TEXT(E455,"hh:mm:ss"))</f>
        <v>2022-06-18 12:51:00</v>
      </c>
      <c r="G455" s="8">
        <v>9</v>
      </c>
      <c r="H455" s="8">
        <v>57</v>
      </c>
      <c r="I455" s="9">
        <f>'Uber_Details (2)'!$G455+('Uber_Details (2)'!$H455/60)</f>
        <v>9.9499999999999993</v>
      </c>
      <c r="J455" s="9">
        <v>1.4</v>
      </c>
      <c r="K455" s="9"/>
      <c r="L455" s="9"/>
      <c r="M455" s="8"/>
      <c r="N455" s="8">
        <v>1</v>
      </c>
      <c r="O455" s="7" t="str">
        <f>VLOOKUP(P455,zipcodes,2,0)</f>
        <v>ADELAIDE CBD</v>
      </c>
      <c r="P455" s="13">
        <v>5000</v>
      </c>
      <c r="Q455" s="7" t="str">
        <f>VLOOKUP(R455,zipcodes,2,0)</f>
        <v>RICHMOND</v>
      </c>
      <c r="R455" s="14">
        <v>5033</v>
      </c>
      <c r="S455" s="8" t="s">
        <v>359</v>
      </c>
      <c r="T455" s="6" t="s">
        <v>371</v>
      </c>
      <c r="V455" s="23"/>
      <c r="Y455" s="23"/>
    </row>
    <row r="456" spans="1:25" x14ac:dyDescent="0.25">
      <c r="A456" s="26">
        <v>44730</v>
      </c>
      <c r="B456" s="28">
        <v>10.199999999999999</v>
      </c>
      <c r="C456" s="28">
        <f>B456-K456-L456</f>
        <v>10.199999999999999</v>
      </c>
      <c r="D456" s="28">
        <f>B456-K456</f>
        <v>10.199999999999999</v>
      </c>
      <c r="E456" s="29">
        <v>0.54027777777777775</v>
      </c>
      <c r="F456" s="17" t="str">
        <f>_xlfn.CONCAT(TEXT(A456,"yyyy-mm-dd")," ",TEXT(E456,"hh:mm:ss"))</f>
        <v>2022-06-18 12:58:00</v>
      </c>
      <c r="G456" s="8">
        <v>26</v>
      </c>
      <c r="H456" s="8">
        <v>11</v>
      </c>
      <c r="I456" s="9">
        <f>'Uber_Details (2)'!$G456+('Uber_Details (2)'!$H456/60)</f>
        <v>26.183333333333334</v>
      </c>
      <c r="J456" s="9">
        <v>6.5</v>
      </c>
      <c r="K456" s="9"/>
      <c r="L456" s="9"/>
      <c r="M456" s="8"/>
      <c r="N456" s="8">
        <v>1</v>
      </c>
      <c r="O456" s="7" t="str">
        <f>VLOOKUP(P456,zipcodes,2,0)</f>
        <v>RICHMOND</v>
      </c>
      <c r="P456" s="13">
        <v>5033</v>
      </c>
      <c r="Q456" s="7" t="str">
        <f>VLOOKUP(R456,zipcodes,2,0)</f>
        <v>EASTWOOD</v>
      </c>
      <c r="R456" s="14">
        <v>5063</v>
      </c>
      <c r="S456" s="8" t="s">
        <v>359</v>
      </c>
      <c r="T456" s="6" t="s">
        <v>371</v>
      </c>
      <c r="V456" s="23"/>
      <c r="Y456" s="23"/>
    </row>
    <row r="457" spans="1:25" x14ac:dyDescent="0.25">
      <c r="A457" s="26">
        <v>44730</v>
      </c>
      <c r="B457" s="28">
        <v>7.45</v>
      </c>
      <c r="C457" s="28">
        <f>B457-K457-L457</f>
        <v>7.45</v>
      </c>
      <c r="D457" s="28">
        <f>B457-K457</f>
        <v>7.45</v>
      </c>
      <c r="E457" s="29">
        <v>0.55763888888888891</v>
      </c>
      <c r="F457" s="17" t="str">
        <f>_xlfn.CONCAT(TEXT(A457,"yyyy-mm-dd")," ",TEXT(E457,"hh:mm:ss"))</f>
        <v>2022-06-18 13:23:00</v>
      </c>
      <c r="G457" s="8">
        <v>15</v>
      </c>
      <c r="H457" s="8">
        <v>21</v>
      </c>
      <c r="I457" s="9">
        <f>'Uber_Details (2)'!$G457+('Uber_Details (2)'!$H457/60)</f>
        <v>15.35</v>
      </c>
      <c r="J457" s="9">
        <v>4.5999999999999996</v>
      </c>
      <c r="K457" s="9"/>
      <c r="L457" s="9"/>
      <c r="M457" s="8"/>
      <c r="N457" s="8">
        <v>1</v>
      </c>
      <c r="O457" s="7" t="str">
        <f>VLOOKUP(P457,zipcodes,2,0)</f>
        <v>ADELAIDE CBD</v>
      </c>
      <c r="P457" s="13">
        <v>5000</v>
      </c>
      <c r="Q457" s="7" t="str">
        <f>VLOOKUP(R457,zipcodes,2,0)</f>
        <v>GLEN OSMOND</v>
      </c>
      <c r="R457" s="14">
        <v>5064</v>
      </c>
      <c r="S457" s="8" t="s">
        <v>359</v>
      </c>
      <c r="T457" s="6" t="s">
        <v>371</v>
      </c>
      <c r="V457" s="23"/>
      <c r="Y457" s="23"/>
    </row>
    <row r="458" spans="1:25" x14ac:dyDescent="0.25">
      <c r="A458" s="26">
        <v>44730</v>
      </c>
      <c r="B458" s="28">
        <v>5.8</v>
      </c>
      <c r="C458" s="28">
        <f>B458-K458-L458</f>
        <v>5.8</v>
      </c>
      <c r="D458" s="28">
        <f>B458-K458</f>
        <v>5.8</v>
      </c>
      <c r="E458" s="29">
        <v>0.57430555555555551</v>
      </c>
      <c r="F458" s="17" t="str">
        <f>_xlfn.CONCAT(TEXT(A458,"yyyy-mm-dd")," ",TEXT(E458,"hh:mm:ss"))</f>
        <v>2022-06-18 13:47:00</v>
      </c>
      <c r="G458" s="8">
        <v>8</v>
      </c>
      <c r="H458" s="8">
        <v>44</v>
      </c>
      <c r="I458" s="9">
        <f>'Uber_Details (2)'!$G458+('Uber_Details (2)'!$H458/60)</f>
        <v>8.7333333333333325</v>
      </c>
      <c r="J458" s="9">
        <v>2</v>
      </c>
      <c r="K458" s="9"/>
      <c r="L458" s="9"/>
      <c r="M458" s="8"/>
      <c r="N458" s="8">
        <v>1</v>
      </c>
      <c r="O458" s="7" t="str">
        <f>VLOOKUP(P458,zipcodes,2,0)</f>
        <v>GLEN OSMOND</v>
      </c>
      <c r="P458" s="13">
        <v>5064</v>
      </c>
      <c r="Q458" s="7" t="str">
        <f>VLOOKUP(R458,zipcodes,2,0)</f>
        <v>GLEN OSMOND</v>
      </c>
      <c r="R458" s="14">
        <v>5064</v>
      </c>
      <c r="S458" s="8" t="s">
        <v>359</v>
      </c>
      <c r="T458" s="6" t="s">
        <v>371</v>
      </c>
      <c r="V458" s="23"/>
      <c r="Y458" s="23"/>
    </row>
    <row r="459" spans="1:25" x14ac:dyDescent="0.25">
      <c r="A459" s="26">
        <v>44730</v>
      </c>
      <c r="B459" s="28">
        <v>7.32</v>
      </c>
      <c r="C459" s="28">
        <f>B459-K459-L459</f>
        <v>7.32</v>
      </c>
      <c r="D459" s="28">
        <f>B459-K459</f>
        <v>7.32</v>
      </c>
      <c r="E459" s="29">
        <v>0.58402777777777781</v>
      </c>
      <c r="F459" s="17" t="str">
        <f>_xlfn.CONCAT(TEXT(A459,"yyyy-mm-dd")," ",TEXT(E459,"hh:mm:ss"))</f>
        <v>2022-06-18 14:01:00</v>
      </c>
      <c r="G459" s="8">
        <v>10</v>
      </c>
      <c r="H459" s="8">
        <v>30</v>
      </c>
      <c r="I459" s="9">
        <f>'Uber_Details (2)'!$G459+('Uber_Details (2)'!$H459/60)</f>
        <v>10.5</v>
      </c>
      <c r="J459" s="9">
        <v>1.8</v>
      </c>
      <c r="K459" s="9"/>
      <c r="L459" s="9"/>
      <c r="M459" s="8"/>
      <c r="N459" s="8">
        <v>1</v>
      </c>
      <c r="O459" s="7" t="str">
        <f>VLOOKUP(P459,zipcodes,2,0)</f>
        <v>ADELAIDE CBD</v>
      </c>
      <c r="P459" s="13">
        <v>5000</v>
      </c>
      <c r="Q459" s="7" t="str">
        <f>VLOOKUP(R459,zipcodes,2,0)</f>
        <v>DULWICH</v>
      </c>
      <c r="R459" s="14">
        <v>5065</v>
      </c>
      <c r="S459" s="8" t="s">
        <v>359</v>
      </c>
      <c r="T459" s="6" t="s">
        <v>371</v>
      </c>
      <c r="V459" s="23"/>
      <c r="Y459" s="23"/>
    </row>
    <row r="460" spans="1:25" x14ac:dyDescent="0.25">
      <c r="A460" s="26">
        <v>44730</v>
      </c>
      <c r="B460" s="28">
        <v>5.63</v>
      </c>
      <c r="C460" s="28">
        <f>B460-K460-L460</f>
        <v>5.63</v>
      </c>
      <c r="D460" s="28">
        <f>B460-K460</f>
        <v>5.63</v>
      </c>
      <c r="E460" s="29">
        <v>0.58680555555555558</v>
      </c>
      <c r="F460" s="17" t="str">
        <f>_xlfn.CONCAT(TEXT(A460,"yyyy-mm-dd")," ",TEXT(E460,"hh:mm:ss"))</f>
        <v>2022-06-18 14:05:00</v>
      </c>
      <c r="G460" s="8">
        <v>9</v>
      </c>
      <c r="H460" s="8">
        <v>54</v>
      </c>
      <c r="I460" s="9">
        <f>'Uber_Details (2)'!$G460+('Uber_Details (2)'!$H460/60)</f>
        <v>9.9</v>
      </c>
      <c r="J460" s="9">
        <v>2.6</v>
      </c>
      <c r="K460" s="9"/>
      <c r="L460" s="9"/>
      <c r="M460" s="8"/>
      <c r="N460" s="8">
        <v>1</v>
      </c>
      <c r="O460" s="7" t="str">
        <f>VLOOKUP(P460,zipcodes,2,0)</f>
        <v>ADELAIDE CBD</v>
      </c>
      <c r="P460" s="13">
        <v>5000</v>
      </c>
      <c r="Q460" s="7" t="str">
        <f>VLOOKUP(R460,zipcodes,2,0)</f>
        <v>GLEN OSMOND</v>
      </c>
      <c r="R460" s="14">
        <v>5064</v>
      </c>
      <c r="S460" s="8" t="s">
        <v>359</v>
      </c>
      <c r="T460" s="6" t="s">
        <v>371</v>
      </c>
      <c r="V460" s="23"/>
      <c r="Y460" s="23"/>
    </row>
    <row r="461" spans="1:25" x14ac:dyDescent="0.25">
      <c r="A461" s="26">
        <v>44730</v>
      </c>
      <c r="B461" s="28">
        <v>6.71</v>
      </c>
      <c r="C461" s="28">
        <f>B461-K461-L461</f>
        <v>6.71</v>
      </c>
      <c r="D461" s="28">
        <f>B461-K461</f>
        <v>6.71</v>
      </c>
      <c r="E461" s="29">
        <v>0.59375</v>
      </c>
      <c r="F461" s="17" t="str">
        <f>_xlfn.CONCAT(TEXT(A461,"yyyy-mm-dd")," ",TEXT(E461,"hh:mm:ss"))</f>
        <v>2022-06-18 14:15:00</v>
      </c>
      <c r="G461" s="8">
        <v>14</v>
      </c>
      <c r="H461" s="8">
        <v>44</v>
      </c>
      <c r="I461" s="9">
        <f>'Uber_Details (2)'!$G461+('Uber_Details (2)'!$H461/60)</f>
        <v>14.733333333333333</v>
      </c>
      <c r="J461" s="9">
        <v>2.6</v>
      </c>
      <c r="K461" s="9"/>
      <c r="L461" s="9"/>
      <c r="M461" s="8"/>
      <c r="N461" s="8">
        <v>1</v>
      </c>
      <c r="O461" s="7" t="str">
        <f>VLOOKUP(P461,zipcodes,2,0)</f>
        <v>GLEN OSMOND</v>
      </c>
      <c r="P461" s="13">
        <v>5064</v>
      </c>
      <c r="Q461" s="7" t="str">
        <f>VLOOKUP(R461,zipcodes,2,0)</f>
        <v>EASTWOOD</v>
      </c>
      <c r="R461" s="14">
        <v>5063</v>
      </c>
      <c r="S461" s="8" t="s">
        <v>359</v>
      </c>
      <c r="T461" s="6" t="s">
        <v>371</v>
      </c>
      <c r="V461" s="23"/>
      <c r="Y461" s="23"/>
    </row>
    <row r="462" spans="1:25" x14ac:dyDescent="0.25">
      <c r="A462" s="26">
        <v>44730</v>
      </c>
      <c r="B462" s="28">
        <v>5.03</v>
      </c>
      <c r="C462" s="28">
        <f>B462-K462-L462</f>
        <v>5.03</v>
      </c>
      <c r="D462" s="28">
        <f>B462-K462</f>
        <v>5.03</v>
      </c>
      <c r="E462" s="29">
        <v>0.60555555555555551</v>
      </c>
      <c r="F462" s="17" t="str">
        <f>_xlfn.CONCAT(TEXT(A462,"yyyy-mm-dd")," ",TEXT(E462,"hh:mm:ss"))</f>
        <v>2022-06-18 14:32:00</v>
      </c>
      <c r="G462" s="8">
        <v>14</v>
      </c>
      <c r="H462" s="8">
        <v>31</v>
      </c>
      <c r="I462" s="9">
        <f>'Uber_Details (2)'!$G462+('Uber_Details (2)'!$H462/60)</f>
        <v>14.516666666666667</v>
      </c>
      <c r="J462" s="9">
        <v>1.8</v>
      </c>
      <c r="K462" s="9"/>
      <c r="L462" s="9"/>
      <c r="M462" s="8"/>
      <c r="N462" s="8">
        <v>1</v>
      </c>
      <c r="O462" s="7" t="str">
        <f>VLOOKUP(P462,zipcodes,2,0)</f>
        <v>ADELAIDE CBD</v>
      </c>
      <c r="P462" s="13">
        <v>5000</v>
      </c>
      <c r="Q462" s="7" t="str">
        <f>VLOOKUP(R462,zipcodes,2,0)</f>
        <v>GLEN OSMOND</v>
      </c>
      <c r="R462" s="14">
        <v>5064</v>
      </c>
      <c r="S462" s="8" t="s">
        <v>359</v>
      </c>
      <c r="T462" s="6" t="s">
        <v>371</v>
      </c>
      <c r="V462" s="23"/>
      <c r="Y462" s="23"/>
    </row>
    <row r="463" spans="1:25" x14ac:dyDescent="0.25">
      <c r="A463" s="26">
        <v>44730</v>
      </c>
      <c r="B463" s="28">
        <v>11.9</v>
      </c>
      <c r="C463" s="28">
        <f>B463-K463-L463</f>
        <v>11.9</v>
      </c>
      <c r="D463" s="28">
        <f>B463-K463</f>
        <v>11.9</v>
      </c>
      <c r="E463" s="29">
        <v>0.61527777777777781</v>
      </c>
      <c r="F463" s="17" t="str">
        <f>_xlfn.CONCAT(TEXT(A463,"yyyy-mm-dd")," ",TEXT(E463,"hh:mm:ss"))</f>
        <v>2022-06-18 14:46:00</v>
      </c>
      <c r="G463" s="8">
        <v>23</v>
      </c>
      <c r="H463" s="8">
        <v>17</v>
      </c>
      <c r="I463" s="9">
        <f>'Uber_Details (2)'!$G463+('Uber_Details (2)'!$H463/60)</f>
        <v>23.283333333333335</v>
      </c>
      <c r="J463" s="9">
        <v>4.5999999999999996</v>
      </c>
      <c r="K463" s="9"/>
      <c r="L463" s="9"/>
      <c r="M463" s="8"/>
      <c r="N463" s="8">
        <v>2</v>
      </c>
      <c r="O463" s="7" t="str">
        <f>VLOOKUP(P463,zipcodes,2,0)</f>
        <v>GLEN OSMOND</v>
      </c>
      <c r="P463" s="13">
        <v>5064</v>
      </c>
      <c r="Q463" s="7" t="str">
        <f>VLOOKUP(R463,zipcodes,2,0)</f>
        <v>BURNSIDE</v>
      </c>
      <c r="R463" s="14">
        <v>5066</v>
      </c>
      <c r="S463" s="8" t="s">
        <v>359</v>
      </c>
      <c r="T463" s="6" t="s">
        <v>371</v>
      </c>
      <c r="V463" s="23"/>
      <c r="Y463" s="23"/>
    </row>
    <row r="464" spans="1:25" x14ac:dyDescent="0.25">
      <c r="A464" s="26">
        <v>44730</v>
      </c>
      <c r="B464" s="28">
        <v>23.44</v>
      </c>
      <c r="C464" s="28">
        <f>B464-K464-L464</f>
        <v>18.190000000000001</v>
      </c>
      <c r="D464" s="28">
        <f>B464-K464</f>
        <v>23.44</v>
      </c>
      <c r="E464" s="29">
        <v>0.75763888888888886</v>
      </c>
      <c r="F464" s="17" t="str">
        <f>_xlfn.CONCAT(TEXT(A464,"yyyy-mm-dd")," ",TEXT(E464,"hh:mm:ss"))</f>
        <v>2022-06-18 18:11:00</v>
      </c>
      <c r="G464" s="8">
        <v>48</v>
      </c>
      <c r="H464" s="8">
        <v>2</v>
      </c>
      <c r="I464" s="9">
        <f>'Uber_Details (2)'!$G464+('Uber_Details (2)'!$H464/60)</f>
        <v>48.033333333333331</v>
      </c>
      <c r="J464" s="9">
        <v>8.6999999999999993</v>
      </c>
      <c r="K464" s="9"/>
      <c r="L464" s="9">
        <v>5.25</v>
      </c>
      <c r="M464" s="8"/>
      <c r="N464" s="8">
        <v>2</v>
      </c>
      <c r="O464" s="7" t="str">
        <f>VLOOKUP(P464,zipcodes,2,0)</f>
        <v>EASTWOOD</v>
      </c>
      <c r="P464" s="13">
        <v>5063</v>
      </c>
      <c r="Q464" s="7" t="str">
        <f>VLOOKUP(R464,zipcodes,2,0)</f>
        <v>ST MARYS</v>
      </c>
      <c r="R464" s="14">
        <v>5042</v>
      </c>
      <c r="S464" s="8" t="s">
        <v>359</v>
      </c>
      <c r="T464" s="6" t="s">
        <v>371</v>
      </c>
      <c r="V464" s="23"/>
      <c r="Y464" s="23"/>
    </row>
    <row r="465" spans="1:25" x14ac:dyDescent="0.25">
      <c r="A465" s="26">
        <v>44728</v>
      </c>
      <c r="B465" s="28">
        <v>19.03</v>
      </c>
      <c r="C465" s="28">
        <f>B465-K465-L465</f>
        <v>16.03</v>
      </c>
      <c r="D465" s="28">
        <f>B465-K465</f>
        <v>19.03</v>
      </c>
      <c r="E465" s="29">
        <v>0.76458333333333339</v>
      </c>
      <c r="F465" s="17" t="str">
        <f>_xlfn.CONCAT(TEXT(A465,"yyyy-mm-dd")," ",TEXT(E465,"hh:mm:ss"))</f>
        <v>2022-06-16 18:21:00</v>
      </c>
      <c r="G465" s="8">
        <v>36</v>
      </c>
      <c r="H465" s="8">
        <v>19</v>
      </c>
      <c r="I465" s="9">
        <f>'Uber_Details (2)'!$G465+('Uber_Details (2)'!$H465/60)</f>
        <v>36.31666666666667</v>
      </c>
      <c r="J465" s="9">
        <v>5.6</v>
      </c>
      <c r="K465" s="9"/>
      <c r="L465" s="9">
        <v>3</v>
      </c>
      <c r="M465" s="8"/>
      <c r="N465" s="8">
        <v>2</v>
      </c>
      <c r="O465" s="7" t="str">
        <f>VLOOKUP(P465,zipcodes,2,0)</f>
        <v>ADELAIDE CBD</v>
      </c>
      <c r="P465" s="13">
        <v>5000</v>
      </c>
      <c r="Q465" s="7" t="str">
        <f>VLOOKUP(R465,zipcodes,2,0)</f>
        <v>MILE END</v>
      </c>
      <c r="R465" s="14">
        <v>5031</v>
      </c>
      <c r="S465" s="8" t="s">
        <v>359</v>
      </c>
      <c r="T465" s="6" t="s">
        <v>371</v>
      </c>
      <c r="V465" s="23"/>
      <c r="Y465" s="23"/>
    </row>
    <row r="466" spans="1:25" x14ac:dyDescent="0.25">
      <c r="A466" s="26">
        <v>44730</v>
      </c>
      <c r="B466" s="28">
        <v>24.16</v>
      </c>
      <c r="C466" s="28">
        <f>B466-K466-L466</f>
        <v>24.16</v>
      </c>
      <c r="D466" s="28">
        <f>B466-K466</f>
        <v>24.16</v>
      </c>
      <c r="E466" s="29">
        <v>0.78055555555555556</v>
      </c>
      <c r="F466" s="17" t="str">
        <f>_xlfn.CONCAT(TEXT(A466,"yyyy-mm-dd")," ",TEXT(E466,"hh:mm:ss"))</f>
        <v>2022-06-18 18:44:00</v>
      </c>
      <c r="G466" s="8">
        <v>62</v>
      </c>
      <c r="H466" s="8"/>
      <c r="I466" s="9">
        <f>'Uber_Details (2)'!$G466+('Uber_Details (2)'!$H466/60)</f>
        <v>62</v>
      </c>
      <c r="J466" s="9">
        <v>22</v>
      </c>
      <c r="K466" s="9"/>
      <c r="L466" s="9"/>
      <c r="M466" s="8"/>
      <c r="N466" s="8">
        <v>2</v>
      </c>
      <c r="O466" s="7" t="str">
        <f>VLOOKUP(P466,zipcodes,2,0)</f>
        <v>ADELAIDE CBD</v>
      </c>
      <c r="P466" s="13">
        <v>5000</v>
      </c>
      <c r="Q466" s="7" t="str">
        <f>VLOOKUP(R466,zipcodes,2,0)</f>
        <v>ABERFOYLE PARK</v>
      </c>
      <c r="R466" s="14">
        <v>5159</v>
      </c>
      <c r="S466" s="8" t="s">
        <v>359</v>
      </c>
      <c r="T466" s="6" t="s">
        <v>371</v>
      </c>
      <c r="V466" s="23"/>
      <c r="Y466" s="23"/>
    </row>
    <row r="467" spans="1:25" x14ac:dyDescent="0.25">
      <c r="A467" s="26">
        <v>44728</v>
      </c>
      <c r="B467" s="28">
        <v>12.37</v>
      </c>
      <c r="C467" s="28">
        <f>B467-K467-L467</f>
        <v>12.37</v>
      </c>
      <c r="D467" s="28">
        <f>B467-K467</f>
        <v>12.37</v>
      </c>
      <c r="E467" s="29">
        <v>0.78819444444444453</v>
      </c>
      <c r="F467" s="17" t="str">
        <f>_xlfn.CONCAT(TEXT(A467,"yyyy-mm-dd")," ",TEXT(E467,"hh:mm:ss"))</f>
        <v>2022-06-16 18:55:00</v>
      </c>
      <c r="G467" s="8">
        <v>22</v>
      </c>
      <c r="H467" s="8">
        <v>57</v>
      </c>
      <c r="I467" s="9">
        <f>'Uber_Details (2)'!$G467+('Uber_Details (2)'!$H467/60)</f>
        <v>22.95</v>
      </c>
      <c r="J467" s="9">
        <v>6.3</v>
      </c>
      <c r="K467" s="9"/>
      <c r="L467" s="9"/>
      <c r="M467" s="8"/>
      <c r="N467" s="8">
        <v>2</v>
      </c>
      <c r="O467" s="7" t="str">
        <f>VLOOKUP(P467,zipcodes,2,0)</f>
        <v>MILE END</v>
      </c>
      <c r="P467" s="13">
        <v>5031</v>
      </c>
      <c r="Q467" s="7" t="str">
        <f>VLOOKUP(R467,zipcodes,2,0)</f>
        <v>FITZROY</v>
      </c>
      <c r="R467" s="14">
        <v>5082</v>
      </c>
      <c r="S467" s="8" t="s">
        <v>359</v>
      </c>
      <c r="T467" s="6" t="s">
        <v>371</v>
      </c>
      <c r="V467" s="23"/>
      <c r="Y467" s="23"/>
    </row>
    <row r="468" spans="1:25" x14ac:dyDescent="0.25">
      <c r="A468" s="26">
        <v>44728</v>
      </c>
      <c r="B468" s="28">
        <v>6.67</v>
      </c>
      <c r="C468" s="28">
        <f>B468-K468-L468</f>
        <v>6.67</v>
      </c>
      <c r="D468" s="28">
        <f>B468-K468</f>
        <v>6.67</v>
      </c>
      <c r="E468" s="29">
        <v>0.81527777777777777</v>
      </c>
      <c r="F468" s="17" t="str">
        <f>_xlfn.CONCAT(TEXT(A468,"yyyy-mm-dd")," ",TEXT(E468,"hh:mm:ss"))</f>
        <v>2022-06-16 19:34:00</v>
      </c>
      <c r="G468" s="8">
        <v>18</v>
      </c>
      <c r="H468" s="8">
        <v>6</v>
      </c>
      <c r="I468" s="9">
        <f>'Uber_Details (2)'!$G468+('Uber_Details (2)'!$H468/60)</f>
        <v>18.100000000000001</v>
      </c>
      <c r="J468" s="9">
        <v>1.8</v>
      </c>
      <c r="K468" s="9"/>
      <c r="L468" s="9"/>
      <c r="M468" s="8"/>
      <c r="N468" s="8">
        <v>1</v>
      </c>
      <c r="O468" s="7" t="str">
        <f>VLOOKUP(P468,zipcodes,2,0)</f>
        <v>ADELAIDE CBD</v>
      </c>
      <c r="P468" s="13">
        <v>5000</v>
      </c>
      <c r="Q468" s="7" t="str">
        <f>VLOOKUP(R468,zipcodes,2,0)</f>
        <v>NORTH ADELAIDE</v>
      </c>
      <c r="R468" s="14">
        <v>5006</v>
      </c>
      <c r="S468" s="8" t="s">
        <v>359</v>
      </c>
      <c r="T468" s="6" t="s">
        <v>371</v>
      </c>
      <c r="V468" s="23"/>
      <c r="Y468" s="23"/>
    </row>
    <row r="469" spans="1:25" x14ac:dyDescent="0.25">
      <c r="A469" s="26">
        <v>44730</v>
      </c>
      <c r="B469" s="28">
        <v>17.52</v>
      </c>
      <c r="C469" s="28">
        <f>B469-K469-L469</f>
        <v>17.52</v>
      </c>
      <c r="D469" s="28">
        <f>B469-K469</f>
        <v>17.52</v>
      </c>
      <c r="E469" s="29">
        <v>0.81666666666666676</v>
      </c>
      <c r="F469" s="17" t="str">
        <f>_xlfn.CONCAT(TEXT(A469,"yyyy-mm-dd")," ",TEXT(E469,"hh:mm:ss"))</f>
        <v>2022-06-18 19:36:00</v>
      </c>
      <c r="G469" s="8">
        <v>37</v>
      </c>
      <c r="H469" s="8">
        <v>29</v>
      </c>
      <c r="I469" s="9">
        <f>'Uber_Details (2)'!$G469+('Uber_Details (2)'!$H469/60)</f>
        <v>37.483333333333334</v>
      </c>
      <c r="J469" s="9">
        <v>9.5</v>
      </c>
      <c r="K469" s="9"/>
      <c r="L469" s="9"/>
      <c r="M469" s="8"/>
      <c r="N469" s="8">
        <v>2</v>
      </c>
      <c r="O469" s="7" t="str">
        <f>VLOOKUP(P469,zipcodes,2,0)</f>
        <v>ABERFOYLE PARK</v>
      </c>
      <c r="P469" s="13">
        <v>5159</v>
      </c>
      <c r="Q469" s="7" t="str">
        <f>VLOOKUP(R469,zipcodes,2,0)</f>
        <v>ABERFOYLE PARK</v>
      </c>
      <c r="R469" s="14">
        <v>5159</v>
      </c>
      <c r="S469" s="8" t="s">
        <v>359</v>
      </c>
      <c r="T469" s="6" t="s">
        <v>371</v>
      </c>
      <c r="V469" s="23"/>
      <c r="Y469" s="23"/>
    </row>
    <row r="470" spans="1:25" x14ac:dyDescent="0.25">
      <c r="A470" s="26">
        <v>44728</v>
      </c>
      <c r="B470" s="28">
        <v>9.01</v>
      </c>
      <c r="C470" s="28">
        <f>B470-K470-L470</f>
        <v>9.01</v>
      </c>
      <c r="D470" s="28">
        <f>B470-K470</f>
        <v>9.01</v>
      </c>
      <c r="E470" s="29">
        <v>0.82708333333333339</v>
      </c>
      <c r="F470" s="17" t="str">
        <f>_xlfn.CONCAT(TEXT(A470,"yyyy-mm-dd")," ",TEXT(E470,"hh:mm:ss"))</f>
        <v>2022-06-16 19:51:00</v>
      </c>
      <c r="G470" s="8">
        <v>23</v>
      </c>
      <c r="H470" s="8">
        <v>7</v>
      </c>
      <c r="I470" s="9">
        <f>'Uber_Details (2)'!$G470+('Uber_Details (2)'!$H470/60)</f>
        <v>23.116666666666667</v>
      </c>
      <c r="J470" s="9">
        <v>3.7</v>
      </c>
      <c r="K470" s="9"/>
      <c r="L470" s="9"/>
      <c r="M470" s="8"/>
      <c r="N470" s="8">
        <v>1</v>
      </c>
      <c r="O470" s="7" t="str">
        <f>VLOOKUP(P470,zipcodes,2,0)</f>
        <v>NORTH ADELAIDE</v>
      </c>
      <c r="P470" s="13">
        <v>5006</v>
      </c>
      <c r="Q470" s="7" t="str">
        <f>VLOOKUP(R470,zipcodes,2,0)</f>
        <v>CROYDON</v>
      </c>
      <c r="R470" s="14">
        <v>5008</v>
      </c>
      <c r="S470" s="8" t="s">
        <v>359</v>
      </c>
      <c r="T470" s="6" t="s">
        <v>371</v>
      </c>
      <c r="V470" s="23"/>
      <c r="Y470" s="23"/>
    </row>
    <row r="471" spans="1:25" x14ac:dyDescent="0.25">
      <c r="A471" s="26">
        <v>44728</v>
      </c>
      <c r="B471" s="28">
        <v>5</v>
      </c>
      <c r="C471" s="28">
        <f>B471-K471-L471</f>
        <v>5</v>
      </c>
      <c r="D471" s="28">
        <f>B471-K471</f>
        <v>5</v>
      </c>
      <c r="E471" s="29">
        <v>0.84513888888888899</v>
      </c>
      <c r="F471" s="17" t="str">
        <f>_xlfn.CONCAT(TEXT(A471,"yyyy-mm-dd")," ",TEXT(E471,"hh:mm:ss"))</f>
        <v>2022-06-16 20:17:00</v>
      </c>
      <c r="G471" s="8">
        <v>13</v>
      </c>
      <c r="H471" s="8">
        <v>3</v>
      </c>
      <c r="I471" s="9">
        <f>'Uber_Details (2)'!$G471+('Uber_Details (2)'!$H471/60)</f>
        <v>13.05</v>
      </c>
      <c r="J471" s="9">
        <v>1.4</v>
      </c>
      <c r="K471" s="9"/>
      <c r="L471" s="9"/>
      <c r="M471" s="8"/>
      <c r="N471" s="8">
        <v>1</v>
      </c>
      <c r="O471" s="7" t="str">
        <f>VLOOKUP(P471,zipcodes,2,0)</f>
        <v>ADELAIDE CBD</v>
      </c>
      <c r="P471" s="13">
        <v>5000</v>
      </c>
      <c r="Q471" s="7" t="str">
        <f>VLOOKUP(R471,zipcodes,2,0)</f>
        <v>CROYDON</v>
      </c>
      <c r="R471" s="14">
        <v>5008</v>
      </c>
      <c r="S471" s="8" t="s">
        <v>359</v>
      </c>
      <c r="T471" s="6" t="s">
        <v>371</v>
      </c>
      <c r="V471" s="23"/>
      <c r="Y471" s="23"/>
    </row>
    <row r="472" spans="1:25" x14ac:dyDescent="0.25">
      <c r="A472" s="26">
        <v>44730</v>
      </c>
      <c r="B472" s="28">
        <v>10.99</v>
      </c>
      <c r="C472" s="28">
        <f>B472-K472-L472</f>
        <v>10.99</v>
      </c>
      <c r="D472" s="28">
        <f>B472-K472</f>
        <v>10.99</v>
      </c>
      <c r="E472" s="29">
        <v>0.85069444444444453</v>
      </c>
      <c r="F472" s="17" t="str">
        <f>_xlfn.CONCAT(TEXT(A472,"yyyy-mm-dd")," ",TEXT(E472,"hh:mm:ss"))</f>
        <v>2022-06-18 20:25:00</v>
      </c>
      <c r="G472" s="8">
        <v>19</v>
      </c>
      <c r="H472" s="8">
        <v>38</v>
      </c>
      <c r="I472" s="9">
        <f>'Uber_Details (2)'!$G472+('Uber_Details (2)'!$H472/60)</f>
        <v>19.633333333333333</v>
      </c>
      <c r="J472" s="9">
        <v>4.8</v>
      </c>
      <c r="K472" s="9"/>
      <c r="L472" s="9"/>
      <c r="M472" s="8"/>
      <c r="N472" s="8">
        <v>1</v>
      </c>
      <c r="O472" s="7" t="str">
        <f>VLOOKUP(P472,zipcodes,2,0)</f>
        <v>ADELAIDE CBD</v>
      </c>
      <c r="P472" s="13">
        <v>5000</v>
      </c>
      <c r="Q472" s="7" t="str">
        <f>VLOOKUP(R472,zipcodes,2,0)</f>
        <v>KENSINGTON</v>
      </c>
      <c r="R472" s="14">
        <v>5068</v>
      </c>
      <c r="S472" s="8" t="s">
        <v>359</v>
      </c>
      <c r="T472" s="6" t="s">
        <v>371</v>
      </c>
      <c r="V472" s="23"/>
      <c r="Y472" s="23"/>
    </row>
    <row r="473" spans="1:25" x14ac:dyDescent="0.25">
      <c r="A473" s="26">
        <v>44728</v>
      </c>
      <c r="B473" s="28">
        <v>5.47</v>
      </c>
      <c r="C473" s="28">
        <f>B473-K473-L473</f>
        <v>5.47</v>
      </c>
      <c r="D473" s="28">
        <f>B473-K473</f>
        <v>5.47</v>
      </c>
      <c r="E473" s="29">
        <v>0.86805555555555547</v>
      </c>
      <c r="F473" s="17" t="str">
        <f>_xlfn.CONCAT(TEXT(A473,"yyyy-mm-dd")," ",TEXT(E473,"hh:mm:ss"))</f>
        <v>2022-06-16 20:50:00</v>
      </c>
      <c r="G473" s="8">
        <v>11</v>
      </c>
      <c r="H473" s="8">
        <v>44</v>
      </c>
      <c r="I473" s="9">
        <f>'Uber_Details (2)'!$G473+('Uber_Details (2)'!$H473/60)</f>
        <v>11.733333333333333</v>
      </c>
      <c r="J473" s="9">
        <v>1.3</v>
      </c>
      <c r="K473" s="9"/>
      <c r="L473" s="9"/>
      <c r="M473" s="8"/>
      <c r="N473" s="8">
        <v>1</v>
      </c>
      <c r="O473" s="7" t="str">
        <f>VLOOKUP(P473,zipcodes,2,0)</f>
        <v>ADELAIDE CBD</v>
      </c>
      <c r="P473" s="13">
        <v>5000</v>
      </c>
      <c r="Q473" s="7" t="str">
        <f>VLOOKUP(R473,zipcodes,2,0)</f>
        <v>ADELAIDE CBD</v>
      </c>
      <c r="R473" s="14">
        <v>5000</v>
      </c>
      <c r="S473" s="8" t="s">
        <v>359</v>
      </c>
      <c r="T473" s="6" t="s">
        <v>371</v>
      </c>
      <c r="V473" s="23"/>
      <c r="Y473" s="23"/>
    </row>
    <row r="474" spans="1:25" x14ac:dyDescent="0.25">
      <c r="A474" s="26">
        <v>44730</v>
      </c>
      <c r="B474" s="28">
        <v>22.07</v>
      </c>
      <c r="C474" s="28">
        <f>B474-K474-L474</f>
        <v>22.07</v>
      </c>
      <c r="D474" s="28">
        <f>B474-K474</f>
        <v>22.07</v>
      </c>
      <c r="E474" s="29">
        <v>0.87986111111111109</v>
      </c>
      <c r="F474" s="17" t="str">
        <f>_xlfn.CONCAT(TEXT(A474,"yyyy-mm-dd")," ",TEXT(E474,"hh:mm:ss"))</f>
        <v>2022-06-18 21:07:00</v>
      </c>
      <c r="G474" s="8">
        <v>65</v>
      </c>
      <c r="H474" s="8"/>
      <c r="I474" s="9">
        <f>'Uber_Details (2)'!$G474+('Uber_Details (2)'!$H474/60)</f>
        <v>65</v>
      </c>
      <c r="J474" s="9">
        <v>10.1</v>
      </c>
      <c r="K474" s="9"/>
      <c r="L474" s="9"/>
      <c r="M474" s="8"/>
      <c r="N474" s="8">
        <v>2</v>
      </c>
      <c r="O474" s="7" t="str">
        <f>VLOOKUP(P474,zipcodes,2,0)</f>
        <v>ADELAIDE CBD</v>
      </c>
      <c r="P474" s="13">
        <v>5000</v>
      </c>
      <c r="Q474" s="7" t="str">
        <f>VLOOKUP(R474,zipcodes,2,0)</f>
        <v>CROYDON</v>
      </c>
      <c r="R474" s="14">
        <v>5008</v>
      </c>
      <c r="S474" s="8" t="s">
        <v>359</v>
      </c>
      <c r="T474" s="6" t="s">
        <v>371</v>
      </c>
      <c r="V474" s="23"/>
      <c r="Y474" s="23"/>
    </row>
    <row r="475" spans="1:25" x14ac:dyDescent="0.25">
      <c r="A475" s="26">
        <v>44728</v>
      </c>
      <c r="B475" s="28">
        <v>8.41</v>
      </c>
      <c r="C475" s="28">
        <f>B475-K475-L475</f>
        <v>8.41</v>
      </c>
      <c r="D475" s="28">
        <f>B475-K475</f>
        <v>8.41</v>
      </c>
      <c r="E475" s="29">
        <v>0.89166666666666661</v>
      </c>
      <c r="F475" s="17" t="str">
        <f>_xlfn.CONCAT(TEXT(A475,"yyyy-mm-dd")," ",TEXT(E475,"hh:mm:ss"))</f>
        <v>2022-06-16 21:24:00</v>
      </c>
      <c r="G475" s="8">
        <v>22</v>
      </c>
      <c r="H475" s="8">
        <v>20</v>
      </c>
      <c r="I475" s="9">
        <f>'Uber_Details (2)'!$G475+('Uber_Details (2)'!$H475/60)</f>
        <v>22.333333333333332</v>
      </c>
      <c r="J475" s="9">
        <v>3</v>
      </c>
      <c r="K475" s="9"/>
      <c r="L475" s="9"/>
      <c r="M475" s="8">
        <v>1</v>
      </c>
      <c r="N475" s="8">
        <v>1</v>
      </c>
      <c r="O475" s="7" t="str">
        <f>VLOOKUP(P475,zipcodes,2,0)</f>
        <v>ADELAIDE CBD</v>
      </c>
      <c r="P475" s="13">
        <v>5000</v>
      </c>
      <c r="Q475" s="7" t="str">
        <f>VLOOKUP(R475,zipcodes,2,0)</f>
        <v>NORTH ADELAIDE</v>
      </c>
      <c r="R475" s="14">
        <v>5006</v>
      </c>
      <c r="S475" s="8" t="s">
        <v>359</v>
      </c>
      <c r="T475" s="6" t="s">
        <v>371</v>
      </c>
      <c r="V475" s="23"/>
      <c r="Y475" s="23"/>
    </row>
    <row r="476" spans="1:25" x14ac:dyDescent="0.25">
      <c r="A476" s="26">
        <v>44728</v>
      </c>
      <c r="B476" s="28">
        <v>17.09</v>
      </c>
      <c r="C476" s="28">
        <f>B476-K476-L476</f>
        <v>17.09</v>
      </c>
      <c r="D476" s="28">
        <f>B476-K476</f>
        <v>17.09</v>
      </c>
      <c r="E476" s="29">
        <v>0.91249999999999998</v>
      </c>
      <c r="F476" s="17" t="str">
        <f>_xlfn.CONCAT(TEXT(A476,"yyyy-mm-dd")," ",TEXT(E476,"hh:mm:ss"))</f>
        <v>2022-06-16 21:54:00</v>
      </c>
      <c r="G476" s="8">
        <v>36</v>
      </c>
      <c r="H476" s="8">
        <v>32</v>
      </c>
      <c r="I476" s="9">
        <f>'Uber_Details (2)'!$G476+('Uber_Details (2)'!$H476/60)</f>
        <v>36.533333333333331</v>
      </c>
      <c r="J476" s="9">
        <v>8.8000000000000007</v>
      </c>
      <c r="K476" s="9"/>
      <c r="L476" s="9"/>
      <c r="M476" s="8">
        <v>1</v>
      </c>
      <c r="N476" s="8">
        <v>2</v>
      </c>
      <c r="O476" s="7" t="str">
        <f>VLOOKUP(P476,zipcodes,2,0)</f>
        <v>ADELAIDE CBD</v>
      </c>
      <c r="P476" s="13">
        <v>5000</v>
      </c>
      <c r="Q476" s="7" t="str">
        <f>VLOOKUP(R476,zipcodes,2,0)</f>
        <v>PLYMPTON</v>
      </c>
      <c r="R476" s="14">
        <v>5038</v>
      </c>
      <c r="S476" s="8" t="s">
        <v>359</v>
      </c>
      <c r="T476" s="6" t="s">
        <v>371</v>
      </c>
      <c r="V476" s="23"/>
      <c r="Y476" s="23"/>
    </row>
    <row r="477" spans="1:25" x14ac:dyDescent="0.25">
      <c r="A477" s="26">
        <v>44730</v>
      </c>
      <c r="B477" s="28">
        <v>7.04</v>
      </c>
      <c r="C477" s="28">
        <f>B477-K477-L477</f>
        <v>7.04</v>
      </c>
      <c r="D477" s="28">
        <f>B477-K477</f>
        <v>7.04</v>
      </c>
      <c r="E477" s="29">
        <v>0.91666666666666663</v>
      </c>
      <c r="F477" s="17" t="str">
        <f>_xlfn.CONCAT(TEXT(A477,"yyyy-mm-dd")," ",TEXT(E477,"hh:mm:ss"))</f>
        <v>2022-06-18 22:00:00</v>
      </c>
      <c r="G477" s="8">
        <v>19</v>
      </c>
      <c r="H477" s="8">
        <v>42</v>
      </c>
      <c r="I477" s="9">
        <f>'Uber_Details (2)'!$G477+('Uber_Details (2)'!$H477/60)</f>
        <v>19.7</v>
      </c>
      <c r="J477" s="9">
        <v>3.9</v>
      </c>
      <c r="K477" s="9"/>
      <c r="L477" s="9"/>
      <c r="M477" s="8"/>
      <c r="N477" s="8">
        <v>1</v>
      </c>
      <c r="O477" s="7" t="str">
        <f>VLOOKUP(P477,zipcodes,2,0)</f>
        <v>BEVERLEY</v>
      </c>
      <c r="P477" s="13">
        <v>5009</v>
      </c>
      <c r="Q477" s="7" t="str">
        <f>VLOOKUP(R477,zipcodes,2,0)</f>
        <v>WINGFIELD</v>
      </c>
      <c r="R477" s="14">
        <v>5013</v>
      </c>
      <c r="S477" s="8" t="s">
        <v>359</v>
      </c>
      <c r="T477" s="6" t="s">
        <v>371</v>
      </c>
      <c r="V477" s="23"/>
      <c r="Y477" s="23"/>
    </row>
    <row r="478" spans="1:25" x14ac:dyDescent="0.25">
      <c r="A478" s="26">
        <v>44728</v>
      </c>
      <c r="B478" s="28">
        <v>8.76</v>
      </c>
      <c r="C478" s="28">
        <f>B478-K478-L478</f>
        <v>8.76</v>
      </c>
      <c r="D478" s="28">
        <f>B478-K478</f>
        <v>8.76</v>
      </c>
      <c r="E478" s="29">
        <v>0.93402777777777779</v>
      </c>
      <c r="F478" s="17" t="str">
        <f>_xlfn.CONCAT(TEXT(A478,"yyyy-mm-dd")," ",TEXT(E478,"hh:mm:ss"))</f>
        <v>2022-06-16 22:25:00</v>
      </c>
      <c r="G478" s="8">
        <v>17</v>
      </c>
      <c r="H478" s="8">
        <v>5</v>
      </c>
      <c r="I478" s="9">
        <f>'Uber_Details (2)'!$G478+('Uber_Details (2)'!$H478/60)</f>
        <v>17.083333333333332</v>
      </c>
      <c r="J478" s="9">
        <v>7.5</v>
      </c>
      <c r="K478" s="9"/>
      <c r="L478" s="9"/>
      <c r="M478" s="8">
        <v>1</v>
      </c>
      <c r="N478" s="8">
        <v>1</v>
      </c>
      <c r="O478" s="7" t="str">
        <f>VLOOKUP(P478,zipcodes,2,0)</f>
        <v>EDWARDSTOWN</v>
      </c>
      <c r="P478" s="13">
        <v>5039</v>
      </c>
      <c r="Q478" s="7" t="str">
        <f>VLOOKUP(R478,zipcodes,2,0)</f>
        <v>ADELAIDE CBD</v>
      </c>
      <c r="R478" s="14">
        <v>5000</v>
      </c>
      <c r="S478" s="8" t="s">
        <v>359</v>
      </c>
      <c r="T478" s="6" t="s">
        <v>371</v>
      </c>
      <c r="V478" s="23"/>
      <c r="Y478" s="23"/>
    </row>
    <row r="479" spans="1:25" x14ac:dyDescent="0.25">
      <c r="A479" s="26">
        <v>44728</v>
      </c>
      <c r="B479" s="28">
        <v>8.65</v>
      </c>
      <c r="C479" s="28">
        <f>B479-K479-L479</f>
        <v>8.65</v>
      </c>
      <c r="D479" s="28">
        <f>B479-K479</f>
        <v>8.65</v>
      </c>
      <c r="E479" s="29">
        <v>0.95277777777777783</v>
      </c>
      <c r="F479" s="17" t="str">
        <f>_xlfn.CONCAT(TEXT(A479,"yyyy-mm-dd")," ",TEXT(E479,"hh:mm:ss"))</f>
        <v>2022-06-16 22:52:00</v>
      </c>
      <c r="G479" s="8">
        <v>22</v>
      </c>
      <c r="H479" s="8">
        <v>37</v>
      </c>
      <c r="I479" s="9">
        <f>'Uber_Details (2)'!$G479+('Uber_Details (2)'!$H479/60)</f>
        <v>22.616666666666667</v>
      </c>
      <c r="J479" s="9">
        <v>3.7</v>
      </c>
      <c r="K479" s="9"/>
      <c r="L479" s="9"/>
      <c r="M479" s="8">
        <v>1</v>
      </c>
      <c r="N479" s="8">
        <v>1</v>
      </c>
      <c r="O479" s="7" t="str">
        <f>VLOOKUP(P479,zipcodes,2,0)</f>
        <v>ADELAIDE CBD</v>
      </c>
      <c r="P479" s="13">
        <v>5000</v>
      </c>
      <c r="Q479" s="7" t="str">
        <f>VLOOKUP(R479,zipcodes,2,0)</f>
        <v>ST PETERS</v>
      </c>
      <c r="R479" s="14">
        <v>5069</v>
      </c>
      <c r="S479" s="8" t="s">
        <v>359</v>
      </c>
      <c r="T479" s="6" t="s">
        <v>371</v>
      </c>
      <c r="V479" s="23"/>
      <c r="Y479" s="23"/>
    </row>
    <row r="480" spans="1:25" x14ac:dyDescent="0.25">
      <c r="A480" s="26">
        <v>44729</v>
      </c>
      <c r="B480" s="28">
        <v>17.440000000000001</v>
      </c>
      <c r="C480" s="28">
        <f>B480-K480-L480</f>
        <v>17.440000000000001</v>
      </c>
      <c r="D480" s="28">
        <f>B480-K480</f>
        <v>17.440000000000001</v>
      </c>
      <c r="E480" s="29">
        <v>0.50208333333333333</v>
      </c>
      <c r="F480" s="17" t="str">
        <f>_xlfn.CONCAT(TEXT(A480,"yyyy-mm-dd")," ",TEXT(E480,"hh:mm:ss"))</f>
        <v>2022-06-17 12:03:00</v>
      </c>
      <c r="G480" s="8">
        <v>49</v>
      </c>
      <c r="H480" s="8">
        <v>55</v>
      </c>
      <c r="I480" s="9">
        <f>'Uber_Details (2)'!$G480+('Uber_Details (2)'!$H480/60)</f>
        <v>49.916666666666664</v>
      </c>
      <c r="J480" s="9">
        <v>5.4</v>
      </c>
      <c r="K480" s="9"/>
      <c r="L480" s="9"/>
      <c r="M480" s="8"/>
      <c r="N480" s="8">
        <v>2</v>
      </c>
      <c r="O480" s="7" t="str">
        <f>VLOOKUP(P480,zipcodes,2,0)</f>
        <v>ADELAIDE CBD</v>
      </c>
      <c r="P480" s="13">
        <v>5000</v>
      </c>
      <c r="Q480" s="7" t="str">
        <f>VLOOKUP(R480,zipcodes,2,0)</f>
        <v>EASTWOOD</v>
      </c>
      <c r="R480" s="14">
        <v>5063</v>
      </c>
      <c r="S480" s="8" t="s">
        <v>359</v>
      </c>
      <c r="T480" s="6" t="s">
        <v>371</v>
      </c>
      <c r="V480" s="23"/>
      <c r="Y480" s="23"/>
    </row>
    <row r="481" spans="1:25" x14ac:dyDescent="0.25">
      <c r="A481" s="26">
        <v>44729</v>
      </c>
      <c r="B481" s="28">
        <v>21.41</v>
      </c>
      <c r="C481" s="28">
        <f>B481-K481-L481</f>
        <v>21.41</v>
      </c>
      <c r="D481" s="28">
        <f>B481-K481</f>
        <v>21.41</v>
      </c>
      <c r="E481" s="29">
        <v>0.53055555555555556</v>
      </c>
      <c r="F481" s="17" t="str">
        <f>_xlfn.CONCAT(TEXT(A481,"yyyy-mm-dd")," ",TEXT(E481,"hh:mm:ss"))</f>
        <v>2022-06-17 12:44:00</v>
      </c>
      <c r="G481" s="8">
        <v>65</v>
      </c>
      <c r="H481" s="8"/>
      <c r="I481" s="9">
        <f>'Uber_Details (2)'!$G481+('Uber_Details (2)'!$H481/60)</f>
        <v>65</v>
      </c>
      <c r="J481" s="9">
        <v>6.4</v>
      </c>
      <c r="K481" s="9"/>
      <c r="L481" s="9"/>
      <c r="M481" s="8"/>
      <c r="N481" s="8">
        <v>2</v>
      </c>
      <c r="O481" s="7" t="str">
        <f>VLOOKUP(P481,zipcodes,2,0)</f>
        <v>UNLEY</v>
      </c>
      <c r="P481" s="13">
        <v>5061</v>
      </c>
      <c r="Q481" s="7" t="str">
        <f>VLOOKUP(R481,zipcodes,2,0)</f>
        <v>NORWOOD</v>
      </c>
      <c r="R481" s="14">
        <v>5067</v>
      </c>
      <c r="S481" s="8" t="s">
        <v>359</v>
      </c>
      <c r="T481" s="6" t="s">
        <v>371</v>
      </c>
      <c r="V481" s="23"/>
      <c r="Y481" s="23"/>
    </row>
    <row r="482" spans="1:25" x14ac:dyDescent="0.25">
      <c r="A482" s="26">
        <v>44729</v>
      </c>
      <c r="B482" s="28">
        <v>9.7799999999999994</v>
      </c>
      <c r="C482" s="28">
        <f>B482-K482-L482</f>
        <v>9.7799999999999994</v>
      </c>
      <c r="D482" s="28">
        <f>B482-K482</f>
        <v>9.7799999999999994</v>
      </c>
      <c r="E482" s="29">
        <v>0.57916666666666672</v>
      </c>
      <c r="F482" s="17" t="str">
        <f>_xlfn.CONCAT(TEXT(A482,"yyyy-mm-dd")," ",TEXT(E482,"hh:mm:ss"))</f>
        <v>2022-06-17 13:54:00</v>
      </c>
      <c r="G482" s="8">
        <v>28</v>
      </c>
      <c r="H482" s="8">
        <v>53</v>
      </c>
      <c r="I482" s="9">
        <f>'Uber_Details (2)'!$G482+('Uber_Details (2)'!$H482/60)</f>
        <v>28.883333333333333</v>
      </c>
      <c r="J482" s="9">
        <v>5</v>
      </c>
      <c r="K482" s="9"/>
      <c r="L482" s="9"/>
      <c r="M482" s="8"/>
      <c r="N482" s="8">
        <v>1</v>
      </c>
      <c r="O482" s="7" t="str">
        <f>VLOOKUP(P482,zipcodes,2,0)</f>
        <v>ST PETERS</v>
      </c>
      <c r="P482" s="13">
        <v>5069</v>
      </c>
      <c r="Q482" s="7" t="str">
        <f>VLOOKUP(R482,zipcodes,2,0)</f>
        <v>ADELAIDE CBD</v>
      </c>
      <c r="R482" s="14">
        <v>5000</v>
      </c>
      <c r="S482" s="8" t="s">
        <v>359</v>
      </c>
      <c r="T482" s="6" t="s">
        <v>371</v>
      </c>
      <c r="V482" s="23"/>
      <c r="Y482" s="23"/>
    </row>
    <row r="483" spans="1:25" x14ac:dyDescent="0.25">
      <c r="A483" s="26">
        <v>44729</v>
      </c>
      <c r="B483" s="28">
        <v>10.78</v>
      </c>
      <c r="C483" s="28">
        <f>B483-K483-L483</f>
        <v>10.78</v>
      </c>
      <c r="D483" s="28">
        <f>B483-K483</f>
        <v>10.78</v>
      </c>
      <c r="E483" s="29">
        <v>0.62083333333333335</v>
      </c>
      <c r="F483" s="17" t="str">
        <f>_xlfn.CONCAT(TEXT(A483,"yyyy-mm-dd")," ",TEXT(E483,"hh:mm:ss"))</f>
        <v>2022-06-17 14:54:00</v>
      </c>
      <c r="G483" s="8">
        <v>21</v>
      </c>
      <c r="H483" s="8">
        <v>23</v>
      </c>
      <c r="I483" s="9">
        <f>'Uber_Details (2)'!$G483+('Uber_Details (2)'!$H483/60)</f>
        <v>21.383333333333333</v>
      </c>
      <c r="J483" s="9">
        <v>7.2</v>
      </c>
      <c r="K483" s="9"/>
      <c r="L483" s="9"/>
      <c r="M483" s="8">
        <v>1</v>
      </c>
      <c r="N483" s="8">
        <v>1</v>
      </c>
      <c r="O483" s="7" t="str">
        <f>VLOOKUP(P483,zipcodes,2,0)</f>
        <v>ADELAIDE CBD</v>
      </c>
      <c r="P483" s="13">
        <v>5000</v>
      </c>
      <c r="Q483" s="7" t="str">
        <f>VLOOKUP(R483,zipcodes,2,0)</f>
        <v>FULHAM</v>
      </c>
      <c r="R483" s="14">
        <v>5024</v>
      </c>
      <c r="S483" s="8" t="s">
        <v>359</v>
      </c>
      <c r="T483" s="6" t="s">
        <v>371</v>
      </c>
      <c r="V483" s="23"/>
      <c r="Y483" s="23"/>
    </row>
    <row r="484" spans="1:25" x14ac:dyDescent="0.25">
      <c r="A484" s="26">
        <v>44729</v>
      </c>
      <c r="B484" s="28">
        <v>7.27</v>
      </c>
      <c r="C484" s="28">
        <f>B484-K484-L484</f>
        <v>7.27</v>
      </c>
      <c r="D484" s="28">
        <f>B484-K484</f>
        <v>7.27</v>
      </c>
      <c r="E484" s="29">
        <v>0.63611111111111118</v>
      </c>
      <c r="F484" s="17" t="str">
        <f>_xlfn.CONCAT(TEXT(A484,"yyyy-mm-dd")," ",TEXT(E484,"hh:mm:ss"))</f>
        <v>2022-06-17 15:16:00</v>
      </c>
      <c r="G484" s="8">
        <v>19</v>
      </c>
      <c r="H484" s="8">
        <v>26</v>
      </c>
      <c r="I484" s="9">
        <f>'Uber_Details (2)'!$G484+('Uber_Details (2)'!$H484/60)</f>
        <v>19.433333333333334</v>
      </c>
      <c r="J484" s="9">
        <v>1.9</v>
      </c>
      <c r="K484" s="9"/>
      <c r="L484" s="9"/>
      <c r="M484" s="8"/>
      <c r="N484" s="8">
        <v>1</v>
      </c>
      <c r="O484" s="7" t="str">
        <f>VLOOKUP(P484,zipcodes,2,0)</f>
        <v>FULHAM</v>
      </c>
      <c r="P484" s="13">
        <v>5024</v>
      </c>
      <c r="Q484" s="7" t="str">
        <f>VLOOKUP(R484,zipcodes,2,0)</f>
        <v>HENLEY BEACH</v>
      </c>
      <c r="R484" s="14">
        <v>5022</v>
      </c>
      <c r="S484" s="8" t="s">
        <v>359</v>
      </c>
      <c r="T484" s="6" t="s">
        <v>371</v>
      </c>
      <c r="V484" s="23"/>
      <c r="Y484" s="23"/>
    </row>
    <row r="485" spans="1:25" x14ac:dyDescent="0.25">
      <c r="A485" s="26">
        <v>44729</v>
      </c>
      <c r="B485" s="28">
        <v>39.76</v>
      </c>
      <c r="C485" s="28">
        <f>B485-K485-L485</f>
        <v>36.26</v>
      </c>
      <c r="D485" s="28">
        <f>B485-K485</f>
        <v>39.76</v>
      </c>
      <c r="E485" s="29">
        <v>0.75902777777777775</v>
      </c>
      <c r="F485" s="17" t="str">
        <f>_xlfn.CONCAT(TEXT(A485,"yyyy-mm-dd")," ",TEXT(E485,"hh:mm:ss"))</f>
        <v>2022-06-17 18:13:00</v>
      </c>
      <c r="G485" s="8">
        <v>100</v>
      </c>
      <c r="H485" s="8"/>
      <c r="I485" s="9">
        <f>'Uber_Details (2)'!$G485+('Uber_Details (2)'!$H485/60)</f>
        <v>100</v>
      </c>
      <c r="J485" s="9">
        <v>12.2</v>
      </c>
      <c r="K485" s="9"/>
      <c r="L485" s="9">
        <v>3.5</v>
      </c>
      <c r="M485" s="8"/>
      <c r="N485" s="8">
        <v>2</v>
      </c>
      <c r="O485" s="7" t="str">
        <f>VLOOKUP(P485,zipcodes,2,0)</f>
        <v>RICHMOND</v>
      </c>
      <c r="P485" s="13">
        <v>5033</v>
      </c>
      <c r="Q485" s="7" t="str">
        <f>VLOOKUP(R485,zipcodes,2,0)</f>
        <v>KENSINGTON</v>
      </c>
      <c r="R485" s="14">
        <v>5068</v>
      </c>
      <c r="S485" s="8" t="s">
        <v>359</v>
      </c>
      <c r="T485" s="6" t="s">
        <v>371</v>
      </c>
      <c r="V485" s="23"/>
      <c r="Y485" s="23"/>
    </row>
    <row r="486" spans="1:25" x14ac:dyDescent="0.25">
      <c r="A486" s="26">
        <v>44729</v>
      </c>
      <c r="B486" s="28">
        <v>17.79</v>
      </c>
      <c r="C486" s="28">
        <f>B486-K486-L486</f>
        <v>16.79</v>
      </c>
      <c r="D486" s="28">
        <f>B486-K486</f>
        <v>17.79</v>
      </c>
      <c r="E486" s="29">
        <v>0.81111111111111101</v>
      </c>
      <c r="F486" s="17" t="str">
        <f>_xlfn.CONCAT(TEXT(A486,"yyyy-mm-dd")," ",TEXT(E486,"hh:mm:ss"))</f>
        <v>2022-06-17 19:28:00</v>
      </c>
      <c r="G486" s="8">
        <v>38</v>
      </c>
      <c r="H486" s="8">
        <v>40</v>
      </c>
      <c r="I486" s="9">
        <f>'Uber_Details (2)'!$G486+('Uber_Details (2)'!$H486/60)</f>
        <v>38.666666666666664</v>
      </c>
      <c r="J486" s="9">
        <v>9.6</v>
      </c>
      <c r="K486" s="9"/>
      <c r="L486" s="9">
        <v>1</v>
      </c>
      <c r="M486" s="8"/>
      <c r="N486" s="8">
        <v>2</v>
      </c>
      <c r="O486" s="7" t="str">
        <f>VLOOKUP(P486,zipcodes,2,0)</f>
        <v>ADELAIDE CBD</v>
      </c>
      <c r="P486" s="13">
        <v>5000</v>
      </c>
      <c r="Q486" s="7" t="str">
        <f>VLOOKUP(R486,zipcodes,2,0)</f>
        <v>HINDMARSH</v>
      </c>
      <c r="R486" s="14">
        <v>5007</v>
      </c>
      <c r="S486" s="8" t="s">
        <v>359</v>
      </c>
      <c r="T486" s="6" t="s">
        <v>371</v>
      </c>
      <c r="V486" s="23"/>
      <c r="Y486" s="23"/>
    </row>
    <row r="487" spans="1:25" x14ac:dyDescent="0.25">
      <c r="A487" s="26">
        <v>44729</v>
      </c>
      <c r="B487" s="28">
        <v>7.65</v>
      </c>
      <c r="C487" s="28">
        <f>B487-K487-L487</f>
        <v>7.65</v>
      </c>
      <c r="D487" s="28">
        <f>B487-K487</f>
        <v>7.65</v>
      </c>
      <c r="E487" s="29">
        <v>0.83194444444444438</v>
      </c>
      <c r="F487" s="17" t="str">
        <f>_xlfn.CONCAT(TEXT(A487,"yyyy-mm-dd")," ",TEXT(E487,"hh:mm:ss"))</f>
        <v>2022-06-17 19:58:00</v>
      </c>
      <c r="G487" s="8">
        <v>13</v>
      </c>
      <c r="H487" s="8">
        <v>49</v>
      </c>
      <c r="I487" s="9">
        <f>'Uber_Details (2)'!$G487+('Uber_Details (2)'!$H487/60)</f>
        <v>13.816666666666666</v>
      </c>
      <c r="J487" s="9">
        <v>5.4</v>
      </c>
      <c r="K487" s="9"/>
      <c r="L487" s="9"/>
      <c r="M487" s="8"/>
      <c r="N487" s="8">
        <v>1</v>
      </c>
      <c r="O487" s="7" t="str">
        <f>VLOOKUP(P487,zipcodes,2,0)</f>
        <v>HINDMARSH</v>
      </c>
      <c r="P487" s="13">
        <v>5007</v>
      </c>
      <c r="Q487" s="7" t="str">
        <f>VLOOKUP(R487,zipcodes,2,0)</f>
        <v>WOODVILLE</v>
      </c>
      <c r="R487" s="14">
        <v>5011</v>
      </c>
      <c r="S487" s="8" t="s">
        <v>359</v>
      </c>
      <c r="T487" s="6" t="s">
        <v>371</v>
      </c>
      <c r="V487" s="23"/>
      <c r="Y487" s="23"/>
    </row>
    <row r="488" spans="1:25" x14ac:dyDescent="0.25">
      <c r="A488" s="26">
        <v>44729</v>
      </c>
      <c r="B488" s="28">
        <v>14.59</v>
      </c>
      <c r="C488" s="28">
        <f>B488-K488-L488</f>
        <v>14.59</v>
      </c>
      <c r="D488" s="28">
        <f>B488-K488</f>
        <v>14.59</v>
      </c>
      <c r="E488" s="29">
        <v>0.85625000000000007</v>
      </c>
      <c r="F488" s="17" t="str">
        <f>_xlfn.CONCAT(TEXT(A488,"yyyy-mm-dd")," ",TEXT(E488,"hh:mm:ss"))</f>
        <v>2022-06-17 20:33:00</v>
      </c>
      <c r="G488" s="8">
        <v>38</v>
      </c>
      <c r="H488" s="8">
        <v>23</v>
      </c>
      <c r="I488" s="9">
        <f>'Uber_Details (2)'!$G488+('Uber_Details (2)'!$H488/60)</f>
        <v>38.383333333333333</v>
      </c>
      <c r="J488" s="9">
        <v>6.5</v>
      </c>
      <c r="K488" s="9"/>
      <c r="L488" s="9"/>
      <c r="M488" s="8"/>
      <c r="N488" s="8">
        <v>1</v>
      </c>
      <c r="O488" s="7" t="str">
        <f>VLOOKUP(P488,zipcodes,2,0)</f>
        <v>ADELAIDE CBD</v>
      </c>
      <c r="P488" s="13">
        <v>5000</v>
      </c>
      <c r="Q488" s="7" t="str">
        <f>VLOOKUP(R488,zipcodes,2,0)</f>
        <v>FITZROY</v>
      </c>
      <c r="R488" s="14">
        <v>5082</v>
      </c>
      <c r="S488" s="8" t="s">
        <v>359</v>
      </c>
      <c r="T488" s="6" t="s">
        <v>371</v>
      </c>
      <c r="V488" s="23"/>
      <c r="Y488" s="23"/>
    </row>
    <row r="489" spans="1:25" x14ac:dyDescent="0.25">
      <c r="A489" s="26">
        <v>44731</v>
      </c>
      <c r="B489" s="28">
        <v>14.19</v>
      </c>
      <c r="C489" s="28">
        <f>B489-K489-L489</f>
        <v>14.19</v>
      </c>
      <c r="D489" s="28">
        <f>B489-K489</f>
        <v>14.19</v>
      </c>
      <c r="E489" s="29">
        <v>0.54513888888888895</v>
      </c>
      <c r="F489" s="17" t="str">
        <f>_xlfn.CONCAT(TEXT(A489,"yyyy-mm-dd")," ",TEXT(E489,"hh:mm:ss"))</f>
        <v>2022-06-19 13:05:00</v>
      </c>
      <c r="G489" s="8">
        <v>26</v>
      </c>
      <c r="H489" s="8">
        <v>54</v>
      </c>
      <c r="I489" s="9">
        <f>'Uber_Details (2)'!$G489+('Uber_Details (2)'!$H489/60)</f>
        <v>26.9</v>
      </c>
      <c r="J489" s="9">
        <v>5.8</v>
      </c>
      <c r="K489" s="9"/>
      <c r="L489" s="9"/>
      <c r="M489" s="8"/>
      <c r="N489" s="8">
        <v>2</v>
      </c>
      <c r="O489" s="7" t="str">
        <f>VLOOKUP(P489,zipcodes,2,0)</f>
        <v>MILE END</v>
      </c>
      <c r="P489" s="13">
        <v>5031</v>
      </c>
      <c r="Q489" s="7" t="str">
        <f>VLOOKUP(R489,zipcodes,2,0)</f>
        <v>WOODVILLE</v>
      </c>
      <c r="R489" s="14">
        <v>5011</v>
      </c>
      <c r="S489" s="8" t="s">
        <v>359</v>
      </c>
      <c r="T489" s="6" t="s">
        <v>371</v>
      </c>
      <c r="V489" s="23"/>
      <c r="Y489" s="23"/>
    </row>
    <row r="490" spans="1:25" x14ac:dyDescent="0.25">
      <c r="A490" s="26">
        <v>44731</v>
      </c>
      <c r="B490" s="28">
        <v>6.9</v>
      </c>
      <c r="C490" s="28">
        <f>B490-K490-L490</f>
        <v>6.9</v>
      </c>
      <c r="D490" s="28">
        <f>B490-K490</f>
        <v>6.9</v>
      </c>
      <c r="E490" s="29">
        <v>0.56111111111111112</v>
      </c>
      <c r="F490" s="17" t="str">
        <f>_xlfn.CONCAT(TEXT(A490,"yyyy-mm-dd")," ",TEXT(E490,"hh:mm:ss"))</f>
        <v>2022-06-19 13:28:00</v>
      </c>
      <c r="G490" s="8">
        <v>17</v>
      </c>
      <c r="H490" s="8">
        <v>8</v>
      </c>
      <c r="I490" s="9">
        <f>'Uber_Details (2)'!$G490+('Uber_Details (2)'!$H490/60)</f>
        <v>17.133333333333333</v>
      </c>
      <c r="J490" s="9">
        <v>4.0999999999999996</v>
      </c>
      <c r="K490" s="9"/>
      <c r="L490" s="9"/>
      <c r="M490" s="8"/>
      <c r="N490" s="8">
        <v>1</v>
      </c>
      <c r="O490" s="7" t="str">
        <f>VLOOKUP(P490,zipcodes,2,0)</f>
        <v>SEATON</v>
      </c>
      <c r="P490" s="13">
        <v>5023</v>
      </c>
      <c r="Q490" s="7" t="str">
        <f>VLOOKUP(R490,zipcodes,2,0)</f>
        <v>WOODVILLE GARDENS</v>
      </c>
      <c r="R490" s="14">
        <v>5012</v>
      </c>
      <c r="S490" s="8" t="s">
        <v>359</v>
      </c>
      <c r="T490" s="6" t="s">
        <v>371</v>
      </c>
      <c r="V490" s="23"/>
      <c r="Y490" s="23"/>
    </row>
    <row r="491" spans="1:25" x14ac:dyDescent="0.25">
      <c r="A491" s="26">
        <v>44731</v>
      </c>
      <c r="B491" s="28">
        <v>8.69</v>
      </c>
      <c r="C491" s="28">
        <f>B491-K491-L491</f>
        <v>8.69</v>
      </c>
      <c r="D491" s="28">
        <f>B491-K491</f>
        <v>8.69</v>
      </c>
      <c r="E491" s="29">
        <v>0.58680555555555558</v>
      </c>
      <c r="F491" s="17" t="str">
        <f>_xlfn.CONCAT(TEXT(A491,"yyyy-mm-dd")," ",TEXT(E491,"hh:mm:ss"))</f>
        <v>2022-06-19 14:05:00</v>
      </c>
      <c r="G491" s="8">
        <v>19</v>
      </c>
      <c r="H491" s="8">
        <v>10</v>
      </c>
      <c r="I491" s="9">
        <f>'Uber_Details (2)'!$G491+('Uber_Details (2)'!$H491/60)</f>
        <v>19.166666666666668</v>
      </c>
      <c r="J491" s="9">
        <v>4.5</v>
      </c>
      <c r="K491" s="9"/>
      <c r="L491" s="9"/>
      <c r="M491" s="8">
        <v>1</v>
      </c>
      <c r="N491" s="8">
        <v>1</v>
      </c>
      <c r="O491" s="7" t="str">
        <f>VLOOKUP(P491,zipcodes,2,0)</f>
        <v>NORTH ADELAIDE</v>
      </c>
      <c r="P491" s="13">
        <v>5006</v>
      </c>
      <c r="Q491" s="7" t="str">
        <f>VLOOKUP(R491,zipcodes,2,0)</f>
        <v>UNLEY</v>
      </c>
      <c r="R491" s="14">
        <v>5061</v>
      </c>
      <c r="S491" s="8" t="s">
        <v>359</v>
      </c>
      <c r="T491" s="6" t="s">
        <v>371</v>
      </c>
      <c r="V491" s="23"/>
      <c r="Y491" s="23"/>
    </row>
    <row r="492" spans="1:25" x14ac:dyDescent="0.25">
      <c r="A492" s="26">
        <v>44731</v>
      </c>
      <c r="B492" s="28">
        <v>10.01</v>
      </c>
      <c r="C492" s="28">
        <f>B492-K492-L492</f>
        <v>10.01</v>
      </c>
      <c r="D492" s="28">
        <f>B492-K492</f>
        <v>10.01</v>
      </c>
      <c r="E492" s="29">
        <v>0.6</v>
      </c>
      <c r="F492" s="17" t="str">
        <f>_xlfn.CONCAT(TEXT(A492,"yyyy-mm-dd")," ",TEXT(E492,"hh:mm:ss"))</f>
        <v>2022-06-19 14:24:00</v>
      </c>
      <c r="G492" s="8">
        <v>30</v>
      </c>
      <c r="H492" s="8">
        <v>31</v>
      </c>
      <c r="I492" s="9">
        <f>'Uber_Details (2)'!$G492+('Uber_Details (2)'!$H492/60)</f>
        <v>30.516666666666666</v>
      </c>
      <c r="J492" s="9">
        <v>6.4</v>
      </c>
      <c r="K492" s="9"/>
      <c r="L492" s="9"/>
      <c r="M492" s="8">
        <v>1</v>
      </c>
      <c r="N492" s="8">
        <v>1</v>
      </c>
      <c r="O492" s="7" t="str">
        <f>VLOOKUP(P492,zipcodes,2,0)</f>
        <v>UNLEY</v>
      </c>
      <c r="P492" s="13">
        <v>5061</v>
      </c>
      <c r="Q492" s="7" t="str">
        <f>VLOOKUP(R492,zipcodes,2,0)</f>
        <v>FITZROY</v>
      </c>
      <c r="R492" s="14">
        <v>5082</v>
      </c>
      <c r="S492" s="8" t="s">
        <v>359</v>
      </c>
      <c r="T492" s="6" t="s">
        <v>371</v>
      </c>
      <c r="V492" s="23"/>
      <c r="Y492" s="23"/>
    </row>
    <row r="493" spans="1:25" x14ac:dyDescent="0.25">
      <c r="A493" s="26">
        <v>44731</v>
      </c>
      <c r="B493" s="28">
        <v>7.04</v>
      </c>
      <c r="C493" s="28">
        <f>B493-K493-L493</f>
        <v>7.04</v>
      </c>
      <c r="D493" s="28">
        <f>B493-K493</f>
        <v>7.04</v>
      </c>
      <c r="E493" s="29">
        <v>0.60625000000000007</v>
      </c>
      <c r="F493" s="17" t="str">
        <f>_xlfn.CONCAT(TEXT(A493,"yyyy-mm-dd")," ",TEXT(E493,"hh:mm:ss"))</f>
        <v>2022-06-19 14:33:00</v>
      </c>
      <c r="G493" s="8">
        <v>24</v>
      </c>
      <c r="H493" s="8">
        <v>50</v>
      </c>
      <c r="I493" s="9">
        <f>'Uber_Details (2)'!$G493+('Uber_Details (2)'!$H493/60)</f>
        <v>24.833333333333332</v>
      </c>
      <c r="J493" s="9">
        <v>6.1</v>
      </c>
      <c r="K493" s="9"/>
      <c r="L493" s="9"/>
      <c r="M493" s="8">
        <v>1</v>
      </c>
      <c r="N493" s="8">
        <v>1</v>
      </c>
      <c r="O493" s="7" t="str">
        <f>VLOOKUP(P493,zipcodes,2,0)</f>
        <v>ADELAIDE CBD</v>
      </c>
      <c r="P493" s="13">
        <v>5000</v>
      </c>
      <c r="Q493" s="7" t="str">
        <f>VLOOKUP(R493,zipcodes,2,0)</f>
        <v>CROYDON</v>
      </c>
      <c r="R493" s="14">
        <v>5008</v>
      </c>
      <c r="S493" s="8" t="s">
        <v>359</v>
      </c>
      <c r="T493" s="6" t="s">
        <v>371</v>
      </c>
      <c r="V493" s="23"/>
      <c r="Y493" s="23"/>
    </row>
    <row r="494" spans="1:25" x14ac:dyDescent="0.25">
      <c r="A494" s="26">
        <v>44731</v>
      </c>
      <c r="B494" s="28">
        <v>18.73</v>
      </c>
      <c r="C494" s="28">
        <f>B494-K494-L494</f>
        <v>18.73</v>
      </c>
      <c r="D494" s="28">
        <f>B494-K494</f>
        <v>18.73</v>
      </c>
      <c r="E494" s="29">
        <v>0.63194444444444442</v>
      </c>
      <c r="F494" s="17" t="str">
        <f>_xlfn.CONCAT(TEXT(A494,"yyyy-mm-dd")," ",TEXT(E494,"hh:mm:ss"))</f>
        <v>2022-06-19 15:10:00</v>
      </c>
      <c r="G494" s="8">
        <v>37</v>
      </c>
      <c r="H494" s="8">
        <v>13</v>
      </c>
      <c r="I494" s="9">
        <f>'Uber_Details (2)'!$G494+('Uber_Details (2)'!$H494/60)</f>
        <v>37.216666666666669</v>
      </c>
      <c r="J494" s="9">
        <v>11.6</v>
      </c>
      <c r="K494" s="9"/>
      <c r="L494" s="9"/>
      <c r="M494" s="8">
        <v>1</v>
      </c>
      <c r="N494" s="8">
        <v>1</v>
      </c>
      <c r="O494" s="7" t="str">
        <f>VLOOKUP(P494,zipcodes,2,0)</f>
        <v>ADELAIDE CBD</v>
      </c>
      <c r="P494" s="13">
        <v>5000</v>
      </c>
      <c r="Q494" s="7" t="str">
        <f>VLOOKUP(R494,zipcodes,2,0)</f>
        <v>KLEMZIG</v>
      </c>
      <c r="R494" s="14">
        <v>5087</v>
      </c>
      <c r="S494" s="8" t="s">
        <v>359</v>
      </c>
      <c r="T494" s="6" t="s">
        <v>371</v>
      </c>
      <c r="V494" s="23"/>
      <c r="Y494" s="23"/>
    </row>
    <row r="495" spans="1:25" x14ac:dyDescent="0.25">
      <c r="A495" s="26">
        <v>44731</v>
      </c>
      <c r="B495" s="28">
        <v>13.36</v>
      </c>
      <c r="C495" s="28">
        <f>B495-K495-L495</f>
        <v>13.36</v>
      </c>
      <c r="D495" s="28">
        <f>B495-K495</f>
        <v>13.36</v>
      </c>
      <c r="E495" s="29">
        <v>0.7597222222222223</v>
      </c>
      <c r="F495" s="17" t="str">
        <f>_xlfn.CONCAT(TEXT(A495,"yyyy-mm-dd")," ",TEXT(E495,"hh:mm:ss"))</f>
        <v>2022-06-19 18:14:00</v>
      </c>
      <c r="G495" s="8">
        <v>30</v>
      </c>
      <c r="H495" s="8">
        <v>28</v>
      </c>
      <c r="I495" s="9">
        <f>'Uber_Details (2)'!$G495+('Uber_Details (2)'!$H495/60)</f>
        <v>30.466666666666665</v>
      </c>
      <c r="J495" s="9">
        <v>6.1</v>
      </c>
      <c r="K495" s="9"/>
      <c r="L495" s="9"/>
      <c r="M495" s="8"/>
      <c r="N495" s="8">
        <v>2</v>
      </c>
      <c r="O495" s="7" t="str">
        <f>VLOOKUP(P495,zipcodes,2,0)</f>
        <v>MILE END</v>
      </c>
      <c r="P495" s="13">
        <v>5031</v>
      </c>
      <c r="Q495" s="7" t="str">
        <f>VLOOKUP(R495,zipcodes,2,0)</f>
        <v>CROYDON</v>
      </c>
      <c r="R495" s="14">
        <v>5008</v>
      </c>
      <c r="S495" s="8" t="s">
        <v>359</v>
      </c>
      <c r="T495" s="6" t="s">
        <v>371</v>
      </c>
      <c r="V495" s="23"/>
      <c r="Y495" s="23"/>
    </row>
    <row r="496" spans="1:25" x14ac:dyDescent="0.25">
      <c r="A496" s="26">
        <v>44731</v>
      </c>
      <c r="B496" s="28">
        <v>11.15</v>
      </c>
      <c r="C496" s="28">
        <f>B496-K496-L496</f>
        <v>9.65</v>
      </c>
      <c r="D496" s="28">
        <f>B496-K496</f>
        <v>11.15</v>
      </c>
      <c r="E496" s="29">
        <v>0.78333333333333333</v>
      </c>
      <c r="F496" s="17" t="str">
        <f>_xlfn.CONCAT(TEXT(A496,"yyyy-mm-dd")," ",TEXT(E496,"hh:mm:ss"))</f>
        <v>2022-06-19 18:48:00</v>
      </c>
      <c r="G496" s="8">
        <v>21</v>
      </c>
      <c r="H496" s="8">
        <v>42</v>
      </c>
      <c r="I496" s="9">
        <f>'Uber_Details (2)'!$G496+('Uber_Details (2)'!$H496/60)</f>
        <v>21.7</v>
      </c>
      <c r="J496" s="9">
        <v>4.2</v>
      </c>
      <c r="K496" s="9"/>
      <c r="L496" s="9">
        <v>1.5</v>
      </c>
      <c r="M496" s="8"/>
      <c r="N496" s="8">
        <v>1</v>
      </c>
      <c r="O496" s="7" t="str">
        <f>VLOOKUP(P496,zipcodes,2,0)</f>
        <v>HINDMARSH</v>
      </c>
      <c r="P496" s="13">
        <v>5007</v>
      </c>
      <c r="Q496" s="7" t="str">
        <f>VLOOKUP(R496,zipcodes,2,0)</f>
        <v>ADELAIDE CBD</v>
      </c>
      <c r="R496" s="14">
        <v>5000</v>
      </c>
      <c r="S496" s="8" t="s">
        <v>359</v>
      </c>
      <c r="T496" s="6" t="s">
        <v>371</v>
      </c>
      <c r="V496" s="23"/>
      <c r="Y496" s="23"/>
    </row>
    <row r="497" spans="1:25" x14ac:dyDescent="0.25">
      <c r="A497" s="26">
        <v>44731</v>
      </c>
      <c r="B497" s="28">
        <v>17.21</v>
      </c>
      <c r="C497" s="28">
        <f>B497-K497-L497</f>
        <v>11.48</v>
      </c>
      <c r="D497" s="28">
        <f>B497-K497</f>
        <v>12.98</v>
      </c>
      <c r="E497" s="29">
        <v>0.79236111111111107</v>
      </c>
      <c r="F497" s="17" t="str">
        <f>_xlfn.CONCAT(TEXT(A497,"yyyy-mm-dd")," ",TEXT(E497,"hh:mm:ss"))</f>
        <v>2022-06-19 19:01:00</v>
      </c>
      <c r="G497" s="8">
        <v>29</v>
      </c>
      <c r="H497" s="8">
        <v>33</v>
      </c>
      <c r="I497" s="9">
        <f>'Uber_Details (2)'!$G497+('Uber_Details (2)'!$H497/60)</f>
        <v>29.55</v>
      </c>
      <c r="J497" s="9">
        <v>3.2</v>
      </c>
      <c r="K497" s="9">
        <v>4.2300000000000004</v>
      </c>
      <c r="L497" s="9">
        <v>1.5</v>
      </c>
      <c r="M497" s="8">
        <v>1</v>
      </c>
      <c r="N497" s="8">
        <v>1</v>
      </c>
      <c r="O497" s="7" t="str">
        <f>VLOOKUP(P497,zipcodes,2,0)</f>
        <v>ADELAIDE CBD</v>
      </c>
      <c r="P497" s="13">
        <v>5000</v>
      </c>
      <c r="Q497" s="7" t="str">
        <f>VLOOKUP(R497,zipcodes,2,0)</f>
        <v>ST PETERS</v>
      </c>
      <c r="R497" s="14">
        <v>5069</v>
      </c>
      <c r="S497" s="8" t="s">
        <v>359</v>
      </c>
      <c r="T497" s="6" t="s">
        <v>371</v>
      </c>
      <c r="V497" s="23"/>
      <c r="Y497" s="23"/>
    </row>
    <row r="498" spans="1:25" x14ac:dyDescent="0.25">
      <c r="A498" s="26">
        <v>44731</v>
      </c>
      <c r="B498" s="28">
        <v>15.7</v>
      </c>
      <c r="C498" s="28">
        <f>B498-K498-L498</f>
        <v>13.79</v>
      </c>
      <c r="D498" s="28">
        <f>B498-K498</f>
        <v>13.79</v>
      </c>
      <c r="E498" s="29">
        <v>0.80694444444444446</v>
      </c>
      <c r="F498" s="17" t="str">
        <f>_xlfn.CONCAT(TEXT(A498,"yyyy-mm-dd")," ",TEXT(E498,"hh:mm:ss"))</f>
        <v>2022-06-19 19:22:00</v>
      </c>
      <c r="G498" s="8">
        <v>26</v>
      </c>
      <c r="H498" s="8">
        <v>1</v>
      </c>
      <c r="I498" s="9">
        <f>'Uber_Details (2)'!$G498+('Uber_Details (2)'!$H498/60)</f>
        <v>26.016666666666666</v>
      </c>
      <c r="J498" s="9">
        <v>4.4000000000000004</v>
      </c>
      <c r="K498" s="9">
        <v>1.91</v>
      </c>
      <c r="L498" s="9"/>
      <c r="M498" s="8">
        <v>1</v>
      </c>
      <c r="N498" s="8">
        <v>2</v>
      </c>
      <c r="O498" s="7" t="str">
        <f>VLOOKUP(P498,zipcodes,2,0)</f>
        <v>ADELAIDE CBD</v>
      </c>
      <c r="P498" s="13">
        <v>5000</v>
      </c>
      <c r="Q498" s="7" t="str">
        <f>VLOOKUP(R498,zipcodes,2,0)</f>
        <v>DULWICH</v>
      </c>
      <c r="R498" s="14">
        <v>5065</v>
      </c>
      <c r="S498" s="8" t="s">
        <v>359</v>
      </c>
      <c r="T498" s="6" t="s">
        <v>371</v>
      </c>
      <c r="V498" s="23"/>
      <c r="Y498" s="23"/>
    </row>
    <row r="499" spans="1:25" x14ac:dyDescent="0.25">
      <c r="A499" s="26">
        <v>44731</v>
      </c>
      <c r="B499" s="28">
        <v>10.24</v>
      </c>
      <c r="C499" s="28">
        <f>B499-K499-L499</f>
        <v>10.24</v>
      </c>
      <c r="D499" s="28">
        <f>B499-K499</f>
        <v>10.24</v>
      </c>
      <c r="E499" s="29">
        <v>0.84791666666666676</v>
      </c>
      <c r="F499" s="17" t="str">
        <f>_xlfn.CONCAT(TEXT(A499,"yyyy-mm-dd")," ",TEXT(E499,"hh:mm:ss"))</f>
        <v>2022-06-19 20:21:00</v>
      </c>
      <c r="G499" s="8">
        <v>16</v>
      </c>
      <c r="H499" s="8">
        <v>37</v>
      </c>
      <c r="I499" s="9">
        <f>'Uber_Details (2)'!$G499+('Uber_Details (2)'!$H499/60)</f>
        <v>16.616666666666667</v>
      </c>
      <c r="J499" s="9">
        <v>4.0999999999999996</v>
      </c>
      <c r="K499" s="9"/>
      <c r="L499" s="9"/>
      <c r="M499" s="8"/>
      <c r="N499" s="8">
        <v>2</v>
      </c>
      <c r="O499" s="7" t="str">
        <f>VLOOKUP(P499,zipcodes,2,0)</f>
        <v>ADELAIDE CBD</v>
      </c>
      <c r="P499" s="13">
        <v>5000</v>
      </c>
      <c r="Q499" s="7" t="str">
        <f>VLOOKUP(R499,zipcodes,2,0)</f>
        <v>VALE PARK</v>
      </c>
      <c r="R499" s="14">
        <v>5081</v>
      </c>
      <c r="S499" s="8" t="s">
        <v>359</v>
      </c>
      <c r="T499" s="6" t="s">
        <v>371</v>
      </c>
      <c r="V499" s="23"/>
      <c r="Y499" s="23"/>
    </row>
    <row r="500" spans="1:25" x14ac:dyDescent="0.25">
      <c r="A500" s="26">
        <v>44731</v>
      </c>
      <c r="B500" s="28">
        <v>12.52</v>
      </c>
      <c r="C500" s="28">
        <f>B500-K500-L500</f>
        <v>12.52</v>
      </c>
      <c r="D500" s="28">
        <f>B500-K500</f>
        <v>12.52</v>
      </c>
      <c r="E500" s="29">
        <v>0.87777777777777777</v>
      </c>
      <c r="F500" s="17" t="str">
        <f>_xlfn.CONCAT(TEXT(A500,"yyyy-mm-dd")," ",TEXT(E500,"hh:mm:ss"))</f>
        <v>2022-06-19 21:04:00</v>
      </c>
      <c r="G500" s="8">
        <v>31</v>
      </c>
      <c r="H500" s="8">
        <v>32</v>
      </c>
      <c r="I500" s="9">
        <f>'Uber_Details (2)'!$G500+('Uber_Details (2)'!$H500/60)</f>
        <v>31.533333333333335</v>
      </c>
      <c r="J500" s="9">
        <v>2.4</v>
      </c>
      <c r="K500" s="9"/>
      <c r="L500" s="9"/>
      <c r="M500" s="8">
        <v>1</v>
      </c>
      <c r="N500" s="8">
        <v>2</v>
      </c>
      <c r="O500" s="7" t="str">
        <f>VLOOKUP(P500,zipcodes,2,0)</f>
        <v>ADELAIDE CBD</v>
      </c>
      <c r="P500" s="13">
        <v>5000</v>
      </c>
      <c r="Q500" s="7" t="str">
        <f>VLOOKUP(R500,zipcodes,2,0)</f>
        <v>ADELAIDE CBD</v>
      </c>
      <c r="R500" s="14">
        <v>5000</v>
      </c>
      <c r="S500" s="8" t="s">
        <v>359</v>
      </c>
      <c r="T500" s="6" t="s">
        <v>371</v>
      </c>
      <c r="V500" s="23"/>
      <c r="Y500" s="23"/>
    </row>
    <row r="501" spans="1:25" x14ac:dyDescent="0.25">
      <c r="A501" s="26">
        <v>44731</v>
      </c>
      <c r="B501" s="28">
        <v>6.38</v>
      </c>
      <c r="C501" s="28">
        <f>B501-K501-L501</f>
        <v>6.38</v>
      </c>
      <c r="D501" s="28">
        <f>B501-K501</f>
        <v>6.38</v>
      </c>
      <c r="E501" s="29">
        <v>0.90625</v>
      </c>
      <c r="F501" s="17" t="str">
        <f>_xlfn.CONCAT(TEXT(A501,"yyyy-mm-dd")," ",TEXT(E501,"hh:mm:ss"))</f>
        <v>2022-06-19 21:45:00</v>
      </c>
      <c r="G501" s="8">
        <v>11</v>
      </c>
      <c r="H501" s="8">
        <v>51</v>
      </c>
      <c r="I501" s="9">
        <f>'Uber_Details (2)'!$G501+('Uber_Details (2)'!$H501/60)</f>
        <v>11.85</v>
      </c>
      <c r="J501" s="9">
        <v>2.4</v>
      </c>
      <c r="K501" s="9"/>
      <c r="L501" s="9"/>
      <c r="M501" s="8">
        <v>1</v>
      </c>
      <c r="N501" s="8">
        <v>1</v>
      </c>
      <c r="O501" s="7" t="str">
        <f>VLOOKUP(P501,zipcodes,2,0)</f>
        <v>ADELAIDE CBD</v>
      </c>
      <c r="P501" s="13">
        <v>5000</v>
      </c>
      <c r="Q501" s="7" t="str">
        <f>VLOOKUP(R501,zipcodes,2,0)</f>
        <v>ADELAIDE CBD</v>
      </c>
      <c r="R501" s="14">
        <v>5000</v>
      </c>
      <c r="S501" s="8" t="s">
        <v>359</v>
      </c>
      <c r="T501" s="6" t="s">
        <v>371</v>
      </c>
      <c r="V501" s="23"/>
      <c r="Y501" s="23"/>
    </row>
    <row r="502" spans="1:25" x14ac:dyDescent="0.25">
      <c r="A502" s="26">
        <v>44731</v>
      </c>
      <c r="B502" s="28">
        <v>8.01</v>
      </c>
      <c r="C502" s="28">
        <f>B502-K502-L502</f>
        <v>8.01</v>
      </c>
      <c r="D502" s="28">
        <f>B502-K502</f>
        <v>8.01</v>
      </c>
      <c r="E502" s="29">
        <v>0.92013888888888884</v>
      </c>
      <c r="F502" s="17" t="str">
        <f>_xlfn.CONCAT(TEXT(A502,"yyyy-mm-dd")," ",TEXT(E502,"hh:mm:ss"))</f>
        <v>2022-06-19 22:05:00</v>
      </c>
      <c r="G502" s="8">
        <v>18</v>
      </c>
      <c r="H502" s="8">
        <v>5</v>
      </c>
      <c r="I502" s="9">
        <f>'Uber_Details (2)'!$G502+('Uber_Details (2)'!$H502/60)</f>
        <v>18.083333333333332</v>
      </c>
      <c r="J502" s="9">
        <v>5.2</v>
      </c>
      <c r="K502" s="9"/>
      <c r="L502" s="9"/>
      <c r="M502" s="8">
        <v>1</v>
      </c>
      <c r="N502" s="8">
        <v>1</v>
      </c>
      <c r="O502" s="7" t="str">
        <f>VLOOKUP(P502,zipcodes,2,0)</f>
        <v>ADELAIDE CBD</v>
      </c>
      <c r="P502" s="13">
        <v>5000</v>
      </c>
      <c r="Q502" s="7" t="str">
        <f>VLOOKUP(R502,zipcodes,2,0)</f>
        <v>DULWICH</v>
      </c>
      <c r="R502" s="14">
        <v>5065</v>
      </c>
      <c r="S502" s="8" t="s">
        <v>359</v>
      </c>
      <c r="T502" s="6" t="s">
        <v>371</v>
      </c>
      <c r="V502" s="23"/>
      <c r="Y502" s="23"/>
    </row>
    <row r="503" spans="1:25" x14ac:dyDescent="0.25">
      <c r="A503" s="26">
        <v>44731</v>
      </c>
      <c r="B503" s="28">
        <v>8.9</v>
      </c>
      <c r="C503" s="28">
        <f>B503-K503-L503</f>
        <v>8.9</v>
      </c>
      <c r="D503" s="28">
        <f>B503-K503</f>
        <v>8.9</v>
      </c>
      <c r="E503" s="29">
        <v>0.94374999999999998</v>
      </c>
      <c r="F503" s="17" t="str">
        <f>_xlfn.CONCAT(TEXT(A503,"yyyy-mm-dd")," ",TEXT(E503,"hh:mm:ss"))</f>
        <v>2022-06-19 22:39:00</v>
      </c>
      <c r="G503" s="8">
        <v>16</v>
      </c>
      <c r="H503" s="8">
        <v>1</v>
      </c>
      <c r="I503" s="9">
        <f>'Uber_Details (2)'!$G503+('Uber_Details (2)'!$H503/60)</f>
        <v>16.016666666666666</v>
      </c>
      <c r="J503" s="9">
        <v>7.9</v>
      </c>
      <c r="K503" s="9"/>
      <c r="L503" s="9"/>
      <c r="M503" s="8">
        <v>1</v>
      </c>
      <c r="N503" s="8">
        <v>1</v>
      </c>
      <c r="O503" s="7" t="str">
        <f>VLOOKUP(P503,zipcodes,2,0)</f>
        <v>RICHMOND</v>
      </c>
      <c r="P503" s="13">
        <v>5033</v>
      </c>
      <c r="Q503" s="7" t="str">
        <f>VLOOKUP(R503,zipcodes,2,0)</f>
        <v>CROYDON</v>
      </c>
      <c r="R503" s="14">
        <v>5008</v>
      </c>
      <c r="S503" s="8" t="s">
        <v>359</v>
      </c>
      <c r="T503" s="6" t="s">
        <v>371</v>
      </c>
      <c r="V503" s="23"/>
      <c r="Y503" s="23"/>
    </row>
    <row r="504" spans="1:25" x14ac:dyDescent="0.25">
      <c r="A504" s="26">
        <v>44732</v>
      </c>
      <c r="B504" s="28">
        <v>13.87</v>
      </c>
      <c r="C504" s="28">
        <f>B504-K504-L504</f>
        <v>13.87</v>
      </c>
      <c r="D504" s="28">
        <f>B504-K504</f>
        <v>13.87</v>
      </c>
      <c r="E504" s="29">
        <v>0.5083333333333333</v>
      </c>
      <c r="F504" s="17" t="str">
        <f>_xlfn.CONCAT(TEXT(A504,"yyyy-mm-dd")," ",TEXT(E504,"hh:mm:ss"))</f>
        <v>2022-06-20 12:12:00</v>
      </c>
      <c r="G504" s="8">
        <v>33</v>
      </c>
      <c r="H504" s="8">
        <v>9</v>
      </c>
      <c r="I504" s="9">
        <f>'Uber_Details (2)'!$G504+('Uber_Details (2)'!$H504/60)</f>
        <v>33.15</v>
      </c>
      <c r="J504" s="9">
        <v>3.4</v>
      </c>
      <c r="K504" s="9"/>
      <c r="L504" s="9"/>
      <c r="M504" s="8"/>
      <c r="N504" s="8">
        <v>1</v>
      </c>
      <c r="O504" s="7" t="str">
        <f>VLOOKUP(P504,zipcodes,2,0)</f>
        <v>RICHMOND</v>
      </c>
      <c r="P504" s="13">
        <v>5033</v>
      </c>
      <c r="Q504" s="7" t="str">
        <f>VLOOKUP(R504,zipcodes,2,0)</f>
        <v>BLACK FOREST</v>
      </c>
      <c r="R504" s="14">
        <v>5035</v>
      </c>
      <c r="S504" s="8" t="s">
        <v>359</v>
      </c>
      <c r="T504" s="6" t="s">
        <v>371</v>
      </c>
      <c r="V504" s="23"/>
      <c r="Y504" s="23"/>
    </row>
    <row r="505" spans="1:25" x14ac:dyDescent="0.25">
      <c r="A505" s="26">
        <v>44732</v>
      </c>
      <c r="B505" s="28">
        <v>26.27</v>
      </c>
      <c r="C505" s="28">
        <f>B505-K505-L505</f>
        <v>24.88</v>
      </c>
      <c r="D505" s="28">
        <f>B505-K505</f>
        <v>24.88</v>
      </c>
      <c r="E505" s="29">
        <v>0.52500000000000002</v>
      </c>
      <c r="F505" s="17" t="str">
        <f>_xlfn.CONCAT(TEXT(A505,"yyyy-mm-dd")," ",TEXT(E505,"hh:mm:ss"))</f>
        <v>2022-06-20 12:36:00</v>
      </c>
      <c r="G505" s="8">
        <v>55</v>
      </c>
      <c r="H505" s="8">
        <v>5</v>
      </c>
      <c r="I505" s="9">
        <f>'Uber_Details (2)'!$G505+('Uber_Details (2)'!$H505/60)</f>
        <v>55.083333333333336</v>
      </c>
      <c r="J505" s="9">
        <v>11.1</v>
      </c>
      <c r="K505" s="9">
        <v>1.39</v>
      </c>
      <c r="L505" s="9"/>
      <c r="M505" s="8"/>
      <c r="N505" s="8">
        <v>2</v>
      </c>
      <c r="O505" s="7" t="str">
        <f>VLOOKUP(P505,zipcodes,2,0)</f>
        <v>ADELAIDE CBD</v>
      </c>
      <c r="P505" s="13">
        <v>5000</v>
      </c>
      <c r="Q505" s="7" t="str">
        <f>VLOOKUP(R505,zipcodes,2,0)</f>
        <v>FULHAM</v>
      </c>
      <c r="R505" s="14">
        <v>5024</v>
      </c>
      <c r="S505" s="8" t="s">
        <v>359</v>
      </c>
      <c r="T505" s="6" t="s">
        <v>371</v>
      </c>
      <c r="V505" s="23"/>
      <c r="Y505" s="23"/>
    </row>
    <row r="506" spans="1:25" x14ac:dyDescent="0.25">
      <c r="A506" s="26">
        <v>44732</v>
      </c>
      <c r="B506" s="28">
        <v>17.78</v>
      </c>
      <c r="C506" s="28">
        <f>B506-K506-L506</f>
        <v>15.750000000000002</v>
      </c>
      <c r="D506" s="28">
        <f>B506-K506</f>
        <v>15.750000000000002</v>
      </c>
      <c r="E506" s="29">
        <v>0.74791666666666667</v>
      </c>
      <c r="F506" s="17" t="str">
        <f>_xlfn.CONCAT(TEXT(A506,"yyyy-mm-dd")," ",TEXT(E506,"hh:mm:ss"))</f>
        <v>2022-06-20 17:57:00</v>
      </c>
      <c r="G506" s="8">
        <v>30</v>
      </c>
      <c r="H506" s="8">
        <v>11</v>
      </c>
      <c r="I506" s="9">
        <f>'Uber_Details (2)'!$G506+('Uber_Details (2)'!$H506/60)</f>
        <v>30.183333333333334</v>
      </c>
      <c r="J506" s="9">
        <v>5.5</v>
      </c>
      <c r="K506" s="9">
        <v>2.0299999999999998</v>
      </c>
      <c r="L506" s="9"/>
      <c r="M506" s="8">
        <v>1</v>
      </c>
      <c r="N506" s="8">
        <v>2</v>
      </c>
      <c r="O506" s="7" t="str">
        <f>VLOOKUP(P506,zipcodes,2,0)</f>
        <v>RICHMOND</v>
      </c>
      <c r="P506" s="13">
        <v>5033</v>
      </c>
      <c r="Q506" s="7" t="str">
        <f>VLOOKUP(R506,zipcodes,2,0)</f>
        <v>PLYMPTON</v>
      </c>
      <c r="R506" s="14">
        <v>5038</v>
      </c>
      <c r="S506" s="8" t="s">
        <v>359</v>
      </c>
      <c r="T506" s="6" t="s">
        <v>371</v>
      </c>
      <c r="V506" s="23"/>
      <c r="Y506" s="23"/>
    </row>
    <row r="507" spans="1:25" x14ac:dyDescent="0.25">
      <c r="A507" s="26">
        <v>44732</v>
      </c>
      <c r="B507" s="28">
        <v>19.75</v>
      </c>
      <c r="C507" s="28">
        <f>B507-K507-L507</f>
        <v>19.75</v>
      </c>
      <c r="D507" s="28">
        <f>B507-K507</f>
        <v>19.75</v>
      </c>
      <c r="E507" s="29">
        <v>0.77638888888888891</v>
      </c>
      <c r="F507" s="17" t="str">
        <f>_xlfn.CONCAT(TEXT(A507,"yyyy-mm-dd")," ",TEXT(E507,"hh:mm:ss"))</f>
        <v>2022-06-20 18:38:00</v>
      </c>
      <c r="G507" s="8">
        <v>43</v>
      </c>
      <c r="H507" s="8">
        <v>8</v>
      </c>
      <c r="I507" s="9">
        <f>'Uber_Details (2)'!$G507+('Uber_Details (2)'!$H507/60)</f>
        <v>43.133333333333333</v>
      </c>
      <c r="J507" s="9">
        <v>11</v>
      </c>
      <c r="K507" s="9"/>
      <c r="L507" s="9"/>
      <c r="M507" s="8"/>
      <c r="N507" s="8">
        <v>2</v>
      </c>
      <c r="O507" s="7" t="str">
        <f>VLOOKUP(P507,zipcodes,2,0)</f>
        <v>PLYMPTON</v>
      </c>
      <c r="P507" s="13">
        <v>5038</v>
      </c>
      <c r="Q507" s="7" t="str">
        <f>VLOOKUP(R507,zipcodes,2,0)</f>
        <v>KINGSTON PARK</v>
      </c>
      <c r="R507" s="14">
        <v>5049</v>
      </c>
      <c r="S507" s="8" t="s">
        <v>359</v>
      </c>
      <c r="T507" s="6" t="s">
        <v>371</v>
      </c>
      <c r="V507" s="23"/>
      <c r="Y507" s="23"/>
    </row>
    <row r="508" spans="1:25" x14ac:dyDescent="0.25">
      <c r="A508" s="26">
        <v>44732</v>
      </c>
      <c r="B508" s="28">
        <v>15.39</v>
      </c>
      <c r="C508" s="28">
        <f>B508-K508-L508</f>
        <v>15.39</v>
      </c>
      <c r="D508" s="28">
        <f>B508-K508</f>
        <v>15.39</v>
      </c>
      <c r="E508" s="29">
        <v>0.82847222222222217</v>
      </c>
      <c r="F508" s="17" t="str">
        <f>_xlfn.CONCAT(TEXT(A508,"yyyy-mm-dd")," ",TEXT(E508,"hh:mm:ss"))</f>
        <v>2022-06-20 19:53:00</v>
      </c>
      <c r="G508" s="8">
        <v>35</v>
      </c>
      <c r="H508" s="8">
        <v>41</v>
      </c>
      <c r="I508" s="9">
        <f>'Uber_Details (2)'!$G508+('Uber_Details (2)'!$H508/60)</f>
        <v>35.68333333333333</v>
      </c>
      <c r="J508" s="9">
        <v>10.5</v>
      </c>
      <c r="K508" s="9"/>
      <c r="L508" s="9"/>
      <c r="M508" s="8"/>
      <c r="N508" s="8">
        <v>2</v>
      </c>
      <c r="O508" s="7" t="str">
        <f>VLOOKUP(P508,zipcodes,2,0)</f>
        <v>BLACKWOOD</v>
      </c>
      <c r="P508" s="13">
        <v>5051</v>
      </c>
      <c r="Q508" s="7" t="str">
        <f>VLOOKUP(R508,zipcodes,2,0)</f>
        <v>ABERFOYLE PARK</v>
      </c>
      <c r="R508" s="14">
        <v>5159</v>
      </c>
      <c r="S508" s="8" t="s">
        <v>359</v>
      </c>
      <c r="T508" s="6" t="s">
        <v>371</v>
      </c>
      <c r="V508" s="23"/>
      <c r="Y508" s="23"/>
    </row>
    <row r="509" spans="1:25" x14ac:dyDescent="0.25">
      <c r="A509" s="26">
        <v>44732</v>
      </c>
      <c r="B509" s="28">
        <v>8.5299999999999994</v>
      </c>
      <c r="C509" s="28">
        <f>B509-K509-L509</f>
        <v>8.5299999999999994</v>
      </c>
      <c r="D509" s="28">
        <f>B509-K509</f>
        <v>8.5299999999999994</v>
      </c>
      <c r="E509" s="29">
        <v>0.86805555555555547</v>
      </c>
      <c r="F509" s="17" t="str">
        <f>_xlfn.CONCAT(TEXT(A509,"yyyy-mm-dd")," ",TEXT(E509,"hh:mm:ss"))</f>
        <v>2022-06-20 20:50:00</v>
      </c>
      <c r="G509" s="8">
        <v>20</v>
      </c>
      <c r="H509" s="8">
        <v>37</v>
      </c>
      <c r="I509" s="9">
        <f>'Uber_Details (2)'!$G509+('Uber_Details (2)'!$H509/60)</f>
        <v>20.616666666666667</v>
      </c>
      <c r="J509" s="9">
        <v>5.0999999999999996</v>
      </c>
      <c r="K509" s="9"/>
      <c r="L509" s="9"/>
      <c r="M509" s="8"/>
      <c r="N509" s="8">
        <v>1</v>
      </c>
      <c r="O509" s="7" t="str">
        <f>VLOOKUP(P509,zipcodes,2,0)</f>
        <v>ADELAIDE CBD</v>
      </c>
      <c r="P509" s="13">
        <v>5000</v>
      </c>
      <c r="Q509" s="7" t="str">
        <f>VLOOKUP(R509,zipcodes,2,0)</f>
        <v>GLEN OSMOND</v>
      </c>
      <c r="R509" s="14">
        <v>5064</v>
      </c>
      <c r="S509" s="8" t="s">
        <v>359</v>
      </c>
      <c r="T509" s="6" t="s">
        <v>371</v>
      </c>
      <c r="V509" s="23"/>
      <c r="Y509" s="23"/>
    </row>
    <row r="510" spans="1:25" x14ac:dyDescent="0.25">
      <c r="A510" s="26">
        <v>44733</v>
      </c>
      <c r="B510" s="28">
        <v>9.43</v>
      </c>
      <c r="C510" s="28">
        <f>B510-K510-L510</f>
        <v>7.93</v>
      </c>
      <c r="D510" s="28">
        <f>B510-K510</f>
        <v>9.43</v>
      </c>
      <c r="E510" s="29">
        <v>0.76111111111111107</v>
      </c>
      <c r="F510" s="17" t="str">
        <f>_xlfn.CONCAT(TEXT(A510,"yyyy-mm-dd")," ",TEXT(E510,"hh:mm:ss"))</f>
        <v>2022-06-21 18:16:00</v>
      </c>
      <c r="G510" s="8">
        <v>19</v>
      </c>
      <c r="H510" s="8">
        <v>57</v>
      </c>
      <c r="I510" s="9">
        <f>'Uber_Details (2)'!$G510+('Uber_Details (2)'!$H510/60)</f>
        <v>19.95</v>
      </c>
      <c r="J510" s="9">
        <v>1.3</v>
      </c>
      <c r="K510" s="9"/>
      <c r="L510" s="9">
        <v>1.5</v>
      </c>
      <c r="M510" s="8"/>
      <c r="N510" s="8">
        <v>1</v>
      </c>
      <c r="O510" s="7" t="str">
        <f>VLOOKUP(P510,zipcodes,2,0)</f>
        <v>ADELAIDE CBD</v>
      </c>
      <c r="P510" s="13">
        <v>5000</v>
      </c>
      <c r="Q510" s="7" t="str">
        <f>VLOOKUP(R510,zipcodes,2,0)</f>
        <v>ADELAIDE CBD</v>
      </c>
      <c r="R510" s="14">
        <v>5000</v>
      </c>
      <c r="S510" s="8" t="s">
        <v>359</v>
      </c>
      <c r="T510" s="6" t="s">
        <v>371</v>
      </c>
      <c r="V510" s="23"/>
      <c r="Y510" s="23"/>
    </row>
    <row r="511" spans="1:25" x14ac:dyDescent="0.25">
      <c r="A511" s="26">
        <v>44733</v>
      </c>
      <c r="B511" s="28">
        <v>9.1</v>
      </c>
      <c r="C511" s="28">
        <f>B511-K511-L511</f>
        <v>9.1</v>
      </c>
      <c r="D511" s="28">
        <f>B511-K511</f>
        <v>9.1</v>
      </c>
      <c r="E511" s="29">
        <v>0.79027777777777775</v>
      </c>
      <c r="F511" s="17" t="str">
        <f>_xlfn.CONCAT(TEXT(A511,"yyyy-mm-dd")," ",TEXT(E511,"hh:mm:ss"))</f>
        <v>2022-06-21 18:58:00</v>
      </c>
      <c r="G511" s="8">
        <v>22</v>
      </c>
      <c r="H511" s="8">
        <v>45</v>
      </c>
      <c r="I511" s="9">
        <f>'Uber_Details (2)'!$G511+('Uber_Details (2)'!$H511/60)</f>
        <v>22.75</v>
      </c>
      <c r="J511" s="9">
        <v>2.8</v>
      </c>
      <c r="K511" s="9"/>
      <c r="L511" s="9"/>
      <c r="M511" s="8"/>
      <c r="N511" s="8">
        <v>2</v>
      </c>
      <c r="O511" s="7" t="str">
        <f>VLOOKUP(P511,zipcodes,2,0)</f>
        <v>ADELAIDE CBD</v>
      </c>
      <c r="P511" s="13">
        <v>5000</v>
      </c>
      <c r="Q511" s="7" t="str">
        <f>VLOOKUP(R511,zipcodes,2,0)</f>
        <v>ADELAIDE CBD</v>
      </c>
      <c r="R511" s="14">
        <v>5000</v>
      </c>
      <c r="S511" s="8" t="s">
        <v>359</v>
      </c>
      <c r="T511" s="6" t="s">
        <v>371</v>
      </c>
      <c r="V511" s="23"/>
      <c r="Y511" s="23"/>
    </row>
    <row r="512" spans="1:25" x14ac:dyDescent="0.25">
      <c r="A512" s="26">
        <v>44733</v>
      </c>
      <c r="B512" s="28">
        <v>6.07</v>
      </c>
      <c r="C512" s="28">
        <f>B512-K512-L512</f>
        <v>6.07</v>
      </c>
      <c r="D512" s="28">
        <f>B512-K512</f>
        <v>6.07</v>
      </c>
      <c r="E512" s="29">
        <v>0.82986111111111116</v>
      </c>
      <c r="F512" s="17" t="str">
        <f>_xlfn.CONCAT(TEXT(A512,"yyyy-mm-dd")," ",TEXT(E512,"hh:mm:ss"))</f>
        <v>2022-06-21 19:55:00</v>
      </c>
      <c r="G512" s="8">
        <v>12</v>
      </c>
      <c r="H512" s="8">
        <v>33</v>
      </c>
      <c r="I512" s="9">
        <f>'Uber_Details (2)'!$G512+('Uber_Details (2)'!$H512/60)</f>
        <v>12.55</v>
      </c>
      <c r="J512" s="9">
        <v>5.4</v>
      </c>
      <c r="K512" s="9"/>
      <c r="L512" s="9"/>
      <c r="M512" s="8"/>
      <c r="N512" s="8">
        <v>1</v>
      </c>
      <c r="O512" s="7" t="str">
        <f>VLOOKUP(P512,zipcodes,2,0)</f>
        <v>MILE END</v>
      </c>
      <c r="P512" s="13">
        <v>5031</v>
      </c>
      <c r="Q512" s="7" t="str">
        <f>VLOOKUP(R512,zipcodes,2,0)</f>
        <v>FULHAM</v>
      </c>
      <c r="R512" s="14">
        <v>5024</v>
      </c>
      <c r="S512" s="8" t="s">
        <v>359</v>
      </c>
      <c r="T512" s="6" t="s">
        <v>371</v>
      </c>
      <c r="V512" s="23"/>
      <c r="Y512" s="23"/>
    </row>
    <row r="513" spans="1:25" x14ac:dyDescent="0.25">
      <c r="A513" s="26">
        <v>44733</v>
      </c>
      <c r="B513" s="28">
        <v>11.33</v>
      </c>
      <c r="C513" s="28">
        <f>B513-K513-L513</f>
        <v>11.33</v>
      </c>
      <c r="D513" s="28">
        <f>B513-K513</f>
        <v>11.33</v>
      </c>
      <c r="E513" s="29">
        <v>0.85069444444444453</v>
      </c>
      <c r="F513" s="17" t="str">
        <f>_xlfn.CONCAT(TEXT(A513,"yyyy-mm-dd")," ",TEXT(E513,"hh:mm:ss"))</f>
        <v>2022-06-21 20:25:00</v>
      </c>
      <c r="G513" s="8">
        <v>28</v>
      </c>
      <c r="H513" s="8">
        <v>24</v>
      </c>
      <c r="I513" s="9">
        <f>'Uber_Details (2)'!$G513+('Uber_Details (2)'!$H513/60)</f>
        <v>28.4</v>
      </c>
      <c r="J513" s="9">
        <v>7.1</v>
      </c>
      <c r="K513" s="9"/>
      <c r="L513" s="9"/>
      <c r="M513" s="8"/>
      <c r="N513" s="8">
        <v>1</v>
      </c>
      <c r="O513" s="7" t="str">
        <f>VLOOKUP(P513,zipcodes,2,0)</f>
        <v>ADELAIDE CBD</v>
      </c>
      <c r="P513" s="13">
        <v>5000</v>
      </c>
      <c r="Q513" s="7" t="str">
        <f>VLOOKUP(R513,zipcodes,2,0)</f>
        <v>MAGILL</v>
      </c>
      <c r="R513" s="14">
        <v>5072</v>
      </c>
      <c r="S513" s="8" t="s">
        <v>359</v>
      </c>
      <c r="T513" s="6" t="s">
        <v>371</v>
      </c>
      <c r="V513" s="23"/>
      <c r="Y513" s="23"/>
    </row>
    <row r="514" spans="1:25" x14ac:dyDescent="0.25">
      <c r="A514" s="26">
        <v>44733</v>
      </c>
      <c r="B514" s="28">
        <v>6.87</v>
      </c>
      <c r="C514" s="28">
        <f>B514-K514-L514</f>
        <v>6.87</v>
      </c>
      <c r="D514" s="28">
        <f>B514-K514</f>
        <v>6.87</v>
      </c>
      <c r="E514" s="29">
        <v>0.875</v>
      </c>
      <c r="F514" s="17" t="str">
        <f>_xlfn.CONCAT(TEXT(A514,"yyyy-mm-dd")," ",TEXT(E514,"hh:mm:ss"))</f>
        <v>2022-06-21 21:00:00</v>
      </c>
      <c r="G514" s="8">
        <v>18</v>
      </c>
      <c r="H514" s="8">
        <v>17</v>
      </c>
      <c r="I514" s="9">
        <f>'Uber_Details (2)'!$G514+('Uber_Details (2)'!$H514/60)</f>
        <v>18.283333333333335</v>
      </c>
      <c r="J514" s="9">
        <v>2.2999999999999998</v>
      </c>
      <c r="K514" s="9"/>
      <c r="L514" s="9"/>
      <c r="M514" s="8"/>
      <c r="N514" s="8">
        <v>1</v>
      </c>
      <c r="O514" s="7" t="str">
        <f>VLOOKUP(P514,zipcodes,2,0)</f>
        <v>ST PETERS</v>
      </c>
      <c r="P514" s="13">
        <v>5069</v>
      </c>
      <c r="Q514" s="7" t="str">
        <f>VLOOKUP(R514,zipcodes,2,0)</f>
        <v>MAGILL</v>
      </c>
      <c r="R514" s="14">
        <v>5072</v>
      </c>
      <c r="S514" s="8" t="s">
        <v>359</v>
      </c>
      <c r="T514" s="6" t="s">
        <v>371</v>
      </c>
      <c r="V514" s="23"/>
      <c r="Y514" s="23"/>
    </row>
    <row r="515" spans="1:25" x14ac:dyDescent="0.25">
      <c r="A515" s="26">
        <v>44733</v>
      </c>
      <c r="B515" s="28">
        <v>10.61</v>
      </c>
      <c r="C515" s="28">
        <f>B515-K515-L515</f>
        <v>10.61</v>
      </c>
      <c r="D515" s="28">
        <f>B515-K515</f>
        <v>10.61</v>
      </c>
      <c r="E515" s="29">
        <v>0.88541666666666663</v>
      </c>
      <c r="F515" s="17" t="str">
        <f>_xlfn.CONCAT(TEXT(A515,"yyyy-mm-dd")," ",TEXT(E515,"hh:mm:ss"))</f>
        <v>2022-06-21 21:15:00</v>
      </c>
      <c r="G515" s="8">
        <v>28</v>
      </c>
      <c r="H515" s="8">
        <v>35</v>
      </c>
      <c r="I515" s="9">
        <f>'Uber_Details (2)'!$G515+('Uber_Details (2)'!$H515/60)</f>
        <v>28.583333333333332</v>
      </c>
      <c r="J515" s="9">
        <v>5.2</v>
      </c>
      <c r="K515" s="9"/>
      <c r="L515" s="9"/>
      <c r="M515" s="8"/>
      <c r="N515" s="8">
        <v>2</v>
      </c>
      <c r="O515" s="7" t="str">
        <f>VLOOKUP(P515,zipcodes,2,0)</f>
        <v>MAGILL</v>
      </c>
      <c r="P515" s="13">
        <v>5072</v>
      </c>
      <c r="Q515" s="7" t="str">
        <f>VLOOKUP(R515,zipcodes,2,0)</f>
        <v>FELIXSTOW</v>
      </c>
      <c r="R515" s="14">
        <v>5070</v>
      </c>
      <c r="S515" s="8" t="s">
        <v>359</v>
      </c>
      <c r="T515" s="6" t="s">
        <v>371</v>
      </c>
      <c r="V515" s="23"/>
      <c r="Y515" s="23"/>
    </row>
    <row r="516" spans="1:25" x14ac:dyDescent="0.25">
      <c r="A516" s="26">
        <v>44733</v>
      </c>
      <c r="B516" s="28">
        <v>5</v>
      </c>
      <c r="C516" s="28">
        <f>B516-K516-L516</f>
        <v>5</v>
      </c>
      <c r="D516" s="28">
        <f>B516-K516</f>
        <v>5</v>
      </c>
      <c r="E516" s="29">
        <v>0.91319444444444453</v>
      </c>
      <c r="F516" s="17" t="str">
        <f>_xlfn.CONCAT(TEXT(A516,"yyyy-mm-dd")," ",TEXT(E516,"hh:mm:ss"))</f>
        <v>2022-06-21 21:55:00</v>
      </c>
      <c r="G516" s="8">
        <v>11</v>
      </c>
      <c r="H516" s="8">
        <v>39</v>
      </c>
      <c r="I516" s="9">
        <f>'Uber_Details (2)'!$G516+('Uber_Details (2)'!$H516/60)</f>
        <v>11.65</v>
      </c>
      <c r="J516" s="9">
        <v>0.4</v>
      </c>
      <c r="K516" s="9"/>
      <c r="L516" s="9"/>
      <c r="M516" s="8">
        <v>1</v>
      </c>
      <c r="N516" s="8">
        <v>1</v>
      </c>
      <c r="O516" s="7" t="str">
        <f>VLOOKUP(P516,zipcodes,2,0)</f>
        <v>ADELAIDE CBD</v>
      </c>
      <c r="P516" s="13">
        <v>5000</v>
      </c>
      <c r="Q516" s="7" t="str">
        <f>VLOOKUP(R516,zipcodes,2,0)</f>
        <v>ADELAIDE CBD</v>
      </c>
      <c r="R516" s="14">
        <v>5000</v>
      </c>
      <c r="S516" s="8" t="s">
        <v>359</v>
      </c>
      <c r="T516" s="6" t="s">
        <v>371</v>
      </c>
      <c r="V516" s="23"/>
      <c r="Y516" s="23"/>
    </row>
    <row r="517" spans="1:25" x14ac:dyDescent="0.25">
      <c r="A517" s="26">
        <v>44733</v>
      </c>
      <c r="B517" s="28">
        <v>7.93</v>
      </c>
      <c r="C517" s="28">
        <f>B517-K517-L517</f>
        <v>5.15</v>
      </c>
      <c r="D517" s="28">
        <f>B517-K517</f>
        <v>5.15</v>
      </c>
      <c r="E517" s="29">
        <v>0.92361111111111116</v>
      </c>
      <c r="F517" s="17" t="str">
        <f>_xlfn.CONCAT(TEXT(A517,"yyyy-mm-dd")," ",TEXT(E517,"hh:mm:ss"))</f>
        <v>2022-06-21 22:10:00</v>
      </c>
      <c r="G517" s="8">
        <v>13</v>
      </c>
      <c r="H517" s="8">
        <v>12</v>
      </c>
      <c r="I517" s="9">
        <f>'Uber_Details (2)'!$G517+('Uber_Details (2)'!$H517/60)</f>
        <v>13.2</v>
      </c>
      <c r="J517" s="9">
        <v>0.9</v>
      </c>
      <c r="K517" s="9">
        <v>2.78</v>
      </c>
      <c r="L517" s="9"/>
      <c r="M517" s="8">
        <v>1</v>
      </c>
      <c r="N517" s="8">
        <v>1</v>
      </c>
      <c r="O517" s="7" t="str">
        <f>VLOOKUP(P517,zipcodes,2,0)</f>
        <v>ADELAIDE CBD</v>
      </c>
      <c r="P517" s="13">
        <v>5000</v>
      </c>
      <c r="Q517" s="7" t="str">
        <f>VLOOKUP(R517,zipcodes,2,0)</f>
        <v>ADELAIDE CBD</v>
      </c>
      <c r="R517" s="14">
        <v>5000</v>
      </c>
      <c r="S517" s="8" t="s">
        <v>359</v>
      </c>
      <c r="T517" s="6" t="s">
        <v>371</v>
      </c>
      <c r="V517" s="23"/>
      <c r="Y517" s="23"/>
    </row>
    <row r="518" spans="1:25" x14ac:dyDescent="0.25">
      <c r="A518" s="26">
        <v>44733</v>
      </c>
      <c r="B518" s="28">
        <v>10.050000000000001</v>
      </c>
      <c r="C518" s="28">
        <f>B518-K518-L518</f>
        <v>10.050000000000001</v>
      </c>
      <c r="D518" s="28">
        <f>B518-K518</f>
        <v>10.050000000000001</v>
      </c>
      <c r="E518" s="29">
        <v>0.94097222222222221</v>
      </c>
      <c r="F518" s="17" t="str">
        <f>_xlfn.CONCAT(TEXT(A518,"yyyy-mm-dd")," ",TEXT(E518,"hh:mm:ss"))</f>
        <v>2022-06-21 22:35:00</v>
      </c>
      <c r="G518" s="8">
        <v>22</v>
      </c>
      <c r="H518" s="8">
        <v>18</v>
      </c>
      <c r="I518" s="9">
        <f>'Uber_Details (2)'!$G518+('Uber_Details (2)'!$H518/60)</f>
        <v>22.3</v>
      </c>
      <c r="J518" s="9">
        <v>3.5</v>
      </c>
      <c r="K518" s="9"/>
      <c r="L518" s="9"/>
      <c r="M518" s="8">
        <v>1</v>
      </c>
      <c r="N518" s="8">
        <v>2</v>
      </c>
      <c r="O518" s="7" t="str">
        <f>VLOOKUP(P518,zipcodes,2,0)</f>
        <v>ADELAIDE CBD</v>
      </c>
      <c r="P518" s="13">
        <v>5000</v>
      </c>
      <c r="Q518" s="7" t="str">
        <f>VLOOKUP(R518,zipcodes,2,0)</f>
        <v>NORWOOD</v>
      </c>
      <c r="R518" s="14">
        <v>5067</v>
      </c>
      <c r="S518" s="8" t="s">
        <v>359</v>
      </c>
      <c r="T518" s="6" t="s">
        <v>371</v>
      </c>
      <c r="V518" s="23"/>
      <c r="Y518" s="23"/>
    </row>
    <row r="519" spans="1:25" x14ac:dyDescent="0.25">
      <c r="A519" s="26">
        <v>44733</v>
      </c>
      <c r="B519" s="28">
        <v>6.2</v>
      </c>
      <c r="C519" s="28">
        <f>B519-K519-L519</f>
        <v>6.2</v>
      </c>
      <c r="D519" s="28">
        <f>B519-K519</f>
        <v>6.2</v>
      </c>
      <c r="E519" s="29">
        <v>0.95624999999999993</v>
      </c>
      <c r="F519" s="17" t="str">
        <f>_xlfn.CONCAT(TEXT(A519,"yyyy-mm-dd")," ",TEXT(E519,"hh:mm:ss"))</f>
        <v>2022-06-21 22:57:00</v>
      </c>
      <c r="G519" s="8">
        <v>14</v>
      </c>
      <c r="H519" s="8">
        <v>12</v>
      </c>
      <c r="I519" s="9">
        <f>'Uber_Details (2)'!$G519+('Uber_Details (2)'!$H519/60)</f>
        <v>14.2</v>
      </c>
      <c r="J519" s="9">
        <v>3.2</v>
      </c>
      <c r="K519" s="9"/>
      <c r="L519" s="9"/>
      <c r="M519" s="8"/>
      <c r="N519" s="8">
        <v>1</v>
      </c>
      <c r="O519" s="7" t="str">
        <f>VLOOKUP(P519,zipcodes,2,0)</f>
        <v>ST PETERS</v>
      </c>
      <c r="P519" s="13">
        <v>5069</v>
      </c>
      <c r="Q519" s="7" t="str">
        <f>VLOOKUP(R519,zipcodes,2,0)</f>
        <v>ADELAIDE CBD</v>
      </c>
      <c r="R519" s="14">
        <v>5000</v>
      </c>
      <c r="S519" s="8" t="s">
        <v>359</v>
      </c>
      <c r="T519" s="6" t="s">
        <v>371</v>
      </c>
      <c r="V519" s="23"/>
      <c r="Y519" s="23"/>
    </row>
    <row r="520" spans="1:25" x14ac:dyDescent="0.25">
      <c r="A520" s="26">
        <v>44733</v>
      </c>
      <c r="B520" s="28">
        <v>13.32</v>
      </c>
      <c r="C520" s="28">
        <f>B520-K520-L520</f>
        <v>13.32</v>
      </c>
      <c r="D520" s="28">
        <f>B520-K520</f>
        <v>13.32</v>
      </c>
      <c r="E520" s="29">
        <v>0.97152777777777777</v>
      </c>
      <c r="F520" s="17" t="str">
        <f>_xlfn.CONCAT(TEXT(A520,"yyyy-mm-dd")," ",TEXT(E520,"hh:mm:ss"))</f>
        <v>2022-06-21 23:19:00</v>
      </c>
      <c r="G520" s="8">
        <v>32</v>
      </c>
      <c r="H520" s="8">
        <v>33</v>
      </c>
      <c r="I520" s="9">
        <f>'Uber_Details (2)'!$G520+('Uber_Details (2)'!$H520/60)</f>
        <v>32.549999999999997</v>
      </c>
      <c r="J520" s="9">
        <v>9.8000000000000007</v>
      </c>
      <c r="K520" s="9"/>
      <c r="L520" s="9"/>
      <c r="M520" s="8">
        <v>1</v>
      </c>
      <c r="N520" s="8">
        <v>2</v>
      </c>
      <c r="O520" s="7" t="str">
        <f>VLOOKUP(P520,zipcodes,2,0)</f>
        <v>ADELAIDE CBD</v>
      </c>
      <c r="P520" s="13">
        <v>5000</v>
      </c>
      <c r="Q520" s="7" t="str">
        <f>VLOOKUP(R520,zipcodes,2,0)</f>
        <v>SEATON</v>
      </c>
      <c r="R520" s="14">
        <v>5023</v>
      </c>
      <c r="S520" s="8" t="s">
        <v>359</v>
      </c>
      <c r="T520" s="6" t="s">
        <v>371</v>
      </c>
      <c r="V520" s="23"/>
      <c r="Y520" s="23"/>
    </row>
    <row r="521" spans="1:25" x14ac:dyDescent="0.25">
      <c r="A521" s="26">
        <v>44734</v>
      </c>
      <c r="B521" s="28">
        <v>14.19</v>
      </c>
      <c r="C521" s="28">
        <f>B521-K521-L521</f>
        <v>14.19</v>
      </c>
      <c r="D521" s="28">
        <f>B521-K521</f>
        <v>14.19</v>
      </c>
      <c r="E521" s="29">
        <v>0.75416666666666676</v>
      </c>
      <c r="F521" s="17" t="str">
        <f>_xlfn.CONCAT(TEXT(A521,"yyyy-mm-dd")," ",TEXT(E521,"hh:mm:ss"))</f>
        <v>2022-06-22 18:06:00</v>
      </c>
      <c r="G521" s="8">
        <v>31</v>
      </c>
      <c r="H521" s="8">
        <v>20</v>
      </c>
      <c r="I521" s="9">
        <f>'Uber_Details (2)'!$G521+('Uber_Details (2)'!$H521/60)</f>
        <v>31.333333333333332</v>
      </c>
      <c r="J521" s="9">
        <v>4</v>
      </c>
      <c r="K521" s="9"/>
      <c r="L521" s="9"/>
      <c r="M521" s="8"/>
      <c r="N521" s="8">
        <v>2</v>
      </c>
      <c r="O521" s="7" t="str">
        <f>VLOOKUP(P521,zipcodes,2,0)</f>
        <v>ADELAIDE CBD</v>
      </c>
      <c r="P521" s="13">
        <v>5000</v>
      </c>
      <c r="Q521" s="7" t="str">
        <f>VLOOKUP(R521,zipcodes,2,0)</f>
        <v>UNLEY</v>
      </c>
      <c r="R521" s="14">
        <v>5061</v>
      </c>
      <c r="S521" s="8" t="s">
        <v>359</v>
      </c>
      <c r="T521" s="6" t="s">
        <v>371</v>
      </c>
      <c r="V521" s="23"/>
      <c r="Y521" s="23"/>
    </row>
    <row r="522" spans="1:25" x14ac:dyDescent="0.25">
      <c r="A522" s="26">
        <v>44734</v>
      </c>
      <c r="B522" s="28">
        <v>25.66</v>
      </c>
      <c r="C522" s="28">
        <f>B522-K522-L522</f>
        <v>24.16</v>
      </c>
      <c r="D522" s="28">
        <f>B522-K522</f>
        <v>25.66</v>
      </c>
      <c r="E522" s="29">
        <v>0.7680555555555556</v>
      </c>
      <c r="F522" s="17" t="str">
        <f>_xlfn.CONCAT(TEXT(A522,"yyyy-mm-dd")," ",TEXT(E522,"hh:mm:ss"))</f>
        <v>2022-06-22 18:26:00</v>
      </c>
      <c r="G522" s="8">
        <v>55</v>
      </c>
      <c r="H522" s="8">
        <v>45</v>
      </c>
      <c r="I522" s="9">
        <f>'Uber_Details (2)'!$G522+('Uber_Details (2)'!$H522/60)</f>
        <v>55.75</v>
      </c>
      <c r="J522" s="9">
        <v>21.3</v>
      </c>
      <c r="K522" s="9"/>
      <c r="L522" s="9">
        <v>1.5</v>
      </c>
      <c r="M522" s="8"/>
      <c r="N522" s="8">
        <v>2</v>
      </c>
      <c r="O522" s="7" t="str">
        <f>VLOOKUP(P522,zipcodes,2,0)</f>
        <v>UNLEY</v>
      </c>
      <c r="P522" s="13">
        <v>5061</v>
      </c>
      <c r="Q522" s="7" t="str">
        <f>VLOOKUP(R522,zipcodes,2,0)</f>
        <v>REYNELLA</v>
      </c>
      <c r="R522" s="14">
        <v>5161</v>
      </c>
      <c r="S522" s="8" t="s">
        <v>359</v>
      </c>
      <c r="T522" s="6" t="s">
        <v>371</v>
      </c>
      <c r="V522" s="23"/>
      <c r="Y522" s="23"/>
    </row>
    <row r="523" spans="1:25" x14ac:dyDescent="0.25">
      <c r="A523" s="26">
        <v>44734</v>
      </c>
      <c r="B523" s="28">
        <v>16.670000000000002</v>
      </c>
      <c r="C523" s="28">
        <f>B523-K523-L523</f>
        <v>16.670000000000002</v>
      </c>
      <c r="D523" s="28">
        <f>B523-K523</f>
        <v>16.670000000000002</v>
      </c>
      <c r="E523" s="29">
        <v>0.79652777777777783</v>
      </c>
      <c r="F523" s="17" t="str">
        <f>_xlfn.CONCAT(TEXT(A523,"yyyy-mm-dd")," ",TEXT(E523,"hh:mm:ss"))</f>
        <v>2022-06-22 19:07:00</v>
      </c>
      <c r="G523" s="8">
        <v>31</v>
      </c>
      <c r="H523" s="8">
        <v>6</v>
      </c>
      <c r="I523" s="9">
        <f>'Uber_Details (2)'!$G523+('Uber_Details (2)'!$H523/60)</f>
        <v>31.1</v>
      </c>
      <c r="J523" s="9">
        <v>9.6999999999999993</v>
      </c>
      <c r="K523" s="9"/>
      <c r="L523" s="9"/>
      <c r="M523" s="8"/>
      <c r="N523" s="8">
        <v>1</v>
      </c>
      <c r="O523" s="7" t="str">
        <f>VLOOKUP(P523,zipcodes,2,0)</f>
        <v>REYNELLA</v>
      </c>
      <c r="P523" s="13">
        <v>5161</v>
      </c>
      <c r="Q523" s="7" t="str">
        <f>VLOOKUP(R523,zipcodes,2,0)</f>
        <v>KINGSTON PARK</v>
      </c>
      <c r="R523" s="14">
        <v>5049</v>
      </c>
      <c r="S523" s="8" t="s">
        <v>359</v>
      </c>
      <c r="T523" s="6" t="s">
        <v>371</v>
      </c>
      <c r="V523" s="23"/>
      <c r="Y523" s="23"/>
    </row>
    <row r="524" spans="1:25" x14ac:dyDescent="0.25">
      <c r="A524" s="26">
        <v>44734</v>
      </c>
      <c r="B524" s="28">
        <v>5</v>
      </c>
      <c r="C524" s="28">
        <f>B524-K524-L524</f>
        <v>5</v>
      </c>
      <c r="D524" s="28">
        <f>B524-K524</f>
        <v>5</v>
      </c>
      <c r="E524" s="29">
        <v>0.82361111111111107</v>
      </c>
      <c r="F524" s="17" t="str">
        <f>_xlfn.CONCAT(TEXT(A524,"yyyy-mm-dd")," ",TEXT(E524,"hh:mm:ss"))</f>
        <v>2022-06-22 19:46:00</v>
      </c>
      <c r="G524" s="8">
        <v>7</v>
      </c>
      <c r="H524" s="8">
        <v>58</v>
      </c>
      <c r="I524" s="9">
        <f>'Uber_Details (2)'!$G524+('Uber_Details (2)'!$H524/60)</f>
        <v>7.9666666666666668</v>
      </c>
      <c r="J524" s="9">
        <v>0.9</v>
      </c>
      <c r="K524" s="9"/>
      <c r="L524" s="9"/>
      <c r="M524" s="8"/>
      <c r="N524" s="8">
        <v>1</v>
      </c>
      <c r="O524" s="7" t="str">
        <f>VLOOKUP(P524,zipcodes,2,0)</f>
        <v>BRIGHTON</v>
      </c>
      <c r="P524" s="13">
        <v>5048</v>
      </c>
      <c r="Q524" s="7" t="str">
        <f>VLOOKUP(R524,zipcodes,2,0)</f>
        <v>BRIGHTON</v>
      </c>
      <c r="R524" s="14">
        <v>5048</v>
      </c>
      <c r="S524" s="8" t="s">
        <v>359</v>
      </c>
      <c r="T524" s="6" t="s">
        <v>371</v>
      </c>
      <c r="V524" s="23"/>
      <c r="Y524" s="23"/>
    </row>
    <row r="525" spans="1:25" x14ac:dyDescent="0.25">
      <c r="A525" s="26">
        <v>44734</v>
      </c>
      <c r="B525" s="28">
        <v>5.24</v>
      </c>
      <c r="C525" s="28">
        <f>B525-K525-L525</f>
        <v>5.24</v>
      </c>
      <c r="D525" s="28">
        <f>B525-K525</f>
        <v>5.24</v>
      </c>
      <c r="E525" s="29">
        <v>0.82986111111111116</v>
      </c>
      <c r="F525" s="17" t="str">
        <f>_xlfn.CONCAT(TEXT(A525,"yyyy-mm-dd")," ",TEXT(E525,"hh:mm:ss"))</f>
        <v>2022-06-22 19:55:00</v>
      </c>
      <c r="G525" s="8">
        <v>12</v>
      </c>
      <c r="H525" s="8">
        <v>30</v>
      </c>
      <c r="I525" s="9">
        <f>'Uber_Details (2)'!$G525+('Uber_Details (2)'!$H525/60)</f>
        <v>12.5</v>
      </c>
      <c r="J525" s="9">
        <v>2.5</v>
      </c>
      <c r="K525" s="9"/>
      <c r="L525" s="9"/>
      <c r="M525" s="8"/>
      <c r="N525" s="8">
        <v>1</v>
      </c>
      <c r="O525" s="7" t="str">
        <f>VLOOKUP(P525,zipcodes,2,0)</f>
        <v>BRIGHTON</v>
      </c>
      <c r="P525" s="13">
        <v>5048</v>
      </c>
      <c r="Q525" s="7" t="str">
        <f>VLOOKUP(R525,zipcodes,2,0)</f>
        <v>SOMERTON PARK</v>
      </c>
      <c r="R525" s="14">
        <v>5044</v>
      </c>
      <c r="S525" s="8" t="s">
        <v>359</v>
      </c>
      <c r="T525" s="6" t="s">
        <v>371</v>
      </c>
      <c r="V525" s="23"/>
      <c r="Y525" s="23"/>
    </row>
    <row r="526" spans="1:25" x14ac:dyDescent="0.25">
      <c r="A526" s="26">
        <v>44734</v>
      </c>
      <c r="B526" s="28">
        <v>6.36</v>
      </c>
      <c r="C526" s="28">
        <f>B526-K526-L526</f>
        <v>6.36</v>
      </c>
      <c r="D526" s="28">
        <f>B526-K526</f>
        <v>6.36</v>
      </c>
      <c r="E526" s="29">
        <v>0.84166666666666667</v>
      </c>
      <c r="F526" s="17" t="str">
        <f>_xlfn.CONCAT(TEXT(A526,"yyyy-mm-dd")," ",TEXT(E526,"hh:mm:ss"))</f>
        <v>2022-06-22 20:12:00</v>
      </c>
      <c r="G526" s="8">
        <v>15</v>
      </c>
      <c r="H526" s="8">
        <v>47</v>
      </c>
      <c r="I526" s="9">
        <f>'Uber_Details (2)'!$G526+('Uber_Details (2)'!$H526/60)</f>
        <v>15.783333333333333</v>
      </c>
      <c r="J526" s="9">
        <v>3.8</v>
      </c>
      <c r="K526" s="9"/>
      <c r="L526" s="9"/>
      <c r="M526" s="8"/>
      <c r="N526" s="8">
        <v>1</v>
      </c>
      <c r="O526" s="7" t="str">
        <f>VLOOKUP(P526,zipcodes,2,0)</f>
        <v>PLYMPTON</v>
      </c>
      <c r="P526" s="13">
        <v>5038</v>
      </c>
      <c r="Q526" s="7" t="str">
        <f>VLOOKUP(R526,zipcodes,2,0)</f>
        <v>SOMERTON PARK</v>
      </c>
      <c r="R526" s="14">
        <v>5044</v>
      </c>
      <c r="S526" s="8" t="s">
        <v>359</v>
      </c>
      <c r="T526" s="6" t="s">
        <v>371</v>
      </c>
      <c r="V526" s="23"/>
      <c r="Y526" s="23"/>
    </row>
    <row r="527" spans="1:25" x14ac:dyDescent="0.25">
      <c r="A527" s="26">
        <v>44734</v>
      </c>
      <c r="B527" s="28">
        <v>5</v>
      </c>
      <c r="C527" s="28">
        <f>B527-K527-L527</f>
        <v>5</v>
      </c>
      <c r="D527" s="28">
        <f>B527-K527</f>
        <v>5</v>
      </c>
      <c r="E527" s="29">
        <v>0.89513888888888893</v>
      </c>
      <c r="F527" s="17" t="str">
        <f>_xlfn.CONCAT(TEXT(A527,"yyyy-mm-dd")," ",TEXT(E527,"hh:mm:ss"))</f>
        <v>2022-06-22 21:29:00</v>
      </c>
      <c r="G527" s="8">
        <v>12</v>
      </c>
      <c r="H527" s="8">
        <v>26</v>
      </c>
      <c r="I527" s="9">
        <f>'Uber_Details (2)'!$G527+('Uber_Details (2)'!$H527/60)</f>
        <v>12.433333333333334</v>
      </c>
      <c r="J527" s="9">
        <v>0.9</v>
      </c>
      <c r="K527" s="9"/>
      <c r="L527" s="9"/>
      <c r="M527" s="8">
        <v>1</v>
      </c>
      <c r="N527" s="8">
        <v>1</v>
      </c>
      <c r="O527" s="7" t="str">
        <f>VLOOKUP(P527,zipcodes,2,0)</f>
        <v>ADELAIDE CBD</v>
      </c>
      <c r="P527" s="13">
        <v>5000</v>
      </c>
      <c r="Q527" s="7" t="str">
        <f>VLOOKUP(R527,zipcodes,2,0)</f>
        <v>ADELAIDE CBD</v>
      </c>
      <c r="R527" s="14">
        <v>5000</v>
      </c>
      <c r="S527" s="8" t="s">
        <v>359</v>
      </c>
      <c r="T527" s="6" t="s">
        <v>371</v>
      </c>
      <c r="V527" s="23"/>
      <c r="Y527" s="23"/>
    </row>
    <row r="528" spans="1:25" x14ac:dyDescent="0.25">
      <c r="A528" s="26">
        <v>44734</v>
      </c>
      <c r="B528" s="28">
        <v>5</v>
      </c>
      <c r="C528" s="28">
        <f>B528-K528-L528</f>
        <v>5</v>
      </c>
      <c r="D528" s="28">
        <f>B528-K528</f>
        <v>5</v>
      </c>
      <c r="E528" s="29">
        <v>0.90208333333333324</v>
      </c>
      <c r="F528" s="17" t="str">
        <f>_xlfn.CONCAT(TEXT(A528,"yyyy-mm-dd")," ",TEXT(E528,"hh:mm:ss"))</f>
        <v>2022-06-22 21:39:00</v>
      </c>
      <c r="G528" s="8">
        <v>8</v>
      </c>
      <c r="H528" s="8">
        <v>43</v>
      </c>
      <c r="I528" s="9">
        <f>'Uber_Details (2)'!$G528+('Uber_Details (2)'!$H528/60)</f>
        <v>8.7166666666666668</v>
      </c>
      <c r="J528" s="9">
        <v>0.4</v>
      </c>
      <c r="K528" s="9"/>
      <c r="L528" s="9"/>
      <c r="M528" s="8">
        <v>1</v>
      </c>
      <c r="N528" s="8">
        <v>1</v>
      </c>
      <c r="O528" s="7" t="str">
        <f>VLOOKUP(P528,zipcodes,2,0)</f>
        <v>ADELAIDE CBD</v>
      </c>
      <c r="P528" s="13">
        <v>5000</v>
      </c>
      <c r="Q528" s="7" t="str">
        <f>VLOOKUP(R528,zipcodes,2,0)</f>
        <v>ADELAIDE CBD</v>
      </c>
      <c r="R528" s="14">
        <v>5000</v>
      </c>
      <c r="S528" s="8" t="s">
        <v>359</v>
      </c>
      <c r="T528" s="6" t="s">
        <v>371</v>
      </c>
      <c r="V528" s="23"/>
      <c r="Y528" s="23"/>
    </row>
    <row r="529" spans="1:25" x14ac:dyDescent="0.25">
      <c r="A529" s="26">
        <v>44734</v>
      </c>
      <c r="B529" s="28">
        <v>9.76</v>
      </c>
      <c r="C529" s="28">
        <f>B529-K529-L529</f>
        <v>9.76</v>
      </c>
      <c r="D529" s="28">
        <f>B529-K529</f>
        <v>9.76</v>
      </c>
      <c r="E529" s="29">
        <v>0.91319444444444453</v>
      </c>
      <c r="F529" s="17" t="str">
        <f>_xlfn.CONCAT(TEXT(A529,"yyyy-mm-dd")," ",TEXT(E529,"hh:mm:ss"))</f>
        <v>2022-06-22 21:55:00</v>
      </c>
      <c r="G529" s="8">
        <v>16</v>
      </c>
      <c r="H529" s="8">
        <v>17</v>
      </c>
      <c r="I529" s="9">
        <f>'Uber_Details (2)'!$G529+('Uber_Details (2)'!$H529/60)</f>
        <v>16.283333333333335</v>
      </c>
      <c r="J529" s="9">
        <v>4.2</v>
      </c>
      <c r="K529" s="9"/>
      <c r="L529" s="9"/>
      <c r="M529" s="8">
        <v>1</v>
      </c>
      <c r="N529" s="8">
        <v>1</v>
      </c>
      <c r="O529" s="7" t="str">
        <f>VLOOKUP(P529,zipcodes,2,0)</f>
        <v>ADELAIDE CBD</v>
      </c>
      <c r="P529" s="13">
        <v>5000</v>
      </c>
      <c r="Q529" s="7" t="str">
        <f>VLOOKUP(R529,zipcodes,2,0)</f>
        <v>HINDMARSH</v>
      </c>
      <c r="R529" s="14">
        <v>5007</v>
      </c>
      <c r="S529" s="8" t="s">
        <v>359</v>
      </c>
      <c r="T529" s="6" t="s">
        <v>371</v>
      </c>
      <c r="V529" s="23"/>
      <c r="Y529" s="23"/>
    </row>
    <row r="530" spans="1:25" x14ac:dyDescent="0.25">
      <c r="A530" s="26">
        <v>44736</v>
      </c>
      <c r="B530" s="28">
        <v>12.97</v>
      </c>
      <c r="C530" s="28">
        <f>B530-K530-L530</f>
        <v>12.97</v>
      </c>
      <c r="D530" s="28">
        <f>B530-K530</f>
        <v>12.97</v>
      </c>
      <c r="E530" s="29">
        <v>0.48819444444444443</v>
      </c>
      <c r="F530" s="17" t="str">
        <f>_xlfn.CONCAT(TEXT(A530,"yyyy-mm-dd")," ",TEXT(E530,"hh:mm:ss"))</f>
        <v>2022-06-24 11:43:00</v>
      </c>
      <c r="G530" s="8">
        <v>45</v>
      </c>
      <c r="H530" s="8">
        <v>20</v>
      </c>
      <c r="I530" s="9">
        <f>'Uber_Details (2)'!$G530+('Uber_Details (2)'!$H530/60)</f>
        <v>45.333333333333336</v>
      </c>
      <c r="J530" s="9">
        <v>6.7</v>
      </c>
      <c r="K530" s="9"/>
      <c r="L530" s="9"/>
      <c r="M530" s="8"/>
      <c r="N530" s="8">
        <v>2</v>
      </c>
      <c r="O530" s="7" t="str">
        <f>VLOOKUP(P530,zipcodes,2,0)</f>
        <v>UNDERDALE</v>
      </c>
      <c r="P530" s="13">
        <v>5032</v>
      </c>
      <c r="Q530" s="7" t="str">
        <f>VLOOKUP(R530,zipcodes,2,0)</f>
        <v>BLACK FOREST</v>
      </c>
      <c r="R530" s="14">
        <v>5035</v>
      </c>
      <c r="S530" s="8" t="s">
        <v>359</v>
      </c>
      <c r="T530" s="6" t="s">
        <v>371</v>
      </c>
      <c r="V530" s="23"/>
      <c r="Y530" s="23"/>
    </row>
    <row r="531" spans="1:25" x14ac:dyDescent="0.25">
      <c r="A531" s="26">
        <v>44736</v>
      </c>
      <c r="B531" s="28">
        <v>14.76</v>
      </c>
      <c r="C531" s="28">
        <f>B531-K531-L531</f>
        <v>14.76</v>
      </c>
      <c r="D531" s="28">
        <f>B531-K531</f>
        <v>14.76</v>
      </c>
      <c r="E531" s="29">
        <v>0.51527777777777783</v>
      </c>
      <c r="F531" s="17" t="str">
        <f>_xlfn.CONCAT(TEXT(A531,"yyyy-mm-dd")," ",TEXT(E531,"hh:mm:ss"))</f>
        <v>2022-06-24 12:22:00</v>
      </c>
      <c r="G531" s="8">
        <v>38</v>
      </c>
      <c r="H531" s="8">
        <v>49</v>
      </c>
      <c r="I531" s="9">
        <f>'Uber_Details (2)'!$G531+('Uber_Details (2)'!$H531/60)</f>
        <v>38.81666666666667</v>
      </c>
      <c r="J531" s="9">
        <v>6.9</v>
      </c>
      <c r="K531" s="9"/>
      <c r="L531" s="9"/>
      <c r="M531" s="8"/>
      <c r="N531" s="8">
        <v>2</v>
      </c>
      <c r="O531" s="7" t="str">
        <f>VLOOKUP(P531,zipcodes,2,0)</f>
        <v>UNLEY</v>
      </c>
      <c r="P531" s="13">
        <v>5061</v>
      </c>
      <c r="Q531" s="7" t="str">
        <f>VLOOKUP(R531,zipcodes,2,0)</f>
        <v>EASTWOOD</v>
      </c>
      <c r="R531" s="14">
        <v>5063</v>
      </c>
      <c r="S531" s="8" t="s">
        <v>359</v>
      </c>
      <c r="T531" s="6" t="s">
        <v>371</v>
      </c>
      <c r="V531" s="23"/>
      <c r="Y531" s="23"/>
    </row>
    <row r="532" spans="1:25" x14ac:dyDescent="0.25">
      <c r="A532" s="26">
        <v>44736</v>
      </c>
      <c r="B532" s="28">
        <v>16.260000000000002</v>
      </c>
      <c r="C532" s="28">
        <f>B532-K532-L532</f>
        <v>16.260000000000002</v>
      </c>
      <c r="D532" s="28">
        <f>B532-K532</f>
        <v>16.260000000000002</v>
      </c>
      <c r="E532" s="29">
        <v>0.5395833333333333</v>
      </c>
      <c r="F532" s="17" t="str">
        <f>_xlfn.CONCAT(TEXT(A532,"yyyy-mm-dd")," ",TEXT(E532,"hh:mm:ss"))</f>
        <v>2022-06-24 12:57:00</v>
      </c>
      <c r="G532" s="8">
        <v>44</v>
      </c>
      <c r="H532" s="8">
        <v>43</v>
      </c>
      <c r="I532" s="9">
        <f>'Uber_Details (2)'!$G532+('Uber_Details (2)'!$H532/60)</f>
        <v>44.716666666666669</v>
      </c>
      <c r="J532" s="9">
        <v>7.4</v>
      </c>
      <c r="K532" s="9"/>
      <c r="L532" s="9"/>
      <c r="M532" s="8"/>
      <c r="N532" s="8">
        <v>2</v>
      </c>
      <c r="O532" s="7" t="str">
        <f>VLOOKUP(P532,zipcodes,2,0)</f>
        <v>ADELAIDE CBD</v>
      </c>
      <c r="P532" s="13">
        <v>5000</v>
      </c>
      <c r="Q532" s="7" t="str">
        <f>VLOOKUP(R532,zipcodes,2,0)</f>
        <v>ADELAIDE CBD</v>
      </c>
      <c r="R532" s="14">
        <v>5000</v>
      </c>
      <c r="S532" s="8" t="s">
        <v>359</v>
      </c>
      <c r="T532" s="6" t="s">
        <v>371</v>
      </c>
      <c r="V532" s="23"/>
      <c r="Y532" s="23"/>
    </row>
    <row r="533" spans="1:25" x14ac:dyDescent="0.25">
      <c r="A533" s="26">
        <v>44736</v>
      </c>
      <c r="B533" s="28">
        <v>15.72</v>
      </c>
      <c r="C533" s="28">
        <f>B533-K533-L533</f>
        <v>15.72</v>
      </c>
      <c r="D533" s="28">
        <f>B533-K533</f>
        <v>15.72</v>
      </c>
      <c r="E533" s="29">
        <v>0.56666666666666665</v>
      </c>
      <c r="F533" s="17" t="str">
        <f>_xlfn.CONCAT(TEXT(A533,"yyyy-mm-dd")," ",TEXT(E533,"hh:mm:ss"))</f>
        <v>2022-06-24 13:36:00</v>
      </c>
      <c r="G533" s="8">
        <v>37</v>
      </c>
      <c r="H533" s="8">
        <v>51</v>
      </c>
      <c r="I533" s="9">
        <f>'Uber_Details (2)'!$G533+('Uber_Details (2)'!$H533/60)</f>
        <v>37.85</v>
      </c>
      <c r="J533" s="9">
        <v>3.8</v>
      </c>
      <c r="K533" s="9"/>
      <c r="L533" s="9"/>
      <c r="M533" s="8"/>
      <c r="N533" s="8">
        <v>2</v>
      </c>
      <c r="O533" s="7" t="str">
        <f>VLOOKUP(P533,zipcodes,2,0)</f>
        <v>ADELAIDE CBD</v>
      </c>
      <c r="P533" s="13">
        <v>5000</v>
      </c>
      <c r="Q533" s="7" t="str">
        <f>VLOOKUP(R533,zipcodes,2,0)</f>
        <v>ADELAIDE CBD</v>
      </c>
      <c r="R533" s="14">
        <v>5000</v>
      </c>
      <c r="S533" s="8" t="s">
        <v>359</v>
      </c>
      <c r="T533" s="6" t="s">
        <v>371</v>
      </c>
      <c r="V533" s="23"/>
      <c r="Y533" s="23"/>
    </row>
    <row r="534" spans="1:25" x14ac:dyDescent="0.25">
      <c r="A534" s="26">
        <v>44736</v>
      </c>
      <c r="B534" s="28">
        <v>13.02</v>
      </c>
      <c r="C534" s="28">
        <f>B534-K534-L534</f>
        <v>13.02</v>
      </c>
      <c r="D534" s="28">
        <f>B534-K534</f>
        <v>13.02</v>
      </c>
      <c r="E534" s="29">
        <v>0.74444444444444446</v>
      </c>
      <c r="F534" s="17" t="str">
        <f>_xlfn.CONCAT(TEXT(A534,"yyyy-mm-dd")," ",TEXT(E534,"hh:mm:ss"))</f>
        <v>2022-06-24 17:52:00</v>
      </c>
      <c r="G534" s="8">
        <v>31</v>
      </c>
      <c r="H534" s="8">
        <v>49</v>
      </c>
      <c r="I534" s="9">
        <f>'Uber_Details (2)'!$G534+('Uber_Details (2)'!$H534/60)</f>
        <v>31.816666666666666</v>
      </c>
      <c r="J534" s="9">
        <v>4.0999999999999996</v>
      </c>
      <c r="K534" s="9"/>
      <c r="L534" s="9"/>
      <c r="M534" s="8"/>
      <c r="N534" s="8">
        <v>2</v>
      </c>
      <c r="O534" s="7" t="str">
        <f>VLOOKUP(P534,zipcodes,2,0)</f>
        <v>RICHMOND</v>
      </c>
      <c r="P534" s="13">
        <v>5033</v>
      </c>
      <c r="Q534" s="7" t="str">
        <f>VLOOKUP(R534,zipcodes,2,0)</f>
        <v>FLINDERS PARK</v>
      </c>
      <c r="R534" s="14">
        <v>5025</v>
      </c>
      <c r="S534" s="8" t="s">
        <v>359</v>
      </c>
      <c r="T534" s="6" t="s">
        <v>371</v>
      </c>
      <c r="V534" s="23"/>
      <c r="Y534" s="23"/>
    </row>
    <row r="535" spans="1:25" x14ac:dyDescent="0.25">
      <c r="A535" s="26">
        <v>44736</v>
      </c>
      <c r="B535" s="28">
        <v>20.92</v>
      </c>
      <c r="C535" s="28">
        <f>B535-K535-L535</f>
        <v>17.920000000000002</v>
      </c>
      <c r="D535" s="28">
        <f>B535-K535</f>
        <v>20.92</v>
      </c>
      <c r="E535" s="29">
        <v>0.77708333333333324</v>
      </c>
      <c r="F535" s="17" t="str">
        <f>_xlfn.CONCAT(TEXT(A535,"yyyy-mm-dd")," ",TEXT(E535,"hh:mm:ss"))</f>
        <v>2022-06-24 18:39:00</v>
      </c>
      <c r="G535" s="8">
        <v>59</v>
      </c>
      <c r="H535" s="8">
        <v>10</v>
      </c>
      <c r="I535" s="9">
        <f>'Uber_Details (2)'!$G535+('Uber_Details (2)'!$H535/60)</f>
        <v>59.166666666666664</v>
      </c>
      <c r="J535" s="9">
        <v>8.4</v>
      </c>
      <c r="K535" s="9"/>
      <c r="L535" s="9">
        <v>3</v>
      </c>
      <c r="M535" s="8"/>
      <c r="N535" s="8">
        <v>2</v>
      </c>
      <c r="O535" s="7" t="str">
        <f>VLOOKUP(P535,zipcodes,2,0)</f>
        <v>ADELAIDE CBD</v>
      </c>
      <c r="P535" s="13">
        <v>5000</v>
      </c>
      <c r="Q535" s="7" t="str">
        <f>VLOOKUP(R535,zipcodes,2,0)</f>
        <v>COLONEL LIGHT GARDENS</v>
      </c>
      <c r="R535" s="14">
        <v>5041</v>
      </c>
      <c r="S535" s="8" t="s">
        <v>359</v>
      </c>
      <c r="T535" s="6" t="s">
        <v>371</v>
      </c>
      <c r="V535" s="23"/>
      <c r="Y535" s="23"/>
    </row>
    <row r="536" spans="1:25" x14ac:dyDescent="0.25">
      <c r="A536" s="26">
        <v>44736</v>
      </c>
      <c r="B536" s="28">
        <v>11.65</v>
      </c>
      <c r="C536" s="28">
        <f>B536-K536-L536</f>
        <v>11.65</v>
      </c>
      <c r="D536" s="28">
        <f>B536-K536</f>
        <v>11.65</v>
      </c>
      <c r="E536" s="29">
        <v>0.80902777777777779</v>
      </c>
      <c r="F536" s="17" t="str">
        <f>_xlfn.CONCAT(TEXT(A536,"yyyy-mm-dd")," ",TEXT(E536,"hh:mm:ss"))</f>
        <v>2022-06-24 19:25:00</v>
      </c>
      <c r="G536" s="8">
        <v>39</v>
      </c>
      <c r="H536" s="8">
        <v>47</v>
      </c>
      <c r="I536" s="9">
        <f>'Uber_Details (2)'!$G536+('Uber_Details (2)'!$H536/60)</f>
        <v>39.783333333333331</v>
      </c>
      <c r="J536" s="9">
        <v>4.5999999999999996</v>
      </c>
      <c r="K536" s="9"/>
      <c r="L536" s="9"/>
      <c r="M536" s="8"/>
      <c r="N536" s="8">
        <v>2</v>
      </c>
      <c r="O536" s="7" t="str">
        <f>VLOOKUP(P536,zipcodes,2,0)</f>
        <v>COLONEL LIGHT GARDENS</v>
      </c>
      <c r="P536" s="13">
        <v>5041</v>
      </c>
      <c r="Q536" s="7" t="str">
        <f>VLOOKUP(R536,zipcodes,2,0)</f>
        <v>PLYMPTON</v>
      </c>
      <c r="R536" s="14">
        <v>5038</v>
      </c>
      <c r="S536" s="8" t="s">
        <v>359</v>
      </c>
      <c r="T536" s="6" t="s">
        <v>371</v>
      </c>
      <c r="V536" s="23"/>
      <c r="Y536" s="23"/>
    </row>
    <row r="537" spans="1:25" x14ac:dyDescent="0.25">
      <c r="A537" s="26">
        <v>44736</v>
      </c>
      <c r="B537" s="28">
        <v>5</v>
      </c>
      <c r="C537" s="28">
        <f>B537-K537-L537</f>
        <v>5</v>
      </c>
      <c r="D537" s="28">
        <f>B537-K537</f>
        <v>5</v>
      </c>
      <c r="E537" s="29">
        <v>0.82916666666666661</v>
      </c>
      <c r="F537" s="17" t="str">
        <f>_xlfn.CONCAT(TEXT(A537,"yyyy-mm-dd")," ",TEXT(E537,"hh:mm:ss"))</f>
        <v>2022-06-24 19:54:00</v>
      </c>
      <c r="G537" s="8">
        <v>11</v>
      </c>
      <c r="H537" s="8">
        <v>46</v>
      </c>
      <c r="I537" s="9">
        <f>'Uber_Details (2)'!$G537+('Uber_Details (2)'!$H537/60)</f>
        <v>11.766666666666667</v>
      </c>
      <c r="J537" s="9">
        <v>1.8</v>
      </c>
      <c r="K537" s="9"/>
      <c r="L537" s="9"/>
      <c r="M537" s="8"/>
      <c r="N537" s="8">
        <v>1</v>
      </c>
      <c r="O537" s="7" t="str">
        <f>VLOOKUP(P537,zipcodes,2,0)</f>
        <v>PLYMPTON</v>
      </c>
      <c r="P537" s="13">
        <v>5038</v>
      </c>
      <c r="Q537" s="7" t="str">
        <f>VLOOKUP(R537,zipcodes,2,0)</f>
        <v>EDWARDSTOWN</v>
      </c>
      <c r="R537" s="14">
        <v>5039</v>
      </c>
      <c r="S537" s="8" t="s">
        <v>359</v>
      </c>
      <c r="T537" s="6" t="s">
        <v>371</v>
      </c>
      <c r="V537" s="23"/>
      <c r="Y537" s="23"/>
    </row>
    <row r="538" spans="1:25" x14ac:dyDescent="0.25">
      <c r="A538" s="26">
        <v>44736</v>
      </c>
      <c r="B538" s="28">
        <v>9.27</v>
      </c>
      <c r="C538" s="28">
        <f>B538-K538-L538</f>
        <v>9.27</v>
      </c>
      <c r="D538" s="28">
        <f>B538-K538</f>
        <v>9.27</v>
      </c>
      <c r="E538" s="29">
        <v>0.84652777777777777</v>
      </c>
      <c r="F538" s="17" t="str">
        <f>_xlfn.CONCAT(TEXT(A538,"yyyy-mm-dd")," ",TEXT(E538,"hh:mm:ss"))</f>
        <v>2022-06-24 20:19:00</v>
      </c>
      <c r="G538" s="8">
        <v>16</v>
      </c>
      <c r="H538" s="8">
        <v>34</v>
      </c>
      <c r="I538" s="9">
        <f>'Uber_Details (2)'!$G538+('Uber_Details (2)'!$H538/60)</f>
        <v>16.566666666666666</v>
      </c>
      <c r="J538" s="9">
        <v>5.3</v>
      </c>
      <c r="K538" s="9"/>
      <c r="L538" s="9"/>
      <c r="M538" s="8"/>
      <c r="N538" s="8">
        <v>1</v>
      </c>
      <c r="O538" s="7" t="str">
        <f>VLOOKUP(P538,zipcodes,2,0)</f>
        <v>ADELAIDE CBD</v>
      </c>
      <c r="P538" s="13">
        <v>5000</v>
      </c>
      <c r="Q538" s="7" t="str">
        <f>VLOOKUP(R538,zipcodes,2,0)</f>
        <v>HINDMARSH</v>
      </c>
      <c r="R538" s="14">
        <v>5007</v>
      </c>
      <c r="S538" s="8" t="s">
        <v>359</v>
      </c>
      <c r="T538" s="6" t="s">
        <v>371</v>
      </c>
      <c r="V538" s="23"/>
      <c r="Y538" s="23"/>
    </row>
    <row r="539" spans="1:25" x14ac:dyDescent="0.25">
      <c r="A539" s="26">
        <v>44736</v>
      </c>
      <c r="B539" s="28">
        <v>13.28</v>
      </c>
      <c r="C539" s="28">
        <f>B539-K539-L539</f>
        <v>13.28</v>
      </c>
      <c r="D539" s="28">
        <f>B539-K539</f>
        <v>13.28</v>
      </c>
      <c r="E539" s="29">
        <v>0.88263888888888886</v>
      </c>
      <c r="F539" s="17" t="str">
        <f>_xlfn.CONCAT(TEXT(A539,"yyyy-mm-dd")," ",TEXT(E539,"hh:mm:ss"))</f>
        <v>2022-06-24 21:11:00</v>
      </c>
      <c r="G539" s="8">
        <v>50</v>
      </c>
      <c r="H539" s="8">
        <v>38</v>
      </c>
      <c r="I539" s="9">
        <f>'Uber_Details (2)'!$G539+('Uber_Details (2)'!$H539/60)</f>
        <v>50.633333333333333</v>
      </c>
      <c r="J539" s="9">
        <v>5.7</v>
      </c>
      <c r="K539" s="9"/>
      <c r="L539" s="9"/>
      <c r="M539" s="8"/>
      <c r="N539" s="8">
        <v>2</v>
      </c>
      <c r="O539" s="7" t="str">
        <f>VLOOKUP(P539,zipcodes,2,0)</f>
        <v>ADELAIDE CBD</v>
      </c>
      <c r="P539" s="13">
        <v>5000</v>
      </c>
      <c r="Q539" s="7" t="str">
        <f>VLOOKUP(R539,zipcodes,2,0)</f>
        <v>FITZROY</v>
      </c>
      <c r="R539" s="14">
        <v>5082</v>
      </c>
      <c r="S539" s="8" t="s">
        <v>359</v>
      </c>
      <c r="T539" s="6" t="s">
        <v>371</v>
      </c>
      <c r="V539" s="23"/>
      <c r="Y539" s="23"/>
    </row>
    <row r="540" spans="1:25" x14ac:dyDescent="0.25">
      <c r="A540" s="26">
        <v>44736</v>
      </c>
      <c r="B540" s="28">
        <v>12.21</v>
      </c>
      <c r="C540" s="28">
        <f>B540-K540-L540</f>
        <v>12.21</v>
      </c>
      <c r="D540" s="28">
        <f>B540-K540</f>
        <v>12.21</v>
      </c>
      <c r="E540" s="29">
        <v>0.91527777777777775</v>
      </c>
      <c r="F540" s="17" t="str">
        <f>_xlfn.CONCAT(TEXT(A540,"yyyy-mm-dd")," ",TEXT(E540,"hh:mm:ss"))</f>
        <v>2022-06-24 21:58:00</v>
      </c>
      <c r="G540" s="8">
        <v>40</v>
      </c>
      <c r="H540" s="8">
        <v>3</v>
      </c>
      <c r="I540" s="9">
        <f>'Uber_Details (2)'!$G540+('Uber_Details (2)'!$H540/60)</f>
        <v>40.049999999999997</v>
      </c>
      <c r="J540" s="9">
        <v>7.3</v>
      </c>
      <c r="K540" s="9"/>
      <c r="L540" s="9"/>
      <c r="M540" s="8"/>
      <c r="N540" s="8">
        <v>2</v>
      </c>
      <c r="O540" s="7" t="str">
        <f>VLOOKUP(P540,zipcodes,2,0)</f>
        <v>ADELAIDE CBD</v>
      </c>
      <c r="P540" s="13">
        <v>5000</v>
      </c>
      <c r="Q540" s="7" t="str">
        <f>VLOOKUP(R540,zipcodes,2,0)</f>
        <v>BURNSIDE</v>
      </c>
      <c r="R540" s="14">
        <v>5066</v>
      </c>
      <c r="S540" s="8" t="s">
        <v>359</v>
      </c>
      <c r="T540" s="6" t="s">
        <v>371</v>
      </c>
      <c r="V540" s="23"/>
      <c r="Y540" s="23"/>
    </row>
    <row r="541" spans="1:25" x14ac:dyDescent="0.25">
      <c r="A541" s="26">
        <v>44736</v>
      </c>
      <c r="B541" s="28">
        <v>7.83</v>
      </c>
      <c r="C541" s="28">
        <f>B541-K541-L541</f>
        <v>7.83</v>
      </c>
      <c r="D541" s="28">
        <f>B541-K541</f>
        <v>7.83</v>
      </c>
      <c r="E541" s="29">
        <v>0.94652777777777775</v>
      </c>
      <c r="F541" s="17" t="str">
        <f>_xlfn.CONCAT(TEXT(A541,"yyyy-mm-dd")," ",TEXT(E541,"hh:mm:ss"))</f>
        <v>2022-06-24 22:43:00</v>
      </c>
      <c r="G541" s="8">
        <v>22</v>
      </c>
      <c r="H541" s="8">
        <v>44</v>
      </c>
      <c r="I541" s="9">
        <f>'Uber_Details (2)'!$G541+('Uber_Details (2)'!$H541/60)</f>
        <v>22.733333333333334</v>
      </c>
      <c r="J541" s="9">
        <v>3.7</v>
      </c>
      <c r="K541" s="9"/>
      <c r="L541" s="9"/>
      <c r="M541" s="8"/>
      <c r="N541" s="8">
        <v>1</v>
      </c>
      <c r="O541" s="7" t="str">
        <f>VLOOKUP(P541,zipcodes,2,0)</f>
        <v>UNLEY</v>
      </c>
      <c r="P541" s="13">
        <v>5061</v>
      </c>
      <c r="Q541" s="7" t="str">
        <f>VLOOKUP(R541,zipcodes,2,0)</f>
        <v>ADELAIDE CBD</v>
      </c>
      <c r="R541" s="14">
        <v>5000</v>
      </c>
      <c r="S541" s="8" t="s">
        <v>359</v>
      </c>
      <c r="T541" s="6" t="s">
        <v>371</v>
      </c>
      <c r="V541" s="23"/>
      <c r="Y541" s="23"/>
    </row>
    <row r="542" spans="1:25" x14ac:dyDescent="0.25">
      <c r="A542" s="26">
        <v>44737</v>
      </c>
      <c r="B542" s="28">
        <v>7.42</v>
      </c>
      <c r="C542" s="28">
        <f>B542-K542-L542</f>
        <v>7.42</v>
      </c>
      <c r="D542" s="28">
        <f>B542-K542</f>
        <v>7.42</v>
      </c>
      <c r="E542" s="29">
        <v>0.50694444444444442</v>
      </c>
      <c r="F542" s="17" t="str">
        <f>_xlfn.CONCAT(TEXT(A542,"yyyy-mm-dd")," ",TEXT(E542,"hh:mm:ss"))</f>
        <v>2022-06-25 12:10:00</v>
      </c>
      <c r="G542" s="8">
        <v>18</v>
      </c>
      <c r="H542" s="8">
        <v>21</v>
      </c>
      <c r="I542" s="9">
        <f>'Uber_Details (2)'!$G542+('Uber_Details (2)'!$H542/60)</f>
        <v>18.350000000000001</v>
      </c>
      <c r="J542" s="9">
        <v>4.5</v>
      </c>
      <c r="K542" s="9"/>
      <c r="L542" s="9"/>
      <c r="M542" s="8"/>
      <c r="N542" s="8">
        <v>1</v>
      </c>
      <c r="O542" s="7" t="str">
        <f>VLOOKUP(P542,zipcodes,2,0)</f>
        <v>MILE END</v>
      </c>
      <c r="P542" s="13">
        <v>5031</v>
      </c>
      <c r="Q542" s="7" t="str">
        <f>VLOOKUP(R542,zipcodes,2,0)</f>
        <v>KURRALTA PARK</v>
      </c>
      <c r="R542" s="14">
        <v>5037</v>
      </c>
      <c r="S542" s="8" t="s">
        <v>359</v>
      </c>
      <c r="T542" s="6" t="s">
        <v>371</v>
      </c>
      <c r="V542" s="23"/>
      <c r="Y542" s="23"/>
    </row>
    <row r="543" spans="1:25" x14ac:dyDescent="0.25">
      <c r="A543" s="26">
        <v>44737</v>
      </c>
      <c r="B543" s="28">
        <v>8.6300000000000008</v>
      </c>
      <c r="C543" s="28">
        <f>B543-K543-L543</f>
        <v>8.6300000000000008</v>
      </c>
      <c r="D543" s="28">
        <f>B543-K543</f>
        <v>8.6300000000000008</v>
      </c>
      <c r="E543" s="29">
        <v>0.52152777777777781</v>
      </c>
      <c r="F543" s="17" t="str">
        <f>_xlfn.CONCAT(TEXT(A543,"yyyy-mm-dd")," ",TEXT(E543,"hh:mm:ss"))</f>
        <v>2022-06-25 12:31:00</v>
      </c>
      <c r="G543" s="8">
        <v>19</v>
      </c>
      <c r="H543" s="8">
        <v>19</v>
      </c>
      <c r="I543" s="9">
        <f>'Uber_Details (2)'!$G543+('Uber_Details (2)'!$H543/60)</f>
        <v>19.316666666666666</v>
      </c>
      <c r="J543" s="9">
        <v>2.2999999999999998</v>
      </c>
      <c r="K543" s="9"/>
      <c r="L543" s="9"/>
      <c r="M543" s="8"/>
      <c r="N543" s="8">
        <v>1</v>
      </c>
      <c r="O543" s="7" t="str">
        <f>VLOOKUP(P543,zipcodes,2,0)</f>
        <v>MILE END</v>
      </c>
      <c r="P543" s="13">
        <v>5031</v>
      </c>
      <c r="Q543" s="7" t="str">
        <f>VLOOKUP(R543,zipcodes,2,0)</f>
        <v>BLACK FOREST</v>
      </c>
      <c r="R543" s="14">
        <v>5035</v>
      </c>
      <c r="S543" s="8" t="s">
        <v>359</v>
      </c>
      <c r="T543" s="6" t="s">
        <v>371</v>
      </c>
      <c r="V543" s="23"/>
      <c r="Y543" s="23"/>
    </row>
    <row r="544" spans="1:25" x14ac:dyDescent="0.25">
      <c r="A544" s="26">
        <v>44737</v>
      </c>
      <c r="B544" s="28">
        <v>13.6</v>
      </c>
      <c r="C544" s="28">
        <f>B544-K544-L544</f>
        <v>13.6</v>
      </c>
      <c r="D544" s="28">
        <f>B544-K544</f>
        <v>13.6</v>
      </c>
      <c r="E544" s="29">
        <v>0.53819444444444442</v>
      </c>
      <c r="F544" s="17" t="str">
        <f>_xlfn.CONCAT(TEXT(A544,"yyyy-mm-dd")," ",TEXT(E544,"hh:mm:ss"))</f>
        <v>2022-06-25 12:55:00</v>
      </c>
      <c r="G544" s="8">
        <v>31</v>
      </c>
      <c r="H544" s="8">
        <v>23</v>
      </c>
      <c r="I544" s="9">
        <f>'Uber_Details (2)'!$G544+('Uber_Details (2)'!$H544/60)</f>
        <v>31.383333333333333</v>
      </c>
      <c r="J544" s="9">
        <v>8.1999999999999993</v>
      </c>
      <c r="K544" s="9"/>
      <c r="L544" s="9"/>
      <c r="M544" s="8"/>
      <c r="N544" s="8">
        <v>1</v>
      </c>
      <c r="O544" s="7" t="str">
        <f>VLOOKUP(P544,zipcodes,2,0)</f>
        <v>ADELAIDE CBD</v>
      </c>
      <c r="P544" s="13">
        <v>5000</v>
      </c>
      <c r="Q544" s="7" t="str">
        <f>VLOOKUP(R544,zipcodes,2,0)</f>
        <v>FELIXSTOW</v>
      </c>
      <c r="R544" s="14">
        <v>5070</v>
      </c>
      <c r="S544" s="8" t="s">
        <v>359</v>
      </c>
      <c r="T544" s="6" t="s">
        <v>371</v>
      </c>
      <c r="V544" s="23"/>
      <c r="Y544" s="23"/>
    </row>
    <row r="545" spans="1:25" x14ac:dyDescent="0.25">
      <c r="A545" s="26">
        <v>44737</v>
      </c>
      <c r="B545" s="28">
        <v>13.74</v>
      </c>
      <c r="C545" s="28">
        <f>B545-K545-L545</f>
        <v>13.74</v>
      </c>
      <c r="D545" s="28">
        <f>B545-K545</f>
        <v>13.74</v>
      </c>
      <c r="E545" s="29">
        <v>0.56805555555555554</v>
      </c>
      <c r="F545" s="17" t="str">
        <f>_xlfn.CONCAT(TEXT(A545,"yyyy-mm-dd")," ",TEXT(E545,"hh:mm:ss"))</f>
        <v>2022-06-25 13:38:00</v>
      </c>
      <c r="G545" s="8">
        <v>36</v>
      </c>
      <c r="H545" s="8">
        <v>40</v>
      </c>
      <c r="I545" s="9">
        <f>'Uber_Details (2)'!$G545+('Uber_Details (2)'!$H545/60)</f>
        <v>36.666666666666664</v>
      </c>
      <c r="J545" s="9">
        <v>3.5</v>
      </c>
      <c r="K545" s="9"/>
      <c r="L545" s="9"/>
      <c r="M545" s="8"/>
      <c r="N545" s="8">
        <v>1</v>
      </c>
      <c r="O545" s="7" t="str">
        <f>VLOOKUP(P545,zipcodes,2,0)</f>
        <v>ADELAIDE CBD</v>
      </c>
      <c r="P545" s="13">
        <v>5000</v>
      </c>
      <c r="Q545" s="7" t="str">
        <f>VLOOKUP(R545,zipcodes,2,0)</f>
        <v>NORTH ADELAIDE</v>
      </c>
      <c r="R545" s="14">
        <v>5006</v>
      </c>
      <c r="S545" s="8" t="s">
        <v>359</v>
      </c>
      <c r="T545" s="6" t="s">
        <v>371</v>
      </c>
      <c r="V545" s="23"/>
      <c r="Y545" s="23"/>
    </row>
    <row r="546" spans="1:25" x14ac:dyDescent="0.25">
      <c r="A546" s="26">
        <v>44737</v>
      </c>
      <c r="B546" s="28">
        <v>14.99</v>
      </c>
      <c r="C546" s="28">
        <f>B546-K546-L546</f>
        <v>14.99</v>
      </c>
      <c r="D546" s="28">
        <f>B546-K546</f>
        <v>14.99</v>
      </c>
      <c r="E546" s="29">
        <v>0.60625000000000007</v>
      </c>
      <c r="F546" s="17" t="str">
        <f>_xlfn.CONCAT(TEXT(A546,"yyyy-mm-dd")," ",TEXT(E546,"hh:mm:ss"))</f>
        <v>2022-06-25 14:33:00</v>
      </c>
      <c r="G546" s="8">
        <v>37</v>
      </c>
      <c r="H546" s="8">
        <v>5</v>
      </c>
      <c r="I546" s="9">
        <f>'Uber_Details (2)'!$G546+('Uber_Details (2)'!$H546/60)</f>
        <v>37.083333333333336</v>
      </c>
      <c r="J546" s="9">
        <v>5.7</v>
      </c>
      <c r="K546" s="9"/>
      <c r="L546" s="9"/>
      <c r="M546" s="8"/>
      <c r="N546" s="8">
        <v>2</v>
      </c>
      <c r="O546" s="7" t="str">
        <f>VLOOKUP(P546,zipcodes,2,0)</f>
        <v>ADELAIDE CBD</v>
      </c>
      <c r="P546" s="13">
        <v>5000</v>
      </c>
      <c r="Q546" s="7" t="str">
        <f>VLOOKUP(R546,zipcodes,2,0)</f>
        <v>HINDMARSH</v>
      </c>
      <c r="R546" s="14">
        <v>5007</v>
      </c>
      <c r="S546" s="8" t="s">
        <v>359</v>
      </c>
      <c r="T546" s="6" t="s">
        <v>371</v>
      </c>
      <c r="V546" s="23"/>
      <c r="Y546" s="23"/>
    </row>
    <row r="547" spans="1:25" x14ac:dyDescent="0.25">
      <c r="A547" s="26">
        <v>44737</v>
      </c>
      <c r="B547" s="28">
        <v>19.850000000000001</v>
      </c>
      <c r="C547" s="28">
        <f>B547-K547-L547</f>
        <v>17.350000000000001</v>
      </c>
      <c r="D547" s="28">
        <f>B547-K547</f>
        <v>19.850000000000001</v>
      </c>
      <c r="E547" s="29">
        <v>0.74097222222222225</v>
      </c>
      <c r="F547" s="17" t="str">
        <f>_xlfn.CONCAT(TEXT(A547,"yyyy-mm-dd")," ",TEXT(E547,"hh:mm:ss"))</f>
        <v>2022-06-25 17:47:00</v>
      </c>
      <c r="G547" s="8">
        <v>30</v>
      </c>
      <c r="H547" s="8">
        <v>47</v>
      </c>
      <c r="I547" s="9">
        <f>'Uber_Details (2)'!$G547+('Uber_Details (2)'!$H547/60)</f>
        <v>30.783333333333335</v>
      </c>
      <c r="J547" s="9">
        <v>7</v>
      </c>
      <c r="K547" s="9"/>
      <c r="L547" s="9">
        <v>2.5</v>
      </c>
      <c r="M547" s="8"/>
      <c r="N547" s="8">
        <v>2</v>
      </c>
      <c r="O547" s="7" t="str">
        <f>VLOOKUP(P547,zipcodes,2,0)</f>
        <v>ADELAIDE CBD</v>
      </c>
      <c r="P547" s="13">
        <v>5000</v>
      </c>
      <c r="Q547" s="7" t="str">
        <f>VLOOKUP(R547,zipcodes,2,0)</f>
        <v>BEVERLEY</v>
      </c>
      <c r="R547" s="14">
        <v>5009</v>
      </c>
      <c r="S547" s="8" t="s">
        <v>359</v>
      </c>
      <c r="T547" s="6" t="s">
        <v>371</v>
      </c>
      <c r="V547" s="23"/>
      <c r="Y547" s="23"/>
    </row>
    <row r="548" spans="1:25" x14ac:dyDescent="0.25">
      <c r="A548" s="26">
        <v>44737</v>
      </c>
      <c r="B548" s="28">
        <v>6.12</v>
      </c>
      <c r="C548" s="28">
        <f>B548-K548-L548</f>
        <v>6.12</v>
      </c>
      <c r="D548" s="28">
        <f>B548-K548</f>
        <v>6.12</v>
      </c>
      <c r="E548" s="29">
        <v>0.76041666666666663</v>
      </c>
      <c r="F548" s="17" t="str">
        <f>_xlfn.CONCAT(TEXT(A548,"yyyy-mm-dd")," ",TEXT(E548,"hh:mm:ss"))</f>
        <v>2022-06-25 18:15:00</v>
      </c>
      <c r="G548" s="8">
        <v>13</v>
      </c>
      <c r="H548" s="8">
        <v>45</v>
      </c>
      <c r="I548" s="9">
        <f>'Uber_Details (2)'!$G548+('Uber_Details (2)'!$H548/60)</f>
        <v>13.75</v>
      </c>
      <c r="J548" s="9">
        <v>1.8</v>
      </c>
      <c r="K548" s="9"/>
      <c r="L548" s="9"/>
      <c r="M548" s="8"/>
      <c r="N548" s="8">
        <v>1</v>
      </c>
      <c r="O548" s="7" t="str">
        <f>VLOOKUP(P548,zipcodes,2,0)</f>
        <v>HINDMARSH</v>
      </c>
      <c r="P548" s="13">
        <v>5007</v>
      </c>
      <c r="Q548" s="7" t="str">
        <f>VLOOKUP(R548,zipcodes,2,0)</f>
        <v>FLINDERS PARK</v>
      </c>
      <c r="R548" s="14">
        <v>5025</v>
      </c>
      <c r="S548" s="8" t="s">
        <v>359</v>
      </c>
      <c r="T548" s="6" t="s">
        <v>371</v>
      </c>
      <c r="V548" s="23"/>
      <c r="Y548" s="23"/>
    </row>
    <row r="549" spans="1:25" x14ac:dyDescent="0.25">
      <c r="A549" s="26">
        <v>44737</v>
      </c>
      <c r="B549" s="28">
        <v>6.5</v>
      </c>
      <c r="C549" s="28">
        <f>B549-K549-L549</f>
        <v>5</v>
      </c>
      <c r="D549" s="28">
        <f>B549-K549</f>
        <v>6.5</v>
      </c>
      <c r="E549" s="29">
        <v>0.76527777777777783</v>
      </c>
      <c r="F549" s="17" t="str">
        <f>_xlfn.CONCAT(TEXT(A549,"yyyy-mm-dd")," ",TEXT(E549,"hh:mm:ss"))</f>
        <v>2022-06-25 18:22:00</v>
      </c>
      <c r="G549" s="8">
        <v>11</v>
      </c>
      <c r="H549" s="8">
        <v>39</v>
      </c>
      <c r="I549" s="9">
        <f>'Uber_Details (2)'!$G549+('Uber_Details (2)'!$H549/60)</f>
        <v>11.65</v>
      </c>
      <c r="J549" s="9">
        <v>1.5</v>
      </c>
      <c r="K549" s="9"/>
      <c r="L549" s="9">
        <v>1.5</v>
      </c>
      <c r="M549" s="8"/>
      <c r="N549" s="8">
        <v>1</v>
      </c>
      <c r="O549" s="7" t="str">
        <f>VLOOKUP(P549,zipcodes,2,0)</f>
        <v>BEVERLEY</v>
      </c>
      <c r="P549" s="13">
        <v>5009</v>
      </c>
      <c r="Q549" s="7" t="str">
        <f>VLOOKUP(R549,zipcodes,2,0)</f>
        <v>SEATON</v>
      </c>
      <c r="R549" s="14">
        <v>5023</v>
      </c>
      <c r="S549" s="8" t="s">
        <v>359</v>
      </c>
      <c r="T549" s="6" t="s">
        <v>371</v>
      </c>
      <c r="V549" s="23"/>
      <c r="Y549" s="23"/>
    </row>
    <row r="550" spans="1:25" x14ac:dyDescent="0.25">
      <c r="A550" s="26">
        <v>44737</v>
      </c>
      <c r="B550" s="28">
        <v>22.9</v>
      </c>
      <c r="C550" s="28">
        <f>B550-K550-L550</f>
        <v>19.899999999999999</v>
      </c>
      <c r="D550" s="28">
        <f>B550-K550</f>
        <v>22.9</v>
      </c>
      <c r="E550" s="29">
        <v>0.78055555555555556</v>
      </c>
      <c r="F550" s="17" t="str">
        <f>_xlfn.CONCAT(TEXT(A550,"yyyy-mm-dd")," ",TEXT(E550,"hh:mm:ss"))</f>
        <v>2022-06-25 18:44:00</v>
      </c>
      <c r="G550" s="8">
        <v>66</v>
      </c>
      <c r="H550" s="8"/>
      <c r="I550" s="9">
        <f>'Uber_Details (2)'!$G550+('Uber_Details (2)'!$H550/60)</f>
        <v>66</v>
      </c>
      <c r="J550" s="9">
        <v>2.1</v>
      </c>
      <c r="K550" s="9"/>
      <c r="L550" s="9">
        <v>3</v>
      </c>
      <c r="M550" s="8"/>
      <c r="N550" s="8">
        <v>2</v>
      </c>
      <c r="O550" s="7" t="str">
        <f>VLOOKUP(P550,zipcodes,2,0)</f>
        <v>ADELAIDE CBD</v>
      </c>
      <c r="P550" s="13">
        <v>5000</v>
      </c>
      <c r="Q550" s="7" t="str">
        <f>VLOOKUP(R550,zipcodes,2,0)</f>
        <v>ADELAIDE CBD</v>
      </c>
      <c r="R550" s="14">
        <v>5000</v>
      </c>
      <c r="S550" s="8" t="s">
        <v>359</v>
      </c>
      <c r="T550" s="6" t="s">
        <v>371</v>
      </c>
      <c r="V550" s="23"/>
      <c r="Y550" s="23"/>
    </row>
    <row r="551" spans="1:25" x14ac:dyDescent="0.25">
      <c r="A551" s="26">
        <v>44737</v>
      </c>
      <c r="B551" s="28">
        <v>37.74</v>
      </c>
      <c r="C551" s="28">
        <f>B551-K551-L551</f>
        <v>31.79</v>
      </c>
      <c r="D551" s="28">
        <f>B551-K551</f>
        <v>34.79</v>
      </c>
      <c r="E551" s="29">
        <v>0.8125</v>
      </c>
      <c r="F551" s="17" t="str">
        <f>_xlfn.CONCAT(TEXT(A551,"yyyy-mm-dd")," ",TEXT(E551,"hh:mm:ss"))</f>
        <v>2022-06-25 19:30:00</v>
      </c>
      <c r="G551" s="8">
        <v>76</v>
      </c>
      <c r="H551" s="8"/>
      <c r="I551" s="9">
        <f>'Uber_Details (2)'!$G551+('Uber_Details (2)'!$H551/60)</f>
        <v>76</v>
      </c>
      <c r="J551" s="9">
        <v>14.5</v>
      </c>
      <c r="K551" s="9">
        <v>2.95</v>
      </c>
      <c r="L551" s="9">
        <v>3</v>
      </c>
      <c r="M551" s="8"/>
      <c r="N551" s="8">
        <v>2</v>
      </c>
      <c r="O551" s="7" t="str">
        <f>VLOOKUP(P551,zipcodes,2,0)</f>
        <v>ADELAIDE CBD</v>
      </c>
      <c r="P551" s="13">
        <v>5000</v>
      </c>
      <c r="Q551" s="7" t="str">
        <f>VLOOKUP(R551,zipcodes,2,0)</f>
        <v>SOMERTON PARK</v>
      </c>
      <c r="R551" s="14">
        <v>5044</v>
      </c>
      <c r="S551" s="8" t="s">
        <v>359</v>
      </c>
      <c r="T551" s="6" t="s">
        <v>371</v>
      </c>
      <c r="V551" s="23"/>
      <c r="Y551" s="23"/>
    </row>
    <row r="552" spans="1:25" x14ac:dyDescent="0.25">
      <c r="A552" s="26">
        <v>44737</v>
      </c>
      <c r="B552" s="28">
        <v>7.48</v>
      </c>
      <c r="C552" s="28">
        <f>B552-K552-L552</f>
        <v>5.370000000000001</v>
      </c>
      <c r="D552" s="28">
        <f>B552-K552</f>
        <v>5.370000000000001</v>
      </c>
      <c r="E552" s="29">
        <v>0.87638888888888899</v>
      </c>
      <c r="F552" s="17" t="str">
        <f>_xlfn.CONCAT(TEXT(A552,"yyyy-mm-dd")," ",TEXT(E552,"hh:mm:ss"))</f>
        <v>2022-06-25 21:02:00</v>
      </c>
      <c r="G552" s="8">
        <v>19</v>
      </c>
      <c r="H552" s="8">
        <v>1</v>
      </c>
      <c r="I552" s="9">
        <f>'Uber_Details (2)'!$G552+('Uber_Details (2)'!$H552/60)</f>
        <v>19.016666666666666</v>
      </c>
      <c r="J552" s="9">
        <v>0.5</v>
      </c>
      <c r="K552" s="9">
        <v>2.11</v>
      </c>
      <c r="L552" s="9"/>
      <c r="M552" s="8">
        <v>1</v>
      </c>
      <c r="N552" s="8">
        <v>1</v>
      </c>
      <c r="O552" s="7" t="str">
        <f>VLOOKUP(P552,zipcodes,2,0)</f>
        <v>ADELAIDE CBD</v>
      </c>
      <c r="P552" s="13">
        <v>5000</v>
      </c>
      <c r="Q552" s="7" t="str">
        <f>VLOOKUP(R552,zipcodes,2,0)</f>
        <v>ADELAIDE CBD</v>
      </c>
      <c r="R552" s="14">
        <v>5000</v>
      </c>
      <c r="S552" s="8" t="s">
        <v>359</v>
      </c>
      <c r="T552" s="6" t="s">
        <v>371</v>
      </c>
      <c r="V552" s="23"/>
      <c r="Y552" s="23"/>
    </row>
    <row r="553" spans="1:25" x14ac:dyDescent="0.25">
      <c r="A553" s="26">
        <v>44737</v>
      </c>
      <c r="B553" s="28">
        <v>8.56</v>
      </c>
      <c r="C553" s="28">
        <f>B553-K553-L553</f>
        <v>8.56</v>
      </c>
      <c r="D553" s="28">
        <f>B553-K553</f>
        <v>8.56</v>
      </c>
      <c r="E553" s="29">
        <v>0.89722222222222225</v>
      </c>
      <c r="F553" s="17" t="str">
        <f>_xlfn.CONCAT(TEXT(A553,"yyyy-mm-dd")," ",TEXT(E553,"hh:mm:ss"))</f>
        <v>2022-06-25 21:32:00</v>
      </c>
      <c r="G553" s="8">
        <v>21</v>
      </c>
      <c r="H553" s="8">
        <v>13</v>
      </c>
      <c r="I553" s="9">
        <f>'Uber_Details (2)'!$G553+('Uber_Details (2)'!$H553/60)</f>
        <v>21.216666666666665</v>
      </c>
      <c r="J553" s="9">
        <v>3.3</v>
      </c>
      <c r="K553" s="9"/>
      <c r="L553" s="9"/>
      <c r="M553" s="8">
        <v>1</v>
      </c>
      <c r="N553" s="8">
        <v>1</v>
      </c>
      <c r="O553" s="7" t="str">
        <f>VLOOKUP(P553,zipcodes,2,0)</f>
        <v>ADELAIDE CBD</v>
      </c>
      <c r="P553" s="13">
        <v>5000</v>
      </c>
      <c r="Q553" s="7" t="str">
        <f>VLOOKUP(R553,zipcodes,2,0)</f>
        <v>NORWOOD</v>
      </c>
      <c r="R553" s="14">
        <v>5067</v>
      </c>
      <c r="S553" s="8" t="s">
        <v>359</v>
      </c>
      <c r="T553" s="6" t="s">
        <v>371</v>
      </c>
      <c r="V553" s="23"/>
      <c r="Y553" s="23"/>
    </row>
    <row r="554" spans="1:25" x14ac:dyDescent="0.25">
      <c r="A554" s="26">
        <v>44737</v>
      </c>
      <c r="B554" s="28">
        <v>9.2899999999999991</v>
      </c>
      <c r="C554" s="28">
        <f>B554-K554-L554</f>
        <v>9.2899999999999991</v>
      </c>
      <c r="D554" s="28">
        <f>B554-K554</f>
        <v>9.2899999999999991</v>
      </c>
      <c r="E554" s="29">
        <v>0.92222222222222217</v>
      </c>
      <c r="F554" s="17" t="str">
        <f>_xlfn.CONCAT(TEXT(A554,"yyyy-mm-dd")," ",TEXT(E554,"hh:mm:ss"))</f>
        <v>2022-06-25 22:08:00</v>
      </c>
      <c r="G554" s="8">
        <v>18</v>
      </c>
      <c r="H554" s="8">
        <v>21</v>
      </c>
      <c r="I554" s="9">
        <f>'Uber_Details (2)'!$G554+('Uber_Details (2)'!$H554/60)</f>
        <v>18.350000000000001</v>
      </c>
      <c r="J554" s="9">
        <v>6.2</v>
      </c>
      <c r="K554" s="9"/>
      <c r="L554" s="9"/>
      <c r="M554" s="8">
        <v>1</v>
      </c>
      <c r="N554" s="8">
        <v>1</v>
      </c>
      <c r="O554" s="7" t="str">
        <f>VLOOKUP(P554,zipcodes,2,0)</f>
        <v>ADELAIDE CBD</v>
      </c>
      <c r="P554" s="13">
        <v>5000</v>
      </c>
      <c r="Q554" s="7" t="str">
        <f>VLOOKUP(R554,zipcodes,2,0)</f>
        <v>DULWICH</v>
      </c>
      <c r="R554" s="14">
        <v>5065</v>
      </c>
      <c r="S554" s="8" t="s">
        <v>359</v>
      </c>
      <c r="T554" s="6" t="s">
        <v>371</v>
      </c>
      <c r="V554" s="23"/>
      <c r="Y554" s="23"/>
    </row>
    <row r="555" spans="1:25" x14ac:dyDescent="0.25">
      <c r="A555" s="26">
        <v>44737</v>
      </c>
      <c r="B555" s="28">
        <v>9.76</v>
      </c>
      <c r="C555" s="28">
        <f>B555-K555-L555</f>
        <v>9.76</v>
      </c>
      <c r="D555" s="28">
        <f>B555-K555</f>
        <v>9.76</v>
      </c>
      <c r="E555" s="29">
        <v>0.95208333333333339</v>
      </c>
      <c r="F555" s="17" t="str">
        <f>_xlfn.CONCAT(TEXT(A555,"yyyy-mm-dd")," ",TEXT(E555,"hh:mm:ss"))</f>
        <v>2022-06-25 22:51:00</v>
      </c>
      <c r="G555" s="8">
        <v>18</v>
      </c>
      <c r="H555" s="8">
        <v>14</v>
      </c>
      <c r="I555" s="9">
        <f>'Uber_Details (2)'!$G555+('Uber_Details (2)'!$H555/60)</f>
        <v>18.233333333333334</v>
      </c>
      <c r="J555" s="9">
        <v>6.1</v>
      </c>
      <c r="K555" s="9"/>
      <c r="L555" s="9"/>
      <c r="M555" s="8">
        <v>1</v>
      </c>
      <c r="N555" s="8">
        <v>1</v>
      </c>
      <c r="O555" s="7" t="str">
        <f>VLOOKUP(P555,zipcodes,2,0)</f>
        <v>ADELAIDE CBD</v>
      </c>
      <c r="P555" s="13">
        <v>5000</v>
      </c>
      <c r="Q555" s="7" t="str">
        <f>VLOOKUP(R555,zipcodes,2,0)</f>
        <v>FITZROY</v>
      </c>
      <c r="R555" s="14">
        <v>5082</v>
      </c>
      <c r="S555" s="8" t="s">
        <v>359</v>
      </c>
      <c r="T555" s="6" t="s">
        <v>371</v>
      </c>
      <c r="V555" s="23"/>
      <c r="Y555" s="23"/>
    </row>
    <row r="556" spans="1:25" x14ac:dyDescent="0.25">
      <c r="A556" s="26">
        <v>44738</v>
      </c>
      <c r="B556" s="28">
        <v>9.24</v>
      </c>
      <c r="C556" s="28">
        <f>B556-K556-L556</f>
        <v>9.24</v>
      </c>
      <c r="D556" s="28">
        <f>B556-K556</f>
        <v>9.24</v>
      </c>
      <c r="E556" s="29">
        <v>0.49652777777777773</v>
      </c>
      <c r="F556" s="17" t="str">
        <f>_xlfn.CONCAT(TEXT(A556,"yyyy-mm-dd")," ",TEXT(E556,"hh:mm:ss"))</f>
        <v>2022-06-26 11:55:00</v>
      </c>
      <c r="G556" s="8">
        <v>36</v>
      </c>
      <c r="H556" s="8">
        <v>18</v>
      </c>
      <c r="I556" s="9">
        <f>'Uber_Details (2)'!$G556+('Uber_Details (2)'!$H556/60)</f>
        <v>36.299999999999997</v>
      </c>
      <c r="J556" s="9">
        <v>4</v>
      </c>
      <c r="K556" s="9"/>
      <c r="L556" s="9"/>
      <c r="M556" s="8"/>
      <c r="N556" s="8">
        <v>2</v>
      </c>
      <c r="O556" s="7" t="str">
        <f>VLOOKUP(P556,zipcodes,2,0)</f>
        <v>MILE END</v>
      </c>
      <c r="P556" s="13">
        <v>5031</v>
      </c>
      <c r="Q556" s="7" t="str">
        <f>VLOOKUP(R556,zipcodes,2,0)</f>
        <v>RICHMOND</v>
      </c>
      <c r="R556" s="14">
        <v>5033</v>
      </c>
      <c r="S556" s="8" t="s">
        <v>359</v>
      </c>
      <c r="T556" s="6" t="s">
        <v>371</v>
      </c>
      <c r="V556" s="23"/>
      <c r="Y556" s="23"/>
    </row>
    <row r="557" spans="1:25" x14ac:dyDescent="0.25">
      <c r="A557" s="26">
        <v>44738</v>
      </c>
      <c r="B557" s="28">
        <v>5</v>
      </c>
      <c r="C557" s="28">
        <f>B557-K557-L557</f>
        <v>5</v>
      </c>
      <c r="D557" s="28">
        <f>B557-K557</f>
        <v>5</v>
      </c>
      <c r="E557" s="29">
        <v>0.52013888888888882</v>
      </c>
      <c r="F557" s="17" t="str">
        <f>_xlfn.CONCAT(TEXT(A557,"yyyy-mm-dd")," ",TEXT(E557,"hh:mm:ss"))</f>
        <v>2022-06-26 12:29:00</v>
      </c>
      <c r="G557" s="8">
        <v>8</v>
      </c>
      <c r="H557" s="8">
        <v>52</v>
      </c>
      <c r="I557" s="9">
        <f>'Uber_Details (2)'!$G557+('Uber_Details (2)'!$H557/60)</f>
        <v>8.8666666666666671</v>
      </c>
      <c r="J557" s="9">
        <v>1.1000000000000001</v>
      </c>
      <c r="K557" s="9"/>
      <c r="L557" s="9"/>
      <c r="M557" s="8"/>
      <c r="N557" s="8">
        <v>1</v>
      </c>
      <c r="O557" s="7" t="str">
        <f>VLOOKUP(P557,zipcodes,2,0)</f>
        <v>RICHMOND</v>
      </c>
      <c r="P557" s="13">
        <v>5033</v>
      </c>
      <c r="Q557" s="7" t="str">
        <f>VLOOKUP(R557,zipcodes,2,0)</f>
        <v>UNDERDALE</v>
      </c>
      <c r="R557" s="14">
        <v>5032</v>
      </c>
      <c r="S557" s="8" t="s">
        <v>359</v>
      </c>
      <c r="T557" s="6" t="s">
        <v>371</v>
      </c>
      <c r="V557" s="23"/>
      <c r="Y557" s="23"/>
    </row>
    <row r="558" spans="1:25" x14ac:dyDescent="0.25">
      <c r="A558" s="26">
        <v>44738</v>
      </c>
      <c r="B558" s="28">
        <v>5.07</v>
      </c>
      <c r="C558" s="28">
        <f>B558-K558-L558</f>
        <v>5.07</v>
      </c>
      <c r="D558" s="28">
        <f>B558-K558</f>
        <v>5.07</v>
      </c>
      <c r="E558" s="29">
        <v>0.53472222222222221</v>
      </c>
      <c r="F558" s="17" t="str">
        <f>_xlfn.CONCAT(TEXT(A558,"yyyy-mm-dd")," ",TEXT(E558,"hh:mm:ss"))</f>
        <v>2022-06-26 12:50:00</v>
      </c>
      <c r="G558" s="8">
        <v>16</v>
      </c>
      <c r="H558" s="8">
        <v>37</v>
      </c>
      <c r="I558" s="9">
        <f>'Uber_Details (2)'!$G558+('Uber_Details (2)'!$H558/60)</f>
        <v>16.616666666666667</v>
      </c>
      <c r="J558" s="9">
        <v>1.4</v>
      </c>
      <c r="K558" s="9"/>
      <c r="L558" s="9"/>
      <c r="M558" s="8"/>
      <c r="N558" s="8">
        <v>1</v>
      </c>
      <c r="O558" s="7" t="str">
        <f>VLOOKUP(P558,zipcodes,2,0)</f>
        <v>MILE END</v>
      </c>
      <c r="P558" s="13">
        <v>5031</v>
      </c>
      <c r="Q558" s="7" t="str">
        <f>VLOOKUP(R558,zipcodes,2,0)</f>
        <v>MILE END</v>
      </c>
      <c r="R558" s="14">
        <v>5031</v>
      </c>
      <c r="S558" s="8" t="s">
        <v>359</v>
      </c>
      <c r="T558" s="6" t="s">
        <v>371</v>
      </c>
      <c r="V558" s="23"/>
      <c r="Y558" s="23"/>
    </row>
    <row r="559" spans="1:25" x14ac:dyDescent="0.25">
      <c r="A559" s="26">
        <v>44738</v>
      </c>
      <c r="B559" s="28">
        <v>5</v>
      </c>
      <c r="C559" s="28">
        <f>B559-K559-L559</f>
        <v>5</v>
      </c>
      <c r="D559" s="28">
        <f>B559-K559</f>
        <v>5</v>
      </c>
      <c r="E559" s="29">
        <v>0.54583333333333328</v>
      </c>
      <c r="F559" s="17" t="str">
        <f>_xlfn.CONCAT(TEXT(A559,"yyyy-mm-dd")," ",TEXT(E559,"hh:mm:ss"))</f>
        <v>2022-06-26 13:06:00</v>
      </c>
      <c r="G559" s="8">
        <v>7</v>
      </c>
      <c r="H559" s="8">
        <v>53</v>
      </c>
      <c r="I559" s="9">
        <f>'Uber_Details (2)'!$G559+('Uber_Details (2)'!$H559/60)</f>
        <v>7.8833333333333329</v>
      </c>
      <c r="J559" s="9">
        <v>0.8</v>
      </c>
      <c r="K559" s="9"/>
      <c r="L559" s="9"/>
      <c r="M559" s="8"/>
      <c r="N559" s="8">
        <v>1</v>
      </c>
      <c r="O559" s="7" t="str">
        <f>VLOOKUP(P559,zipcodes,2,0)</f>
        <v>MILE END</v>
      </c>
      <c r="P559" s="13">
        <v>5031</v>
      </c>
      <c r="Q559" s="7" t="str">
        <f>VLOOKUP(R559,zipcodes,2,0)</f>
        <v>MILE END</v>
      </c>
      <c r="R559" s="14">
        <v>5031</v>
      </c>
      <c r="S559" s="8" t="s">
        <v>359</v>
      </c>
      <c r="T559" s="6" t="s">
        <v>371</v>
      </c>
      <c r="V559" s="23"/>
      <c r="Y559" s="23"/>
    </row>
    <row r="560" spans="1:25" x14ac:dyDescent="0.25">
      <c r="A560" s="26">
        <v>44738</v>
      </c>
      <c r="B560" s="28">
        <v>6.39</v>
      </c>
      <c r="C560" s="28">
        <f>B560-K560-L560</f>
        <v>6.39</v>
      </c>
      <c r="D560" s="28">
        <f>B560-K560</f>
        <v>6.39</v>
      </c>
      <c r="E560" s="29">
        <v>0.5493055555555556</v>
      </c>
      <c r="F560" s="17" t="str">
        <f>_xlfn.CONCAT(TEXT(A560,"yyyy-mm-dd")," ",TEXT(E560,"hh:mm:ss"))</f>
        <v>2022-06-26 13:11:00</v>
      </c>
      <c r="G560" s="8">
        <v>14</v>
      </c>
      <c r="H560" s="8">
        <v>37</v>
      </c>
      <c r="I560" s="9">
        <f>'Uber_Details (2)'!$G560+('Uber_Details (2)'!$H560/60)</f>
        <v>14.616666666666667</v>
      </c>
      <c r="J560" s="9">
        <v>4</v>
      </c>
      <c r="K560" s="9"/>
      <c r="L560" s="9"/>
      <c r="M560" s="8"/>
      <c r="N560" s="8">
        <v>1</v>
      </c>
      <c r="O560" s="7" t="str">
        <f>VLOOKUP(P560,zipcodes,2,0)</f>
        <v>RICHMOND</v>
      </c>
      <c r="P560" s="13">
        <v>5033</v>
      </c>
      <c r="Q560" s="7" t="str">
        <f>VLOOKUP(R560,zipcodes,2,0)</f>
        <v>KURRALTA PARK</v>
      </c>
      <c r="R560" s="14">
        <v>5037</v>
      </c>
      <c r="S560" s="8" t="s">
        <v>359</v>
      </c>
      <c r="T560" s="6" t="s">
        <v>371</v>
      </c>
      <c r="V560" s="23"/>
      <c r="Y560" s="23"/>
    </row>
    <row r="561" spans="1:25" x14ac:dyDescent="0.25">
      <c r="A561" s="26">
        <v>44738</v>
      </c>
      <c r="B561" s="28">
        <v>6.45</v>
      </c>
      <c r="C561" s="28">
        <f>B561-K561-L561</f>
        <v>6.45</v>
      </c>
      <c r="D561" s="28">
        <f>B561-K561</f>
        <v>6.45</v>
      </c>
      <c r="E561" s="29">
        <v>0.57222222222222219</v>
      </c>
      <c r="F561" s="17" t="str">
        <f>_xlfn.CONCAT(TEXT(A561,"yyyy-mm-dd")," ",TEXT(E561,"hh:mm:ss"))</f>
        <v>2022-06-26 13:44:00</v>
      </c>
      <c r="G561" s="8">
        <v>15</v>
      </c>
      <c r="H561" s="8">
        <v>16</v>
      </c>
      <c r="I561" s="9">
        <f>'Uber_Details (2)'!$G561+('Uber_Details (2)'!$H561/60)</f>
        <v>15.266666666666667</v>
      </c>
      <c r="J561" s="9">
        <v>2.7</v>
      </c>
      <c r="K561" s="9"/>
      <c r="L561" s="9"/>
      <c r="M561" s="8"/>
      <c r="N561" s="8">
        <v>1</v>
      </c>
      <c r="O561" s="7" t="str">
        <f>VLOOKUP(P561,zipcodes,2,0)</f>
        <v>ADELAIDE CBD</v>
      </c>
      <c r="P561" s="13">
        <v>5000</v>
      </c>
      <c r="Q561" s="7" t="str">
        <f>VLOOKUP(R561,zipcodes,2,0)</f>
        <v>MILLSWOOD</v>
      </c>
      <c r="R561" s="14">
        <v>5034</v>
      </c>
      <c r="S561" s="8" t="s">
        <v>359</v>
      </c>
      <c r="T561" s="6" t="s">
        <v>371</v>
      </c>
      <c r="V561" s="23"/>
      <c r="Y561" s="23"/>
    </row>
    <row r="562" spans="1:25" x14ac:dyDescent="0.25">
      <c r="A562" s="26">
        <v>44738</v>
      </c>
      <c r="B562" s="28">
        <v>12.33</v>
      </c>
      <c r="C562" s="28">
        <f>B562-K562-L562</f>
        <v>12.33</v>
      </c>
      <c r="D562" s="28">
        <f>B562-K562</f>
        <v>12.33</v>
      </c>
      <c r="E562" s="29">
        <v>0.58819444444444446</v>
      </c>
      <c r="F562" s="17" t="str">
        <f>_xlfn.CONCAT(TEXT(A562,"yyyy-mm-dd")," ",TEXT(E562,"hh:mm:ss"))</f>
        <v>2022-06-26 14:07:00</v>
      </c>
      <c r="G562" s="8">
        <v>36</v>
      </c>
      <c r="H562" s="8">
        <v>28</v>
      </c>
      <c r="I562" s="9">
        <f>'Uber_Details (2)'!$G562+('Uber_Details (2)'!$H562/60)</f>
        <v>36.466666666666669</v>
      </c>
      <c r="J562" s="9">
        <v>6.7</v>
      </c>
      <c r="K562" s="9"/>
      <c r="L562" s="9"/>
      <c r="M562" s="8">
        <v>1</v>
      </c>
      <c r="N562" s="8">
        <v>2</v>
      </c>
      <c r="O562" s="7" t="str">
        <f>VLOOKUP(P562,zipcodes,2,0)</f>
        <v>ADELAIDE CBD</v>
      </c>
      <c r="P562" s="13">
        <v>5000</v>
      </c>
      <c r="Q562" s="7" t="str">
        <f>VLOOKUP(R562,zipcodes,2,0)</f>
        <v>ST PETERS</v>
      </c>
      <c r="R562" s="14">
        <v>5069</v>
      </c>
      <c r="S562" s="8" t="s">
        <v>359</v>
      </c>
      <c r="T562" s="6" t="s">
        <v>371</v>
      </c>
      <c r="V562" s="23"/>
      <c r="Y562" s="23"/>
    </row>
    <row r="563" spans="1:25" x14ac:dyDescent="0.25">
      <c r="A563" s="26">
        <v>44738</v>
      </c>
      <c r="B563" s="28">
        <v>5.4</v>
      </c>
      <c r="C563" s="28">
        <f>B563-K563-L563</f>
        <v>5.4</v>
      </c>
      <c r="D563" s="28">
        <f>B563-K563</f>
        <v>5.4</v>
      </c>
      <c r="E563" s="29">
        <v>0.61875000000000002</v>
      </c>
      <c r="F563" s="17" t="str">
        <f>_xlfn.CONCAT(TEXT(A563,"yyyy-mm-dd")," ",TEXT(E563,"hh:mm:ss"))</f>
        <v>2022-06-26 14:51:00</v>
      </c>
      <c r="G563" s="8">
        <v>15</v>
      </c>
      <c r="H563" s="8">
        <v>36</v>
      </c>
      <c r="I563" s="9">
        <f>'Uber_Details (2)'!$G563+('Uber_Details (2)'!$H563/60)</f>
        <v>15.6</v>
      </c>
      <c r="J563" s="9">
        <v>1.2</v>
      </c>
      <c r="K563" s="9"/>
      <c r="L563" s="9"/>
      <c r="M563" s="8">
        <v>1</v>
      </c>
      <c r="N563" s="8">
        <v>1</v>
      </c>
      <c r="O563" s="7" t="str">
        <f>VLOOKUP(P563,zipcodes,2,0)</f>
        <v>ADELAIDE CBD</v>
      </c>
      <c r="P563" s="13">
        <v>5000</v>
      </c>
      <c r="Q563" s="7" t="str">
        <f>VLOOKUP(R563,zipcodes,2,0)</f>
        <v>ADELAIDE CBD</v>
      </c>
      <c r="R563" s="14">
        <v>5000</v>
      </c>
      <c r="S563" s="8" t="s">
        <v>359</v>
      </c>
      <c r="T563" s="6" t="s">
        <v>371</v>
      </c>
      <c r="V563" s="23"/>
      <c r="Y563" s="23"/>
    </row>
    <row r="564" spans="1:25" x14ac:dyDescent="0.25">
      <c r="A564" s="26">
        <v>44738</v>
      </c>
      <c r="B564" s="28">
        <v>5.0599999999999996</v>
      </c>
      <c r="C564" s="28">
        <f>B564-K564-L564</f>
        <v>5.0599999999999996</v>
      </c>
      <c r="D564" s="28">
        <f>B564-K564</f>
        <v>5.0599999999999996</v>
      </c>
      <c r="E564" s="29">
        <v>0.63402777777777775</v>
      </c>
      <c r="F564" s="17" t="str">
        <f>_xlfn.CONCAT(TEXT(A564,"yyyy-mm-dd")," ",TEXT(E564,"hh:mm:ss"))</f>
        <v>2022-06-26 15:13:00</v>
      </c>
      <c r="G564" s="8">
        <v>13</v>
      </c>
      <c r="H564" s="8">
        <v>10</v>
      </c>
      <c r="I564" s="9">
        <f>'Uber_Details (2)'!$G564+('Uber_Details (2)'!$H564/60)</f>
        <v>13.166666666666666</v>
      </c>
      <c r="J564" s="9">
        <v>1.4</v>
      </c>
      <c r="K564" s="9"/>
      <c r="L564" s="9"/>
      <c r="M564" s="8">
        <v>1</v>
      </c>
      <c r="N564" s="8">
        <v>1</v>
      </c>
      <c r="O564" s="7" t="str">
        <f>VLOOKUP(P564,zipcodes,2,0)</f>
        <v>ADELAIDE CBD</v>
      </c>
      <c r="P564" s="13">
        <v>5000</v>
      </c>
      <c r="Q564" s="7" t="str">
        <f>VLOOKUP(R564,zipcodes,2,0)</f>
        <v>ADELAIDE CBD</v>
      </c>
      <c r="R564" s="14">
        <v>5000</v>
      </c>
      <c r="S564" s="8" t="s">
        <v>359</v>
      </c>
      <c r="T564" s="6" t="s">
        <v>371</v>
      </c>
      <c r="V564" s="23"/>
      <c r="Y564" s="23"/>
    </row>
    <row r="565" spans="1:25" x14ac:dyDescent="0.25">
      <c r="A565" s="26">
        <v>44738</v>
      </c>
      <c r="B565" s="28">
        <v>6.78</v>
      </c>
      <c r="C565" s="28">
        <f>B565-K565-L565</f>
        <v>6.78</v>
      </c>
      <c r="D565" s="28">
        <f>B565-K565</f>
        <v>6.78</v>
      </c>
      <c r="E565" s="29">
        <v>0.63611111111111118</v>
      </c>
      <c r="F565" s="17" t="str">
        <f>_xlfn.CONCAT(TEXT(A565,"yyyy-mm-dd")," ",TEXT(E565,"hh:mm:ss"))</f>
        <v>2022-06-26 15:16:00</v>
      </c>
      <c r="G565" s="8">
        <v>21</v>
      </c>
      <c r="H565" s="8">
        <v>7</v>
      </c>
      <c r="I565" s="9">
        <f>'Uber_Details (2)'!$G565+('Uber_Details (2)'!$H565/60)</f>
        <v>21.116666666666667</v>
      </c>
      <c r="J565" s="9">
        <v>0.8</v>
      </c>
      <c r="K565" s="9"/>
      <c r="L565" s="9"/>
      <c r="M565" s="8">
        <v>1</v>
      </c>
      <c r="N565" s="8">
        <v>1</v>
      </c>
      <c r="O565" s="7" t="str">
        <f>VLOOKUP(P565,zipcodes,2,0)</f>
        <v>NORTH ADELAIDE</v>
      </c>
      <c r="P565" s="13">
        <v>5006</v>
      </c>
      <c r="Q565" s="7" t="str">
        <f>VLOOKUP(R565,zipcodes,2,0)</f>
        <v>NORTH ADELAIDE</v>
      </c>
      <c r="R565" s="14">
        <v>5006</v>
      </c>
      <c r="S565" s="8" t="s">
        <v>359</v>
      </c>
      <c r="T565" s="6" t="s">
        <v>371</v>
      </c>
      <c r="V565" s="23"/>
      <c r="Y565" s="23"/>
    </row>
    <row r="566" spans="1:25" x14ac:dyDescent="0.25">
      <c r="A566" s="26">
        <v>44738</v>
      </c>
      <c r="B566" s="28">
        <v>12.06</v>
      </c>
      <c r="C566" s="28">
        <f>B566-K566-L566</f>
        <v>12.06</v>
      </c>
      <c r="D566" s="28">
        <f>B566-K566</f>
        <v>12.06</v>
      </c>
      <c r="E566" s="29">
        <v>0.73611111111111116</v>
      </c>
      <c r="F566" s="17" t="str">
        <f>_xlfn.CONCAT(TEXT(A566,"yyyy-mm-dd")," ",TEXT(E566,"hh:mm:ss"))</f>
        <v>2022-06-26 17:40:00</v>
      </c>
      <c r="G566" s="8">
        <v>40</v>
      </c>
      <c r="H566" s="8">
        <v>12</v>
      </c>
      <c r="I566" s="9">
        <f>'Uber_Details (2)'!$G566+('Uber_Details (2)'!$H566/60)</f>
        <v>40.200000000000003</v>
      </c>
      <c r="J566" s="9">
        <v>7.5</v>
      </c>
      <c r="K566" s="9"/>
      <c r="L566" s="9"/>
      <c r="M566" s="8">
        <v>1</v>
      </c>
      <c r="N566" s="8">
        <v>2</v>
      </c>
      <c r="O566" s="7" t="str">
        <f>VLOOKUP(P566,zipcodes,2,0)</f>
        <v>ADELAIDE CBD</v>
      </c>
      <c r="P566" s="13">
        <v>5000</v>
      </c>
      <c r="Q566" s="7" t="str">
        <f>VLOOKUP(R566,zipcodes,2,0)</f>
        <v>PLYMPTON</v>
      </c>
      <c r="R566" s="14">
        <v>5038</v>
      </c>
      <c r="S566" s="8" t="s">
        <v>359</v>
      </c>
      <c r="T566" s="6" t="s">
        <v>371</v>
      </c>
      <c r="V566" s="23"/>
      <c r="Y566" s="23"/>
    </row>
    <row r="567" spans="1:25" x14ac:dyDescent="0.25">
      <c r="A567" s="26">
        <v>44738</v>
      </c>
      <c r="B567" s="28">
        <v>20.73</v>
      </c>
      <c r="C567" s="28">
        <f>B567-K567-L567</f>
        <v>18.23</v>
      </c>
      <c r="D567" s="28">
        <f>B567-K567</f>
        <v>20.73</v>
      </c>
      <c r="E567" s="29">
        <v>0.76180555555555562</v>
      </c>
      <c r="F567" s="17" t="str">
        <f>_xlfn.CONCAT(TEXT(A567,"yyyy-mm-dd")," ",TEXT(E567,"hh:mm:ss"))</f>
        <v>2022-06-26 18:17:00</v>
      </c>
      <c r="G567" s="8">
        <v>40</v>
      </c>
      <c r="H567" s="8">
        <v>21</v>
      </c>
      <c r="I567" s="9">
        <f>'Uber_Details (2)'!$G567+('Uber_Details (2)'!$H567/60)</f>
        <v>40.35</v>
      </c>
      <c r="J567" s="9">
        <v>6.6</v>
      </c>
      <c r="K567" s="9"/>
      <c r="L567" s="9">
        <v>2.5</v>
      </c>
      <c r="M567" s="8">
        <v>1</v>
      </c>
      <c r="N567" s="8">
        <v>2</v>
      </c>
      <c r="O567" s="7" t="str">
        <f>VLOOKUP(P567,zipcodes,2,0)</f>
        <v>ADELAIDE CBD</v>
      </c>
      <c r="P567" s="13">
        <v>5000</v>
      </c>
      <c r="Q567" s="7" t="str">
        <f>VLOOKUP(R567,zipcodes,2,0)</f>
        <v>UNLEY</v>
      </c>
      <c r="R567" s="14">
        <v>5061</v>
      </c>
      <c r="S567" s="8" t="s">
        <v>359</v>
      </c>
      <c r="T567" s="6" t="s">
        <v>371</v>
      </c>
      <c r="V567" s="23"/>
      <c r="Y567" s="23"/>
    </row>
    <row r="568" spans="1:25" x14ac:dyDescent="0.25">
      <c r="A568" s="26">
        <v>44738</v>
      </c>
      <c r="B568" s="28">
        <v>17.829999999999998</v>
      </c>
      <c r="C568" s="28">
        <f>B568-K568-L568</f>
        <v>16.329999999999998</v>
      </c>
      <c r="D568" s="28">
        <f>B568-K568</f>
        <v>17.829999999999998</v>
      </c>
      <c r="E568" s="29">
        <v>0.7895833333333333</v>
      </c>
      <c r="F568" s="17" t="str">
        <f>_xlfn.CONCAT(TEXT(A568,"yyyy-mm-dd")," ",TEXT(E568,"hh:mm:ss"))</f>
        <v>2022-06-26 18:57:00</v>
      </c>
      <c r="G568" s="8">
        <v>33</v>
      </c>
      <c r="H568" s="8">
        <v>5</v>
      </c>
      <c r="I568" s="9">
        <f>'Uber_Details (2)'!$G568+('Uber_Details (2)'!$H568/60)</f>
        <v>33.083333333333336</v>
      </c>
      <c r="J568" s="9">
        <v>12.7</v>
      </c>
      <c r="K568" s="9"/>
      <c r="L568" s="9">
        <v>1.5</v>
      </c>
      <c r="M568" s="8"/>
      <c r="N568" s="8">
        <v>1</v>
      </c>
      <c r="O568" s="7" t="str">
        <f>VLOOKUP(P568,zipcodes,2,0)</f>
        <v>UNLEY</v>
      </c>
      <c r="P568" s="13">
        <v>5061</v>
      </c>
      <c r="Q568" s="7" t="str">
        <f>VLOOKUP(R568,zipcodes,2,0)</f>
        <v>MAGILL</v>
      </c>
      <c r="R568" s="14">
        <v>5072</v>
      </c>
      <c r="S568" s="8" t="s">
        <v>359</v>
      </c>
      <c r="T568" s="6" t="s">
        <v>371</v>
      </c>
      <c r="V568" s="23"/>
      <c r="Y568" s="23"/>
    </row>
    <row r="569" spans="1:25" x14ac:dyDescent="0.25">
      <c r="A569" s="26">
        <v>44738</v>
      </c>
      <c r="B569" s="28">
        <v>9.2899999999999991</v>
      </c>
      <c r="C569" s="28">
        <f>B569-K569-L569</f>
        <v>9.2899999999999991</v>
      </c>
      <c r="D569" s="28">
        <f>B569-K569</f>
        <v>9.2899999999999991</v>
      </c>
      <c r="E569" s="29">
        <v>0.81597222222222221</v>
      </c>
      <c r="F569" s="17" t="str">
        <f>_xlfn.CONCAT(TEXT(A569,"yyyy-mm-dd")," ",TEXT(E569,"hh:mm:ss"))</f>
        <v>2022-06-26 19:35:00</v>
      </c>
      <c r="G569" s="8">
        <v>34</v>
      </c>
      <c r="H569" s="8">
        <v>19</v>
      </c>
      <c r="I569" s="9">
        <f>'Uber_Details (2)'!$G569+('Uber_Details (2)'!$H569/60)</f>
        <v>34.31666666666667</v>
      </c>
      <c r="J569" s="9">
        <v>4.3</v>
      </c>
      <c r="K569" s="9"/>
      <c r="L569" s="9"/>
      <c r="M569" s="8"/>
      <c r="N569" s="8">
        <v>2</v>
      </c>
      <c r="O569" s="7" t="str">
        <f>VLOOKUP(P569,zipcodes,2,0)</f>
        <v>KENSINGTON</v>
      </c>
      <c r="P569" s="13">
        <v>5068</v>
      </c>
      <c r="Q569" s="7" t="str">
        <f>VLOOKUP(R569,zipcodes,2,0)</f>
        <v>CAMPBELLTOWN</v>
      </c>
      <c r="R569" s="14">
        <v>5074</v>
      </c>
      <c r="S569" s="8" t="s">
        <v>359</v>
      </c>
      <c r="T569" s="6" t="s">
        <v>371</v>
      </c>
      <c r="V569" s="23"/>
      <c r="Y569" s="23"/>
    </row>
    <row r="570" spans="1:25" x14ac:dyDescent="0.25">
      <c r="A570" s="26">
        <v>44738</v>
      </c>
      <c r="B570" s="28">
        <v>8.17</v>
      </c>
      <c r="C570" s="28">
        <f>B570-K570-L570</f>
        <v>8.17</v>
      </c>
      <c r="D570" s="28">
        <f>B570-K570</f>
        <v>8.17</v>
      </c>
      <c r="E570" s="29">
        <v>0.84305555555555556</v>
      </c>
      <c r="F570" s="17" t="str">
        <f>_xlfn.CONCAT(TEXT(A570,"yyyy-mm-dd")," ",TEXT(E570,"hh:mm:ss"))</f>
        <v>2022-06-26 20:14:00</v>
      </c>
      <c r="G570" s="8">
        <v>20</v>
      </c>
      <c r="H570" s="8">
        <v>24</v>
      </c>
      <c r="I570" s="9">
        <f>'Uber_Details (2)'!$G570+('Uber_Details (2)'!$H570/60)</f>
        <v>20.399999999999999</v>
      </c>
      <c r="J570" s="9">
        <v>6.8</v>
      </c>
      <c r="K570" s="9"/>
      <c r="L570" s="9"/>
      <c r="M570" s="8">
        <v>1</v>
      </c>
      <c r="N570" s="8">
        <v>1</v>
      </c>
      <c r="O570" s="7" t="str">
        <f>VLOOKUP(P570,zipcodes,2,0)</f>
        <v>ADELAIDE CBD</v>
      </c>
      <c r="P570" s="13">
        <v>5000</v>
      </c>
      <c r="Q570" s="7" t="str">
        <f>VLOOKUP(R570,zipcodes,2,0)</f>
        <v>GLEN OSMOND</v>
      </c>
      <c r="R570" s="14">
        <v>5064</v>
      </c>
      <c r="S570" s="8" t="s">
        <v>359</v>
      </c>
      <c r="T570" s="6" t="s">
        <v>371</v>
      </c>
      <c r="V570" s="23"/>
      <c r="Y570" s="23"/>
    </row>
    <row r="571" spans="1:25" x14ac:dyDescent="0.25">
      <c r="A571" s="26">
        <v>44738</v>
      </c>
      <c r="B571" s="28">
        <v>6.21</v>
      </c>
      <c r="C571" s="28">
        <f>B571-K571-L571</f>
        <v>6.21</v>
      </c>
      <c r="D571" s="28">
        <f>B571-K571</f>
        <v>6.21</v>
      </c>
      <c r="E571" s="29">
        <v>0.87847222222222221</v>
      </c>
      <c r="F571" s="17" t="str">
        <f>_xlfn.CONCAT(TEXT(A571,"yyyy-mm-dd")," ",TEXT(E571,"hh:mm:ss"))</f>
        <v>2022-06-26 21:05:00</v>
      </c>
      <c r="G571" s="8">
        <v>15</v>
      </c>
      <c r="H571" s="8">
        <v>44</v>
      </c>
      <c r="I571" s="9">
        <f>'Uber_Details (2)'!$G571+('Uber_Details (2)'!$H571/60)</f>
        <v>15.733333333333333</v>
      </c>
      <c r="J571" s="9">
        <v>1.9</v>
      </c>
      <c r="K571" s="9"/>
      <c r="L571" s="9"/>
      <c r="M571" s="8">
        <v>1</v>
      </c>
      <c r="N571" s="8">
        <v>1</v>
      </c>
      <c r="O571" s="7" t="str">
        <f>VLOOKUP(P571,zipcodes,2,0)</f>
        <v>ADELAIDE CBD</v>
      </c>
      <c r="P571" s="13">
        <v>5000</v>
      </c>
      <c r="Q571" s="7" t="str">
        <f>VLOOKUP(R571,zipcodes,2,0)</f>
        <v>NORTH ADELAIDE</v>
      </c>
      <c r="R571" s="14">
        <v>5006</v>
      </c>
      <c r="S571" s="8" t="s">
        <v>359</v>
      </c>
      <c r="T571" s="6" t="s">
        <v>371</v>
      </c>
      <c r="V571" s="23"/>
      <c r="Y571" s="23"/>
    </row>
    <row r="572" spans="1:25" x14ac:dyDescent="0.25">
      <c r="A572" s="26">
        <v>44738</v>
      </c>
      <c r="B572" s="28">
        <v>9.7200000000000006</v>
      </c>
      <c r="C572" s="28">
        <f>B572-K572-L572</f>
        <v>9.7200000000000006</v>
      </c>
      <c r="D572" s="28">
        <f>B572-K572</f>
        <v>9.7200000000000006</v>
      </c>
      <c r="E572" s="29">
        <v>0.9</v>
      </c>
      <c r="F572" s="17" t="str">
        <f>_xlfn.CONCAT(TEXT(A572,"yyyy-mm-dd")," ",TEXT(E572,"hh:mm:ss"))</f>
        <v>2022-06-26 21:36:00</v>
      </c>
      <c r="G572" s="8">
        <v>19</v>
      </c>
      <c r="H572" s="8">
        <v>53</v>
      </c>
      <c r="I572" s="9">
        <f>'Uber_Details (2)'!$G572+('Uber_Details (2)'!$H572/60)</f>
        <v>19.883333333333333</v>
      </c>
      <c r="J572" s="9">
        <v>2.7</v>
      </c>
      <c r="K572" s="9"/>
      <c r="L572" s="9"/>
      <c r="M572" s="8">
        <v>1</v>
      </c>
      <c r="N572" s="8">
        <v>2</v>
      </c>
      <c r="O572" s="7" t="str">
        <f>VLOOKUP(P572,zipcodes,2,0)</f>
        <v>ADELAIDE CBD</v>
      </c>
      <c r="P572" s="13">
        <v>5000</v>
      </c>
      <c r="Q572" s="7" t="str">
        <f>VLOOKUP(R572,zipcodes,2,0)</f>
        <v>ADELAIDE CBD</v>
      </c>
      <c r="R572" s="14">
        <v>5000</v>
      </c>
      <c r="S572" s="8" t="s">
        <v>359</v>
      </c>
      <c r="T572" s="6" t="s">
        <v>371</v>
      </c>
      <c r="V572" s="23"/>
      <c r="Y572" s="23"/>
    </row>
    <row r="573" spans="1:25" x14ac:dyDescent="0.25">
      <c r="A573" s="26">
        <v>44738</v>
      </c>
      <c r="B573" s="28">
        <v>7.26</v>
      </c>
      <c r="C573" s="28">
        <f>B573-K573-L573</f>
        <v>7.26</v>
      </c>
      <c r="D573" s="28">
        <f>B573-K573</f>
        <v>7.26</v>
      </c>
      <c r="E573" s="29">
        <v>0.9194444444444444</v>
      </c>
      <c r="F573" s="17" t="str">
        <f>_xlfn.CONCAT(TEXT(A573,"yyyy-mm-dd")," ",TEXT(E573,"hh:mm:ss"))</f>
        <v>2022-06-26 22:04:00</v>
      </c>
      <c r="G573" s="8">
        <v>17</v>
      </c>
      <c r="H573" s="8">
        <v>47</v>
      </c>
      <c r="I573" s="9">
        <f>'Uber_Details (2)'!$G573+('Uber_Details (2)'!$H573/60)</f>
        <v>17.783333333333335</v>
      </c>
      <c r="J573" s="9">
        <v>1.7</v>
      </c>
      <c r="K573" s="9"/>
      <c r="L573" s="9"/>
      <c r="M573" s="8">
        <v>1</v>
      </c>
      <c r="N573" s="8">
        <v>1</v>
      </c>
      <c r="O573" s="7" t="str">
        <f>VLOOKUP(P573,zipcodes,2,0)</f>
        <v>ADELAIDE CBD</v>
      </c>
      <c r="P573" s="13">
        <v>5000</v>
      </c>
      <c r="Q573" s="7" t="str">
        <f>VLOOKUP(R573,zipcodes,2,0)</f>
        <v>NORTH ADELAIDE</v>
      </c>
      <c r="R573" s="14">
        <v>5006</v>
      </c>
      <c r="S573" s="8" t="s">
        <v>359</v>
      </c>
      <c r="T573" s="6" t="s">
        <v>371</v>
      </c>
      <c r="V573" s="23"/>
      <c r="Y573" s="23"/>
    </row>
    <row r="574" spans="1:25" x14ac:dyDescent="0.25">
      <c r="A574" s="26">
        <v>44738</v>
      </c>
      <c r="B574" s="28">
        <v>14.45</v>
      </c>
      <c r="C574" s="28">
        <f>B574-K574-L574</f>
        <v>14.45</v>
      </c>
      <c r="D574" s="28">
        <f>B574-K574</f>
        <v>14.45</v>
      </c>
      <c r="E574" s="29">
        <v>0.95000000000000007</v>
      </c>
      <c r="F574" s="17" t="str">
        <f>_xlfn.CONCAT(TEXT(A574,"yyyy-mm-dd")," ",TEXT(E574,"hh:mm:ss"))</f>
        <v>2022-06-26 22:48:00</v>
      </c>
      <c r="G574" s="8">
        <v>26</v>
      </c>
      <c r="H574" s="8">
        <v>49</v>
      </c>
      <c r="I574" s="9">
        <f>'Uber_Details (2)'!$G574+('Uber_Details (2)'!$H574/60)</f>
        <v>26.816666666666666</v>
      </c>
      <c r="J574" s="9">
        <v>9.8000000000000007</v>
      </c>
      <c r="K574" s="9"/>
      <c r="L574" s="9"/>
      <c r="M574" s="8">
        <v>1</v>
      </c>
      <c r="N574" s="8">
        <v>2</v>
      </c>
      <c r="O574" s="7" t="str">
        <f>VLOOKUP(P574,zipcodes,2,0)</f>
        <v>ADELAIDE CBD</v>
      </c>
      <c r="P574" s="13">
        <v>5000</v>
      </c>
      <c r="Q574" s="7" t="str">
        <f>VLOOKUP(R574,zipcodes,2,0)</f>
        <v>BROADVIEW</v>
      </c>
      <c r="R574" s="14">
        <v>5083</v>
      </c>
      <c r="S574" s="8" t="s">
        <v>359</v>
      </c>
      <c r="T574" s="6" t="s">
        <v>371</v>
      </c>
      <c r="V574" s="23"/>
      <c r="Y574" s="23"/>
    </row>
    <row r="575" spans="1:25" x14ac:dyDescent="0.25">
      <c r="A575" s="26">
        <v>44738</v>
      </c>
      <c r="B575" s="28">
        <v>20</v>
      </c>
      <c r="C575" s="28">
        <f>B575-K575-L575</f>
        <v>20</v>
      </c>
      <c r="D575" s="28">
        <f>B575-K575</f>
        <v>20</v>
      </c>
      <c r="E575" s="29"/>
      <c r="F575" s="17" t="str">
        <f>_xlfn.CONCAT(TEXT(A575,"yyyy-mm-dd")," ",TEXT(E575,"hh:mm:ss"))</f>
        <v>2022-06-26 00:00:00</v>
      </c>
      <c r="G575" s="8"/>
      <c r="H575" s="8"/>
      <c r="I575" s="9">
        <f>'Uber_Details (2)'!$G575+('Uber_Details (2)'!$H575/60)</f>
        <v>0</v>
      </c>
      <c r="J575" s="9"/>
      <c r="K575" s="9"/>
      <c r="L575" s="9"/>
      <c r="M575" s="8"/>
      <c r="N575" s="8"/>
      <c r="O575" s="7" t="e">
        <f>VLOOKUP(P575,zipcodes,2,0)</f>
        <v>#N/A</v>
      </c>
      <c r="P575" s="11">
        <v>0</v>
      </c>
      <c r="Q575" s="7" t="e">
        <f>VLOOKUP(R575,zipcodes,2,0)</f>
        <v>#N/A</v>
      </c>
      <c r="R575" s="12">
        <v>0</v>
      </c>
      <c r="S575" s="8" t="s">
        <v>358</v>
      </c>
      <c r="T575" s="6" t="s">
        <v>371</v>
      </c>
      <c r="V575" s="23"/>
      <c r="Y575" s="23"/>
    </row>
    <row r="576" spans="1:25" x14ac:dyDescent="0.25">
      <c r="A576" s="26">
        <v>44738</v>
      </c>
      <c r="B576" s="28">
        <v>85</v>
      </c>
      <c r="C576" s="28">
        <f>B576-K576-L576</f>
        <v>85</v>
      </c>
      <c r="D576" s="28">
        <f>B576-K576</f>
        <v>85</v>
      </c>
      <c r="E576" s="29"/>
      <c r="F576" s="17" t="str">
        <f>_xlfn.CONCAT(TEXT(A576,"yyyy-mm-dd")," ",TEXT(E576,"hh:mm:ss"))</f>
        <v>2022-06-26 00:00:00</v>
      </c>
      <c r="G576" s="8"/>
      <c r="H576" s="8"/>
      <c r="I576" s="9">
        <f>'Uber_Details (2)'!$G576+('Uber_Details (2)'!$H576/60)</f>
        <v>0</v>
      </c>
      <c r="J576" s="9"/>
      <c r="K576" s="9"/>
      <c r="L576" s="9"/>
      <c r="M576" s="8"/>
      <c r="N576" s="8"/>
      <c r="O576" s="7" t="e">
        <f>VLOOKUP(P576,zipcodes,2,0)</f>
        <v>#N/A</v>
      </c>
      <c r="P576" s="11">
        <v>0</v>
      </c>
      <c r="Q576" s="7" t="e">
        <f>VLOOKUP(R576,zipcodes,2,0)</f>
        <v>#N/A</v>
      </c>
      <c r="R576" s="12">
        <v>0</v>
      </c>
      <c r="S576" s="8" t="s">
        <v>358</v>
      </c>
      <c r="T576" s="6" t="s">
        <v>371</v>
      </c>
      <c r="V576" s="23"/>
      <c r="Y576" s="23"/>
    </row>
    <row r="577" spans="1:25" x14ac:dyDescent="0.25">
      <c r="A577" s="26">
        <v>44741</v>
      </c>
      <c r="B577" s="28">
        <v>24.17</v>
      </c>
      <c r="C577" s="28">
        <f>B577-K577-L577</f>
        <v>24.17</v>
      </c>
      <c r="D577" s="28">
        <f>B577-K577</f>
        <v>24.17</v>
      </c>
      <c r="E577" s="29">
        <v>0.77847222222222223</v>
      </c>
      <c r="F577" s="17" t="str">
        <f>_xlfn.CONCAT(TEXT(A577,"yyyy-mm-dd")," ",TEXT(E577,"hh:mm:ss"))</f>
        <v>2022-06-29 18:41:00</v>
      </c>
      <c r="G577" s="8">
        <v>81</v>
      </c>
      <c r="H577" s="8"/>
      <c r="I577" s="9">
        <f>'Uber_Details (2)'!$G577+('Uber_Details (2)'!$H577/60)</f>
        <v>81</v>
      </c>
      <c r="J577" s="9">
        <v>9.5</v>
      </c>
      <c r="K577" s="9"/>
      <c r="L577" s="9"/>
      <c r="M577" s="8"/>
      <c r="N577" s="8">
        <v>2</v>
      </c>
      <c r="O577" s="7" t="str">
        <f>VLOOKUP(P577,zipcodes,2,0)</f>
        <v>MILE END</v>
      </c>
      <c r="P577" s="13">
        <v>5031</v>
      </c>
      <c r="Q577" s="7" t="str">
        <f>VLOOKUP(R577,zipcodes,2,0)</f>
        <v>ADELAIDE CBD</v>
      </c>
      <c r="R577" s="14">
        <v>5000</v>
      </c>
      <c r="S577" s="8" t="s">
        <v>359</v>
      </c>
      <c r="T577" s="6" t="s">
        <v>371</v>
      </c>
      <c r="V577" s="23"/>
      <c r="Y577" s="23"/>
    </row>
    <row r="578" spans="1:25" x14ac:dyDescent="0.25">
      <c r="A578" s="26">
        <v>44741</v>
      </c>
      <c r="B578" s="28">
        <v>15.2</v>
      </c>
      <c r="C578" s="28">
        <f>B578-K578-L578</f>
        <v>15.2</v>
      </c>
      <c r="D578" s="28">
        <f>B578-K578</f>
        <v>15.2</v>
      </c>
      <c r="E578" s="29">
        <v>0.82152777777777775</v>
      </c>
      <c r="F578" s="17" t="str">
        <f>_xlfn.CONCAT(TEXT(A578,"yyyy-mm-dd")," ",TEXT(E578,"hh:mm:ss"))</f>
        <v>2022-06-29 19:43:00</v>
      </c>
      <c r="G578" s="8">
        <v>45</v>
      </c>
      <c r="H578" s="8">
        <v>21</v>
      </c>
      <c r="I578" s="9">
        <f>'Uber_Details (2)'!$G578+('Uber_Details (2)'!$H578/60)</f>
        <v>45.35</v>
      </c>
      <c r="J578" s="9">
        <v>4.5999999999999996</v>
      </c>
      <c r="K578" s="9"/>
      <c r="L578" s="9"/>
      <c r="M578" s="8"/>
      <c r="N578" s="8">
        <v>2</v>
      </c>
      <c r="O578" s="7" t="str">
        <f>VLOOKUP(P578,zipcodes,2,0)</f>
        <v>UNLEY</v>
      </c>
      <c r="P578" s="13">
        <v>5061</v>
      </c>
      <c r="Q578" s="7" t="str">
        <f>VLOOKUP(R578,zipcodes,2,0)</f>
        <v>ADELAIDE CBD</v>
      </c>
      <c r="R578" s="14">
        <v>5000</v>
      </c>
      <c r="S578" s="8" t="s">
        <v>359</v>
      </c>
      <c r="T578" s="6" t="s">
        <v>371</v>
      </c>
      <c r="V578" s="23"/>
      <c r="Y578" s="23"/>
    </row>
    <row r="579" spans="1:25" x14ac:dyDescent="0.25">
      <c r="A579" s="26">
        <v>44741</v>
      </c>
      <c r="B579" s="28">
        <v>9.44</v>
      </c>
      <c r="C579" s="28">
        <f>B579-K579-L579</f>
        <v>9.44</v>
      </c>
      <c r="D579" s="28">
        <f>B579-K579</f>
        <v>9.44</v>
      </c>
      <c r="E579" s="29">
        <v>0.85069444444444453</v>
      </c>
      <c r="F579" s="17" t="str">
        <f>_xlfn.CONCAT(TEXT(A579,"yyyy-mm-dd")," ",TEXT(E579,"hh:mm:ss"))</f>
        <v>2022-06-29 20:25:00</v>
      </c>
      <c r="G579" s="8">
        <v>24</v>
      </c>
      <c r="H579" s="8">
        <v>50</v>
      </c>
      <c r="I579" s="9">
        <f>'Uber_Details (2)'!$G579+('Uber_Details (2)'!$H579/60)</f>
        <v>24.833333333333332</v>
      </c>
      <c r="J579" s="9">
        <v>2.9</v>
      </c>
      <c r="K579" s="9"/>
      <c r="L579" s="9"/>
      <c r="M579" s="8"/>
      <c r="N579" s="8">
        <v>1</v>
      </c>
      <c r="O579" s="7" t="str">
        <f>VLOOKUP(P579,zipcodes,2,0)</f>
        <v>ADELAIDE CBD</v>
      </c>
      <c r="P579" s="13">
        <v>5000</v>
      </c>
      <c r="Q579" s="7" t="str">
        <f>VLOOKUP(R579,zipcodes,2,0)</f>
        <v>NORTH ADELAIDE</v>
      </c>
      <c r="R579" s="14">
        <v>5006</v>
      </c>
      <c r="S579" s="8" t="s">
        <v>359</v>
      </c>
      <c r="T579" s="6" t="s">
        <v>371</v>
      </c>
      <c r="V579" s="23"/>
      <c r="Y579" s="23"/>
    </row>
    <row r="580" spans="1:25" x14ac:dyDescent="0.25">
      <c r="A580" s="26">
        <v>44741</v>
      </c>
      <c r="B580" s="28">
        <v>6.96</v>
      </c>
      <c r="C580" s="28">
        <f>B580-K580-L580</f>
        <v>6.96</v>
      </c>
      <c r="D580" s="28">
        <f>B580-K580</f>
        <v>6.96</v>
      </c>
      <c r="E580" s="29">
        <v>0.87222222222222223</v>
      </c>
      <c r="F580" s="17" t="str">
        <f>_xlfn.CONCAT(TEXT(A580,"yyyy-mm-dd")," ",TEXT(E580,"hh:mm:ss"))</f>
        <v>2022-06-29 20:56:00</v>
      </c>
      <c r="G580" s="8">
        <v>22</v>
      </c>
      <c r="H580" s="8">
        <v>43</v>
      </c>
      <c r="I580" s="9">
        <f>'Uber_Details (2)'!$G580+('Uber_Details (2)'!$H580/60)</f>
        <v>22.716666666666665</v>
      </c>
      <c r="J580" s="9">
        <v>1.2</v>
      </c>
      <c r="K580" s="9"/>
      <c r="L580" s="9"/>
      <c r="M580" s="8"/>
      <c r="N580" s="8">
        <v>1</v>
      </c>
      <c r="O580" s="7" t="str">
        <f>VLOOKUP(P580,zipcodes,2,0)</f>
        <v>ADELAIDE CBD</v>
      </c>
      <c r="P580" s="13">
        <v>5000</v>
      </c>
      <c r="Q580" s="7" t="str">
        <f>VLOOKUP(R580,zipcodes,2,0)</f>
        <v>ADELAIDE CBD</v>
      </c>
      <c r="R580" s="14">
        <v>5000</v>
      </c>
      <c r="S580" s="8" t="s">
        <v>359</v>
      </c>
      <c r="T580" s="6" t="s">
        <v>371</v>
      </c>
      <c r="V580" s="23"/>
      <c r="Y580" s="23"/>
    </row>
    <row r="581" spans="1:25" x14ac:dyDescent="0.25">
      <c r="A581" s="26">
        <v>44741</v>
      </c>
      <c r="B581" s="28">
        <v>13.34</v>
      </c>
      <c r="C581" s="28">
        <f>B581-K581-L581</f>
        <v>13.34</v>
      </c>
      <c r="D581" s="28">
        <f>B581-K581</f>
        <v>13.34</v>
      </c>
      <c r="E581" s="29">
        <v>0.90694444444444444</v>
      </c>
      <c r="F581" s="17" t="str">
        <f>_xlfn.CONCAT(TEXT(A581,"yyyy-mm-dd")," ",TEXT(E581,"hh:mm:ss"))</f>
        <v>2022-06-29 21:46:00</v>
      </c>
      <c r="G581" s="8">
        <v>24</v>
      </c>
      <c r="H581" s="8">
        <v>32</v>
      </c>
      <c r="I581" s="9">
        <f>'Uber_Details (2)'!$G581+('Uber_Details (2)'!$H581/60)</f>
        <v>24.533333333333335</v>
      </c>
      <c r="J581" s="9">
        <v>8</v>
      </c>
      <c r="K581" s="9"/>
      <c r="L581" s="9"/>
      <c r="M581" s="8"/>
      <c r="N581" s="8">
        <v>2</v>
      </c>
      <c r="O581" s="7" t="str">
        <f>VLOOKUP(P581,zipcodes,2,0)</f>
        <v>GLENELG</v>
      </c>
      <c r="P581" s="13">
        <v>5045</v>
      </c>
      <c r="Q581" s="7" t="str">
        <f>VLOOKUP(R581,zipcodes,2,0)</f>
        <v>KURRALTA PARK</v>
      </c>
      <c r="R581" s="14">
        <v>5037</v>
      </c>
      <c r="S581" s="8" t="s">
        <v>359</v>
      </c>
      <c r="T581" s="6" t="s">
        <v>371</v>
      </c>
      <c r="V581" s="23"/>
      <c r="Y581" s="23"/>
    </row>
    <row r="582" spans="1:25" x14ac:dyDescent="0.25">
      <c r="A582" s="26">
        <v>44741</v>
      </c>
      <c r="B582" s="28">
        <v>13.63</v>
      </c>
      <c r="C582" s="28">
        <f>B582-K582-L582</f>
        <v>12.020000000000001</v>
      </c>
      <c r="D582" s="28">
        <f>B582-K582</f>
        <v>12.020000000000001</v>
      </c>
      <c r="E582" s="29">
        <v>0.9277777777777777</v>
      </c>
      <c r="F582" s="17" t="str">
        <f>_xlfn.CONCAT(TEXT(A582,"yyyy-mm-dd")," ",TEXT(E582,"hh:mm:ss"))</f>
        <v>2022-06-29 22:16:00</v>
      </c>
      <c r="G582" s="8">
        <v>28</v>
      </c>
      <c r="H582" s="8">
        <v>8</v>
      </c>
      <c r="I582" s="9">
        <f>'Uber_Details (2)'!$G582+('Uber_Details (2)'!$H582/60)</f>
        <v>28.133333333333333</v>
      </c>
      <c r="J582" s="9">
        <v>10.9</v>
      </c>
      <c r="K582" s="9">
        <v>1.61</v>
      </c>
      <c r="L582" s="9"/>
      <c r="M582" s="8"/>
      <c r="N582" s="8">
        <v>2</v>
      </c>
      <c r="O582" s="7" t="str">
        <f>VLOOKUP(P582,zipcodes,2,0)</f>
        <v>RICHMOND</v>
      </c>
      <c r="P582" s="13">
        <v>5033</v>
      </c>
      <c r="Q582" s="7" t="str">
        <f>VLOOKUP(R582,zipcodes,2,0)</f>
        <v>GLENELG</v>
      </c>
      <c r="R582" s="14">
        <v>5045</v>
      </c>
      <c r="S582" s="8" t="s">
        <v>359</v>
      </c>
      <c r="T582" s="6" t="s">
        <v>371</v>
      </c>
      <c r="V582" s="23"/>
      <c r="Y582" s="23"/>
    </row>
    <row r="583" spans="1:25" x14ac:dyDescent="0.25">
      <c r="A583" s="26">
        <v>44755</v>
      </c>
      <c r="B583" s="28">
        <v>12.49</v>
      </c>
      <c r="C583" s="28">
        <f>B583-K583-L583</f>
        <v>12.49</v>
      </c>
      <c r="D583" s="28">
        <f>B583-K583</f>
        <v>12.49</v>
      </c>
      <c r="E583" s="29">
        <v>0.74652777777777779</v>
      </c>
      <c r="F583" s="17" t="str">
        <f>_xlfn.CONCAT(TEXT(A583,"yyyy-mm-dd")," ",TEXT(E583,"hh:mm:ss"))</f>
        <v>2022-07-13 17:55:00</v>
      </c>
      <c r="G583" s="8">
        <v>23</v>
      </c>
      <c r="H583" s="8">
        <v>32</v>
      </c>
      <c r="I583" s="9">
        <f>'Uber_Details (2)'!$G583+('Uber_Details (2)'!$H583/60)</f>
        <v>23.533333333333335</v>
      </c>
      <c r="J583" s="9">
        <v>4.5999999999999996</v>
      </c>
      <c r="K583" s="9"/>
      <c r="L583" s="9"/>
      <c r="M583" s="8"/>
      <c r="N583" s="8">
        <v>2</v>
      </c>
      <c r="O583" s="7" t="str">
        <f>VLOOKUP(P583,zipcodes,2,0)</f>
        <v>ADELAIDE CBD</v>
      </c>
      <c r="P583" s="13">
        <v>5000</v>
      </c>
      <c r="Q583" s="7" t="str">
        <f>VLOOKUP(R583,zipcodes,2,0)</f>
        <v>NORWOOD</v>
      </c>
      <c r="R583" s="14">
        <v>5067</v>
      </c>
      <c r="S583" s="8" t="s">
        <v>359</v>
      </c>
      <c r="T583" s="6" t="s">
        <v>372</v>
      </c>
      <c r="V583" s="23"/>
      <c r="Y583" s="23"/>
    </row>
    <row r="584" spans="1:25" x14ac:dyDescent="0.25">
      <c r="A584" s="26">
        <v>44755</v>
      </c>
      <c r="B584" s="28">
        <v>20.079999999999998</v>
      </c>
      <c r="C584" s="28">
        <f>B584-K584-L584</f>
        <v>20.079999999999998</v>
      </c>
      <c r="D584" s="28">
        <f>B584-K584</f>
        <v>20.079999999999998</v>
      </c>
      <c r="E584" s="29">
        <v>0.76250000000000007</v>
      </c>
      <c r="F584" s="17" t="str">
        <f>_xlfn.CONCAT(TEXT(A584,"yyyy-mm-dd")," ",TEXT(E584,"hh:mm:ss"))</f>
        <v>2022-07-13 18:18:00</v>
      </c>
      <c r="G584" s="8">
        <v>47</v>
      </c>
      <c r="H584" s="8">
        <v>40</v>
      </c>
      <c r="I584" s="9">
        <f>'Uber_Details (2)'!$G584+('Uber_Details (2)'!$H584/60)</f>
        <v>47.666666666666664</v>
      </c>
      <c r="J584" s="9">
        <v>9.1</v>
      </c>
      <c r="K584" s="9"/>
      <c r="L584" s="9"/>
      <c r="M584" s="8"/>
      <c r="N584" s="8">
        <v>2</v>
      </c>
      <c r="O584" s="7" t="str">
        <f>VLOOKUP(P584,zipcodes,2,0)</f>
        <v>ADELAIDE CBD</v>
      </c>
      <c r="P584" s="13">
        <v>5000</v>
      </c>
      <c r="Q584" s="7" t="str">
        <f>VLOOKUP(R584,zipcodes,2,0)</f>
        <v>EASTWOOD</v>
      </c>
      <c r="R584" s="14">
        <v>5063</v>
      </c>
      <c r="S584" s="8" t="s">
        <v>359</v>
      </c>
      <c r="T584" s="6" t="s">
        <v>372</v>
      </c>
      <c r="V584" s="23"/>
      <c r="Y584" s="23"/>
    </row>
    <row r="585" spans="1:25" x14ac:dyDescent="0.25">
      <c r="A585" s="26">
        <v>44755</v>
      </c>
      <c r="B585" s="28">
        <v>20.79</v>
      </c>
      <c r="C585" s="28">
        <f>B585-K585-L585</f>
        <v>18.29</v>
      </c>
      <c r="D585" s="28">
        <f>B585-K585</f>
        <v>20.79</v>
      </c>
      <c r="E585" s="29">
        <v>0.80069444444444438</v>
      </c>
      <c r="F585" s="17" t="str">
        <f>_xlfn.CONCAT(TEXT(A585,"yyyy-mm-dd")," ",TEXT(E585,"hh:mm:ss"))</f>
        <v>2022-07-13 19:13:00</v>
      </c>
      <c r="G585" s="8">
        <v>78</v>
      </c>
      <c r="H585" s="8"/>
      <c r="I585" s="9">
        <f>'Uber_Details (2)'!$G585+('Uber_Details (2)'!$H585/60)</f>
        <v>78</v>
      </c>
      <c r="J585" s="9">
        <v>21.5</v>
      </c>
      <c r="K585" s="9"/>
      <c r="L585" s="9">
        <v>2.5</v>
      </c>
      <c r="M585" s="8"/>
      <c r="N585" s="8">
        <v>2</v>
      </c>
      <c r="O585" s="7" t="str">
        <f>VLOOKUP(P585,zipcodes,2,0)</f>
        <v>ADELAIDE CBD</v>
      </c>
      <c r="P585" s="13">
        <v>5000</v>
      </c>
      <c r="Q585" s="7" t="str">
        <f>VLOOKUP(R585,zipcodes,2,0)</f>
        <v>HAMPSTEAD GARDENS</v>
      </c>
      <c r="R585" s="14">
        <v>5086</v>
      </c>
      <c r="S585" s="8" t="s">
        <v>359</v>
      </c>
      <c r="T585" s="6" t="s">
        <v>372</v>
      </c>
      <c r="V585" s="23"/>
      <c r="Y585" s="23"/>
    </row>
    <row r="586" spans="1:25" x14ac:dyDescent="0.25">
      <c r="A586" s="26">
        <v>44755</v>
      </c>
      <c r="B586" s="28">
        <v>8.89</v>
      </c>
      <c r="C586" s="28">
        <f>B586-K586-L586</f>
        <v>8.89</v>
      </c>
      <c r="D586" s="28">
        <f>B586-K586</f>
        <v>8.89</v>
      </c>
      <c r="E586" s="29">
        <v>0.84166666666666667</v>
      </c>
      <c r="F586" s="17" t="str">
        <f>_xlfn.CONCAT(TEXT(A586,"yyyy-mm-dd")," ",TEXT(E586,"hh:mm:ss"))</f>
        <v>2022-07-13 20:12:00</v>
      </c>
      <c r="G586" s="8">
        <v>16</v>
      </c>
      <c r="H586" s="8">
        <v>26</v>
      </c>
      <c r="I586" s="9">
        <f>'Uber_Details (2)'!$G586+('Uber_Details (2)'!$H586/60)</f>
        <v>16.433333333333334</v>
      </c>
      <c r="J586" s="9">
        <v>7.9</v>
      </c>
      <c r="K586" s="9"/>
      <c r="L586" s="9"/>
      <c r="M586" s="8"/>
      <c r="N586" s="8">
        <v>1</v>
      </c>
      <c r="O586" s="7" t="str">
        <f>VLOOKUP(P586,zipcodes,2,0)</f>
        <v>HAMPSTEAD GARDENS</v>
      </c>
      <c r="P586" s="13">
        <v>5086</v>
      </c>
      <c r="Q586" s="7" t="str">
        <f>VLOOKUP(R586,zipcodes,2,0)</f>
        <v>MAWSON LAKES</v>
      </c>
      <c r="R586" s="14">
        <v>5095</v>
      </c>
      <c r="S586" s="8" t="s">
        <v>359</v>
      </c>
      <c r="T586" s="6" t="s">
        <v>372</v>
      </c>
      <c r="V586" s="23"/>
      <c r="Y586" s="23"/>
    </row>
    <row r="587" spans="1:25" x14ac:dyDescent="0.25">
      <c r="A587" s="26">
        <v>44755</v>
      </c>
      <c r="B587" s="28">
        <v>9.43</v>
      </c>
      <c r="C587" s="28">
        <f>B587-K587-L587</f>
        <v>9.43</v>
      </c>
      <c r="D587" s="28">
        <f>B587-K587</f>
        <v>9.43</v>
      </c>
      <c r="E587" s="29">
        <v>0.86111111111111116</v>
      </c>
      <c r="F587" s="17" t="str">
        <f>_xlfn.CONCAT(TEXT(A587,"yyyy-mm-dd")," ",TEXT(E587,"hh:mm:ss"))</f>
        <v>2022-07-13 20:40:00</v>
      </c>
      <c r="G587" s="8">
        <v>20</v>
      </c>
      <c r="H587" s="8">
        <v>12</v>
      </c>
      <c r="I587" s="9">
        <f>'Uber_Details (2)'!$G587+('Uber_Details (2)'!$H587/60)</f>
        <v>20.2</v>
      </c>
      <c r="J587" s="9">
        <v>6.1</v>
      </c>
      <c r="K587" s="9"/>
      <c r="L587" s="9"/>
      <c r="M587" s="8"/>
      <c r="N587" s="8">
        <v>1</v>
      </c>
      <c r="O587" s="7" t="str">
        <f>VLOOKUP(P587,zipcodes,2,0)</f>
        <v>MAWSON LAKES</v>
      </c>
      <c r="P587" s="13">
        <v>5095</v>
      </c>
      <c r="Q587" s="7" t="str">
        <f>VLOOKUP(R587,zipcodes,2,0)</f>
        <v>GREEN FIELDS</v>
      </c>
      <c r="R587" s="14">
        <v>5107</v>
      </c>
      <c r="S587" s="8" t="s">
        <v>359</v>
      </c>
      <c r="T587" s="6" t="s">
        <v>372</v>
      </c>
      <c r="V587" s="23"/>
      <c r="Y587" s="23"/>
    </row>
    <row r="588" spans="1:25" x14ac:dyDescent="0.25">
      <c r="A588" s="26">
        <v>44755</v>
      </c>
      <c r="B588" s="28">
        <v>10.69</v>
      </c>
      <c r="C588" s="28">
        <f>B588-K588-L588</f>
        <v>10.69</v>
      </c>
      <c r="D588" s="28">
        <f>B588-K588</f>
        <v>10.69</v>
      </c>
      <c r="E588" s="29">
        <v>0.87916666666666676</v>
      </c>
      <c r="F588" s="17" t="str">
        <f>_xlfn.CONCAT(TEXT(A588,"yyyy-mm-dd")," ",TEXT(E588,"hh:mm:ss"))</f>
        <v>2022-07-13 21:06:00</v>
      </c>
      <c r="G588" s="8">
        <v>22</v>
      </c>
      <c r="H588" s="8">
        <v>41</v>
      </c>
      <c r="I588" s="9">
        <f>'Uber_Details (2)'!$G588+('Uber_Details (2)'!$H588/60)</f>
        <v>22.683333333333334</v>
      </c>
      <c r="J588" s="9">
        <v>4.7</v>
      </c>
      <c r="K588" s="9"/>
      <c r="L588" s="9"/>
      <c r="M588" s="8"/>
      <c r="N588" s="8">
        <v>2</v>
      </c>
      <c r="O588" s="7" t="str">
        <f>VLOOKUP(P588,zipcodes,2,0)</f>
        <v>ADELAIDE CBD</v>
      </c>
      <c r="P588" s="13">
        <v>5000</v>
      </c>
      <c r="Q588" s="7" t="str">
        <f>VLOOKUP(R588,zipcodes,2,0)</f>
        <v>MAWSON LAKES</v>
      </c>
      <c r="R588" s="14">
        <v>5095</v>
      </c>
      <c r="S588" s="8" t="s">
        <v>359</v>
      </c>
      <c r="T588" s="6" t="s">
        <v>372</v>
      </c>
      <c r="V588" s="23"/>
      <c r="Y588" s="23"/>
    </row>
    <row r="589" spans="1:25" x14ac:dyDescent="0.25">
      <c r="A589" s="26">
        <v>44755</v>
      </c>
      <c r="B589" s="28">
        <v>12.6</v>
      </c>
      <c r="C589" s="28">
        <f>B589-K589-L589</f>
        <v>12.6</v>
      </c>
      <c r="D589" s="28">
        <f>B589-K589</f>
        <v>12.6</v>
      </c>
      <c r="E589" s="29">
        <v>0.91805555555555562</v>
      </c>
      <c r="F589" s="17" t="str">
        <f>_xlfn.CONCAT(TEXT(A589,"yyyy-mm-dd")," ",TEXT(E589,"hh:mm:ss"))</f>
        <v>2022-07-13 22:02:00</v>
      </c>
      <c r="G589" s="8">
        <v>31</v>
      </c>
      <c r="H589" s="8">
        <v>32</v>
      </c>
      <c r="I589" s="9">
        <f>'Uber_Details (2)'!$G589+('Uber_Details (2)'!$H589/60)</f>
        <v>31.533333333333335</v>
      </c>
      <c r="J589" s="9">
        <v>5.3</v>
      </c>
      <c r="K589" s="9"/>
      <c r="L589" s="9"/>
      <c r="M589" s="8"/>
      <c r="N589" s="8">
        <v>1</v>
      </c>
      <c r="O589" s="7" t="str">
        <f>VLOOKUP(P589,zipcodes,2,0)</f>
        <v>ADELAIDE CBD</v>
      </c>
      <c r="P589" s="13">
        <v>5000</v>
      </c>
      <c r="Q589" s="7" t="str">
        <f>VLOOKUP(R589,zipcodes,2,0)</f>
        <v>HINDMARSH</v>
      </c>
      <c r="R589" s="14">
        <v>5007</v>
      </c>
      <c r="S589" s="8" t="s">
        <v>359</v>
      </c>
      <c r="T589" s="6" t="s">
        <v>372</v>
      </c>
      <c r="V589" s="23"/>
      <c r="Y589" s="23"/>
    </row>
    <row r="590" spans="1:25" x14ac:dyDescent="0.25">
      <c r="A590" s="26">
        <v>44756</v>
      </c>
      <c r="B590" s="28">
        <v>13.77</v>
      </c>
      <c r="C590" s="28">
        <f>B590-K590-L590</f>
        <v>12.27</v>
      </c>
      <c r="D590" s="28">
        <f>B590-K590</f>
        <v>13.77</v>
      </c>
      <c r="E590" s="29">
        <v>0.76527777777777783</v>
      </c>
      <c r="F590" s="17" t="str">
        <f>_xlfn.CONCAT(TEXT(A590,"yyyy-mm-dd")," ",TEXT(E590,"hh:mm:ss"))</f>
        <v>2022-07-14 18:22:00</v>
      </c>
      <c r="G590" s="8">
        <v>27</v>
      </c>
      <c r="H590" s="8">
        <v>9</v>
      </c>
      <c r="I590" s="9">
        <f>'Uber_Details (2)'!$G590+('Uber_Details (2)'!$H590/60)</f>
        <v>27.15</v>
      </c>
      <c r="J590" s="9">
        <v>8.9</v>
      </c>
      <c r="K590" s="9"/>
      <c r="L590" s="9">
        <v>1.5</v>
      </c>
      <c r="M590" s="8"/>
      <c r="N590" s="8">
        <v>1</v>
      </c>
      <c r="O590" s="7" t="str">
        <f>VLOOKUP(P590,zipcodes,2,0)</f>
        <v>ADELAIDE CBD</v>
      </c>
      <c r="P590" s="13">
        <v>5000</v>
      </c>
      <c r="Q590" s="7" t="str">
        <f>VLOOKUP(R590,zipcodes,2,0)</f>
        <v>ST MARYS</v>
      </c>
      <c r="R590" s="14">
        <v>5042</v>
      </c>
      <c r="S590" s="8" t="s">
        <v>359</v>
      </c>
      <c r="T590" s="6" t="s">
        <v>372</v>
      </c>
      <c r="V590" s="23"/>
      <c r="Y590" s="23"/>
    </row>
    <row r="591" spans="1:25" x14ac:dyDescent="0.25">
      <c r="A591" s="26">
        <v>44756</v>
      </c>
      <c r="B591" s="28">
        <v>5</v>
      </c>
      <c r="C591" s="28">
        <f>B591-K591-L591</f>
        <v>5</v>
      </c>
      <c r="D591" s="28">
        <f>B591-K591</f>
        <v>5</v>
      </c>
      <c r="E591" s="29">
        <v>0.77777777777777779</v>
      </c>
      <c r="F591" s="17" t="str">
        <f>_xlfn.CONCAT(TEXT(A591,"yyyy-mm-dd")," ",TEXT(E591,"hh:mm:ss"))</f>
        <v>2022-07-14 18:40:00</v>
      </c>
      <c r="G591" s="8">
        <v>7</v>
      </c>
      <c r="H591" s="8">
        <v>32</v>
      </c>
      <c r="I591" s="9">
        <f>'Uber_Details (2)'!$G591+('Uber_Details (2)'!$H591/60)</f>
        <v>7.5333333333333332</v>
      </c>
      <c r="J591" s="9">
        <v>1.4</v>
      </c>
      <c r="K591" s="9"/>
      <c r="L591" s="9"/>
      <c r="M591" s="8"/>
      <c r="N591" s="8">
        <v>1</v>
      </c>
      <c r="O591" s="7" t="str">
        <f>VLOOKUP(P591,zipcodes,2,0)</f>
        <v>ST MARYS</v>
      </c>
      <c r="P591" s="13">
        <v>5042</v>
      </c>
      <c r="Q591" s="7" t="str">
        <f>VLOOKUP(R591,zipcodes,2,0)</f>
        <v>EDWARDSTOWN</v>
      </c>
      <c r="R591" s="14">
        <v>5039</v>
      </c>
      <c r="S591" s="8" t="s">
        <v>359</v>
      </c>
      <c r="T591" s="6" t="s">
        <v>372</v>
      </c>
      <c r="V591" s="23"/>
      <c r="Y591" s="23"/>
    </row>
    <row r="592" spans="1:25" x14ac:dyDescent="0.25">
      <c r="A592" s="26">
        <v>44756</v>
      </c>
      <c r="B592" s="28">
        <v>7.89</v>
      </c>
      <c r="C592" s="28">
        <f>B592-K592-L592</f>
        <v>7.89</v>
      </c>
      <c r="D592" s="28">
        <f>B592-K592</f>
        <v>7.89</v>
      </c>
      <c r="E592" s="29">
        <v>0.80833333333333324</v>
      </c>
      <c r="F592" s="17" t="str">
        <f>_xlfn.CONCAT(TEXT(A592,"yyyy-mm-dd")," ",TEXT(E592,"hh:mm:ss"))</f>
        <v>2022-07-14 19:24:00</v>
      </c>
      <c r="G592" s="8">
        <v>20</v>
      </c>
      <c r="H592" s="8">
        <v>36</v>
      </c>
      <c r="I592" s="9">
        <f>'Uber_Details (2)'!$G592+('Uber_Details (2)'!$H592/60)</f>
        <v>20.6</v>
      </c>
      <c r="J592" s="9">
        <v>2.1</v>
      </c>
      <c r="K592" s="9"/>
      <c r="L592" s="9"/>
      <c r="M592" s="8"/>
      <c r="N592" s="8">
        <v>1</v>
      </c>
      <c r="O592" s="7" t="str">
        <f>VLOOKUP(P592,zipcodes,2,0)</f>
        <v>BLACKWOOD</v>
      </c>
      <c r="P592" s="13">
        <v>5051</v>
      </c>
      <c r="Q592" s="7" t="str">
        <f>VLOOKUP(R592,zipcodes,2,0)</f>
        <v>BELAIR</v>
      </c>
      <c r="R592" s="14">
        <v>5052</v>
      </c>
      <c r="S592" s="8" t="s">
        <v>359</v>
      </c>
      <c r="T592" s="6" t="s">
        <v>372</v>
      </c>
      <c r="V592" s="23"/>
      <c r="Y592" s="23"/>
    </row>
    <row r="593" spans="1:25" x14ac:dyDescent="0.25">
      <c r="A593" s="26">
        <v>44756</v>
      </c>
      <c r="B593" s="28">
        <v>6.26</v>
      </c>
      <c r="C593" s="28">
        <f>B593-K593-L593</f>
        <v>6.26</v>
      </c>
      <c r="D593" s="28">
        <f>B593-K593</f>
        <v>6.26</v>
      </c>
      <c r="E593" s="29">
        <v>0.82986111111111116</v>
      </c>
      <c r="F593" s="17" t="str">
        <f>_xlfn.CONCAT(TEXT(A593,"yyyy-mm-dd")," ",TEXT(E593,"hh:mm:ss"))</f>
        <v>2022-07-14 19:55:00</v>
      </c>
      <c r="G593" s="8">
        <v>18</v>
      </c>
      <c r="H593" s="8">
        <v>4</v>
      </c>
      <c r="I593" s="9">
        <f>'Uber_Details (2)'!$G593+('Uber_Details (2)'!$H593/60)</f>
        <v>18.066666666666666</v>
      </c>
      <c r="J593" s="9">
        <v>1.9</v>
      </c>
      <c r="K593" s="9"/>
      <c r="L593" s="9"/>
      <c r="M593" s="8"/>
      <c r="N593" s="8">
        <v>1</v>
      </c>
      <c r="O593" s="7" t="str">
        <f>VLOOKUP(P593,zipcodes,2,0)</f>
        <v>BLACKWOOD</v>
      </c>
      <c r="P593" s="13">
        <v>5051</v>
      </c>
      <c r="Q593" s="7" t="str">
        <f>VLOOKUP(R593,zipcodes,2,0)</f>
        <v>BELAIR</v>
      </c>
      <c r="R593" s="14">
        <v>5052</v>
      </c>
      <c r="S593" s="8" t="s">
        <v>359</v>
      </c>
      <c r="T593" s="6" t="s">
        <v>372</v>
      </c>
      <c r="V593" s="23"/>
      <c r="Y593" s="23"/>
    </row>
    <row r="594" spans="1:25" x14ac:dyDescent="0.25">
      <c r="A594" s="26">
        <v>44756</v>
      </c>
      <c r="B594" s="28">
        <v>5.96</v>
      </c>
      <c r="C594" s="28">
        <f>B594-K594-L594</f>
        <v>5.96</v>
      </c>
      <c r="D594" s="28">
        <f>B594-K594</f>
        <v>5.96</v>
      </c>
      <c r="E594" s="29">
        <v>0.84513888888888899</v>
      </c>
      <c r="F594" s="17" t="str">
        <f>_xlfn.CONCAT(TEXT(A594,"yyyy-mm-dd")," ",TEXT(E594,"hh:mm:ss"))</f>
        <v>2022-07-14 20:17:00</v>
      </c>
      <c r="G594" s="8">
        <v>10</v>
      </c>
      <c r="H594" s="8">
        <v>45</v>
      </c>
      <c r="I594" s="9">
        <f>'Uber_Details (2)'!$G594+('Uber_Details (2)'!$H594/60)</f>
        <v>10.75</v>
      </c>
      <c r="J594" s="9">
        <v>1.3</v>
      </c>
      <c r="K594" s="9"/>
      <c r="L594" s="9"/>
      <c r="M594" s="8"/>
      <c r="N594" s="8">
        <v>1</v>
      </c>
      <c r="O594" s="7" t="str">
        <f>VLOOKUP(P594,zipcodes,2,0)</f>
        <v>BLACKWOOD</v>
      </c>
      <c r="P594" s="13">
        <v>5051</v>
      </c>
      <c r="Q594" s="7" t="str">
        <f>VLOOKUP(R594,zipcodes,2,0)</f>
        <v>BLACKWOOD</v>
      </c>
      <c r="R594" s="14">
        <v>5051</v>
      </c>
      <c r="S594" s="8" t="s">
        <v>359</v>
      </c>
      <c r="T594" s="6" t="s">
        <v>372</v>
      </c>
      <c r="V594" s="23"/>
      <c r="Y594" s="23"/>
    </row>
    <row r="595" spans="1:25" x14ac:dyDescent="0.25">
      <c r="A595" s="26">
        <v>44756</v>
      </c>
      <c r="B595" s="28">
        <v>24.31</v>
      </c>
      <c r="C595" s="28">
        <f>B595-K595-L595</f>
        <v>24.31</v>
      </c>
      <c r="D595" s="28">
        <f>B595-K595</f>
        <v>24.31</v>
      </c>
      <c r="E595" s="29">
        <v>0.86388888888888893</v>
      </c>
      <c r="F595" s="17" t="str">
        <f>_xlfn.CONCAT(TEXT(A595,"yyyy-mm-dd")," ",TEXT(E595,"hh:mm:ss"))</f>
        <v>2022-07-14 20:44:00</v>
      </c>
      <c r="G595" s="8">
        <v>55</v>
      </c>
      <c r="H595" s="8">
        <v>35</v>
      </c>
      <c r="I595" s="9">
        <f>'Uber_Details (2)'!$G595+('Uber_Details (2)'!$H595/60)</f>
        <v>55.583333333333336</v>
      </c>
      <c r="J595" s="9">
        <v>10.5</v>
      </c>
      <c r="K595" s="9"/>
      <c r="L595" s="9"/>
      <c r="M595" s="8"/>
      <c r="N595" s="8">
        <v>2</v>
      </c>
      <c r="O595" s="7" t="str">
        <f>VLOOKUP(P595,zipcodes,2,0)</f>
        <v>ADELAIDE CBD</v>
      </c>
      <c r="P595" s="13">
        <v>5000</v>
      </c>
      <c r="Q595" s="7" t="str">
        <f>VLOOKUP(R595,zipcodes,2,0)</f>
        <v>BROADVIEW</v>
      </c>
      <c r="R595" s="14">
        <v>5083</v>
      </c>
      <c r="S595" s="8" t="s">
        <v>359</v>
      </c>
      <c r="T595" s="6" t="s">
        <v>372</v>
      </c>
      <c r="V595" s="23"/>
      <c r="Y595" s="23"/>
    </row>
    <row r="596" spans="1:25" x14ac:dyDescent="0.25">
      <c r="A596" s="26">
        <v>44756</v>
      </c>
      <c r="B596" s="28">
        <v>14.38</v>
      </c>
      <c r="C596" s="28">
        <f>B596-K596-L596</f>
        <v>14.38</v>
      </c>
      <c r="D596" s="28">
        <f>B596-K596</f>
        <v>14.38</v>
      </c>
      <c r="E596" s="29">
        <v>0.90902777777777777</v>
      </c>
      <c r="F596" s="17" t="str">
        <f>_xlfn.CONCAT(TEXT(A596,"yyyy-mm-dd")," ",TEXT(E596,"hh:mm:ss"))</f>
        <v>2022-07-14 21:49:00</v>
      </c>
      <c r="G596" s="8">
        <v>31</v>
      </c>
      <c r="H596" s="8">
        <v>9</v>
      </c>
      <c r="I596" s="9">
        <f>'Uber_Details (2)'!$G596+('Uber_Details (2)'!$H596/60)</f>
        <v>31.15</v>
      </c>
      <c r="J596" s="9">
        <v>5.0999999999999996</v>
      </c>
      <c r="K596" s="9"/>
      <c r="L596" s="9"/>
      <c r="M596" s="8">
        <v>1</v>
      </c>
      <c r="N596" s="8">
        <v>2</v>
      </c>
      <c r="O596" s="7" t="str">
        <f>VLOOKUP(P596,zipcodes,2,0)</f>
        <v>ADELAIDE CBD</v>
      </c>
      <c r="P596" s="13">
        <v>5000</v>
      </c>
      <c r="Q596" s="7" t="str">
        <f>VLOOKUP(R596,zipcodes,2,0)</f>
        <v>ADELAIDE CBD</v>
      </c>
      <c r="R596" s="14">
        <v>5000</v>
      </c>
      <c r="S596" s="8" t="s">
        <v>359</v>
      </c>
      <c r="T596" s="6" t="s">
        <v>372</v>
      </c>
      <c r="V596" s="23"/>
      <c r="Y596" s="23"/>
    </row>
    <row r="597" spans="1:25" x14ac:dyDescent="0.25">
      <c r="A597" s="26">
        <v>44756</v>
      </c>
      <c r="B597" s="28">
        <v>7.09</v>
      </c>
      <c r="C597" s="28">
        <f>B597-K597-L597</f>
        <v>7.09</v>
      </c>
      <c r="D597" s="28">
        <f>B597-K597</f>
        <v>7.09</v>
      </c>
      <c r="E597" s="29">
        <v>0.93263888888888891</v>
      </c>
      <c r="F597" s="17" t="str">
        <f>_xlfn.CONCAT(TEXT(A597,"yyyy-mm-dd")," ",TEXT(E597,"hh:mm:ss"))</f>
        <v>2022-07-14 22:23:00</v>
      </c>
      <c r="G597" s="8">
        <v>19</v>
      </c>
      <c r="H597" s="8">
        <v>53</v>
      </c>
      <c r="I597" s="9">
        <f>'Uber_Details (2)'!$G597+('Uber_Details (2)'!$H597/60)</f>
        <v>19.883333333333333</v>
      </c>
      <c r="J597" s="9">
        <v>2.1</v>
      </c>
      <c r="K597" s="9"/>
      <c r="L597" s="9"/>
      <c r="M597" s="8">
        <v>1</v>
      </c>
      <c r="N597" s="8">
        <v>1</v>
      </c>
      <c r="O597" s="7" t="str">
        <f>VLOOKUP(P597,zipcodes,2,0)</f>
        <v>ADELAIDE CBD</v>
      </c>
      <c r="P597" s="13">
        <v>5000</v>
      </c>
      <c r="Q597" s="7" t="str">
        <f>VLOOKUP(R597,zipcodes,2,0)</f>
        <v>NORTH ADELAIDE</v>
      </c>
      <c r="R597" s="14">
        <v>5006</v>
      </c>
      <c r="S597" s="8" t="s">
        <v>359</v>
      </c>
      <c r="T597" s="6" t="s">
        <v>372</v>
      </c>
      <c r="V597" s="23"/>
      <c r="Y597" s="23"/>
    </row>
    <row r="598" spans="1:25" x14ac:dyDescent="0.25">
      <c r="A598" s="26">
        <v>44757</v>
      </c>
      <c r="B598" s="28">
        <v>26.63</v>
      </c>
      <c r="C598" s="28">
        <f>B598-K598-L598</f>
        <v>24.779999999999998</v>
      </c>
      <c r="D598" s="28">
        <f>B598-K598</f>
        <v>24.779999999999998</v>
      </c>
      <c r="E598" s="29">
        <v>0.48680555555555555</v>
      </c>
      <c r="F598" s="17" t="str">
        <f>_xlfn.CONCAT(TEXT(A598,"yyyy-mm-dd")," ",TEXT(E598,"hh:mm:ss"))</f>
        <v>2022-07-15 11:41:00</v>
      </c>
      <c r="G598" s="8">
        <v>61</v>
      </c>
      <c r="H598" s="8"/>
      <c r="I598" s="9">
        <f>'Uber_Details (2)'!$G598+('Uber_Details (2)'!$H598/60)</f>
        <v>61</v>
      </c>
      <c r="J598" s="9">
        <v>4.8</v>
      </c>
      <c r="K598" s="9">
        <v>1.85</v>
      </c>
      <c r="L598" s="9"/>
      <c r="M598" s="8"/>
      <c r="N598" s="8">
        <v>2</v>
      </c>
      <c r="O598" s="7" t="str">
        <f>VLOOKUP(P598,zipcodes,2,0)</f>
        <v>ADELAIDE CBD</v>
      </c>
      <c r="P598" s="13">
        <v>5000</v>
      </c>
      <c r="Q598" s="7" t="str">
        <f>VLOOKUP(R598,zipcodes,2,0)</f>
        <v>EASTWOOD</v>
      </c>
      <c r="R598" s="14">
        <v>5063</v>
      </c>
      <c r="S598" s="8" t="s">
        <v>359</v>
      </c>
      <c r="T598" s="6" t="s">
        <v>372</v>
      </c>
      <c r="V598" s="23"/>
      <c r="Y598" s="23"/>
    </row>
    <row r="599" spans="1:25" x14ac:dyDescent="0.25">
      <c r="A599" s="26">
        <v>44757</v>
      </c>
      <c r="B599" s="28">
        <v>5.65</v>
      </c>
      <c r="C599" s="28">
        <f>B599-K599-L599</f>
        <v>5.65</v>
      </c>
      <c r="D599" s="28">
        <f>B599-K599</f>
        <v>5.65</v>
      </c>
      <c r="E599" s="29">
        <v>0.52361111111111114</v>
      </c>
      <c r="F599" s="17" t="str">
        <f>_xlfn.CONCAT(TEXT(A599,"yyyy-mm-dd")," ",TEXT(E599,"hh:mm:ss"))</f>
        <v>2022-07-15 12:34:00</v>
      </c>
      <c r="G599" s="8">
        <v>19</v>
      </c>
      <c r="H599" s="8">
        <v>10</v>
      </c>
      <c r="I599" s="9">
        <f>'Uber_Details (2)'!$G599+('Uber_Details (2)'!$H599/60)</f>
        <v>19.166666666666668</v>
      </c>
      <c r="J599" s="9">
        <v>1.8</v>
      </c>
      <c r="K599" s="9"/>
      <c r="L599" s="9"/>
      <c r="M599" s="8"/>
      <c r="N599" s="8">
        <v>1</v>
      </c>
      <c r="O599" s="7" t="str">
        <f>VLOOKUP(P599,zipcodes,2,0)</f>
        <v>EASTWOOD</v>
      </c>
      <c r="P599" s="13">
        <v>5063</v>
      </c>
      <c r="Q599" s="7" t="str">
        <f>VLOOKUP(R599,zipcodes,2,0)</f>
        <v>EASTWOOD</v>
      </c>
      <c r="R599" s="14">
        <v>5063</v>
      </c>
      <c r="S599" s="8" t="s">
        <v>359</v>
      </c>
      <c r="T599" s="6" t="s">
        <v>372</v>
      </c>
      <c r="V599" s="23"/>
      <c r="Y599" s="23"/>
    </row>
    <row r="600" spans="1:25" x14ac:dyDescent="0.25">
      <c r="A600" s="26">
        <v>44757</v>
      </c>
      <c r="B600" s="28">
        <v>17.41</v>
      </c>
      <c r="C600" s="28">
        <f>B600-K600-L600</f>
        <v>17.41</v>
      </c>
      <c r="D600" s="28">
        <f>B600-K600</f>
        <v>17.41</v>
      </c>
      <c r="E600" s="29">
        <v>0.52638888888888891</v>
      </c>
      <c r="F600" s="17" t="str">
        <f>_xlfn.CONCAT(TEXT(A600,"yyyy-mm-dd")," ",TEXT(E600,"hh:mm:ss"))</f>
        <v>2022-07-15 12:38:00</v>
      </c>
      <c r="G600" s="8">
        <v>39</v>
      </c>
      <c r="H600" s="8">
        <v>28</v>
      </c>
      <c r="I600" s="9">
        <f>'Uber_Details (2)'!$G600+('Uber_Details (2)'!$H600/60)</f>
        <v>39.466666666666669</v>
      </c>
      <c r="J600" s="9">
        <v>9.6999999999999993</v>
      </c>
      <c r="K600" s="9"/>
      <c r="L600" s="9"/>
      <c r="M600" s="8"/>
      <c r="N600" s="8">
        <v>2</v>
      </c>
      <c r="O600" s="7" t="str">
        <f>VLOOKUP(P600,zipcodes,2,0)</f>
        <v>ADELAIDE CBD</v>
      </c>
      <c r="P600" s="13">
        <v>5000</v>
      </c>
      <c r="Q600" s="7" t="str">
        <f>VLOOKUP(R600,zipcodes,2,0)</f>
        <v>BELAIR</v>
      </c>
      <c r="R600" s="14">
        <v>5052</v>
      </c>
      <c r="S600" s="8" t="s">
        <v>359</v>
      </c>
      <c r="T600" s="6" t="s">
        <v>372</v>
      </c>
      <c r="V600" s="23"/>
      <c r="Y600" s="23"/>
    </row>
    <row r="601" spans="1:25" x14ac:dyDescent="0.25">
      <c r="A601" s="26">
        <v>44757</v>
      </c>
      <c r="B601" s="28">
        <v>7.6</v>
      </c>
      <c r="C601" s="28">
        <f>B601-K601-L601</f>
        <v>7.6</v>
      </c>
      <c r="D601" s="28">
        <f>B601-K601</f>
        <v>7.6</v>
      </c>
      <c r="E601" s="29">
        <v>0.56111111111111112</v>
      </c>
      <c r="F601" s="17" t="str">
        <f>_xlfn.CONCAT(TEXT(A601,"yyyy-mm-dd")," ",TEXT(E601,"hh:mm:ss"))</f>
        <v>2022-07-15 13:28:00</v>
      </c>
      <c r="G601" s="8">
        <v>15</v>
      </c>
      <c r="H601" s="8">
        <v>6</v>
      </c>
      <c r="I601" s="9">
        <f>'Uber_Details (2)'!$G601+('Uber_Details (2)'!$H601/60)</f>
        <v>15.1</v>
      </c>
      <c r="J601" s="9">
        <v>0.8</v>
      </c>
      <c r="K601" s="9"/>
      <c r="L601" s="9"/>
      <c r="M601" s="8"/>
      <c r="N601" s="8">
        <v>1</v>
      </c>
      <c r="O601" s="7" t="str">
        <f>VLOOKUP(P601,zipcodes,2,0)</f>
        <v>STIRLING</v>
      </c>
      <c r="P601" s="13">
        <v>5152</v>
      </c>
      <c r="Q601" s="7" t="str">
        <f>VLOOKUP(R601,zipcodes,2,0)</f>
        <v>STIRLING</v>
      </c>
      <c r="R601" s="14">
        <v>5152</v>
      </c>
      <c r="S601" s="8" t="s">
        <v>359</v>
      </c>
      <c r="T601" s="6" t="s">
        <v>372</v>
      </c>
      <c r="V601" s="23"/>
      <c r="Y601" s="23"/>
    </row>
    <row r="602" spans="1:25" x14ac:dyDescent="0.25">
      <c r="A602" s="26">
        <v>44757</v>
      </c>
      <c r="B602" s="28">
        <v>19.88</v>
      </c>
      <c r="C602" s="28">
        <f>B602-K602-L602</f>
        <v>19.88</v>
      </c>
      <c r="D602" s="28">
        <f>B602-K602</f>
        <v>19.88</v>
      </c>
      <c r="E602" s="29">
        <v>0.56805555555555554</v>
      </c>
      <c r="F602" s="17" t="str">
        <f>_xlfn.CONCAT(TEXT(A602,"yyyy-mm-dd")," ",TEXT(E602,"hh:mm:ss"))</f>
        <v>2022-07-15 13:38:00</v>
      </c>
      <c r="G602" s="8">
        <v>45</v>
      </c>
      <c r="H602" s="8">
        <v>32</v>
      </c>
      <c r="I602" s="9">
        <f>'Uber_Details (2)'!$G602+('Uber_Details (2)'!$H602/60)</f>
        <v>45.533333333333331</v>
      </c>
      <c r="J602" s="9">
        <v>9.5</v>
      </c>
      <c r="K602" s="9"/>
      <c r="L602" s="9"/>
      <c r="M602" s="8"/>
      <c r="N602" s="8">
        <v>2</v>
      </c>
      <c r="O602" s="7" t="str">
        <f>VLOOKUP(P602,zipcodes,2,0)</f>
        <v>BLACKWOOD</v>
      </c>
      <c r="P602" s="13">
        <v>5051</v>
      </c>
      <c r="Q602" s="7" t="str">
        <f>VLOOKUP(R602,zipcodes,2,0)</f>
        <v>UPPER STURT</v>
      </c>
      <c r="R602" s="14">
        <v>5156</v>
      </c>
      <c r="S602" s="8" t="s">
        <v>359</v>
      </c>
      <c r="T602" s="6" t="s">
        <v>372</v>
      </c>
      <c r="V602" s="23"/>
      <c r="Y602" s="23"/>
    </row>
    <row r="603" spans="1:25" x14ac:dyDescent="0.25">
      <c r="A603" s="26">
        <v>44757</v>
      </c>
      <c r="B603" s="28">
        <v>8.61</v>
      </c>
      <c r="C603" s="28">
        <f>B603-K603-L603</f>
        <v>8.61</v>
      </c>
      <c r="D603" s="28">
        <f>B603-K603</f>
        <v>8.61</v>
      </c>
      <c r="E603" s="29">
        <v>0.61319444444444449</v>
      </c>
      <c r="F603" s="17" t="str">
        <f>_xlfn.CONCAT(TEXT(A603,"yyyy-mm-dd")," ",TEXT(E603,"hh:mm:ss"))</f>
        <v>2022-07-15 14:43:00</v>
      </c>
      <c r="G603" s="8">
        <v>19</v>
      </c>
      <c r="H603" s="8">
        <v>35</v>
      </c>
      <c r="I603" s="9">
        <f>'Uber_Details (2)'!$G603+('Uber_Details (2)'!$H603/60)</f>
        <v>19.583333333333332</v>
      </c>
      <c r="J603" s="9">
        <v>4.7</v>
      </c>
      <c r="K603" s="9"/>
      <c r="L603" s="9"/>
      <c r="M603" s="8"/>
      <c r="N603" s="8">
        <v>1</v>
      </c>
      <c r="O603" s="7" t="str">
        <f>VLOOKUP(P603,zipcodes,2,0)</f>
        <v>ADELAIDE CBD</v>
      </c>
      <c r="P603" s="13">
        <v>5000</v>
      </c>
      <c r="Q603" s="7" t="str">
        <f>VLOOKUP(R603,zipcodes,2,0)</f>
        <v>ST PETERS</v>
      </c>
      <c r="R603" s="14">
        <v>5069</v>
      </c>
      <c r="S603" s="8" t="s">
        <v>359</v>
      </c>
      <c r="T603" s="6" t="s">
        <v>372</v>
      </c>
      <c r="V603" s="23"/>
      <c r="Y603" s="23"/>
    </row>
    <row r="604" spans="1:25" x14ac:dyDescent="0.25">
      <c r="A604" s="26">
        <v>44757</v>
      </c>
      <c r="B604" s="28">
        <v>8.26</v>
      </c>
      <c r="C604" s="28">
        <f>B604-K604-L604</f>
        <v>6.76</v>
      </c>
      <c r="D604" s="28">
        <f>B604-K604</f>
        <v>8.26</v>
      </c>
      <c r="E604" s="29">
        <v>0.75069444444444444</v>
      </c>
      <c r="F604" s="17" t="str">
        <f>_xlfn.CONCAT(TEXT(A604,"yyyy-mm-dd")," ",TEXT(E604,"hh:mm:ss"))</f>
        <v>2022-07-15 18:01:00</v>
      </c>
      <c r="G604" s="8">
        <v>19</v>
      </c>
      <c r="H604" s="8">
        <v>31</v>
      </c>
      <c r="I604" s="9">
        <f>'Uber_Details (2)'!$G604+('Uber_Details (2)'!$H604/60)</f>
        <v>19.516666666666666</v>
      </c>
      <c r="J604" s="9">
        <v>3.3</v>
      </c>
      <c r="K604" s="9"/>
      <c r="L604" s="9">
        <v>1.5</v>
      </c>
      <c r="M604" s="8"/>
      <c r="N604" s="8">
        <v>1</v>
      </c>
      <c r="O604" s="7" t="str">
        <f>VLOOKUP(P604,zipcodes,2,0)</f>
        <v>MILE END</v>
      </c>
      <c r="P604" s="13">
        <v>5031</v>
      </c>
      <c r="Q604" s="7" t="str">
        <f>VLOOKUP(R604,zipcodes,2,0)</f>
        <v>BLACK FOREST</v>
      </c>
      <c r="R604" s="14">
        <v>5035</v>
      </c>
      <c r="S604" s="8" t="s">
        <v>359</v>
      </c>
      <c r="T604" s="6" t="s">
        <v>372</v>
      </c>
      <c r="V604" s="23"/>
      <c r="Y604" s="23"/>
    </row>
    <row r="605" spans="1:25" x14ac:dyDescent="0.25">
      <c r="A605" s="26">
        <v>44757</v>
      </c>
      <c r="B605" s="28">
        <v>12.45</v>
      </c>
      <c r="C605" s="28">
        <f>B605-K605-L605</f>
        <v>10.95</v>
      </c>
      <c r="D605" s="28">
        <f>B605-K605</f>
        <v>12.45</v>
      </c>
      <c r="E605" s="29">
        <v>0.75555555555555554</v>
      </c>
      <c r="F605" s="17" t="str">
        <f>_xlfn.CONCAT(TEXT(A605,"yyyy-mm-dd")," ",TEXT(E605,"hh:mm:ss"))</f>
        <v>2022-07-15 18:08:00</v>
      </c>
      <c r="G605" s="8">
        <v>33</v>
      </c>
      <c r="H605" s="8"/>
      <c r="I605" s="9">
        <f>'Uber_Details (2)'!$G605+('Uber_Details (2)'!$H605/60)</f>
        <v>33</v>
      </c>
      <c r="J605" s="9">
        <v>4.2</v>
      </c>
      <c r="K605" s="9"/>
      <c r="L605" s="9">
        <v>1.5</v>
      </c>
      <c r="M605" s="8"/>
      <c r="N605" s="8">
        <v>2</v>
      </c>
      <c r="O605" s="7" t="str">
        <f>VLOOKUP(P605,zipcodes,2,0)</f>
        <v>BLACK FOREST</v>
      </c>
      <c r="P605" s="13">
        <v>5035</v>
      </c>
      <c r="Q605" s="7" t="str">
        <f>VLOOKUP(R605,zipcodes,2,0)</f>
        <v>BLACK FOREST</v>
      </c>
      <c r="R605" s="14">
        <v>5035</v>
      </c>
      <c r="S605" s="8" t="s">
        <v>359</v>
      </c>
      <c r="T605" s="6" t="s">
        <v>372</v>
      </c>
      <c r="V605" s="23"/>
      <c r="Y605" s="23"/>
    </row>
    <row r="606" spans="1:25" x14ac:dyDescent="0.25">
      <c r="A606" s="26">
        <v>44757</v>
      </c>
      <c r="B606" s="28">
        <v>30.48</v>
      </c>
      <c r="C606" s="28">
        <f>B606-K606-L606</f>
        <v>27.48</v>
      </c>
      <c r="D606" s="28">
        <f>B606-K606</f>
        <v>30.48</v>
      </c>
      <c r="E606" s="29">
        <v>0.76874999999999993</v>
      </c>
      <c r="F606" s="17" t="str">
        <f>_xlfn.CONCAT(TEXT(A606,"yyyy-mm-dd")," ",TEXT(E606,"hh:mm:ss"))</f>
        <v>2022-07-15 18:27:00</v>
      </c>
      <c r="G606" s="8">
        <v>89</v>
      </c>
      <c r="H606" s="8"/>
      <c r="I606" s="9">
        <f>'Uber_Details (2)'!$G606+('Uber_Details (2)'!$H606/60)</f>
        <v>89</v>
      </c>
      <c r="J606" s="9">
        <v>15</v>
      </c>
      <c r="K606" s="9"/>
      <c r="L606" s="9">
        <v>3</v>
      </c>
      <c r="M606" s="8"/>
      <c r="N606" s="8">
        <v>2</v>
      </c>
      <c r="O606" s="7" t="str">
        <f>VLOOKUP(P606,zipcodes,2,0)</f>
        <v>ADELAIDE CBD</v>
      </c>
      <c r="P606" s="13">
        <v>5000</v>
      </c>
      <c r="Q606" s="7" t="str">
        <f>VLOOKUP(R606,zipcodes,2,0)</f>
        <v>BELLEVUE HEIGHTS</v>
      </c>
      <c r="R606" s="14">
        <v>5050</v>
      </c>
      <c r="S606" s="8" t="s">
        <v>359</v>
      </c>
      <c r="T606" s="6" t="s">
        <v>372</v>
      </c>
      <c r="V606" s="23"/>
      <c r="Y606" s="23"/>
    </row>
    <row r="607" spans="1:25" x14ac:dyDescent="0.25">
      <c r="A607" s="26">
        <v>44757</v>
      </c>
      <c r="B607" s="28">
        <v>11.95</v>
      </c>
      <c r="C607" s="28">
        <f>B607-K607-L607</f>
        <v>11.95</v>
      </c>
      <c r="D607" s="28">
        <f>B607-K607</f>
        <v>11.95</v>
      </c>
      <c r="E607" s="29">
        <v>0.83124999999999993</v>
      </c>
      <c r="F607" s="17" t="str">
        <f>_xlfn.CONCAT(TEXT(A607,"yyyy-mm-dd")," ",TEXT(E607,"hh:mm:ss"))</f>
        <v>2022-07-15 19:57:00</v>
      </c>
      <c r="G607" s="8">
        <v>29</v>
      </c>
      <c r="H607" s="8">
        <v>6</v>
      </c>
      <c r="I607" s="9">
        <f>'Uber_Details (2)'!$G607+('Uber_Details (2)'!$H607/60)</f>
        <v>29.1</v>
      </c>
      <c r="J607" s="9">
        <v>11.4</v>
      </c>
      <c r="K607" s="9"/>
      <c r="L607" s="9"/>
      <c r="M607" s="8"/>
      <c r="N607" s="8">
        <v>1</v>
      </c>
      <c r="O607" s="7" t="str">
        <f>VLOOKUP(P607,zipcodes,2,0)</f>
        <v>BLACKWOOD</v>
      </c>
      <c r="P607" s="13">
        <v>5051</v>
      </c>
      <c r="Q607" s="7" t="str">
        <f>VLOOKUP(R607,zipcodes,2,0)</f>
        <v>ABERFOYLE PARK</v>
      </c>
      <c r="R607" s="14">
        <v>5159</v>
      </c>
      <c r="S607" s="8" t="s">
        <v>359</v>
      </c>
      <c r="T607" s="6" t="s">
        <v>372</v>
      </c>
      <c r="V607" s="23"/>
      <c r="Y607" s="23"/>
    </row>
    <row r="608" spans="1:25" x14ac:dyDescent="0.25">
      <c r="A608" s="26">
        <v>44757</v>
      </c>
      <c r="B608" s="28">
        <v>14.4</v>
      </c>
      <c r="C608" s="28">
        <f>B608-K608-L608</f>
        <v>14.4</v>
      </c>
      <c r="D608" s="28">
        <f>B608-K608</f>
        <v>14.4</v>
      </c>
      <c r="E608" s="29">
        <v>0.85833333333333339</v>
      </c>
      <c r="F608" s="17" t="str">
        <f>_xlfn.CONCAT(TEXT(A608,"yyyy-mm-dd")," ",TEXT(E608,"hh:mm:ss"))</f>
        <v>2022-07-15 20:36:00</v>
      </c>
      <c r="G608" s="8">
        <v>23</v>
      </c>
      <c r="H608" s="8">
        <v>40</v>
      </c>
      <c r="I608" s="9">
        <f>'Uber_Details (2)'!$G608+('Uber_Details (2)'!$H608/60)</f>
        <v>23.666666666666668</v>
      </c>
      <c r="J608" s="9">
        <v>14.4</v>
      </c>
      <c r="K608" s="9"/>
      <c r="L608" s="9"/>
      <c r="M608" s="8"/>
      <c r="N608" s="8">
        <v>1</v>
      </c>
      <c r="O608" s="7" t="str">
        <f>VLOOKUP(P608,zipcodes,2,0)</f>
        <v>UNLEY</v>
      </c>
      <c r="P608" s="13">
        <v>5061</v>
      </c>
      <c r="Q608" s="7" t="str">
        <f>VLOOKUP(R608,zipcodes,2,0)</f>
        <v>STIRLING</v>
      </c>
      <c r="R608" s="14">
        <v>5152</v>
      </c>
      <c r="S608" s="8" t="s">
        <v>359</v>
      </c>
      <c r="T608" s="6" t="s">
        <v>372</v>
      </c>
      <c r="V608" s="23"/>
      <c r="Y608" s="23"/>
    </row>
    <row r="609" spans="1:25" x14ac:dyDescent="0.25">
      <c r="A609" s="26">
        <v>44759</v>
      </c>
      <c r="B609" s="28">
        <v>17.239999999999998</v>
      </c>
      <c r="C609" s="28">
        <f>B609-K609-L609</f>
        <v>17.239999999999998</v>
      </c>
      <c r="D609" s="28">
        <f>B609-K609</f>
        <v>17.239999999999998</v>
      </c>
      <c r="E609" s="29">
        <v>0.50208333333333333</v>
      </c>
      <c r="F609" s="17" t="str">
        <f>_xlfn.CONCAT(TEXT(A609,"yyyy-mm-dd")," ",TEXT(E609,"hh:mm:ss"))</f>
        <v>2022-07-17 12:03:00</v>
      </c>
      <c r="G609" s="8">
        <v>47</v>
      </c>
      <c r="H609" s="8">
        <v>49</v>
      </c>
      <c r="I609" s="9">
        <f>'Uber_Details (2)'!$G609+('Uber_Details (2)'!$H609/60)</f>
        <v>47.81666666666667</v>
      </c>
      <c r="J609" s="9">
        <v>11.4</v>
      </c>
      <c r="K609" s="9"/>
      <c r="L609" s="9"/>
      <c r="M609" s="8"/>
      <c r="N609" s="8">
        <v>2</v>
      </c>
      <c r="O609" s="7" t="str">
        <f>VLOOKUP(P609,zipcodes,2,0)</f>
        <v>MILE END</v>
      </c>
      <c r="P609" s="13">
        <v>5031</v>
      </c>
      <c r="Q609" s="7" t="str">
        <f>VLOOKUP(R609,zipcodes,2,0)</f>
        <v>SEATON</v>
      </c>
      <c r="R609" s="14">
        <v>5023</v>
      </c>
      <c r="S609" s="8" t="s">
        <v>359</v>
      </c>
      <c r="T609" s="6" t="s">
        <v>372</v>
      </c>
      <c r="V609" s="23"/>
      <c r="Y609" s="23"/>
    </row>
    <row r="610" spans="1:25" x14ac:dyDescent="0.25">
      <c r="A610" s="26">
        <v>44759</v>
      </c>
      <c r="B610" s="28">
        <v>13.09</v>
      </c>
      <c r="C610" s="28">
        <f>B610-K610-L610</f>
        <v>13.09</v>
      </c>
      <c r="D610" s="28">
        <f>B610-K610</f>
        <v>13.09</v>
      </c>
      <c r="E610" s="29">
        <v>0.5444444444444444</v>
      </c>
      <c r="F610" s="17" t="str">
        <f>_xlfn.CONCAT(TEXT(A610,"yyyy-mm-dd")," ",TEXT(E610,"hh:mm:ss"))</f>
        <v>2022-07-17 13:04:00</v>
      </c>
      <c r="G610" s="8">
        <v>26</v>
      </c>
      <c r="H610" s="8">
        <v>56</v>
      </c>
      <c r="I610" s="9">
        <f>'Uber_Details (2)'!$G610+('Uber_Details (2)'!$H610/60)</f>
        <v>26.933333333333334</v>
      </c>
      <c r="J610" s="9">
        <v>11</v>
      </c>
      <c r="K610" s="9"/>
      <c r="L610" s="9"/>
      <c r="M610" s="8"/>
      <c r="N610" s="8">
        <v>1</v>
      </c>
      <c r="O610" s="7" t="str">
        <f>VLOOKUP(P610,zipcodes,2,0)</f>
        <v>WEST LAKES</v>
      </c>
      <c r="P610" s="13">
        <v>5021</v>
      </c>
      <c r="Q610" s="7" t="str">
        <f>VLOOKUP(R610,zipcodes,2,0)</f>
        <v>OSBORNE</v>
      </c>
      <c r="R610" s="14">
        <v>5017</v>
      </c>
      <c r="S610" s="8" t="s">
        <v>359</v>
      </c>
      <c r="T610" s="6" t="s">
        <v>372</v>
      </c>
      <c r="V610" s="23"/>
      <c r="Y610" s="23"/>
    </row>
    <row r="611" spans="1:25" x14ac:dyDescent="0.25">
      <c r="A611" s="26">
        <v>44759</v>
      </c>
      <c r="B611" s="28">
        <v>16.22</v>
      </c>
      <c r="C611" s="28">
        <f>B611-K611-L611</f>
        <v>16.22</v>
      </c>
      <c r="D611" s="28">
        <f>B611-K611</f>
        <v>16.22</v>
      </c>
      <c r="E611" s="29">
        <v>0.57430555555555551</v>
      </c>
      <c r="F611" s="17" t="str">
        <f>_xlfn.CONCAT(TEXT(A611,"yyyy-mm-dd")," ",TEXT(E611,"hh:mm:ss"))</f>
        <v>2022-07-17 13:47:00</v>
      </c>
      <c r="G611" s="8">
        <v>47</v>
      </c>
      <c r="H611" s="8">
        <v>33</v>
      </c>
      <c r="I611" s="9">
        <f>'Uber_Details (2)'!$G611+('Uber_Details (2)'!$H611/60)</f>
        <v>47.55</v>
      </c>
      <c r="J611" s="9">
        <v>3.6</v>
      </c>
      <c r="K611" s="9"/>
      <c r="L611" s="9"/>
      <c r="M611" s="8"/>
      <c r="N611" s="8">
        <v>2</v>
      </c>
      <c r="O611" s="7" t="str">
        <f>VLOOKUP(P611,zipcodes,2,0)</f>
        <v>ADELAIDE CBD</v>
      </c>
      <c r="P611" s="13">
        <v>5000</v>
      </c>
      <c r="Q611" s="7" t="str">
        <f>VLOOKUP(R611,zipcodes,2,0)</f>
        <v>ADELAIDE CBD</v>
      </c>
      <c r="R611" s="14">
        <v>5000</v>
      </c>
      <c r="S611" s="8" t="s">
        <v>359</v>
      </c>
      <c r="T611" s="6" t="s">
        <v>372</v>
      </c>
      <c r="V611" s="23"/>
      <c r="Y611" s="23"/>
    </row>
    <row r="612" spans="1:25" x14ac:dyDescent="0.25">
      <c r="A612" s="26">
        <v>44759</v>
      </c>
      <c r="B612" s="28">
        <v>13.02</v>
      </c>
      <c r="C612" s="28">
        <f>B612-K612-L612</f>
        <v>13.02</v>
      </c>
      <c r="D612" s="28">
        <f>B612-K612</f>
        <v>13.02</v>
      </c>
      <c r="E612" s="29">
        <v>0.59652777777777777</v>
      </c>
      <c r="F612" s="17" t="str">
        <f>_xlfn.CONCAT(TEXT(A612,"yyyy-mm-dd")," ",TEXT(E612,"hh:mm:ss"))</f>
        <v>2022-07-17 14:19:00</v>
      </c>
      <c r="G612" s="8">
        <v>26</v>
      </c>
      <c r="H612" s="8">
        <v>32</v>
      </c>
      <c r="I612" s="9">
        <f>'Uber_Details (2)'!$G612+('Uber_Details (2)'!$H612/60)</f>
        <v>26.533333333333335</v>
      </c>
      <c r="J612" s="9">
        <v>8.9</v>
      </c>
      <c r="K612" s="9"/>
      <c r="L612" s="9"/>
      <c r="M612" s="8"/>
      <c r="N612" s="8">
        <v>2</v>
      </c>
      <c r="O612" s="7" t="str">
        <f>VLOOKUP(P612,zipcodes,2,0)</f>
        <v>SEMAPHORE</v>
      </c>
      <c r="P612" s="13">
        <v>5019</v>
      </c>
      <c r="Q612" s="7" t="str">
        <f>VLOOKUP(R612,zipcodes,2,0)</f>
        <v>HENLEY BEACH</v>
      </c>
      <c r="R612" s="14">
        <v>5022</v>
      </c>
      <c r="S612" s="8" t="s">
        <v>359</v>
      </c>
      <c r="T612" s="6" t="s">
        <v>372</v>
      </c>
      <c r="V612" s="23"/>
      <c r="Y612" s="23"/>
    </row>
    <row r="613" spans="1:25" x14ac:dyDescent="0.25">
      <c r="A613" s="26">
        <v>44759</v>
      </c>
      <c r="B613" s="28">
        <v>5</v>
      </c>
      <c r="C613" s="28">
        <f>B613-K613-L613</f>
        <v>5</v>
      </c>
      <c r="D613" s="28">
        <f>B613-K613</f>
        <v>5</v>
      </c>
      <c r="E613" s="29">
        <v>0.61458333333333337</v>
      </c>
      <c r="F613" s="17" t="str">
        <f>_xlfn.CONCAT(TEXT(A613,"yyyy-mm-dd")," ",TEXT(E613,"hh:mm:ss"))</f>
        <v>2022-07-17 14:45:00</v>
      </c>
      <c r="G613" s="8">
        <v>11</v>
      </c>
      <c r="H613" s="8">
        <v>51</v>
      </c>
      <c r="I613" s="9">
        <f>'Uber_Details (2)'!$G613+('Uber_Details (2)'!$H613/60)</f>
        <v>11.85</v>
      </c>
      <c r="J613" s="9">
        <v>2</v>
      </c>
      <c r="K613" s="9"/>
      <c r="L613" s="9"/>
      <c r="M613" s="8"/>
      <c r="N613" s="8">
        <v>1</v>
      </c>
      <c r="O613" s="7" t="str">
        <f>VLOOKUP(P613,zipcodes,2,0)</f>
        <v>HENLEY BEACH</v>
      </c>
      <c r="P613" s="13">
        <v>5022</v>
      </c>
      <c r="Q613" s="7" t="str">
        <f>VLOOKUP(R613,zipcodes,2,0)</f>
        <v>HENLEY BEACH</v>
      </c>
      <c r="R613" s="14">
        <v>5022</v>
      </c>
      <c r="S613" s="8" t="s">
        <v>359</v>
      </c>
      <c r="T613" s="6" t="s">
        <v>372</v>
      </c>
      <c r="V613" s="23"/>
      <c r="Y613" s="23"/>
    </row>
    <row r="614" spans="1:25" x14ac:dyDescent="0.25">
      <c r="A614" s="26">
        <v>44759</v>
      </c>
      <c r="B614" s="28">
        <v>11.26</v>
      </c>
      <c r="C614" s="28">
        <f>B614-K614-L614</f>
        <v>11.26</v>
      </c>
      <c r="D614" s="28">
        <f>B614-K614</f>
        <v>11.26</v>
      </c>
      <c r="E614" s="29">
        <v>0.62361111111111112</v>
      </c>
      <c r="F614" s="17" t="str">
        <f>_xlfn.CONCAT(TEXT(A614,"yyyy-mm-dd")," ",TEXT(E614,"hh:mm:ss"))</f>
        <v>2022-07-17 14:58:00</v>
      </c>
      <c r="G614" s="8">
        <v>34</v>
      </c>
      <c r="H614" s="8">
        <v>23</v>
      </c>
      <c r="I614" s="9">
        <f>'Uber_Details (2)'!$G614+('Uber_Details (2)'!$H614/60)</f>
        <v>34.383333333333333</v>
      </c>
      <c r="J614" s="9">
        <v>5.9</v>
      </c>
      <c r="K614" s="9"/>
      <c r="L614" s="9"/>
      <c r="M614" s="8"/>
      <c r="N614" s="8">
        <v>2</v>
      </c>
      <c r="O614" s="7" t="str">
        <f>VLOOKUP(P614,zipcodes,2,0)</f>
        <v>HENLEY BEACH</v>
      </c>
      <c r="P614" s="13">
        <v>5022</v>
      </c>
      <c r="Q614" s="7" t="str">
        <f>VLOOKUP(R614,zipcodes,2,0)</f>
        <v>SEATON</v>
      </c>
      <c r="R614" s="14">
        <v>5023</v>
      </c>
      <c r="S614" s="8" t="s">
        <v>359</v>
      </c>
      <c r="T614" s="6" t="s">
        <v>372</v>
      </c>
      <c r="V614" s="23"/>
      <c r="Y614" s="23"/>
    </row>
    <row r="615" spans="1:25" x14ac:dyDescent="0.25">
      <c r="A615" s="26">
        <v>44759</v>
      </c>
      <c r="B615" s="28">
        <v>5.79</v>
      </c>
      <c r="C615" s="28">
        <f>B615-K615-L615</f>
        <v>5.79</v>
      </c>
      <c r="D615" s="28">
        <f>B615-K615</f>
        <v>5.79</v>
      </c>
      <c r="E615" s="29">
        <v>0.64722222222222225</v>
      </c>
      <c r="F615" s="17" t="str">
        <f>_xlfn.CONCAT(TEXT(A615,"yyyy-mm-dd")," ",TEXT(E615,"hh:mm:ss"))</f>
        <v>2022-07-17 15:32:00</v>
      </c>
      <c r="G615" s="8">
        <v>9</v>
      </c>
      <c r="H615" s="8">
        <v>7</v>
      </c>
      <c r="I615" s="9">
        <f>'Uber_Details (2)'!$G615+('Uber_Details (2)'!$H615/60)</f>
        <v>9.1166666666666671</v>
      </c>
      <c r="J615" s="9">
        <v>1.7</v>
      </c>
      <c r="K615" s="9"/>
      <c r="L615" s="9"/>
      <c r="M615" s="8"/>
      <c r="N615" s="8">
        <v>1</v>
      </c>
      <c r="O615" s="7" t="str">
        <f>VLOOKUP(P615,zipcodes,2,0)</f>
        <v>FLINDERS PARK</v>
      </c>
      <c r="P615" s="13">
        <v>5025</v>
      </c>
      <c r="Q615" s="7" t="str">
        <f>VLOOKUP(R615,zipcodes,2,0)</f>
        <v>FLINDERS PARK</v>
      </c>
      <c r="R615" s="14">
        <v>5025</v>
      </c>
      <c r="S615" s="8" t="s">
        <v>359</v>
      </c>
      <c r="T615" s="6" t="s">
        <v>372</v>
      </c>
      <c r="V615" s="23"/>
      <c r="Y615" s="23"/>
    </row>
    <row r="616" spans="1:25" x14ac:dyDescent="0.25">
      <c r="A616" s="26">
        <v>44759</v>
      </c>
      <c r="B616" s="28">
        <v>25.71</v>
      </c>
      <c r="C616" s="28">
        <f>B616-K616-L616</f>
        <v>23.21</v>
      </c>
      <c r="D616" s="28">
        <f>B616-K616</f>
        <v>25.71</v>
      </c>
      <c r="E616" s="29">
        <v>0.75347222222222221</v>
      </c>
      <c r="F616" s="17" t="str">
        <f>_xlfn.CONCAT(TEXT(A616,"yyyy-mm-dd")," ",TEXT(E616,"hh:mm:ss"))</f>
        <v>2022-07-17 18:05:00</v>
      </c>
      <c r="G616" s="8">
        <v>54</v>
      </c>
      <c r="H616" s="8">
        <v>36</v>
      </c>
      <c r="I616" s="9">
        <f>'Uber_Details (2)'!$G616+('Uber_Details (2)'!$H616/60)</f>
        <v>54.6</v>
      </c>
      <c r="J616" s="9">
        <v>15.8</v>
      </c>
      <c r="K616" s="9"/>
      <c r="L616" s="9">
        <v>2.5</v>
      </c>
      <c r="M616" s="8"/>
      <c r="N616" s="8">
        <v>2</v>
      </c>
      <c r="O616" s="7" t="str">
        <f>VLOOKUP(P616,zipcodes,2,0)</f>
        <v>ADELAIDE CBD</v>
      </c>
      <c r="P616" s="13">
        <v>5000</v>
      </c>
      <c r="Q616" s="7" t="str">
        <f>VLOOKUP(R616,zipcodes,2,0)</f>
        <v>HECTORVILLE</v>
      </c>
      <c r="R616" s="14">
        <v>5073</v>
      </c>
      <c r="S616" s="8" t="s">
        <v>359</v>
      </c>
      <c r="T616" s="6" t="s">
        <v>372</v>
      </c>
      <c r="V616" s="23"/>
      <c r="Y616" s="23"/>
    </row>
    <row r="617" spans="1:25" x14ac:dyDescent="0.25">
      <c r="A617" s="26">
        <v>44759</v>
      </c>
      <c r="B617" s="28">
        <v>15.68</v>
      </c>
      <c r="C617" s="28">
        <f>B617-K617-L617</f>
        <v>15.68</v>
      </c>
      <c r="D617" s="28">
        <f>B617-K617</f>
        <v>15.68</v>
      </c>
      <c r="E617" s="29">
        <v>0.78263888888888899</v>
      </c>
      <c r="F617" s="17" t="str">
        <f>_xlfn.CONCAT(TEXT(A617,"yyyy-mm-dd")," ",TEXT(E617,"hh:mm:ss"))</f>
        <v>2022-07-17 18:47:00</v>
      </c>
      <c r="G617" s="8">
        <v>37</v>
      </c>
      <c r="H617" s="8">
        <v>55</v>
      </c>
      <c r="I617" s="9">
        <f>'Uber_Details (2)'!$G617+('Uber_Details (2)'!$H617/60)</f>
        <v>37.916666666666664</v>
      </c>
      <c r="J617" s="9">
        <v>6.5</v>
      </c>
      <c r="K617" s="9"/>
      <c r="L617" s="9"/>
      <c r="M617" s="8"/>
      <c r="N617" s="8">
        <v>2</v>
      </c>
      <c r="O617" s="7" t="str">
        <f>VLOOKUP(P617,zipcodes,2,0)</f>
        <v>FELIXSTOW</v>
      </c>
      <c r="P617" s="13">
        <v>5070</v>
      </c>
      <c r="Q617" s="7" t="str">
        <f>VLOOKUP(R617,zipcodes,2,0)</f>
        <v>ADELAIDE CBD</v>
      </c>
      <c r="R617" s="14">
        <v>5000</v>
      </c>
      <c r="S617" s="8" t="s">
        <v>359</v>
      </c>
      <c r="T617" s="6" t="s">
        <v>372</v>
      </c>
      <c r="V617" s="23"/>
      <c r="Y617" s="23"/>
    </row>
    <row r="618" spans="1:25" x14ac:dyDescent="0.25">
      <c r="A618" s="26">
        <v>44759</v>
      </c>
      <c r="B618" s="28">
        <v>15.39</v>
      </c>
      <c r="C618" s="28">
        <f>B618-K618-L618</f>
        <v>12.39</v>
      </c>
      <c r="D618" s="28">
        <f>B618-K618</f>
        <v>15.39</v>
      </c>
      <c r="E618" s="29">
        <v>0.80208333333333337</v>
      </c>
      <c r="F618" s="17" t="str">
        <f>_xlfn.CONCAT(TEXT(A618,"yyyy-mm-dd")," ",TEXT(E618,"hh:mm:ss"))</f>
        <v>2022-07-17 19:15:00</v>
      </c>
      <c r="G618" s="8">
        <v>39</v>
      </c>
      <c r="H618" s="8">
        <v>1</v>
      </c>
      <c r="I618" s="9">
        <f>'Uber_Details (2)'!$G618+('Uber_Details (2)'!$H618/60)</f>
        <v>39.016666666666666</v>
      </c>
      <c r="J618" s="9">
        <v>6.2</v>
      </c>
      <c r="K618" s="9"/>
      <c r="L618" s="9">
        <v>3</v>
      </c>
      <c r="M618" s="8"/>
      <c r="N618" s="8">
        <v>2</v>
      </c>
      <c r="O618" s="7" t="str">
        <f>VLOOKUP(P618,zipcodes,2,0)</f>
        <v>ADELAIDE CBD</v>
      </c>
      <c r="P618" s="13">
        <v>5000</v>
      </c>
      <c r="Q618" s="7" t="str">
        <f>VLOOKUP(R618,zipcodes,2,0)</f>
        <v>KURRALTA PARK</v>
      </c>
      <c r="R618" s="14">
        <v>5037</v>
      </c>
      <c r="S618" s="8" t="s">
        <v>359</v>
      </c>
      <c r="T618" s="6" t="s">
        <v>372</v>
      </c>
      <c r="V618" s="23"/>
      <c r="Y618" s="23"/>
    </row>
    <row r="619" spans="1:25" x14ac:dyDescent="0.25">
      <c r="A619" s="26">
        <v>44759</v>
      </c>
      <c r="B619" s="28">
        <v>11.33</v>
      </c>
      <c r="C619" s="28">
        <f>B619-K619-L619</f>
        <v>8.4</v>
      </c>
      <c r="D619" s="28">
        <f>B619-K619</f>
        <v>8.4</v>
      </c>
      <c r="E619" s="29">
        <v>0.82291666666666663</v>
      </c>
      <c r="F619" s="17" t="str">
        <f>_xlfn.CONCAT(TEXT(A619,"yyyy-mm-dd")," ",TEXT(E619,"hh:mm:ss"))</f>
        <v>2022-07-17 19:45:00</v>
      </c>
      <c r="G619" s="8">
        <v>21</v>
      </c>
      <c r="H619" s="8">
        <v>4</v>
      </c>
      <c r="I619" s="9">
        <f>'Uber_Details (2)'!$G619+('Uber_Details (2)'!$H619/60)</f>
        <v>21.066666666666666</v>
      </c>
      <c r="J619" s="9">
        <v>3.7</v>
      </c>
      <c r="K619" s="9">
        <v>2.93</v>
      </c>
      <c r="L619" s="9"/>
      <c r="M619" s="8"/>
      <c r="N619" s="8">
        <v>1</v>
      </c>
      <c r="O619" s="7" t="str">
        <f>VLOOKUP(P619,zipcodes,2,0)</f>
        <v>MILLSWOOD</v>
      </c>
      <c r="P619" s="13">
        <v>5034</v>
      </c>
      <c r="Q619" s="7" t="str">
        <f>VLOOKUP(R619,zipcodes,2,0)</f>
        <v>EASTWOOD</v>
      </c>
      <c r="R619" s="14">
        <v>5063</v>
      </c>
      <c r="S619" s="8" t="s">
        <v>359</v>
      </c>
      <c r="T619" s="6" t="s">
        <v>372</v>
      </c>
      <c r="V619" s="23"/>
      <c r="Y619" s="23"/>
    </row>
    <row r="620" spans="1:25" x14ac:dyDescent="0.25">
      <c r="A620" s="26">
        <v>44759</v>
      </c>
      <c r="B620" s="28">
        <v>13.32</v>
      </c>
      <c r="C620" s="28">
        <f>B620-K620-L620</f>
        <v>13.32</v>
      </c>
      <c r="D620" s="28">
        <f>B620-K620</f>
        <v>13.32</v>
      </c>
      <c r="E620" s="29">
        <v>0.83888888888888891</v>
      </c>
      <c r="F620" s="17" t="str">
        <f>_xlfn.CONCAT(TEXT(A620,"yyyy-mm-dd")," ",TEXT(E620,"hh:mm:ss"))</f>
        <v>2022-07-17 20:08:00</v>
      </c>
      <c r="G620" s="8">
        <v>25</v>
      </c>
      <c r="H620" s="8">
        <v>3</v>
      </c>
      <c r="I620" s="9">
        <f>'Uber_Details (2)'!$G620+('Uber_Details (2)'!$H620/60)</f>
        <v>25.05</v>
      </c>
      <c r="J620" s="9">
        <v>9.1</v>
      </c>
      <c r="K620" s="9"/>
      <c r="L620" s="9"/>
      <c r="M620" s="8"/>
      <c r="N620" s="8">
        <v>2</v>
      </c>
      <c r="O620" s="7" t="str">
        <f>VLOOKUP(P620,zipcodes,2,0)</f>
        <v>ADELAIDE CBD</v>
      </c>
      <c r="P620" s="13">
        <v>5000</v>
      </c>
      <c r="Q620" s="7" t="str">
        <f>VLOOKUP(R620,zipcodes,2,0)</f>
        <v>RICHMOND</v>
      </c>
      <c r="R620" s="14">
        <v>5033</v>
      </c>
      <c r="S620" s="8" t="s">
        <v>359</v>
      </c>
      <c r="T620" s="6" t="s">
        <v>372</v>
      </c>
      <c r="V620" s="23"/>
      <c r="Y620" s="23"/>
    </row>
    <row r="621" spans="1:25" x14ac:dyDescent="0.25">
      <c r="A621" s="26">
        <v>44759</v>
      </c>
      <c r="B621" s="28">
        <v>11.22</v>
      </c>
      <c r="C621" s="28">
        <f>B621-K621-L621</f>
        <v>11.22</v>
      </c>
      <c r="D621" s="28">
        <f>B621-K621</f>
        <v>11.22</v>
      </c>
      <c r="E621" s="29">
        <v>0.85486111111111107</v>
      </c>
      <c r="F621" s="17" t="str">
        <f>_xlfn.CONCAT(TEXT(A621,"yyyy-mm-dd")," ",TEXT(E621,"hh:mm:ss"))</f>
        <v>2022-07-17 20:31:00</v>
      </c>
      <c r="G621" s="8">
        <v>20</v>
      </c>
      <c r="H621" s="8">
        <v>50</v>
      </c>
      <c r="I621" s="9">
        <f>'Uber_Details (2)'!$G621+('Uber_Details (2)'!$H621/60)</f>
        <v>20.833333333333332</v>
      </c>
      <c r="J621" s="9">
        <v>4.7</v>
      </c>
      <c r="K621" s="9"/>
      <c r="L621" s="9"/>
      <c r="M621" s="8"/>
      <c r="N621" s="8">
        <v>2</v>
      </c>
      <c r="O621" s="7" t="str">
        <f>VLOOKUP(P621,zipcodes,2,0)</f>
        <v>UNLEY</v>
      </c>
      <c r="P621" s="13">
        <v>5061</v>
      </c>
      <c r="Q621" s="7" t="str">
        <f>VLOOKUP(R621,zipcodes,2,0)</f>
        <v>KURRALTA PARK</v>
      </c>
      <c r="R621" s="14">
        <v>5037</v>
      </c>
      <c r="S621" s="8" t="s">
        <v>359</v>
      </c>
      <c r="T621" s="6" t="s">
        <v>372</v>
      </c>
      <c r="V621" s="23"/>
      <c r="Y621" s="23"/>
    </row>
    <row r="622" spans="1:25" x14ac:dyDescent="0.25">
      <c r="A622" s="26">
        <v>44759</v>
      </c>
      <c r="B622" s="28">
        <v>9.35</v>
      </c>
      <c r="C622" s="28">
        <f>B622-K622-L622</f>
        <v>9.35</v>
      </c>
      <c r="D622" s="28">
        <f>B622-K622</f>
        <v>9.35</v>
      </c>
      <c r="E622" s="29">
        <v>0.8881944444444444</v>
      </c>
      <c r="F622" s="17" t="str">
        <f>_xlfn.CONCAT(TEXT(A622,"yyyy-mm-dd")," ",TEXT(E622,"hh:mm:ss"))</f>
        <v>2022-07-17 21:19:00</v>
      </c>
      <c r="G622" s="8">
        <v>24</v>
      </c>
      <c r="H622" s="8">
        <v>47</v>
      </c>
      <c r="I622" s="9">
        <f>'Uber_Details (2)'!$G622+('Uber_Details (2)'!$H622/60)</f>
        <v>24.783333333333335</v>
      </c>
      <c r="J622" s="9">
        <v>1</v>
      </c>
      <c r="K622" s="9"/>
      <c r="L622" s="9"/>
      <c r="M622" s="8">
        <v>1</v>
      </c>
      <c r="N622" s="8">
        <v>1</v>
      </c>
      <c r="O622" s="7" t="str">
        <f>VLOOKUP(P622,zipcodes,2,0)</f>
        <v>ADELAIDE CBD</v>
      </c>
      <c r="P622" s="13">
        <v>5000</v>
      </c>
      <c r="Q622" s="7" t="str">
        <f>VLOOKUP(R622,zipcodes,2,0)</f>
        <v>ADELAIDE CBD</v>
      </c>
      <c r="R622" s="14">
        <v>5000</v>
      </c>
      <c r="S622" s="8" t="s">
        <v>359</v>
      </c>
      <c r="T622" s="6" t="s">
        <v>372</v>
      </c>
      <c r="V622" s="23"/>
      <c r="Y622" s="23"/>
    </row>
    <row r="623" spans="1:25" x14ac:dyDescent="0.25">
      <c r="A623" s="26">
        <v>44759</v>
      </c>
      <c r="B623" s="28">
        <v>7.97</v>
      </c>
      <c r="C623" s="28">
        <f>B623-K623-L623</f>
        <v>7.97</v>
      </c>
      <c r="D623" s="28">
        <f>B623-K623</f>
        <v>7.97</v>
      </c>
      <c r="E623" s="29">
        <v>0.90416666666666667</v>
      </c>
      <c r="F623" s="17" t="str">
        <f>_xlfn.CONCAT(TEXT(A623,"yyyy-mm-dd")," ",TEXT(E623,"hh:mm:ss"))</f>
        <v>2022-07-17 21:42:00</v>
      </c>
      <c r="G623" s="8">
        <v>17</v>
      </c>
      <c r="H623" s="8">
        <v>7</v>
      </c>
      <c r="I623" s="9">
        <f>'Uber_Details (2)'!$G623+('Uber_Details (2)'!$H623/60)</f>
        <v>17.116666666666667</v>
      </c>
      <c r="J623" s="9">
        <v>2.5</v>
      </c>
      <c r="K623" s="9"/>
      <c r="L623" s="9"/>
      <c r="M623" s="8">
        <v>1</v>
      </c>
      <c r="N623" s="8">
        <v>1</v>
      </c>
      <c r="O623" s="7" t="str">
        <f>VLOOKUP(P623,zipcodes,2,0)</f>
        <v>ADELAIDE CBD</v>
      </c>
      <c r="P623" s="13">
        <v>5000</v>
      </c>
      <c r="Q623" s="7" t="str">
        <f>VLOOKUP(R623,zipcodes,2,0)</f>
        <v>NORWOOD</v>
      </c>
      <c r="R623" s="14">
        <v>5067</v>
      </c>
      <c r="S623" s="8" t="s">
        <v>359</v>
      </c>
      <c r="T623" s="6" t="s">
        <v>372</v>
      </c>
      <c r="V623" s="23"/>
      <c r="Y623" s="23"/>
    </row>
    <row r="624" spans="1:25" x14ac:dyDescent="0.25">
      <c r="A624" s="26">
        <v>44759</v>
      </c>
      <c r="B624" s="28">
        <v>9.2899999999999991</v>
      </c>
      <c r="C624" s="28">
        <f>B624-K624-L624</f>
        <v>9.2899999999999991</v>
      </c>
      <c r="D624" s="28">
        <f>B624-K624</f>
        <v>9.2899999999999991</v>
      </c>
      <c r="E624" s="29">
        <v>0.9145833333333333</v>
      </c>
      <c r="F624" s="17" t="str">
        <f>_xlfn.CONCAT(TEXT(A624,"yyyy-mm-dd")," ",TEXT(E624,"hh:mm:ss"))</f>
        <v>2022-07-17 21:57:00</v>
      </c>
      <c r="G624" s="8">
        <v>20</v>
      </c>
      <c r="H624" s="8">
        <v>8</v>
      </c>
      <c r="I624" s="9">
        <f>'Uber_Details (2)'!$G624+('Uber_Details (2)'!$H624/60)</f>
        <v>20.133333333333333</v>
      </c>
      <c r="J624" s="9">
        <v>7.6</v>
      </c>
      <c r="K624" s="9"/>
      <c r="L624" s="9"/>
      <c r="M624" s="8"/>
      <c r="N624" s="8">
        <v>1</v>
      </c>
      <c r="O624" s="7" t="str">
        <f>VLOOKUP(P624,zipcodes,2,0)</f>
        <v>NORWOOD</v>
      </c>
      <c r="P624" s="13">
        <v>5067</v>
      </c>
      <c r="Q624" s="7" t="str">
        <f>VLOOKUP(R624,zipcodes,2,0)</f>
        <v>MILLSWOOD</v>
      </c>
      <c r="R624" s="14">
        <v>5034</v>
      </c>
      <c r="S624" s="8" t="s">
        <v>359</v>
      </c>
      <c r="T624" s="6" t="s">
        <v>372</v>
      </c>
      <c r="V624" s="23"/>
      <c r="Y624" s="23"/>
    </row>
    <row r="625" spans="1:25" x14ac:dyDescent="0.25">
      <c r="A625" s="26">
        <v>44762</v>
      </c>
      <c r="B625" s="28">
        <v>20.260000000000002</v>
      </c>
      <c r="C625" s="28">
        <f>B625-K625-L625</f>
        <v>20.260000000000002</v>
      </c>
      <c r="D625" s="28">
        <f>B625-K625</f>
        <v>20.260000000000002</v>
      </c>
      <c r="E625" s="29">
        <v>0.51944444444444449</v>
      </c>
      <c r="F625" s="17" t="str">
        <f>_xlfn.CONCAT(TEXT(A625,"yyyy-mm-dd")," ",TEXT(E625,"hh:mm:ss"))</f>
        <v>2022-07-20 12:28:00</v>
      </c>
      <c r="G625" s="8">
        <v>44</v>
      </c>
      <c r="H625" s="8">
        <v>37</v>
      </c>
      <c r="I625" s="9">
        <f>'Uber_Details (2)'!$G625+('Uber_Details (2)'!$H625/60)</f>
        <v>44.616666666666667</v>
      </c>
      <c r="J625" s="9">
        <v>11.2</v>
      </c>
      <c r="K625" s="9"/>
      <c r="L625" s="9"/>
      <c r="M625" s="8"/>
      <c r="N625" s="8">
        <v>2</v>
      </c>
      <c r="O625" s="7" t="str">
        <f>VLOOKUP(P625,zipcodes,2,0)</f>
        <v>ADELAIDE CBD</v>
      </c>
      <c r="P625" s="13">
        <v>5000</v>
      </c>
      <c r="Q625" s="7" t="str">
        <f>VLOOKUP(R625,zipcodes,2,0)</f>
        <v>HECTORVILLE</v>
      </c>
      <c r="R625" s="14">
        <v>5073</v>
      </c>
      <c r="S625" s="8" t="s">
        <v>359</v>
      </c>
      <c r="T625" s="6" t="s">
        <v>372</v>
      </c>
      <c r="V625" s="23"/>
      <c r="Y625" s="23"/>
    </row>
    <row r="626" spans="1:25" x14ac:dyDescent="0.25">
      <c r="A626" s="26">
        <v>44762</v>
      </c>
      <c r="B626" s="28">
        <v>6.33</v>
      </c>
      <c r="C626" s="28">
        <f>B626-K626-L626</f>
        <v>6.33</v>
      </c>
      <c r="D626" s="28">
        <f>B626-K626</f>
        <v>6.33</v>
      </c>
      <c r="E626" s="29">
        <v>0.55069444444444449</v>
      </c>
      <c r="F626" s="17" t="str">
        <f>_xlfn.CONCAT(TEXT(A626,"yyyy-mm-dd")," ",TEXT(E626,"hh:mm:ss"))</f>
        <v>2022-07-20 13:13:00</v>
      </c>
      <c r="G626" s="8">
        <v>13</v>
      </c>
      <c r="H626" s="8">
        <v>28</v>
      </c>
      <c r="I626" s="9">
        <f>'Uber_Details (2)'!$G626+('Uber_Details (2)'!$H626/60)</f>
        <v>13.466666666666667</v>
      </c>
      <c r="J626" s="9">
        <v>2.2999999999999998</v>
      </c>
      <c r="K626" s="9"/>
      <c r="L626" s="9"/>
      <c r="M626" s="8"/>
      <c r="N626" s="8">
        <v>1</v>
      </c>
      <c r="O626" s="7" t="str">
        <f>VLOOKUP(P626,zipcodes,2,0)</f>
        <v>FELIXSTOW</v>
      </c>
      <c r="P626" s="13">
        <v>5070</v>
      </c>
      <c r="Q626" s="7" t="str">
        <f>VLOOKUP(R626,zipcodes,2,0)</f>
        <v>ADELAIDE CBD</v>
      </c>
      <c r="R626" s="14">
        <v>5000</v>
      </c>
      <c r="S626" s="8" t="s">
        <v>359</v>
      </c>
      <c r="T626" s="6" t="s">
        <v>372</v>
      </c>
      <c r="V626" s="23"/>
      <c r="Y626" s="23"/>
    </row>
    <row r="627" spans="1:25" x14ac:dyDescent="0.25">
      <c r="A627" s="26">
        <v>44762</v>
      </c>
      <c r="B627" s="28">
        <v>14.2</v>
      </c>
      <c r="C627" s="28">
        <f>B627-K627-L627</f>
        <v>14.2</v>
      </c>
      <c r="D627" s="28">
        <f>B627-K627</f>
        <v>14.2</v>
      </c>
      <c r="E627" s="29">
        <v>0.56458333333333333</v>
      </c>
      <c r="F627" s="17" t="str">
        <f>_xlfn.CONCAT(TEXT(A627,"yyyy-mm-dd")," ",TEXT(E627,"hh:mm:ss"))</f>
        <v>2022-07-20 13:33:00</v>
      </c>
      <c r="G627" s="8">
        <v>34</v>
      </c>
      <c r="H627" s="8">
        <v>56</v>
      </c>
      <c r="I627" s="9">
        <f>'Uber_Details (2)'!$G627+('Uber_Details (2)'!$H627/60)</f>
        <v>34.93333333333333</v>
      </c>
      <c r="J627" s="9">
        <v>8.8000000000000007</v>
      </c>
      <c r="K627" s="9"/>
      <c r="L627" s="9"/>
      <c r="M627" s="8"/>
      <c r="N627" s="8">
        <v>2</v>
      </c>
      <c r="O627" s="7" t="str">
        <f>VLOOKUP(P627,zipcodes,2,0)</f>
        <v>ADELAIDE CBD</v>
      </c>
      <c r="P627" s="13">
        <v>5000</v>
      </c>
      <c r="Q627" s="7" t="str">
        <f>VLOOKUP(R627,zipcodes,2,0)</f>
        <v>BROADVIEW</v>
      </c>
      <c r="R627" s="14">
        <v>5083</v>
      </c>
      <c r="S627" s="8" t="s">
        <v>359</v>
      </c>
      <c r="T627" s="6" t="s">
        <v>372</v>
      </c>
      <c r="V627" s="23"/>
      <c r="Y627" s="23"/>
    </row>
    <row r="628" spans="1:25" x14ac:dyDescent="0.25">
      <c r="A628" s="26">
        <v>44762</v>
      </c>
      <c r="B628" s="28">
        <v>6.67</v>
      </c>
      <c r="C628" s="28">
        <f>B628-K628-L628</f>
        <v>6.67</v>
      </c>
      <c r="D628" s="28">
        <f>B628-K628</f>
        <v>6.67</v>
      </c>
      <c r="E628" s="29">
        <v>0.59930555555555554</v>
      </c>
      <c r="F628" s="17" t="str">
        <f>_xlfn.CONCAT(TEXT(A628,"yyyy-mm-dd")," ",TEXT(E628,"hh:mm:ss"))</f>
        <v>2022-07-20 14:23:00</v>
      </c>
      <c r="G628" s="8">
        <v>11</v>
      </c>
      <c r="H628" s="8">
        <v>33</v>
      </c>
      <c r="I628" s="9">
        <f>'Uber_Details (2)'!$G628+('Uber_Details (2)'!$H628/60)</f>
        <v>11.55</v>
      </c>
      <c r="J628" s="9">
        <v>0.9</v>
      </c>
      <c r="K628" s="9"/>
      <c r="L628" s="9"/>
      <c r="M628" s="8"/>
      <c r="N628" s="8">
        <v>1</v>
      </c>
      <c r="O628" s="7" t="str">
        <f>VLOOKUP(P628,zipcodes,2,0)</f>
        <v>ADELAIDE CBD</v>
      </c>
      <c r="P628" s="13">
        <v>5000</v>
      </c>
      <c r="Q628" s="7" t="str">
        <f>VLOOKUP(R628,zipcodes,2,0)</f>
        <v>ADELAIDE CBD</v>
      </c>
      <c r="R628" s="14">
        <v>5000</v>
      </c>
      <c r="S628" s="8" t="s">
        <v>359</v>
      </c>
      <c r="T628" s="6" t="s">
        <v>372</v>
      </c>
      <c r="V628" s="23"/>
      <c r="Y628" s="23"/>
    </row>
    <row r="629" spans="1:25" x14ac:dyDescent="0.25">
      <c r="A629" s="26">
        <v>44762</v>
      </c>
      <c r="B629" s="28">
        <v>5.99</v>
      </c>
      <c r="C629" s="28">
        <f>B629-K629-L629</f>
        <v>5.99</v>
      </c>
      <c r="D629" s="28">
        <f>B629-K629</f>
        <v>5.99</v>
      </c>
      <c r="E629" s="29">
        <v>0.60763888888888895</v>
      </c>
      <c r="F629" s="17" t="str">
        <f>_xlfn.CONCAT(TEXT(A629,"yyyy-mm-dd")," ",TEXT(E629,"hh:mm:ss"))</f>
        <v>2022-07-20 14:35:00</v>
      </c>
      <c r="G629" s="8">
        <v>15</v>
      </c>
      <c r="H629" s="8">
        <v>8</v>
      </c>
      <c r="I629" s="9">
        <f>'Uber_Details (2)'!$G629+('Uber_Details (2)'!$H629/60)</f>
        <v>15.133333333333333</v>
      </c>
      <c r="J629" s="9">
        <v>1.7</v>
      </c>
      <c r="K629" s="9"/>
      <c r="L629" s="9"/>
      <c r="M629" s="8"/>
      <c r="N629" s="8">
        <v>1</v>
      </c>
      <c r="O629" s="7" t="str">
        <f>VLOOKUP(P629,zipcodes,2,0)</f>
        <v>ADELAIDE CBD</v>
      </c>
      <c r="P629" s="13">
        <v>5000</v>
      </c>
      <c r="Q629" s="7" t="str">
        <f>VLOOKUP(R629,zipcodes,2,0)</f>
        <v>NORTH ADELAIDE</v>
      </c>
      <c r="R629" s="14">
        <v>5006</v>
      </c>
      <c r="S629" s="8" t="s">
        <v>359</v>
      </c>
      <c r="T629" s="6" t="s">
        <v>372</v>
      </c>
      <c r="V629" s="23"/>
      <c r="Y629" s="23"/>
    </row>
    <row r="630" spans="1:25" x14ac:dyDescent="0.25">
      <c r="A630" s="26">
        <v>44762</v>
      </c>
      <c r="B630" s="28">
        <v>20.3</v>
      </c>
      <c r="C630" s="28">
        <f>B630-K630-L630</f>
        <v>20.3</v>
      </c>
      <c r="D630" s="28">
        <f>B630-K630</f>
        <v>20.3</v>
      </c>
      <c r="E630" s="29">
        <v>0.61736111111111114</v>
      </c>
      <c r="F630" s="17" t="str">
        <f>_xlfn.CONCAT(TEXT(A630,"yyyy-mm-dd")," ",TEXT(E630,"hh:mm:ss"))</f>
        <v>2022-07-20 14:49:00</v>
      </c>
      <c r="G630" s="8">
        <v>55</v>
      </c>
      <c r="H630" s="8">
        <v>33</v>
      </c>
      <c r="I630" s="9">
        <f>'Uber_Details (2)'!$G630+('Uber_Details (2)'!$H630/60)</f>
        <v>55.55</v>
      </c>
      <c r="J630" s="9">
        <v>7.2</v>
      </c>
      <c r="K630" s="9"/>
      <c r="L630" s="9"/>
      <c r="M630" s="8"/>
      <c r="N630" s="8">
        <v>2</v>
      </c>
      <c r="O630" s="7" t="str">
        <f>VLOOKUP(P630,zipcodes,2,0)</f>
        <v>ADELAIDE CBD</v>
      </c>
      <c r="P630" s="13">
        <v>5000</v>
      </c>
      <c r="Q630" s="7" t="str">
        <f>VLOOKUP(R630,zipcodes,2,0)</f>
        <v>KLEMZIG</v>
      </c>
      <c r="R630" s="14">
        <v>5087</v>
      </c>
      <c r="S630" s="8" t="s">
        <v>359</v>
      </c>
      <c r="T630" s="6" t="s">
        <v>372</v>
      </c>
      <c r="V630" s="23"/>
      <c r="Y630" s="23"/>
    </row>
    <row r="631" spans="1:25" x14ac:dyDescent="0.25">
      <c r="A631" s="26">
        <v>44762</v>
      </c>
      <c r="B631" s="28">
        <v>13.79</v>
      </c>
      <c r="C631" s="28">
        <f>B631-K631-L631</f>
        <v>11.29</v>
      </c>
      <c r="D631" s="28">
        <f>B631-K631</f>
        <v>13.79</v>
      </c>
      <c r="E631" s="29">
        <v>0.76041666666666663</v>
      </c>
      <c r="F631" s="17" t="str">
        <f>_xlfn.CONCAT(TEXT(A631,"yyyy-mm-dd")," ",TEXT(E631,"hh:mm:ss"))</f>
        <v>2022-07-20 18:15:00</v>
      </c>
      <c r="G631" s="8">
        <v>31</v>
      </c>
      <c r="H631" s="8">
        <v>46</v>
      </c>
      <c r="I631" s="9">
        <f>'Uber_Details (2)'!$G631+('Uber_Details (2)'!$H631/60)</f>
        <v>31.766666666666666</v>
      </c>
      <c r="J631" s="9">
        <v>7.7</v>
      </c>
      <c r="K631" s="9"/>
      <c r="L631" s="9">
        <v>2.5</v>
      </c>
      <c r="M631" s="8"/>
      <c r="N631" s="8">
        <v>2</v>
      </c>
      <c r="O631" s="7" t="str">
        <f>VLOOKUP(P631,zipcodes,2,0)</f>
        <v>ADELAIDE CBD</v>
      </c>
      <c r="P631" s="13">
        <v>5000</v>
      </c>
      <c r="Q631" s="7" t="str">
        <f>VLOOKUP(R631,zipcodes,2,0)</f>
        <v>KURRALTA PARK</v>
      </c>
      <c r="R631" s="14">
        <v>5037</v>
      </c>
      <c r="S631" s="8" t="s">
        <v>359</v>
      </c>
      <c r="T631" s="6" t="s">
        <v>372</v>
      </c>
      <c r="V631" s="23"/>
      <c r="Y631" s="23"/>
    </row>
    <row r="632" spans="1:25" x14ac:dyDescent="0.25">
      <c r="A632" s="26">
        <v>44762</v>
      </c>
      <c r="B632" s="28">
        <v>10.95</v>
      </c>
      <c r="C632" s="28">
        <f>B632-K632-L632</f>
        <v>6.8699999999999992</v>
      </c>
      <c r="D632" s="28">
        <f>B632-K632</f>
        <v>8.3699999999999992</v>
      </c>
      <c r="E632" s="29">
        <v>0.78680555555555554</v>
      </c>
      <c r="F632" s="17" t="str">
        <f>_xlfn.CONCAT(TEXT(A632,"yyyy-mm-dd")," ",TEXT(E632,"hh:mm:ss"))</f>
        <v>2022-07-20 18:53:00</v>
      </c>
      <c r="G632" s="8">
        <v>13</v>
      </c>
      <c r="H632" s="8">
        <v>34</v>
      </c>
      <c r="I632" s="9">
        <f>'Uber_Details (2)'!$G632+('Uber_Details (2)'!$H632/60)</f>
        <v>13.566666666666666</v>
      </c>
      <c r="J632" s="9">
        <v>1.4</v>
      </c>
      <c r="K632" s="9">
        <v>2.58</v>
      </c>
      <c r="L632" s="9">
        <v>1.5</v>
      </c>
      <c r="M632" s="8"/>
      <c r="N632" s="8">
        <v>1</v>
      </c>
      <c r="O632" s="7" t="str">
        <f>VLOOKUP(P632,zipcodes,2,0)</f>
        <v>ADELAIDE CBD</v>
      </c>
      <c r="P632" s="13">
        <v>5000</v>
      </c>
      <c r="Q632" s="7" t="str">
        <f>VLOOKUP(R632,zipcodes,2,0)</f>
        <v>ADELAIDE CBD</v>
      </c>
      <c r="R632" s="14">
        <v>5000</v>
      </c>
      <c r="S632" s="8" t="s">
        <v>359</v>
      </c>
      <c r="T632" s="6" t="s">
        <v>372</v>
      </c>
      <c r="V632" s="23"/>
      <c r="Y632" s="23"/>
    </row>
    <row r="633" spans="1:25" x14ac:dyDescent="0.25">
      <c r="A633" s="26">
        <v>44762</v>
      </c>
      <c r="B633" s="28">
        <v>17.93</v>
      </c>
      <c r="C633" s="28">
        <f>B633-K633-L633</f>
        <v>17.93</v>
      </c>
      <c r="D633" s="28">
        <f>B633-K633</f>
        <v>17.93</v>
      </c>
      <c r="E633" s="29">
        <v>0.80486111111111114</v>
      </c>
      <c r="F633" s="17" t="str">
        <f>_xlfn.CONCAT(TEXT(A633,"yyyy-mm-dd")," ",TEXT(E633,"hh:mm:ss"))</f>
        <v>2022-07-20 19:19:00</v>
      </c>
      <c r="G633" s="8">
        <v>43</v>
      </c>
      <c r="H633" s="8">
        <v>7</v>
      </c>
      <c r="I633" s="9">
        <f>'Uber_Details (2)'!$G633+('Uber_Details (2)'!$H633/60)</f>
        <v>43.116666666666667</v>
      </c>
      <c r="J633" s="9">
        <v>16.600000000000001</v>
      </c>
      <c r="K633" s="9"/>
      <c r="L633" s="9"/>
      <c r="M633" s="8"/>
      <c r="N633" s="8">
        <v>1</v>
      </c>
      <c r="O633" s="7" t="str">
        <f>VLOOKUP(P633,zipcodes,2,0)</f>
        <v>ADELAIDE CBD</v>
      </c>
      <c r="P633" s="13">
        <v>5000</v>
      </c>
      <c r="Q633" s="7" t="str">
        <f>VLOOKUP(R633,zipcodes,2,0)</f>
        <v>BLACKWOOD</v>
      </c>
      <c r="R633" s="14">
        <v>5051</v>
      </c>
      <c r="S633" s="8" t="s">
        <v>359</v>
      </c>
      <c r="T633" s="6" t="s">
        <v>372</v>
      </c>
      <c r="V633" s="23"/>
      <c r="Y633" s="23"/>
    </row>
    <row r="634" spans="1:25" x14ac:dyDescent="0.25">
      <c r="A634" s="26">
        <v>44762</v>
      </c>
      <c r="B634" s="28">
        <v>11.93</v>
      </c>
      <c r="C634" s="28">
        <f>B634-K634-L634</f>
        <v>11.93</v>
      </c>
      <c r="D634" s="28">
        <f>B634-K634</f>
        <v>11.93</v>
      </c>
      <c r="E634" s="29">
        <v>0.85555555555555562</v>
      </c>
      <c r="F634" s="17" t="str">
        <f>_xlfn.CONCAT(TEXT(A634,"yyyy-mm-dd")," ",TEXT(E634,"hh:mm:ss"))</f>
        <v>2022-07-20 20:32:00</v>
      </c>
      <c r="G634" s="8">
        <v>31</v>
      </c>
      <c r="H634" s="8">
        <v>17</v>
      </c>
      <c r="I634" s="9">
        <f>'Uber_Details (2)'!$G634+('Uber_Details (2)'!$H634/60)</f>
        <v>31.283333333333335</v>
      </c>
      <c r="J634" s="9">
        <v>2.7</v>
      </c>
      <c r="K634" s="9"/>
      <c r="L634" s="9"/>
      <c r="M634" s="8"/>
      <c r="N634" s="8">
        <v>1</v>
      </c>
      <c r="O634" s="7" t="str">
        <f>VLOOKUP(P634,zipcodes,2,0)</f>
        <v>ADELAIDE CBD</v>
      </c>
      <c r="P634" s="13">
        <v>5000</v>
      </c>
      <c r="Q634" s="7" t="str">
        <f>VLOOKUP(R634,zipcodes,2,0)</f>
        <v>NORTH ADELAIDE</v>
      </c>
      <c r="R634" s="14">
        <v>5006</v>
      </c>
      <c r="S634" s="8" t="s">
        <v>359</v>
      </c>
      <c r="T634" s="6" t="s">
        <v>372</v>
      </c>
      <c r="V634" s="23"/>
      <c r="Y634" s="23"/>
    </row>
    <row r="635" spans="1:25" x14ac:dyDescent="0.25">
      <c r="A635" s="26">
        <v>44762</v>
      </c>
      <c r="B635" s="28">
        <v>7.63</v>
      </c>
      <c r="C635" s="28">
        <f>B635-K635-L635</f>
        <v>7.63</v>
      </c>
      <c r="D635" s="28">
        <f>B635-K635</f>
        <v>7.63</v>
      </c>
      <c r="E635" s="29">
        <v>0.88055555555555554</v>
      </c>
      <c r="F635" s="17" t="str">
        <f>_xlfn.CONCAT(TEXT(A635,"yyyy-mm-dd")," ",TEXT(E635,"hh:mm:ss"))</f>
        <v>2022-07-20 21:08:00</v>
      </c>
      <c r="G635" s="8">
        <v>18</v>
      </c>
      <c r="H635" s="8">
        <v>20</v>
      </c>
      <c r="I635" s="9">
        <f>'Uber_Details (2)'!$G635+('Uber_Details (2)'!$H635/60)</f>
        <v>18.333333333333332</v>
      </c>
      <c r="J635" s="9">
        <v>2.6</v>
      </c>
      <c r="K635" s="9"/>
      <c r="L635" s="9"/>
      <c r="M635" s="8"/>
      <c r="N635" s="8">
        <v>1</v>
      </c>
      <c r="O635" s="7" t="str">
        <f>VLOOKUP(P635,zipcodes,2,0)</f>
        <v>ADELAIDE CBD</v>
      </c>
      <c r="P635" s="13">
        <v>5000</v>
      </c>
      <c r="Q635" s="7" t="str">
        <f>VLOOKUP(R635,zipcodes,2,0)</f>
        <v>NORTH ADELAIDE</v>
      </c>
      <c r="R635" s="14">
        <v>5006</v>
      </c>
      <c r="S635" s="8" t="s">
        <v>359</v>
      </c>
      <c r="T635" s="6" t="s">
        <v>372</v>
      </c>
      <c r="V635" s="23"/>
      <c r="Y635" s="23"/>
    </row>
    <row r="636" spans="1:25" x14ac:dyDescent="0.25">
      <c r="A636" s="26">
        <v>44762</v>
      </c>
      <c r="B636" s="28">
        <v>9.9920000000000009</v>
      </c>
      <c r="C636" s="28">
        <f>B636-K636-L636</f>
        <v>8.652000000000001</v>
      </c>
      <c r="D636" s="28">
        <f>B636-K636</f>
        <v>8.652000000000001</v>
      </c>
      <c r="E636" s="29">
        <v>0.91249999999999998</v>
      </c>
      <c r="F636" s="17" t="str">
        <f>_xlfn.CONCAT(TEXT(A636,"yyyy-mm-dd")," ",TEXT(E636,"hh:mm:ss"))</f>
        <v>2022-07-20 21:54:00</v>
      </c>
      <c r="G636" s="8">
        <v>14</v>
      </c>
      <c r="H636" s="8">
        <v>11</v>
      </c>
      <c r="I636" s="9">
        <f>'Uber_Details (2)'!$G636+('Uber_Details (2)'!$H636/60)</f>
        <v>14.183333333333334</v>
      </c>
      <c r="J636" s="9">
        <v>4.5999999999999996</v>
      </c>
      <c r="K636" s="9">
        <v>1.34</v>
      </c>
      <c r="L636" s="9"/>
      <c r="M636" s="8"/>
      <c r="N636" s="8">
        <v>1</v>
      </c>
      <c r="O636" s="7" t="str">
        <f>VLOOKUP(P636,zipcodes,2,0)</f>
        <v>ADELAIDE CBD</v>
      </c>
      <c r="P636" s="13">
        <v>5000</v>
      </c>
      <c r="Q636" s="7" t="str">
        <f>VLOOKUP(R636,zipcodes,2,0)</f>
        <v>FELIXSTOW</v>
      </c>
      <c r="R636" s="14">
        <v>5070</v>
      </c>
      <c r="S636" s="8" t="s">
        <v>359</v>
      </c>
      <c r="T636" s="6" t="s">
        <v>372</v>
      </c>
      <c r="V636" s="23"/>
      <c r="Y636" s="23"/>
    </row>
    <row r="637" spans="1:25" x14ac:dyDescent="0.25">
      <c r="A637" s="26">
        <v>44762</v>
      </c>
      <c r="B637" s="28">
        <v>8</v>
      </c>
      <c r="C637" s="28">
        <f>B637-K637-L637</f>
        <v>8</v>
      </c>
      <c r="D637" s="28">
        <f>B637-K637</f>
        <v>8</v>
      </c>
      <c r="E637" s="29">
        <v>0.92013888888888884</v>
      </c>
      <c r="F637" s="17" t="str">
        <f>_xlfn.CONCAT(TEXT(A637,"yyyy-mm-dd")," ",TEXT(E637,"hh:mm:ss"))</f>
        <v>2022-07-20 22:05:00</v>
      </c>
      <c r="G637" s="8">
        <v>20</v>
      </c>
      <c r="H637" s="8">
        <v>30</v>
      </c>
      <c r="I637" s="9">
        <f>'Uber_Details (2)'!$G637+('Uber_Details (2)'!$H637/60)</f>
        <v>20.5</v>
      </c>
      <c r="J637" s="9">
        <v>3.5</v>
      </c>
      <c r="K637" s="9"/>
      <c r="L637" s="9"/>
      <c r="M637" s="8"/>
      <c r="N637" s="8">
        <v>2</v>
      </c>
      <c r="O637" s="7" t="str">
        <f>VLOOKUP(P637,zipcodes,2,0)</f>
        <v>ST PETERS</v>
      </c>
      <c r="P637" s="13">
        <v>5069</v>
      </c>
      <c r="Q637" s="7" t="str">
        <f>VLOOKUP(R637,zipcodes,2,0)</f>
        <v>FELIXSTOW</v>
      </c>
      <c r="R637" s="14">
        <v>5070</v>
      </c>
      <c r="S637" s="8" t="s">
        <v>359</v>
      </c>
      <c r="T637" s="6" t="s">
        <v>372</v>
      </c>
      <c r="V637" s="23"/>
      <c r="Y637" s="23"/>
    </row>
    <row r="638" spans="1:25" x14ac:dyDescent="0.25">
      <c r="A638" s="26">
        <v>44763</v>
      </c>
      <c r="B638" s="28">
        <v>16.54</v>
      </c>
      <c r="C638" s="28">
        <f>B638-K638-L638</f>
        <v>14.04</v>
      </c>
      <c r="D638" s="28">
        <f>B638-K638</f>
        <v>16.54</v>
      </c>
      <c r="E638" s="29">
        <v>0.74722222222222223</v>
      </c>
      <c r="F638" s="17" t="str">
        <f>_xlfn.CONCAT(TEXT(A638,"yyyy-mm-dd")," ",TEXT(E638,"hh:mm:ss"))</f>
        <v>2022-07-21 17:56:00</v>
      </c>
      <c r="G638" s="8">
        <v>45</v>
      </c>
      <c r="H638" s="8">
        <v>6</v>
      </c>
      <c r="I638" s="9">
        <f>'Uber_Details (2)'!$G638+('Uber_Details (2)'!$H638/60)</f>
        <v>45.1</v>
      </c>
      <c r="J638" s="9">
        <v>8.8000000000000007</v>
      </c>
      <c r="K638" s="9"/>
      <c r="L638" s="9">
        <v>2.5</v>
      </c>
      <c r="M638" s="8"/>
      <c r="N638" s="8">
        <v>2</v>
      </c>
      <c r="O638" s="7" t="str">
        <f>VLOOKUP(P638,zipcodes,2,0)</f>
        <v>ADELAIDE CBD</v>
      </c>
      <c r="P638" s="13">
        <v>5000</v>
      </c>
      <c r="Q638" s="7" t="str">
        <f>VLOOKUP(R638,zipcodes,2,0)</f>
        <v>EDWARDSTOWN</v>
      </c>
      <c r="R638" s="14">
        <v>5039</v>
      </c>
      <c r="S638" s="8" t="s">
        <v>359</v>
      </c>
      <c r="T638" s="6" t="s">
        <v>372</v>
      </c>
      <c r="V638" s="23"/>
      <c r="Y638" s="23"/>
    </row>
    <row r="639" spans="1:25" x14ac:dyDescent="0.25">
      <c r="A639" s="26">
        <v>44763</v>
      </c>
      <c r="B639" s="28">
        <v>13.41</v>
      </c>
      <c r="C639" s="28">
        <f>B639-K639-L639</f>
        <v>11.91</v>
      </c>
      <c r="D639" s="28">
        <f>B639-K639</f>
        <v>13.41</v>
      </c>
      <c r="E639" s="29">
        <v>0.78819444444444453</v>
      </c>
      <c r="F639" s="17" t="str">
        <f>_xlfn.CONCAT(TEXT(A639,"yyyy-mm-dd")," ",TEXT(E639,"hh:mm:ss"))</f>
        <v>2022-07-21 18:55:00</v>
      </c>
      <c r="G639" s="8">
        <v>29</v>
      </c>
      <c r="H639" s="8">
        <v>31</v>
      </c>
      <c r="I639" s="9">
        <f>'Uber_Details (2)'!$G639+('Uber_Details (2)'!$H639/60)</f>
        <v>29.516666666666666</v>
      </c>
      <c r="J639" s="9">
        <v>4.8</v>
      </c>
      <c r="K639" s="9"/>
      <c r="L639" s="9">
        <v>1.5</v>
      </c>
      <c r="M639" s="8"/>
      <c r="N639" s="8">
        <v>1</v>
      </c>
      <c r="O639" s="7" t="str">
        <f>VLOOKUP(P639,zipcodes,2,0)</f>
        <v>ADELAIDE CBD</v>
      </c>
      <c r="P639" s="13">
        <v>5000</v>
      </c>
      <c r="Q639" s="7" t="str">
        <f>VLOOKUP(R639,zipcodes,2,0)</f>
        <v>FITZROY</v>
      </c>
      <c r="R639" s="14">
        <v>5082</v>
      </c>
      <c r="S639" s="8" t="s">
        <v>359</v>
      </c>
      <c r="T639" s="6" t="s">
        <v>372</v>
      </c>
      <c r="V639" s="23"/>
      <c r="Y639" s="23"/>
    </row>
    <row r="640" spans="1:25" x14ac:dyDescent="0.25">
      <c r="A640" s="26">
        <v>44763</v>
      </c>
      <c r="B640" s="28">
        <v>15.35</v>
      </c>
      <c r="C640" s="28">
        <f>B640-K640-L640</f>
        <v>15.35</v>
      </c>
      <c r="D640" s="28">
        <f>B640-K640</f>
        <v>15.35</v>
      </c>
      <c r="E640" s="29">
        <v>0.80972222222222223</v>
      </c>
      <c r="F640" s="17" t="str">
        <f>_xlfn.CONCAT(TEXT(A640,"yyyy-mm-dd")," ",TEXT(E640,"hh:mm:ss"))</f>
        <v>2022-07-21 19:26:00</v>
      </c>
      <c r="G640" s="8">
        <v>32</v>
      </c>
      <c r="H640" s="8"/>
      <c r="I640" s="9">
        <f>'Uber_Details (2)'!$G640+('Uber_Details (2)'!$H640/60)</f>
        <v>32</v>
      </c>
      <c r="J640" s="9">
        <v>11.1</v>
      </c>
      <c r="K640" s="9"/>
      <c r="L640" s="9"/>
      <c r="M640" s="8"/>
      <c r="N640" s="8">
        <v>2</v>
      </c>
      <c r="O640" s="7" t="str">
        <f>VLOOKUP(P640,zipcodes,2,0)</f>
        <v>HINDMARSH</v>
      </c>
      <c r="P640" s="13">
        <v>5007</v>
      </c>
      <c r="Q640" s="7" t="str">
        <f>VLOOKUP(R640,zipcodes,2,0)</f>
        <v>EASTWOOD</v>
      </c>
      <c r="R640" s="14">
        <v>5063</v>
      </c>
      <c r="S640" s="8" t="s">
        <v>359</v>
      </c>
      <c r="T640" s="6" t="s">
        <v>372</v>
      </c>
      <c r="V640" s="23"/>
      <c r="Y640" s="23"/>
    </row>
    <row r="641" spans="1:25" x14ac:dyDescent="0.25">
      <c r="A641" s="26">
        <v>44763</v>
      </c>
      <c r="B641" s="28">
        <v>16.8</v>
      </c>
      <c r="C641" s="28">
        <f>B641-K641-L641</f>
        <v>16.8</v>
      </c>
      <c r="D641" s="28">
        <f>B641-K641</f>
        <v>16.8</v>
      </c>
      <c r="E641" s="29">
        <v>0.8305555555555556</v>
      </c>
      <c r="F641" s="17" t="str">
        <f>_xlfn.CONCAT(TEXT(A641,"yyyy-mm-dd")," ",TEXT(E641,"hh:mm:ss"))</f>
        <v>2022-07-21 19:56:00</v>
      </c>
      <c r="G641" s="8">
        <v>50</v>
      </c>
      <c r="H641" s="8">
        <v>22</v>
      </c>
      <c r="I641" s="9">
        <f>'Uber_Details (2)'!$G641+('Uber_Details (2)'!$H641/60)</f>
        <v>50.366666666666667</v>
      </c>
      <c r="J641" s="9">
        <v>12.6</v>
      </c>
      <c r="K641" s="9"/>
      <c r="L641" s="9"/>
      <c r="M641" s="8"/>
      <c r="N641" s="8">
        <v>2</v>
      </c>
      <c r="O641" s="7" t="str">
        <f>VLOOKUP(P641,zipcodes,2,0)</f>
        <v>UNLEY</v>
      </c>
      <c r="P641" s="13">
        <v>5061</v>
      </c>
      <c r="Q641" s="7" t="str">
        <f>VLOOKUP(R641,zipcodes,2,0)</f>
        <v>GLENELG</v>
      </c>
      <c r="R641" s="14">
        <v>5045</v>
      </c>
      <c r="S641" s="8" t="s">
        <v>359</v>
      </c>
      <c r="T641" s="6" t="s">
        <v>372</v>
      </c>
      <c r="V641" s="23"/>
      <c r="Y641" s="23"/>
    </row>
    <row r="642" spans="1:25" x14ac:dyDescent="0.25">
      <c r="A642" s="26">
        <v>44763</v>
      </c>
      <c r="B642" s="28">
        <v>8.41</v>
      </c>
      <c r="C642" s="28">
        <f>B642-K642-L642</f>
        <v>8.41</v>
      </c>
      <c r="D642" s="28">
        <f>B642-K642</f>
        <v>8.41</v>
      </c>
      <c r="E642" s="29">
        <v>0.85833333333333339</v>
      </c>
      <c r="F642" s="17" t="str">
        <f>_xlfn.CONCAT(TEXT(A642,"yyyy-mm-dd")," ",TEXT(E642,"hh:mm:ss"))</f>
        <v>2022-07-21 20:36:00</v>
      </c>
      <c r="G642" s="8">
        <v>24</v>
      </c>
      <c r="H642" s="8">
        <v>25</v>
      </c>
      <c r="I642" s="9">
        <f>'Uber_Details (2)'!$G642+('Uber_Details (2)'!$H642/60)</f>
        <v>24.416666666666668</v>
      </c>
      <c r="J642" s="9">
        <v>2.4</v>
      </c>
      <c r="K642" s="9"/>
      <c r="L642" s="9"/>
      <c r="M642" s="8"/>
      <c r="N642" s="8">
        <v>2</v>
      </c>
      <c r="O642" s="7" t="str">
        <f>VLOOKUP(P642,zipcodes,2,0)</f>
        <v>GLENELG</v>
      </c>
      <c r="P642" s="13">
        <v>5045</v>
      </c>
      <c r="Q642" s="7" t="str">
        <f>VLOOKUP(R642,zipcodes,2,0)</f>
        <v>GLENELG</v>
      </c>
      <c r="R642" s="14">
        <v>5045</v>
      </c>
      <c r="S642" s="8" t="s">
        <v>359</v>
      </c>
      <c r="T642" s="6" t="s">
        <v>372</v>
      </c>
      <c r="V642" s="23"/>
      <c r="Y642" s="23"/>
    </row>
    <row r="643" spans="1:25" x14ac:dyDescent="0.25">
      <c r="A643" s="26">
        <v>44763</v>
      </c>
      <c r="B643" s="28">
        <v>6.98</v>
      </c>
      <c r="C643" s="28">
        <f>B643-K643-L643</f>
        <v>6.98</v>
      </c>
      <c r="D643" s="28">
        <f>B643-K643</f>
        <v>6.98</v>
      </c>
      <c r="E643" s="29">
        <v>0.87430555555555556</v>
      </c>
      <c r="F643" s="17" t="str">
        <f>_xlfn.CONCAT(TEXT(A643,"yyyy-mm-dd")," ",TEXT(E643,"hh:mm:ss"))</f>
        <v>2022-07-21 20:59:00</v>
      </c>
      <c r="G643" s="8">
        <v>13</v>
      </c>
      <c r="H643" s="8">
        <v>6</v>
      </c>
      <c r="I643" s="9">
        <f>'Uber_Details (2)'!$G643+('Uber_Details (2)'!$H643/60)</f>
        <v>13.1</v>
      </c>
      <c r="J643" s="9">
        <v>5.5</v>
      </c>
      <c r="K643" s="9"/>
      <c r="L643" s="9"/>
      <c r="M643" s="8"/>
      <c r="N643" s="8">
        <v>1</v>
      </c>
      <c r="O643" s="7" t="str">
        <f>VLOOKUP(P643,zipcodes,2,0)</f>
        <v>GLENELG</v>
      </c>
      <c r="P643" s="13">
        <v>5045</v>
      </c>
      <c r="Q643" s="7" t="str">
        <f>VLOOKUP(R643,zipcodes,2,0)</f>
        <v>BRIGHTON</v>
      </c>
      <c r="R643" s="14">
        <v>5048</v>
      </c>
      <c r="S643" s="8" t="s">
        <v>359</v>
      </c>
      <c r="T643" s="6" t="s">
        <v>372</v>
      </c>
      <c r="V643" s="23"/>
      <c r="Y643" s="23"/>
    </row>
    <row r="644" spans="1:25" x14ac:dyDescent="0.25">
      <c r="A644" s="26">
        <v>44763</v>
      </c>
      <c r="B644" s="28">
        <v>7.56</v>
      </c>
      <c r="C644" s="28">
        <f>B644-K644-L644</f>
        <v>7.56</v>
      </c>
      <c r="D644" s="28">
        <f>B644-K644</f>
        <v>7.56</v>
      </c>
      <c r="E644" s="29">
        <v>0.8833333333333333</v>
      </c>
      <c r="F644" s="17" t="str">
        <f>_xlfn.CONCAT(TEXT(A644,"yyyy-mm-dd")," ",TEXT(E644,"hh:mm:ss"))</f>
        <v>2022-07-21 21:12:00</v>
      </c>
      <c r="G644" s="8">
        <v>16</v>
      </c>
      <c r="H644" s="8">
        <v>36</v>
      </c>
      <c r="I644" s="9">
        <f>'Uber_Details (2)'!$G644+('Uber_Details (2)'!$H644/60)</f>
        <v>16.600000000000001</v>
      </c>
      <c r="J644" s="9">
        <v>5.4</v>
      </c>
      <c r="K644" s="9"/>
      <c r="L644" s="9"/>
      <c r="M644" s="8"/>
      <c r="N644" s="8">
        <v>1</v>
      </c>
      <c r="O644" s="7" t="str">
        <f>VLOOKUP(P644,zipcodes,2,0)</f>
        <v>BRIGHTON</v>
      </c>
      <c r="P644" s="13">
        <v>5048</v>
      </c>
      <c r="Q644" s="7" t="str">
        <f>VLOOKUP(R644,zipcodes,2,0)</f>
        <v>GLENELG</v>
      </c>
      <c r="R644" s="14">
        <v>5045</v>
      </c>
      <c r="S644" s="8" t="s">
        <v>359</v>
      </c>
      <c r="T644" s="6" t="s">
        <v>372</v>
      </c>
      <c r="V644" s="23"/>
      <c r="Y644" s="23"/>
    </row>
    <row r="645" spans="1:25" x14ac:dyDescent="0.25">
      <c r="A645" s="26">
        <v>44763</v>
      </c>
      <c r="B645" s="28">
        <v>6.74</v>
      </c>
      <c r="C645" s="28">
        <f>B645-K645-L645</f>
        <v>6.74</v>
      </c>
      <c r="D645" s="28">
        <f>B645-K645</f>
        <v>6.74</v>
      </c>
      <c r="E645" s="29">
        <v>0.91249999999999998</v>
      </c>
      <c r="F645" s="17" t="str">
        <f>_xlfn.CONCAT(TEXT(A645,"yyyy-mm-dd")," ",TEXT(E645,"hh:mm:ss"))</f>
        <v>2022-07-21 21:54:00</v>
      </c>
      <c r="G645" s="8">
        <v>14</v>
      </c>
      <c r="H645" s="8">
        <v>49</v>
      </c>
      <c r="I645" s="9">
        <f>'Uber_Details (2)'!$G645+('Uber_Details (2)'!$H645/60)</f>
        <v>14.816666666666666</v>
      </c>
      <c r="J645" s="9">
        <v>5.0999999999999996</v>
      </c>
      <c r="K645" s="9"/>
      <c r="L645" s="9"/>
      <c r="M645" s="8"/>
      <c r="N645" s="8">
        <v>1</v>
      </c>
      <c r="O645" s="7" t="str">
        <f>VLOOKUP(P645,zipcodes,2,0)</f>
        <v>GLENELG</v>
      </c>
      <c r="P645" s="13">
        <v>5045</v>
      </c>
      <c r="Q645" s="7" t="str">
        <f>VLOOKUP(R645,zipcodes,2,0)</f>
        <v>EDWARDSTOWN</v>
      </c>
      <c r="R645" s="14">
        <v>5039</v>
      </c>
      <c r="S645" s="8" t="s">
        <v>359</v>
      </c>
      <c r="T645" s="6" t="s">
        <v>372</v>
      </c>
      <c r="V645" s="23"/>
      <c r="Y645" s="23"/>
    </row>
    <row r="646" spans="1:25" x14ac:dyDescent="0.25">
      <c r="A646" s="26">
        <v>44763</v>
      </c>
      <c r="B646" s="28">
        <v>5.52</v>
      </c>
      <c r="C646" s="28">
        <f>B646-K646-L646</f>
        <v>5.52</v>
      </c>
      <c r="D646" s="28">
        <f>B646-K646</f>
        <v>5.52</v>
      </c>
      <c r="E646" s="29">
        <v>0.91527777777777775</v>
      </c>
      <c r="F646" s="17" t="str">
        <f>_xlfn.CONCAT(TEXT(A646,"yyyy-mm-dd")," ",TEXT(E646,"hh:mm:ss"))</f>
        <v>2022-07-21 21:58:00</v>
      </c>
      <c r="G646" s="8">
        <v>11</v>
      </c>
      <c r="H646" s="8">
        <v>2</v>
      </c>
      <c r="I646" s="9">
        <f>'Uber_Details (2)'!$G646+('Uber_Details (2)'!$H646/60)</f>
        <v>11.033333333333333</v>
      </c>
      <c r="J646" s="9">
        <v>0.9</v>
      </c>
      <c r="K646" s="9"/>
      <c r="L646" s="9"/>
      <c r="M646" s="8">
        <v>1</v>
      </c>
      <c r="N646" s="8">
        <v>1</v>
      </c>
      <c r="O646" s="7" t="str">
        <f>VLOOKUP(P646,zipcodes,2,0)</f>
        <v>ADELAIDE CBD</v>
      </c>
      <c r="P646" s="13">
        <v>5000</v>
      </c>
      <c r="Q646" s="7" t="str">
        <f>VLOOKUP(R646,zipcodes,2,0)</f>
        <v>ADELAIDE CBD</v>
      </c>
      <c r="R646" s="14">
        <v>5000</v>
      </c>
      <c r="S646" s="8" t="s">
        <v>359</v>
      </c>
      <c r="T646" s="6" t="s">
        <v>372</v>
      </c>
      <c r="V646" s="23"/>
      <c r="Y646" s="23"/>
    </row>
    <row r="647" spans="1:25" x14ac:dyDescent="0.25">
      <c r="A647" s="26">
        <v>44763</v>
      </c>
      <c r="B647" s="28">
        <v>7.25</v>
      </c>
      <c r="C647" s="28">
        <f>B647-K647-L647</f>
        <v>5</v>
      </c>
      <c r="D647" s="28">
        <f>B647-K647</f>
        <v>5</v>
      </c>
      <c r="E647" s="29">
        <v>0.92361111111111116</v>
      </c>
      <c r="F647" s="17" t="str">
        <f>_xlfn.CONCAT(TEXT(A647,"yyyy-mm-dd")," ",TEXT(E647,"hh:mm:ss"))</f>
        <v>2022-07-21 22:10:00</v>
      </c>
      <c r="G647" s="8">
        <v>6</v>
      </c>
      <c r="H647" s="8">
        <v>59</v>
      </c>
      <c r="I647" s="9">
        <f>'Uber_Details (2)'!$G647+('Uber_Details (2)'!$H647/60)</f>
        <v>6.9833333333333334</v>
      </c>
      <c r="J647" s="9">
        <v>1.7</v>
      </c>
      <c r="K647" s="9">
        <v>2.25</v>
      </c>
      <c r="L647" s="9"/>
      <c r="M647" s="8">
        <v>1</v>
      </c>
      <c r="N647" s="8">
        <v>1</v>
      </c>
      <c r="O647" s="7" t="str">
        <f>VLOOKUP(P647,zipcodes,2,0)</f>
        <v>ADELAIDE CBD</v>
      </c>
      <c r="P647" s="13">
        <v>5000</v>
      </c>
      <c r="Q647" s="7" t="str">
        <f>VLOOKUP(R647,zipcodes,2,0)</f>
        <v>MILE END</v>
      </c>
      <c r="R647" s="14">
        <v>5031</v>
      </c>
      <c r="S647" s="8" t="s">
        <v>359</v>
      </c>
      <c r="T647" s="6" t="s">
        <v>372</v>
      </c>
      <c r="V647" s="23"/>
      <c r="Y647" s="23"/>
    </row>
    <row r="648" spans="1:25" x14ac:dyDescent="0.25">
      <c r="A648" s="26">
        <v>44764</v>
      </c>
      <c r="B648" s="28">
        <v>10.32</v>
      </c>
      <c r="C648" s="28">
        <f>B648-K648-L648</f>
        <v>7.95</v>
      </c>
      <c r="D648" s="28">
        <f>B648-K648</f>
        <v>7.95</v>
      </c>
      <c r="E648" s="29">
        <v>0.55972222222222223</v>
      </c>
      <c r="F648" s="17" t="str">
        <f>_xlfn.CONCAT(TEXT(A648,"yyyy-mm-dd")," ",TEXT(E648,"hh:mm:ss"))</f>
        <v>2022-07-22 13:26:00</v>
      </c>
      <c r="G648" s="8">
        <v>15</v>
      </c>
      <c r="H648" s="8">
        <v>33</v>
      </c>
      <c r="I648" s="9">
        <f>'Uber_Details (2)'!$G648+('Uber_Details (2)'!$H648/60)</f>
        <v>15.55</v>
      </c>
      <c r="J648" s="9">
        <v>2.7</v>
      </c>
      <c r="K648" s="9">
        <v>2.37</v>
      </c>
      <c r="L648" s="9"/>
      <c r="M648" s="8"/>
      <c r="N648" s="8">
        <v>1</v>
      </c>
      <c r="O648" s="7" t="str">
        <f>VLOOKUP(P648,zipcodes,2,0)</f>
        <v>MILE END</v>
      </c>
      <c r="P648" s="13">
        <v>5031</v>
      </c>
      <c r="Q648" s="7" t="str">
        <f>VLOOKUP(R648,zipcodes,2,0)</f>
        <v>RICHMOND</v>
      </c>
      <c r="R648" s="14">
        <v>5033</v>
      </c>
      <c r="S648" s="8" t="s">
        <v>359</v>
      </c>
      <c r="T648" s="6" t="s">
        <v>372</v>
      </c>
      <c r="V648" s="23"/>
      <c r="Y648" s="23"/>
    </row>
    <row r="649" spans="1:25" x14ac:dyDescent="0.25">
      <c r="A649" s="26">
        <v>44764</v>
      </c>
      <c r="B649" s="28">
        <v>6.8</v>
      </c>
      <c r="C649" s="28">
        <f>B649-K649-L649</f>
        <v>6.8</v>
      </c>
      <c r="D649" s="28">
        <f>B649-K649</f>
        <v>6.8</v>
      </c>
      <c r="E649" s="29">
        <v>0.5756944444444444</v>
      </c>
      <c r="F649" s="17" t="str">
        <f>_xlfn.CONCAT(TEXT(A649,"yyyy-mm-dd")," ",TEXT(E649,"hh:mm:ss"))</f>
        <v>2022-07-22 13:49:00</v>
      </c>
      <c r="G649" s="8">
        <v>13</v>
      </c>
      <c r="H649" s="8">
        <v>44</v>
      </c>
      <c r="I649" s="9">
        <f>'Uber_Details (2)'!$G649+('Uber_Details (2)'!$H649/60)</f>
        <v>13.733333333333333</v>
      </c>
      <c r="J649" s="9">
        <v>2.8</v>
      </c>
      <c r="K649" s="9"/>
      <c r="L649" s="9"/>
      <c r="M649" s="8"/>
      <c r="N649" s="8">
        <v>1</v>
      </c>
      <c r="O649" s="7" t="str">
        <f>VLOOKUP(P649,zipcodes,2,0)</f>
        <v>MILE END</v>
      </c>
      <c r="P649" s="13">
        <v>5031</v>
      </c>
      <c r="Q649" s="7" t="str">
        <f>VLOOKUP(R649,zipcodes,2,0)</f>
        <v>BLACK FOREST</v>
      </c>
      <c r="R649" s="14">
        <v>5035</v>
      </c>
      <c r="S649" s="8" t="s">
        <v>359</v>
      </c>
      <c r="T649" s="6" t="s">
        <v>372</v>
      </c>
      <c r="V649" s="23"/>
      <c r="Y649" s="23"/>
    </row>
    <row r="650" spans="1:25" x14ac:dyDescent="0.25">
      <c r="A650" s="26">
        <v>44764</v>
      </c>
      <c r="B650" s="28">
        <v>5.12</v>
      </c>
      <c r="C650" s="28">
        <f>B650-K650-L650</f>
        <v>5.12</v>
      </c>
      <c r="D650" s="28">
        <f>B650-K650</f>
        <v>5.12</v>
      </c>
      <c r="E650" s="29">
        <v>0.58472222222222225</v>
      </c>
      <c r="F650" s="17" t="str">
        <f>_xlfn.CONCAT(TEXT(A650,"yyyy-mm-dd")," ",TEXT(E650,"hh:mm:ss"))</f>
        <v>2022-07-22 14:02:00</v>
      </c>
      <c r="G650" s="8">
        <v>15</v>
      </c>
      <c r="H650" s="8">
        <v>13</v>
      </c>
      <c r="I650" s="9">
        <f>'Uber_Details (2)'!$G650+('Uber_Details (2)'!$H650/60)</f>
        <v>15.216666666666667</v>
      </c>
      <c r="J650" s="9">
        <v>1.5</v>
      </c>
      <c r="K650" s="9"/>
      <c r="L650" s="9"/>
      <c r="M650" s="8"/>
      <c r="N650" s="8">
        <v>1</v>
      </c>
      <c r="O650" s="7" t="str">
        <f>VLOOKUP(P650,zipcodes,2,0)</f>
        <v>BLACK FOREST</v>
      </c>
      <c r="P650" s="13">
        <v>5035</v>
      </c>
      <c r="Q650" s="7" t="str">
        <f>VLOOKUP(R650,zipcodes,2,0)</f>
        <v>KURRALTA PARK</v>
      </c>
      <c r="R650" s="14">
        <v>5037</v>
      </c>
      <c r="S650" s="8" t="s">
        <v>359</v>
      </c>
      <c r="T650" s="6" t="s">
        <v>372</v>
      </c>
      <c r="V650" s="23"/>
      <c r="Y650" s="23"/>
    </row>
    <row r="651" spans="1:25" x14ac:dyDescent="0.25">
      <c r="A651" s="26">
        <v>44764</v>
      </c>
      <c r="B651" s="28">
        <v>15.95</v>
      </c>
      <c r="C651" s="28">
        <f>B651-K651-L651</f>
        <v>15.95</v>
      </c>
      <c r="D651" s="28">
        <f>B651-K651</f>
        <v>15.95</v>
      </c>
      <c r="E651" s="29">
        <v>0.59652777777777777</v>
      </c>
      <c r="F651" s="17" t="str">
        <f>_xlfn.CONCAT(TEXT(A651,"yyyy-mm-dd")," ",TEXT(E651,"hh:mm:ss"))</f>
        <v>2022-07-22 14:19:00</v>
      </c>
      <c r="G651" s="8">
        <v>40</v>
      </c>
      <c r="H651" s="8">
        <v>14</v>
      </c>
      <c r="I651" s="9">
        <f>'Uber_Details (2)'!$G651+('Uber_Details (2)'!$H651/60)</f>
        <v>40.233333333333334</v>
      </c>
      <c r="J651" s="9">
        <v>9.3000000000000007</v>
      </c>
      <c r="K651" s="9"/>
      <c r="L651" s="9"/>
      <c r="M651" s="8"/>
      <c r="N651" s="8">
        <v>2</v>
      </c>
      <c r="O651" s="7" t="str">
        <f>VLOOKUP(P651,zipcodes,2,0)</f>
        <v>ADELAIDE CBD</v>
      </c>
      <c r="P651" s="13">
        <v>5000</v>
      </c>
      <c r="Q651" s="7" t="str">
        <f>VLOOKUP(R651,zipcodes,2,0)</f>
        <v>CROYDON</v>
      </c>
      <c r="R651" s="14">
        <v>5008</v>
      </c>
      <c r="S651" s="8" t="s">
        <v>359</v>
      </c>
      <c r="T651" s="6" t="s">
        <v>372</v>
      </c>
      <c r="V651" s="23"/>
      <c r="Y651" s="23"/>
    </row>
    <row r="652" spans="1:25" x14ac:dyDescent="0.25">
      <c r="A652" s="26">
        <v>44764</v>
      </c>
      <c r="B652" s="28">
        <v>10.24</v>
      </c>
      <c r="C652" s="28">
        <f>B652-K652-L652</f>
        <v>10.24</v>
      </c>
      <c r="D652" s="28">
        <f>B652-K652</f>
        <v>10.24</v>
      </c>
      <c r="E652" s="29">
        <v>0.64097222222222217</v>
      </c>
      <c r="F652" s="17" t="str">
        <f>_xlfn.CONCAT(TEXT(A652,"yyyy-mm-dd")," ",TEXT(E652,"hh:mm:ss"))</f>
        <v>2022-07-22 15:23:00</v>
      </c>
      <c r="G652" s="8">
        <v>19</v>
      </c>
      <c r="H652" s="8">
        <v>44</v>
      </c>
      <c r="I652" s="9">
        <f>'Uber_Details (2)'!$G652+('Uber_Details (2)'!$H652/60)</f>
        <v>19.733333333333334</v>
      </c>
      <c r="J652" s="9">
        <v>2.7</v>
      </c>
      <c r="K652" s="9"/>
      <c r="L652" s="9"/>
      <c r="M652" s="8"/>
      <c r="N652" s="8">
        <v>2</v>
      </c>
      <c r="O652" s="7" t="str">
        <f>VLOOKUP(P652,zipcodes,2,0)</f>
        <v>RICHMOND</v>
      </c>
      <c r="P652" s="13">
        <v>5033</v>
      </c>
      <c r="Q652" s="7" t="str">
        <f>VLOOKUP(R652,zipcodes,2,0)</f>
        <v>ADELAIDE CBD</v>
      </c>
      <c r="R652" s="14">
        <v>5000</v>
      </c>
      <c r="S652" s="8" t="s">
        <v>359</v>
      </c>
      <c r="T652" s="6" t="s">
        <v>372</v>
      </c>
      <c r="V652" s="23"/>
      <c r="Y652" s="23"/>
    </row>
    <row r="653" spans="1:25" x14ac:dyDescent="0.25">
      <c r="A653" s="26">
        <v>44764</v>
      </c>
      <c r="B653" s="28">
        <v>19.670000000000002</v>
      </c>
      <c r="C653" s="28">
        <f>B653-K653-L653</f>
        <v>16.670000000000002</v>
      </c>
      <c r="D653" s="28">
        <f>B653-K653</f>
        <v>19.670000000000002</v>
      </c>
      <c r="E653" s="29">
        <v>0.75138888888888899</v>
      </c>
      <c r="F653" s="17" t="str">
        <f>_xlfn.CONCAT(TEXT(A653,"yyyy-mm-dd")," ",TEXT(E653,"hh:mm:ss"))</f>
        <v>2022-07-22 18:02:00</v>
      </c>
      <c r="G653" s="8">
        <v>53</v>
      </c>
      <c r="H653" s="8">
        <v>50</v>
      </c>
      <c r="I653" s="9">
        <f>'Uber_Details (2)'!$G653+('Uber_Details (2)'!$H653/60)</f>
        <v>53.833333333333336</v>
      </c>
      <c r="J653" s="9">
        <v>8.4</v>
      </c>
      <c r="K653" s="9"/>
      <c r="L653" s="9">
        <v>3</v>
      </c>
      <c r="M653" s="8"/>
      <c r="N653" s="8">
        <v>2</v>
      </c>
      <c r="O653" s="7" t="str">
        <f>VLOOKUP(P653,zipcodes,2,0)</f>
        <v>ADELAIDE CBD</v>
      </c>
      <c r="P653" s="13">
        <v>5000</v>
      </c>
      <c r="Q653" s="7" t="str">
        <f>VLOOKUP(R653,zipcodes,2,0)</f>
        <v>UNLEY</v>
      </c>
      <c r="R653" s="14">
        <v>5061</v>
      </c>
      <c r="S653" s="8" t="s">
        <v>359</v>
      </c>
      <c r="T653" s="6" t="s">
        <v>372</v>
      </c>
      <c r="V653" s="23"/>
      <c r="Y653" s="23"/>
    </row>
    <row r="654" spans="1:25" x14ac:dyDescent="0.25">
      <c r="A654" s="26">
        <v>44764</v>
      </c>
      <c r="B654" s="28">
        <v>6.5</v>
      </c>
      <c r="C654" s="28">
        <f>B654-K654-L654</f>
        <v>5</v>
      </c>
      <c r="D654" s="28">
        <f>B654-K654</f>
        <v>6.5</v>
      </c>
      <c r="E654" s="29">
        <v>0.77361111111111114</v>
      </c>
      <c r="F654" s="17" t="str">
        <f>_xlfn.CONCAT(TEXT(A654,"yyyy-mm-dd")," ",TEXT(E654,"hh:mm:ss"))</f>
        <v>2022-07-22 18:34:00</v>
      </c>
      <c r="G654" s="8">
        <v>10</v>
      </c>
      <c r="H654" s="8">
        <v>50</v>
      </c>
      <c r="I654" s="9">
        <f>'Uber_Details (2)'!$G654+('Uber_Details (2)'!$H654/60)</f>
        <v>10.833333333333334</v>
      </c>
      <c r="J654" s="9">
        <v>1.1000000000000001</v>
      </c>
      <c r="K654" s="9"/>
      <c r="L654" s="9">
        <v>1.5</v>
      </c>
      <c r="M654" s="8"/>
      <c r="N654" s="8">
        <v>1</v>
      </c>
      <c r="O654" s="7" t="str">
        <f>VLOOKUP(P654,zipcodes,2,0)</f>
        <v>UNLEY</v>
      </c>
      <c r="P654" s="13">
        <v>5061</v>
      </c>
      <c r="Q654" s="7" t="str">
        <f>VLOOKUP(R654,zipcodes,2,0)</f>
        <v>EASTWOOD</v>
      </c>
      <c r="R654" s="14">
        <v>5063</v>
      </c>
      <c r="S654" s="8" t="s">
        <v>359</v>
      </c>
      <c r="T654" s="6" t="s">
        <v>372</v>
      </c>
      <c r="V654" s="23"/>
      <c r="Y654" s="23"/>
    </row>
    <row r="655" spans="1:25" x14ac:dyDescent="0.25">
      <c r="A655" s="26">
        <v>44764</v>
      </c>
      <c r="B655" s="28">
        <v>19.32</v>
      </c>
      <c r="C655" s="28">
        <f>B655-K655-L655</f>
        <v>16.32</v>
      </c>
      <c r="D655" s="28">
        <f>B655-K655</f>
        <v>19.32</v>
      </c>
      <c r="E655" s="29">
        <v>0.79166666666666663</v>
      </c>
      <c r="F655" s="17" t="str">
        <f>_xlfn.CONCAT(TEXT(A655,"yyyy-mm-dd")," ",TEXT(E655,"hh:mm:ss"))</f>
        <v>2022-07-22 19:00:00</v>
      </c>
      <c r="G655" s="8">
        <v>38</v>
      </c>
      <c r="H655" s="8">
        <v>52</v>
      </c>
      <c r="I655" s="9">
        <f>'Uber_Details (2)'!$G655+('Uber_Details (2)'!$H655/60)</f>
        <v>38.866666666666667</v>
      </c>
      <c r="J655" s="9">
        <v>6.2</v>
      </c>
      <c r="K655" s="9"/>
      <c r="L655" s="9">
        <v>3</v>
      </c>
      <c r="M655" s="8"/>
      <c r="N655" s="8">
        <v>2</v>
      </c>
      <c r="O655" s="7" t="str">
        <f>VLOOKUP(P655,zipcodes,2,0)</f>
        <v>ADELAIDE CBD</v>
      </c>
      <c r="P655" s="13">
        <v>5000</v>
      </c>
      <c r="Q655" s="7" t="str">
        <f>VLOOKUP(R655,zipcodes,2,0)</f>
        <v>BLACK FOREST</v>
      </c>
      <c r="R655" s="14">
        <v>5035</v>
      </c>
      <c r="S655" s="8" t="s">
        <v>359</v>
      </c>
      <c r="T655" s="6" t="s">
        <v>372</v>
      </c>
      <c r="V655" s="23"/>
      <c r="Y655" s="23"/>
    </row>
    <row r="656" spans="1:25" x14ac:dyDescent="0.25">
      <c r="A656" s="26">
        <v>44764</v>
      </c>
      <c r="B656" s="28">
        <v>7.29</v>
      </c>
      <c r="C656" s="28">
        <f>B656-K656-L656</f>
        <v>5.79</v>
      </c>
      <c r="D656" s="28">
        <f>B656-K656</f>
        <v>7.29</v>
      </c>
      <c r="E656" s="29">
        <v>0.81527777777777777</v>
      </c>
      <c r="F656" s="17" t="str">
        <f>_xlfn.CONCAT(TEXT(A656,"yyyy-mm-dd")," ",TEXT(E656,"hh:mm:ss"))</f>
        <v>2022-07-22 19:34:00</v>
      </c>
      <c r="G656" s="8">
        <v>14</v>
      </c>
      <c r="H656" s="8">
        <v>17</v>
      </c>
      <c r="I656" s="9">
        <f>'Uber_Details (2)'!$G656+('Uber_Details (2)'!$H656/60)</f>
        <v>14.283333333333333</v>
      </c>
      <c r="J656" s="9">
        <v>2.1</v>
      </c>
      <c r="K656" s="9"/>
      <c r="L656" s="9">
        <v>1.5</v>
      </c>
      <c r="M656" s="8"/>
      <c r="N656" s="8">
        <v>1</v>
      </c>
      <c r="O656" s="7" t="str">
        <f>VLOOKUP(P656,zipcodes,2,0)</f>
        <v>BLACK FOREST</v>
      </c>
      <c r="P656" s="13">
        <v>5035</v>
      </c>
      <c r="Q656" s="7" t="str">
        <f>VLOOKUP(R656,zipcodes,2,0)</f>
        <v>KURRALTA PARK</v>
      </c>
      <c r="R656" s="14">
        <v>5037</v>
      </c>
      <c r="S656" s="8" t="s">
        <v>359</v>
      </c>
      <c r="T656" s="6" t="s">
        <v>372</v>
      </c>
      <c r="V656" s="23"/>
      <c r="Y656" s="23"/>
    </row>
    <row r="657" spans="1:25" x14ac:dyDescent="0.25">
      <c r="A657" s="26">
        <v>44764</v>
      </c>
      <c r="B657" s="28">
        <v>11.23</v>
      </c>
      <c r="C657" s="28">
        <f>B657-K657-L657</f>
        <v>11.23</v>
      </c>
      <c r="D657" s="28">
        <f>B657-K657</f>
        <v>11.23</v>
      </c>
      <c r="E657" s="29">
        <v>0.8208333333333333</v>
      </c>
      <c r="F657" s="17" t="str">
        <f>_xlfn.CONCAT(TEXT(A657,"yyyy-mm-dd")," ",TEXT(E657,"hh:mm:ss"))</f>
        <v>2022-07-22 19:42:00</v>
      </c>
      <c r="G657" s="8">
        <v>26</v>
      </c>
      <c r="H657" s="8">
        <v>5</v>
      </c>
      <c r="I657" s="9">
        <f>'Uber_Details (2)'!$G657+('Uber_Details (2)'!$H657/60)</f>
        <v>26.083333333333332</v>
      </c>
      <c r="J657" s="9">
        <v>7</v>
      </c>
      <c r="K657" s="9"/>
      <c r="L657" s="9"/>
      <c r="M657" s="8"/>
      <c r="N657" s="8">
        <v>1</v>
      </c>
      <c r="O657" s="7" t="str">
        <f>VLOOKUP(P657,zipcodes,2,0)</f>
        <v>ADELAIDE CBD</v>
      </c>
      <c r="P657" s="13">
        <v>5000</v>
      </c>
      <c r="Q657" s="7" t="str">
        <f>VLOOKUP(R657,zipcodes,2,0)</f>
        <v>MARION</v>
      </c>
      <c r="R657" s="14">
        <v>5043</v>
      </c>
      <c r="S657" s="8" t="s">
        <v>359</v>
      </c>
      <c r="T657" s="6" t="s">
        <v>372</v>
      </c>
      <c r="V657" s="23"/>
      <c r="Y657" s="23"/>
    </row>
    <row r="658" spans="1:25" x14ac:dyDescent="0.25">
      <c r="A658" s="26">
        <v>44764</v>
      </c>
      <c r="B658" s="28">
        <v>8.69</v>
      </c>
      <c r="C658" s="28">
        <f>B658-K658-L658</f>
        <v>8.69</v>
      </c>
      <c r="D658" s="28">
        <f>B658-K658</f>
        <v>8.69</v>
      </c>
      <c r="E658" s="29">
        <v>0.82361111111111107</v>
      </c>
      <c r="F658" s="17" t="str">
        <f>_xlfn.CONCAT(TEXT(A658,"yyyy-mm-dd")," ",TEXT(E658,"hh:mm:ss"))</f>
        <v>2022-07-22 19:46:00</v>
      </c>
      <c r="G658" s="8">
        <v>16</v>
      </c>
      <c r="H658" s="8">
        <v>26</v>
      </c>
      <c r="I658" s="9">
        <f>'Uber_Details (2)'!$G658+('Uber_Details (2)'!$H658/60)</f>
        <v>16.433333333333334</v>
      </c>
      <c r="J658" s="9">
        <v>6.5</v>
      </c>
      <c r="K658" s="9"/>
      <c r="L658" s="9"/>
      <c r="M658" s="8"/>
      <c r="N658" s="8">
        <v>1</v>
      </c>
      <c r="O658" s="7" t="str">
        <f>VLOOKUP(P658,zipcodes,2,0)</f>
        <v>PLYMPTON</v>
      </c>
      <c r="P658" s="13">
        <v>5038</v>
      </c>
      <c r="Q658" s="7" t="str">
        <f>VLOOKUP(R658,zipcodes,2,0)</f>
        <v>ST MARYS</v>
      </c>
      <c r="R658" s="14">
        <v>5042</v>
      </c>
      <c r="S658" s="8" t="s">
        <v>359</v>
      </c>
      <c r="T658" s="6" t="s">
        <v>372</v>
      </c>
      <c r="V658" s="23"/>
      <c r="Y658" s="23"/>
    </row>
    <row r="659" spans="1:25" x14ac:dyDescent="0.25">
      <c r="A659" s="26">
        <v>44764</v>
      </c>
      <c r="B659" s="28">
        <v>12.28</v>
      </c>
      <c r="C659" s="28">
        <f>B659-K659-L659</f>
        <v>12.28</v>
      </c>
      <c r="D659" s="28">
        <f>B659-K659</f>
        <v>12.28</v>
      </c>
      <c r="E659" s="29">
        <v>0.86597222222222225</v>
      </c>
      <c r="F659" s="17" t="str">
        <f>_xlfn.CONCAT(TEXT(A659,"yyyy-mm-dd")," ",TEXT(E659,"hh:mm:ss"))</f>
        <v>2022-07-22 20:47:00</v>
      </c>
      <c r="G659" s="8">
        <v>30</v>
      </c>
      <c r="H659" s="8">
        <v>30</v>
      </c>
      <c r="I659" s="9">
        <f>'Uber_Details (2)'!$G659+('Uber_Details (2)'!$H659/60)</f>
        <v>30.5</v>
      </c>
      <c r="J659" s="9">
        <v>5.4</v>
      </c>
      <c r="K659" s="9"/>
      <c r="L659" s="9"/>
      <c r="M659" s="8"/>
      <c r="N659" s="8">
        <v>1</v>
      </c>
      <c r="O659" s="7" t="str">
        <f>VLOOKUP(P659,zipcodes,2,0)</f>
        <v>ADELAIDE CBD</v>
      </c>
      <c r="P659" s="13">
        <v>5000</v>
      </c>
      <c r="Q659" s="7" t="str">
        <f>VLOOKUP(R659,zipcodes,2,0)</f>
        <v>FITZROY</v>
      </c>
      <c r="R659" s="14">
        <v>5082</v>
      </c>
      <c r="S659" s="8" t="s">
        <v>359</v>
      </c>
      <c r="T659" s="6" t="s">
        <v>372</v>
      </c>
      <c r="V659" s="23"/>
      <c r="Y659" s="23"/>
    </row>
    <row r="660" spans="1:25" x14ac:dyDescent="0.25">
      <c r="A660" s="26">
        <v>44764</v>
      </c>
      <c r="B660" s="28">
        <v>30.64</v>
      </c>
      <c r="C660" s="28">
        <f>B660-K660-L660</f>
        <v>30.64</v>
      </c>
      <c r="D660" s="28">
        <f>B660-K660</f>
        <v>30.64</v>
      </c>
      <c r="E660" s="29">
        <v>0.89513888888888893</v>
      </c>
      <c r="F660" s="17" t="str">
        <f>_xlfn.CONCAT(TEXT(A660,"yyyy-mm-dd")," ",TEXT(E660,"hh:mm:ss"))</f>
        <v>2022-07-22 21:29:00</v>
      </c>
      <c r="G660" s="8">
        <v>103</v>
      </c>
      <c r="H660" s="8"/>
      <c r="I660" s="9">
        <f>'Uber_Details (2)'!$G660+('Uber_Details (2)'!$H660/60)</f>
        <v>103</v>
      </c>
      <c r="J660" s="9">
        <v>13.6</v>
      </c>
      <c r="K660" s="9"/>
      <c r="L660" s="9"/>
      <c r="M660" s="8"/>
      <c r="N660" s="8">
        <v>2</v>
      </c>
      <c r="O660" s="7" t="str">
        <f>VLOOKUP(P660,zipcodes,2,0)</f>
        <v>ADELAIDE CBD</v>
      </c>
      <c r="P660" s="13">
        <v>5000</v>
      </c>
      <c r="Q660" s="7" t="str">
        <f>VLOOKUP(R660,zipcodes,2,0)</f>
        <v>GLENELG</v>
      </c>
      <c r="R660" s="14">
        <v>5045</v>
      </c>
      <c r="S660" s="8" t="s">
        <v>359</v>
      </c>
      <c r="T660" s="6" t="s">
        <v>372</v>
      </c>
      <c r="V660" s="23"/>
      <c r="Y660" s="23"/>
    </row>
    <row r="661" spans="1:25" x14ac:dyDescent="0.25">
      <c r="A661" s="26">
        <v>44765</v>
      </c>
      <c r="B661" s="28">
        <v>11.49</v>
      </c>
      <c r="C661" s="28">
        <f>B661-K661-L661</f>
        <v>11.49</v>
      </c>
      <c r="D661" s="28">
        <f>B661-K661</f>
        <v>11.49</v>
      </c>
      <c r="E661" s="29">
        <v>0.81944444444444453</v>
      </c>
      <c r="F661" s="17" t="str">
        <f>_xlfn.CONCAT(TEXT(A661,"yyyy-mm-dd")," ",TEXT(E661,"hh:mm:ss"))</f>
        <v>2022-07-23 19:40:00</v>
      </c>
      <c r="G661" s="8">
        <v>22</v>
      </c>
      <c r="H661" s="8">
        <v>19</v>
      </c>
      <c r="I661" s="9">
        <f>'Uber_Details (2)'!$G661+('Uber_Details (2)'!$H661/60)</f>
        <v>22.316666666666666</v>
      </c>
      <c r="J661" s="9">
        <v>8.3000000000000007</v>
      </c>
      <c r="K661" s="9"/>
      <c r="L661" s="9"/>
      <c r="M661" s="8"/>
      <c r="N661" s="8">
        <v>2</v>
      </c>
      <c r="O661" s="7" t="str">
        <f>VLOOKUP(P661,zipcodes,2,0)</f>
        <v>GLENELG</v>
      </c>
      <c r="P661" s="13">
        <v>5045</v>
      </c>
      <c r="Q661" s="7" t="str">
        <f>VLOOKUP(R661,zipcodes,2,0)</f>
        <v>FULHAM</v>
      </c>
      <c r="R661" s="14">
        <v>5024</v>
      </c>
      <c r="S661" s="8" t="s">
        <v>359</v>
      </c>
      <c r="T661" s="6" t="s">
        <v>372</v>
      </c>
      <c r="V661" s="23"/>
      <c r="Y661" s="23"/>
    </row>
    <row r="662" spans="1:25" x14ac:dyDescent="0.25">
      <c r="A662" s="26">
        <v>44765</v>
      </c>
      <c r="B662" s="28">
        <v>8.2899999999999991</v>
      </c>
      <c r="C662" s="28">
        <f>B662-K662-L662</f>
        <v>8.2899999999999991</v>
      </c>
      <c r="D662" s="28">
        <f>B662-K662</f>
        <v>8.2899999999999991</v>
      </c>
      <c r="E662" s="29">
        <v>0.49791666666666662</v>
      </c>
      <c r="F662" s="17" t="str">
        <f>_xlfn.CONCAT(TEXT(A662,"yyyy-mm-dd")," ",TEXT(E662,"hh:mm:ss"))</f>
        <v>2022-07-23 11:57:00</v>
      </c>
      <c r="G662" s="8">
        <v>18</v>
      </c>
      <c r="H662" s="8">
        <v>24</v>
      </c>
      <c r="I662" s="9">
        <f>'Uber_Details (2)'!$G662+('Uber_Details (2)'!$H662/60)</f>
        <v>18.399999999999999</v>
      </c>
      <c r="J662" s="9">
        <v>4.0999999999999996</v>
      </c>
      <c r="K662" s="9"/>
      <c r="L662" s="9"/>
      <c r="M662" s="8"/>
      <c r="N662" s="8">
        <v>1</v>
      </c>
      <c r="O662" s="7" t="str">
        <f>VLOOKUP(P662,zipcodes,2,0)</f>
        <v>MILE END</v>
      </c>
      <c r="P662" s="13">
        <v>5031</v>
      </c>
      <c r="Q662" s="7" t="str">
        <f>VLOOKUP(R662,zipcodes,2,0)</f>
        <v>HINDMARSH</v>
      </c>
      <c r="R662" s="14">
        <v>5007</v>
      </c>
      <c r="S662" s="8" t="s">
        <v>359</v>
      </c>
      <c r="T662" s="6" t="s">
        <v>372</v>
      </c>
      <c r="V662" s="23"/>
      <c r="Y662" s="23"/>
    </row>
    <row r="663" spans="1:25" x14ac:dyDescent="0.25">
      <c r="A663" s="26">
        <v>44765</v>
      </c>
      <c r="B663" s="28">
        <v>7.45</v>
      </c>
      <c r="C663" s="28">
        <f>B663-K663-L663</f>
        <v>7.45</v>
      </c>
      <c r="D663" s="28">
        <f>B663-K663</f>
        <v>7.45</v>
      </c>
      <c r="E663" s="29">
        <v>0.51180555555555551</v>
      </c>
      <c r="F663" s="17" t="str">
        <f>_xlfn.CONCAT(TEXT(A663,"yyyy-mm-dd")," ",TEXT(E663,"hh:mm:ss"))</f>
        <v>2022-07-23 12:17:00</v>
      </c>
      <c r="G663" s="8">
        <v>15</v>
      </c>
      <c r="H663" s="8">
        <v>27</v>
      </c>
      <c r="I663" s="9">
        <f>'Uber_Details (2)'!$G663+('Uber_Details (2)'!$H663/60)</f>
        <v>15.45</v>
      </c>
      <c r="J663" s="9">
        <v>3.7</v>
      </c>
      <c r="K663" s="9"/>
      <c r="L663" s="9"/>
      <c r="M663" s="8"/>
      <c r="N663" s="8">
        <v>1</v>
      </c>
      <c r="O663" s="7" t="str">
        <f>VLOOKUP(P663,zipcodes,2,0)</f>
        <v>HINDMARSH</v>
      </c>
      <c r="P663" s="13">
        <v>5007</v>
      </c>
      <c r="Q663" s="7" t="str">
        <f>VLOOKUP(R663,zipcodes,2,0)</f>
        <v>CROYDON</v>
      </c>
      <c r="R663" s="14">
        <v>5008</v>
      </c>
      <c r="S663" s="8" t="s">
        <v>359</v>
      </c>
      <c r="T663" s="6" t="s">
        <v>372</v>
      </c>
      <c r="V663" s="23"/>
      <c r="Y663" s="23"/>
    </row>
    <row r="664" spans="1:25" x14ac:dyDescent="0.25">
      <c r="A664" s="26">
        <v>44765</v>
      </c>
      <c r="B664" s="28">
        <v>34.549999999999997</v>
      </c>
      <c r="C664" s="28">
        <f>B664-K664-L664</f>
        <v>34.549999999999997</v>
      </c>
      <c r="D664" s="28">
        <f>B664-K664</f>
        <v>34.549999999999997</v>
      </c>
      <c r="E664" s="29">
        <v>0.52361111111111114</v>
      </c>
      <c r="F664" s="17" t="str">
        <f>_xlfn.CONCAT(TEXT(A664,"yyyy-mm-dd")," ",TEXT(E664,"hh:mm:ss"))</f>
        <v>2022-07-23 12:34:00</v>
      </c>
      <c r="G664" s="8">
        <v>81</v>
      </c>
      <c r="H664" s="8"/>
      <c r="I664" s="9">
        <f>'Uber_Details (2)'!$G664+('Uber_Details (2)'!$H664/60)</f>
        <v>81</v>
      </c>
      <c r="J664" s="9">
        <v>21.5</v>
      </c>
      <c r="K664" s="9"/>
      <c r="L664" s="9"/>
      <c r="M664" s="8"/>
      <c r="N664" s="8">
        <v>2</v>
      </c>
      <c r="O664" s="7" t="str">
        <f>VLOOKUP(P664,zipcodes,2,0)</f>
        <v>FITZROY</v>
      </c>
      <c r="P664" s="13">
        <v>5082</v>
      </c>
      <c r="Q664" s="7" t="str">
        <f>VLOOKUP(R664,zipcodes,2,0)</f>
        <v>SALISBURY PARK</v>
      </c>
      <c r="R664" s="14">
        <v>5109</v>
      </c>
      <c r="S664" s="8" t="s">
        <v>359</v>
      </c>
      <c r="T664" s="6" t="s">
        <v>372</v>
      </c>
      <c r="V664" s="23"/>
      <c r="Y664" s="23"/>
    </row>
    <row r="665" spans="1:25" x14ac:dyDescent="0.25">
      <c r="A665" s="26">
        <v>44765</v>
      </c>
      <c r="B665" s="28">
        <v>23.28</v>
      </c>
      <c r="C665" s="28">
        <f>B665-K665-L665</f>
        <v>23.28</v>
      </c>
      <c r="D665" s="28">
        <f>B665-K665</f>
        <v>23.28</v>
      </c>
      <c r="E665" s="29">
        <v>0.57152777777777775</v>
      </c>
      <c r="F665" s="17" t="str">
        <f>_xlfn.CONCAT(TEXT(A665,"yyyy-mm-dd")," ",TEXT(E665,"hh:mm:ss"))</f>
        <v>2022-07-23 13:43:00</v>
      </c>
      <c r="G665" s="8">
        <v>53</v>
      </c>
      <c r="H665" s="8">
        <v>4</v>
      </c>
      <c r="I665" s="9">
        <f>'Uber_Details (2)'!$G665+('Uber_Details (2)'!$H665/60)</f>
        <v>53.06666666666667</v>
      </c>
      <c r="J665" s="9">
        <v>20.399999999999999</v>
      </c>
      <c r="K665" s="9"/>
      <c r="L665" s="9"/>
      <c r="M665" s="8"/>
      <c r="N665" s="8">
        <v>1</v>
      </c>
      <c r="O665" s="7" t="str">
        <f>VLOOKUP(P665,zipcodes,2,0)</f>
        <v>SALISBURY</v>
      </c>
      <c r="P665" s="13">
        <v>5108</v>
      </c>
      <c r="Q665" s="7" t="str">
        <f>VLOOKUP(R665,zipcodes,2,0)</f>
        <v>SEMAPHORE</v>
      </c>
      <c r="R665" s="14">
        <v>5019</v>
      </c>
      <c r="S665" s="8" t="s">
        <v>359</v>
      </c>
      <c r="T665" s="6" t="s">
        <v>372</v>
      </c>
      <c r="V665" s="23"/>
      <c r="Y665" s="23"/>
    </row>
    <row r="666" spans="1:25" x14ac:dyDescent="0.25">
      <c r="A666" s="26">
        <v>44765</v>
      </c>
      <c r="B666" s="28">
        <v>8.8000000000000007</v>
      </c>
      <c r="C666" s="28">
        <f>B666-K666-L666</f>
        <v>8.8000000000000007</v>
      </c>
      <c r="D666" s="28">
        <f>B666-K666</f>
        <v>8.8000000000000007</v>
      </c>
      <c r="E666" s="29">
        <v>0.60972222222222217</v>
      </c>
      <c r="F666" s="17" t="str">
        <f>_xlfn.CONCAT(TEXT(A666,"yyyy-mm-dd")," ",TEXT(E666,"hh:mm:ss"))</f>
        <v>2022-07-23 14:38:00</v>
      </c>
      <c r="G666" s="8">
        <v>12</v>
      </c>
      <c r="H666" s="8">
        <v>58</v>
      </c>
      <c r="I666" s="9">
        <f>'Uber_Details (2)'!$G666+('Uber_Details (2)'!$H666/60)</f>
        <v>12.966666666666667</v>
      </c>
      <c r="J666" s="9">
        <v>1.4</v>
      </c>
      <c r="K666" s="9"/>
      <c r="L666" s="9"/>
      <c r="M666" s="8"/>
      <c r="N666" s="8">
        <v>2</v>
      </c>
      <c r="O666" s="7" t="str">
        <f>VLOOKUP(P666,zipcodes,2,0)</f>
        <v>SEMAPHORE</v>
      </c>
      <c r="P666" s="13">
        <v>5019</v>
      </c>
      <c r="Q666" s="7" t="str">
        <f>VLOOKUP(R666,zipcodes,2,0)</f>
        <v>SEMAPHORE</v>
      </c>
      <c r="R666" s="14">
        <v>5019</v>
      </c>
      <c r="S666" s="8" t="s">
        <v>359</v>
      </c>
      <c r="T666" s="6" t="s">
        <v>372</v>
      </c>
      <c r="V666" s="23"/>
      <c r="Y666" s="23"/>
    </row>
    <row r="667" spans="1:25" x14ac:dyDescent="0.25">
      <c r="A667" s="26">
        <v>44765</v>
      </c>
      <c r="B667" s="28">
        <v>6.31</v>
      </c>
      <c r="C667" s="28">
        <f>B667-K667-L667</f>
        <v>6.31</v>
      </c>
      <c r="D667" s="28">
        <f>B667-K667</f>
        <v>6.31</v>
      </c>
      <c r="E667" s="29">
        <v>0.61944444444444446</v>
      </c>
      <c r="F667" s="17" t="str">
        <f>_xlfn.CONCAT(TEXT(A667,"yyyy-mm-dd")," ",TEXT(E667,"hh:mm:ss"))</f>
        <v>2022-07-23 14:52:00</v>
      </c>
      <c r="G667" s="8">
        <v>16</v>
      </c>
      <c r="H667" s="8">
        <v>9</v>
      </c>
      <c r="I667" s="9">
        <f>'Uber_Details (2)'!$G667+('Uber_Details (2)'!$H667/60)</f>
        <v>16.149999999999999</v>
      </c>
      <c r="J667" s="9">
        <v>2.4</v>
      </c>
      <c r="K667" s="9"/>
      <c r="L667" s="9"/>
      <c r="M667" s="8"/>
      <c r="N667" s="8">
        <v>1</v>
      </c>
      <c r="O667" s="7" t="str">
        <f>VLOOKUP(P667,zipcodes,2,0)</f>
        <v>SEMAPHORE</v>
      </c>
      <c r="P667" s="13">
        <v>5019</v>
      </c>
      <c r="Q667" s="7" t="str">
        <f>VLOOKUP(R667,zipcodes,2,0)</f>
        <v>PORT ADELAIDE</v>
      </c>
      <c r="R667" s="14">
        <v>5015</v>
      </c>
      <c r="S667" s="8" t="s">
        <v>359</v>
      </c>
      <c r="T667" s="6" t="s">
        <v>372</v>
      </c>
      <c r="V667" s="23"/>
      <c r="Y667" s="23"/>
    </row>
    <row r="668" spans="1:25" x14ac:dyDescent="0.25">
      <c r="A668" s="26">
        <v>44765</v>
      </c>
      <c r="B668" s="28">
        <v>6.53</v>
      </c>
      <c r="C668" s="28">
        <f>B668-K668-L668</f>
        <v>6.53</v>
      </c>
      <c r="D668" s="28">
        <f>B668-K668</f>
        <v>6.53</v>
      </c>
      <c r="E668" s="29">
        <v>0.62847222222222221</v>
      </c>
      <c r="F668" s="17" t="str">
        <f>_xlfn.CONCAT(TEXT(A668,"yyyy-mm-dd")," ",TEXT(E668,"hh:mm:ss"))</f>
        <v>2022-07-23 15:05:00</v>
      </c>
      <c r="G668" s="8">
        <v>17</v>
      </c>
      <c r="H668" s="8">
        <v>1</v>
      </c>
      <c r="I668" s="9">
        <f>'Uber_Details (2)'!$G668+('Uber_Details (2)'!$H668/60)</f>
        <v>17.016666666666666</v>
      </c>
      <c r="J668" s="9">
        <v>3.4</v>
      </c>
      <c r="K668" s="9"/>
      <c r="L668" s="9"/>
      <c r="M668" s="8"/>
      <c r="N668" s="8">
        <v>1</v>
      </c>
      <c r="O668" s="7" t="str">
        <f>VLOOKUP(P668,zipcodes,2,0)</f>
        <v>ADELAIDE CBD</v>
      </c>
      <c r="P668" s="13">
        <v>5000</v>
      </c>
      <c r="Q668" s="7" t="str">
        <f>VLOOKUP(R668,zipcodes,2,0)</f>
        <v>LARGS BAY</v>
      </c>
      <c r="R668" s="14">
        <v>5016</v>
      </c>
      <c r="S668" s="8" t="s">
        <v>359</v>
      </c>
      <c r="T668" s="6" t="s">
        <v>372</v>
      </c>
      <c r="V668" s="23"/>
      <c r="Y668" s="23"/>
    </row>
    <row r="669" spans="1:25" x14ac:dyDescent="0.25">
      <c r="A669" s="26">
        <v>44765</v>
      </c>
      <c r="B669" s="28">
        <v>16.989999999999998</v>
      </c>
      <c r="C669" s="28">
        <f>B669-K669-L669</f>
        <v>13.989999999999998</v>
      </c>
      <c r="D669" s="28">
        <f>B669-K669</f>
        <v>16.989999999999998</v>
      </c>
      <c r="E669" s="29">
        <v>0.75624999999999998</v>
      </c>
      <c r="F669" s="17" t="str">
        <f>_xlfn.CONCAT(TEXT(A669,"yyyy-mm-dd")," ",TEXT(E669,"hh:mm:ss"))</f>
        <v>2022-07-23 18:09:00</v>
      </c>
      <c r="G669" s="8">
        <v>49</v>
      </c>
      <c r="H669" s="8">
        <v>50</v>
      </c>
      <c r="I669" s="9">
        <f>'Uber_Details (2)'!$G669+('Uber_Details (2)'!$H669/60)</f>
        <v>49.833333333333336</v>
      </c>
      <c r="J669" s="9">
        <v>9.5</v>
      </c>
      <c r="K669" s="9"/>
      <c r="L669" s="9">
        <v>3</v>
      </c>
      <c r="M669" s="8"/>
      <c r="N669" s="8">
        <v>2</v>
      </c>
      <c r="O669" s="7" t="str">
        <f>VLOOKUP(P669,zipcodes,2,0)</f>
        <v>ADELAIDE CBD</v>
      </c>
      <c r="P669" s="13">
        <v>5000</v>
      </c>
      <c r="Q669" s="7" t="str">
        <f>VLOOKUP(R669,zipcodes,2,0)</f>
        <v>BLAIR ATHOL</v>
      </c>
      <c r="R669" s="14">
        <v>5084</v>
      </c>
      <c r="S669" s="8" t="s">
        <v>359</v>
      </c>
      <c r="T669" s="6" t="s">
        <v>372</v>
      </c>
      <c r="V669" s="23"/>
      <c r="Y669" s="23"/>
    </row>
    <row r="670" spans="1:25" x14ac:dyDescent="0.25">
      <c r="A670" s="26">
        <v>44765</v>
      </c>
      <c r="B670" s="28">
        <v>14.17</v>
      </c>
      <c r="C670" s="28">
        <f>B670-K670-L670</f>
        <v>14.17</v>
      </c>
      <c r="D670" s="28">
        <f>B670-K670</f>
        <v>14.17</v>
      </c>
      <c r="E670" s="29">
        <v>0.78888888888888886</v>
      </c>
      <c r="F670" s="17" t="str">
        <f>_xlfn.CONCAT(TEXT(A670,"yyyy-mm-dd")," ",TEXT(E670,"hh:mm:ss"))</f>
        <v>2022-07-23 18:56:00</v>
      </c>
      <c r="G670" s="8">
        <v>22</v>
      </c>
      <c r="H670" s="8">
        <v>56</v>
      </c>
      <c r="I670" s="9">
        <f>'Uber_Details (2)'!$G670+('Uber_Details (2)'!$H670/60)</f>
        <v>22.933333333333334</v>
      </c>
      <c r="J670" s="9">
        <v>8</v>
      </c>
      <c r="K670" s="9"/>
      <c r="L670" s="9"/>
      <c r="M670" s="8"/>
      <c r="N670" s="8">
        <v>2</v>
      </c>
      <c r="O670" s="7" t="str">
        <f>VLOOKUP(P670,zipcodes,2,0)</f>
        <v>FITZROY</v>
      </c>
      <c r="P670" s="13">
        <v>5082</v>
      </c>
      <c r="Q670" s="7" t="str">
        <f>VLOOKUP(R670,zipcodes,2,0)</f>
        <v>MILE END</v>
      </c>
      <c r="R670" s="14">
        <v>5031</v>
      </c>
      <c r="S670" s="8" t="s">
        <v>359</v>
      </c>
      <c r="T670" s="6" t="s">
        <v>372</v>
      </c>
      <c r="V670" s="23"/>
      <c r="Y670" s="23"/>
    </row>
    <row r="671" spans="1:25" x14ac:dyDescent="0.25">
      <c r="A671" s="26">
        <v>44765</v>
      </c>
      <c r="B671" s="28">
        <v>15.77</v>
      </c>
      <c r="C671" s="28">
        <f>B671-K671-L671</f>
        <v>13.27</v>
      </c>
      <c r="D671" s="28">
        <f>B671-K671</f>
        <v>15.77</v>
      </c>
      <c r="E671" s="29">
        <v>0.80347222222222225</v>
      </c>
      <c r="F671" s="17" t="str">
        <f>_xlfn.CONCAT(TEXT(A671,"yyyy-mm-dd")," ",TEXT(E671,"hh:mm:ss"))</f>
        <v>2022-07-23 19:17:00</v>
      </c>
      <c r="G671" s="8">
        <v>26</v>
      </c>
      <c r="H671" s="8">
        <v>10</v>
      </c>
      <c r="I671" s="9">
        <f>'Uber_Details (2)'!$G671+('Uber_Details (2)'!$H671/60)</f>
        <v>26.166666666666668</v>
      </c>
      <c r="J671" s="9">
        <v>7.6</v>
      </c>
      <c r="K671" s="9"/>
      <c r="L671" s="9">
        <v>2.5</v>
      </c>
      <c r="M671" s="8"/>
      <c r="N671" s="8">
        <v>2</v>
      </c>
      <c r="O671" s="7" t="str">
        <f>VLOOKUP(P671,zipcodes,2,0)</f>
        <v>HENLEY BEACH</v>
      </c>
      <c r="P671" s="13">
        <v>5022</v>
      </c>
      <c r="Q671" s="7" t="str">
        <f>VLOOKUP(R671,zipcodes,2,0)</f>
        <v>GLENELG</v>
      </c>
      <c r="R671" s="14">
        <v>5045</v>
      </c>
      <c r="S671" s="8" t="s">
        <v>359</v>
      </c>
      <c r="T671" s="6" t="s">
        <v>372</v>
      </c>
      <c r="V671" s="23"/>
      <c r="Y671" s="23"/>
    </row>
    <row r="672" spans="1:25" x14ac:dyDescent="0.25">
      <c r="A672" s="26">
        <v>44765</v>
      </c>
      <c r="B672" s="28">
        <v>19.7</v>
      </c>
      <c r="C672" s="28">
        <f>B672-K672-L672</f>
        <v>12.259999999999998</v>
      </c>
      <c r="D672" s="28">
        <f>B672-K672</f>
        <v>12.259999999999998</v>
      </c>
      <c r="E672" s="29">
        <v>0.83958333333333324</v>
      </c>
      <c r="F672" s="17" t="str">
        <f>_xlfn.CONCAT(TEXT(A672,"yyyy-mm-dd")," ",TEXT(E672,"hh:mm:ss"))</f>
        <v>2022-07-23 20:09:00</v>
      </c>
      <c r="G672" s="8">
        <v>21</v>
      </c>
      <c r="H672" s="8">
        <v>13</v>
      </c>
      <c r="I672" s="9">
        <f>'Uber_Details (2)'!$G672+('Uber_Details (2)'!$H672/60)</f>
        <v>21.216666666666665</v>
      </c>
      <c r="J672" s="9">
        <v>9.8000000000000007</v>
      </c>
      <c r="K672" s="9">
        <v>7.44</v>
      </c>
      <c r="L672" s="9"/>
      <c r="M672" s="8"/>
      <c r="N672" s="8">
        <v>1</v>
      </c>
      <c r="O672" s="7" t="str">
        <f>VLOOKUP(P672,zipcodes,2,0)</f>
        <v>ADELAIDE CBD</v>
      </c>
      <c r="P672" s="13">
        <v>5000</v>
      </c>
      <c r="Q672" s="7" t="str">
        <f>VLOOKUP(R672,zipcodes,2,0)</f>
        <v>FLINDERS PARK</v>
      </c>
      <c r="R672" s="14">
        <v>5025</v>
      </c>
      <c r="S672" s="8" t="s">
        <v>359</v>
      </c>
      <c r="T672" s="6" t="s">
        <v>372</v>
      </c>
      <c r="V672" s="23"/>
      <c r="Y672" s="23"/>
    </row>
    <row r="673" spans="1:25" x14ac:dyDescent="0.25">
      <c r="A673" s="26">
        <v>44765</v>
      </c>
      <c r="B673" s="28">
        <v>14.52</v>
      </c>
      <c r="C673" s="28">
        <f>B673-K673-L673</f>
        <v>14.52</v>
      </c>
      <c r="D673" s="28">
        <f>B673-K673</f>
        <v>14.52</v>
      </c>
      <c r="E673" s="29">
        <v>0.85555555555555562</v>
      </c>
      <c r="F673" s="17" t="str">
        <f>_xlfn.CONCAT(TEXT(A673,"yyyy-mm-dd")," ",TEXT(E673,"hh:mm:ss"))</f>
        <v>2022-07-23 20:32:00</v>
      </c>
      <c r="G673" s="8">
        <v>34</v>
      </c>
      <c r="H673" s="8">
        <v>35</v>
      </c>
      <c r="I673" s="9">
        <f>'Uber_Details (2)'!$G673+('Uber_Details (2)'!$H673/60)</f>
        <v>34.583333333333336</v>
      </c>
      <c r="J673" s="9">
        <v>5.5</v>
      </c>
      <c r="K673" s="9"/>
      <c r="L673" s="9"/>
      <c r="M673" s="8"/>
      <c r="N673" s="8">
        <v>2</v>
      </c>
      <c r="O673" s="7" t="str">
        <f>VLOOKUP(P673,zipcodes,2,0)</f>
        <v>MILE END</v>
      </c>
      <c r="P673" s="13">
        <v>5031</v>
      </c>
      <c r="Q673" s="7" t="str">
        <f>VLOOKUP(R673,zipcodes,2,0)</f>
        <v>PLYMPTON</v>
      </c>
      <c r="R673" s="14">
        <v>5038</v>
      </c>
      <c r="S673" s="8" t="s">
        <v>359</v>
      </c>
      <c r="T673" s="6" t="s">
        <v>372</v>
      </c>
      <c r="V673" s="23"/>
      <c r="Y673" s="23"/>
    </row>
    <row r="674" spans="1:25" x14ac:dyDescent="0.25">
      <c r="A674" s="26">
        <v>44765</v>
      </c>
      <c r="B674" s="28">
        <v>5</v>
      </c>
      <c r="C674" s="28">
        <f>B674-K674-L674</f>
        <v>5</v>
      </c>
      <c r="D674" s="28">
        <f>B674-K674</f>
        <v>5</v>
      </c>
      <c r="E674" s="29">
        <v>0.87361111111111101</v>
      </c>
      <c r="F674" s="17" t="str">
        <f>_xlfn.CONCAT(TEXT(A674,"yyyy-mm-dd")," ",TEXT(E674,"hh:mm:ss"))</f>
        <v>2022-07-23 20:58:00</v>
      </c>
      <c r="G674" s="8">
        <v>10</v>
      </c>
      <c r="H674" s="8">
        <v>42</v>
      </c>
      <c r="I674" s="9">
        <f>'Uber_Details (2)'!$G674+('Uber_Details (2)'!$H674/60)</f>
        <v>10.7</v>
      </c>
      <c r="J674" s="9">
        <v>0.6</v>
      </c>
      <c r="K674" s="9"/>
      <c r="L674" s="9"/>
      <c r="M674" s="8"/>
      <c r="N674" s="8">
        <v>1</v>
      </c>
      <c r="O674" s="7" t="str">
        <f>VLOOKUP(P674,zipcodes,2,0)</f>
        <v>ADELAIDE CBD</v>
      </c>
      <c r="P674" s="13">
        <v>5000</v>
      </c>
      <c r="Q674" s="7" t="str">
        <f>VLOOKUP(R674,zipcodes,2,0)</f>
        <v>ADELAIDE CBD</v>
      </c>
      <c r="R674" s="14">
        <v>5000</v>
      </c>
      <c r="S674" s="8" t="s">
        <v>359</v>
      </c>
      <c r="T674" s="6" t="s">
        <v>372</v>
      </c>
      <c r="V674" s="23"/>
      <c r="Y674" s="23"/>
    </row>
    <row r="675" spans="1:25" x14ac:dyDescent="0.25">
      <c r="A675" s="26">
        <v>44765</v>
      </c>
      <c r="B675" s="28">
        <v>10.050000000000001</v>
      </c>
      <c r="C675" s="28">
        <f>B675-K675-L675</f>
        <v>10.050000000000001</v>
      </c>
      <c r="D675" s="28">
        <f>B675-K675</f>
        <v>10.050000000000001</v>
      </c>
      <c r="E675" s="29">
        <v>0.89097222222222217</v>
      </c>
      <c r="F675" s="17" t="str">
        <f>_xlfn.CONCAT(TEXT(A675,"yyyy-mm-dd")," ",TEXT(E675,"hh:mm:ss"))</f>
        <v>2022-07-23 21:23:00</v>
      </c>
      <c r="G675" s="8">
        <v>26</v>
      </c>
      <c r="H675" s="8">
        <v>5</v>
      </c>
      <c r="I675" s="9">
        <f>'Uber_Details (2)'!$G675+('Uber_Details (2)'!$H675/60)</f>
        <v>26.083333333333332</v>
      </c>
      <c r="J675" s="9">
        <v>3</v>
      </c>
      <c r="K675" s="9"/>
      <c r="L675" s="9"/>
      <c r="M675" s="8"/>
      <c r="N675" s="8">
        <v>1</v>
      </c>
      <c r="O675" s="7" t="str">
        <f>VLOOKUP(P675,zipcodes,2,0)</f>
        <v>ADELAIDE CBD</v>
      </c>
      <c r="P675" s="13">
        <v>5000</v>
      </c>
      <c r="Q675" s="7" t="str">
        <f>VLOOKUP(R675,zipcodes,2,0)</f>
        <v>MILE END</v>
      </c>
      <c r="R675" s="14">
        <v>5031</v>
      </c>
      <c r="S675" s="8" t="s">
        <v>359</v>
      </c>
      <c r="T675" s="6" t="s">
        <v>372</v>
      </c>
      <c r="V675" s="23"/>
      <c r="Y675" s="23"/>
    </row>
    <row r="676" spans="1:25" x14ac:dyDescent="0.25">
      <c r="A676" s="26">
        <v>44766</v>
      </c>
      <c r="B676" s="28">
        <v>12.56</v>
      </c>
      <c r="C676" s="28">
        <f>B676-K676-L676</f>
        <v>12.56</v>
      </c>
      <c r="D676" s="28">
        <f>B676-K676</f>
        <v>12.56</v>
      </c>
      <c r="E676" s="29">
        <v>0.54305555555555551</v>
      </c>
      <c r="F676" s="17" t="str">
        <f>_xlfn.CONCAT(TEXT(A676,"yyyy-mm-dd")," ",TEXT(E676,"hh:mm:ss"))</f>
        <v>2022-07-24 13:02:00</v>
      </c>
      <c r="G676" s="8">
        <v>28</v>
      </c>
      <c r="H676" s="8">
        <v>28</v>
      </c>
      <c r="I676" s="9">
        <f>'Uber_Details (2)'!$G676+('Uber_Details (2)'!$H676/60)</f>
        <v>28.466666666666665</v>
      </c>
      <c r="J676" s="9">
        <v>5.7</v>
      </c>
      <c r="K676" s="9"/>
      <c r="L676" s="9"/>
      <c r="M676" s="8"/>
      <c r="N676" s="8">
        <v>1</v>
      </c>
      <c r="O676" s="7" t="str">
        <f>VLOOKUP(P676,zipcodes,2,0)</f>
        <v>ADELAIDE CBD</v>
      </c>
      <c r="P676" s="13">
        <v>5000</v>
      </c>
      <c r="Q676" s="7" t="str">
        <f>VLOOKUP(R676,zipcodes,2,0)</f>
        <v>HINDMARSH</v>
      </c>
      <c r="R676" s="14">
        <v>5007</v>
      </c>
      <c r="S676" s="8" t="s">
        <v>359</v>
      </c>
      <c r="T676" s="6" t="s">
        <v>372</v>
      </c>
      <c r="V676" s="23"/>
      <c r="Y676" s="23"/>
    </row>
    <row r="677" spans="1:25" x14ac:dyDescent="0.25">
      <c r="A677" s="26">
        <v>44766</v>
      </c>
      <c r="B677" s="28">
        <v>7.63</v>
      </c>
      <c r="C677" s="28">
        <f>B677-K677-L677</f>
        <v>7.63</v>
      </c>
      <c r="D677" s="28">
        <f>B677-K677</f>
        <v>7.63</v>
      </c>
      <c r="E677" s="29">
        <v>0.56111111111111112</v>
      </c>
      <c r="F677" s="17" t="str">
        <f>_xlfn.CONCAT(TEXT(A677,"yyyy-mm-dd")," ",TEXT(E677,"hh:mm:ss"))</f>
        <v>2022-07-24 13:28:00</v>
      </c>
      <c r="G677" s="8">
        <v>16</v>
      </c>
      <c r="H677" s="8">
        <v>54</v>
      </c>
      <c r="I677" s="9">
        <f>'Uber_Details (2)'!$G677+('Uber_Details (2)'!$H677/60)</f>
        <v>16.899999999999999</v>
      </c>
      <c r="J677" s="9">
        <v>3.8</v>
      </c>
      <c r="K677" s="9"/>
      <c r="L677" s="9"/>
      <c r="M677" s="8"/>
      <c r="N677" s="8">
        <v>1</v>
      </c>
      <c r="O677" s="7" t="str">
        <f>VLOOKUP(P677,zipcodes,2,0)</f>
        <v>HINDMARSH</v>
      </c>
      <c r="P677" s="13">
        <v>5007</v>
      </c>
      <c r="Q677" s="7" t="str">
        <f>VLOOKUP(R677,zipcodes,2,0)</f>
        <v>SEATON</v>
      </c>
      <c r="R677" s="14">
        <v>5023</v>
      </c>
      <c r="S677" s="8" t="s">
        <v>359</v>
      </c>
      <c r="T677" s="6" t="s">
        <v>372</v>
      </c>
      <c r="V677" s="23"/>
      <c r="Y677" s="23"/>
    </row>
    <row r="678" spans="1:25" x14ac:dyDescent="0.25">
      <c r="A678" s="26">
        <v>44766</v>
      </c>
      <c r="B678" s="28">
        <v>8.01</v>
      </c>
      <c r="C678" s="28">
        <f>B678-K678-L678</f>
        <v>6.1999999999999993</v>
      </c>
      <c r="D678" s="28">
        <f>B678-K678</f>
        <v>6.1999999999999993</v>
      </c>
      <c r="E678" s="29">
        <v>0.5805555555555556</v>
      </c>
      <c r="F678" s="17" t="str">
        <f>_xlfn.CONCAT(TEXT(A678,"yyyy-mm-dd")," ",TEXT(E678,"hh:mm:ss"))</f>
        <v>2022-07-24 13:56:00</v>
      </c>
      <c r="G678" s="8">
        <v>18</v>
      </c>
      <c r="H678" s="8">
        <v>15</v>
      </c>
      <c r="I678" s="9">
        <f>'Uber_Details (2)'!$G678+('Uber_Details (2)'!$H678/60)</f>
        <v>18.25</v>
      </c>
      <c r="J678" s="9">
        <v>3.5</v>
      </c>
      <c r="K678" s="9">
        <v>1.81</v>
      </c>
      <c r="L678" s="9"/>
      <c r="M678" s="8"/>
      <c r="N678" s="8">
        <v>1</v>
      </c>
      <c r="O678" s="7" t="str">
        <f>VLOOKUP(P678,zipcodes,2,0)</f>
        <v>HINDMARSH</v>
      </c>
      <c r="P678" s="13">
        <v>5007</v>
      </c>
      <c r="Q678" s="7" t="str">
        <f>VLOOKUP(R678,zipcodes,2,0)</f>
        <v>VALE PARK</v>
      </c>
      <c r="R678" s="14">
        <v>5081</v>
      </c>
      <c r="S678" s="8" t="s">
        <v>359</v>
      </c>
      <c r="T678" s="6" t="s">
        <v>372</v>
      </c>
      <c r="V678" s="23"/>
      <c r="Y678" s="23"/>
    </row>
    <row r="679" spans="1:25" x14ac:dyDescent="0.25">
      <c r="A679" s="26">
        <v>44766</v>
      </c>
      <c r="B679" s="28">
        <v>15.93</v>
      </c>
      <c r="C679" s="28">
        <f>B679-K679-L679</f>
        <v>15.93</v>
      </c>
      <c r="D679" s="28">
        <f>B679-K679</f>
        <v>15.93</v>
      </c>
      <c r="E679" s="29">
        <v>0.6</v>
      </c>
      <c r="F679" s="17" t="str">
        <f>_xlfn.CONCAT(TEXT(A679,"yyyy-mm-dd")," ",TEXT(E679,"hh:mm:ss"))</f>
        <v>2022-07-24 14:24:00</v>
      </c>
      <c r="G679" s="8">
        <v>55</v>
      </c>
      <c r="H679" s="8">
        <v>34</v>
      </c>
      <c r="I679" s="9">
        <f>'Uber_Details (2)'!$G679+('Uber_Details (2)'!$H679/60)</f>
        <v>55.56666666666667</v>
      </c>
      <c r="J679" s="9">
        <v>6.6</v>
      </c>
      <c r="K679" s="9"/>
      <c r="L679" s="9"/>
      <c r="M679" s="8"/>
      <c r="N679" s="8">
        <v>2</v>
      </c>
      <c r="O679" s="7" t="str">
        <f>VLOOKUP(P679,zipcodes,2,0)</f>
        <v>ADELAIDE CBD</v>
      </c>
      <c r="P679" s="13">
        <v>5000</v>
      </c>
      <c r="Q679" s="7" t="str">
        <f>VLOOKUP(R679,zipcodes,2,0)</f>
        <v>KURRALTA PARK</v>
      </c>
      <c r="R679" s="14">
        <v>5037</v>
      </c>
      <c r="S679" s="8" t="s">
        <v>359</v>
      </c>
      <c r="T679" s="6" t="s">
        <v>372</v>
      </c>
      <c r="V679" s="23"/>
      <c r="Y679" s="23"/>
    </row>
    <row r="680" spans="1:25" x14ac:dyDescent="0.25">
      <c r="A680" s="26">
        <v>44766</v>
      </c>
      <c r="B680" s="28">
        <v>17.57</v>
      </c>
      <c r="C680" s="28">
        <f>B680-K680-L680</f>
        <v>14.57</v>
      </c>
      <c r="D680" s="28">
        <f>B680-K680</f>
        <v>17.57</v>
      </c>
      <c r="E680" s="29">
        <v>0.74583333333333324</v>
      </c>
      <c r="F680" s="17" t="str">
        <f>_xlfn.CONCAT(TEXT(A680,"yyyy-mm-dd")," ",TEXT(E680,"hh:mm:ss"))</f>
        <v>2022-07-24 17:54:00</v>
      </c>
      <c r="G680" s="8">
        <v>55</v>
      </c>
      <c r="H680" s="8">
        <v>20</v>
      </c>
      <c r="I680" s="9">
        <f>'Uber_Details (2)'!$G680+('Uber_Details (2)'!$H680/60)</f>
        <v>55.333333333333336</v>
      </c>
      <c r="J680" s="9">
        <v>7.3</v>
      </c>
      <c r="K680" s="9"/>
      <c r="L680" s="9">
        <v>3</v>
      </c>
      <c r="M680" s="8"/>
      <c r="N680" s="8">
        <v>2</v>
      </c>
      <c r="O680" s="7" t="str">
        <f>VLOOKUP(P680,zipcodes,2,0)</f>
        <v>ADELAIDE CBD</v>
      </c>
      <c r="P680" s="13">
        <v>5000</v>
      </c>
      <c r="Q680" s="7" t="str">
        <f>VLOOKUP(R680,zipcodes,2,0)</f>
        <v>GLEN OSMOND</v>
      </c>
      <c r="R680" s="14">
        <v>5064</v>
      </c>
      <c r="S680" s="8" t="s">
        <v>359</v>
      </c>
      <c r="T680" s="6" t="s">
        <v>372</v>
      </c>
      <c r="V680" s="23"/>
      <c r="Y680" s="23"/>
    </row>
    <row r="681" spans="1:25" x14ac:dyDescent="0.25">
      <c r="A681" s="26">
        <v>44766</v>
      </c>
      <c r="B681" s="28">
        <v>18.059999999999999</v>
      </c>
      <c r="C681" s="28">
        <f>B681-K681-L681</f>
        <v>15.059999999999999</v>
      </c>
      <c r="D681" s="28">
        <f>B681-K681</f>
        <v>18.059999999999999</v>
      </c>
      <c r="E681" s="29">
        <v>0.7631944444444444</v>
      </c>
      <c r="F681" s="17" t="str">
        <f>_xlfn.CONCAT(TEXT(A681,"yyyy-mm-dd")," ",TEXT(E681,"hh:mm:ss"))</f>
        <v>2022-07-24 18:19:00</v>
      </c>
      <c r="G681" s="8">
        <v>32</v>
      </c>
      <c r="H681" s="8">
        <v>7</v>
      </c>
      <c r="I681" s="9">
        <f>'Uber_Details (2)'!$G681+('Uber_Details (2)'!$H681/60)</f>
        <v>32.116666666666667</v>
      </c>
      <c r="J681" s="9">
        <v>11.1</v>
      </c>
      <c r="K681" s="9"/>
      <c r="L681" s="9">
        <v>3</v>
      </c>
      <c r="M681" s="8"/>
      <c r="N681" s="8">
        <v>2</v>
      </c>
      <c r="O681" s="7" t="str">
        <f>VLOOKUP(P681,zipcodes,2,0)</f>
        <v>ADELAIDE CBD</v>
      </c>
      <c r="P681" s="13">
        <v>5000</v>
      </c>
      <c r="Q681" s="7" t="str">
        <f>VLOOKUP(R681,zipcodes,2,0)</f>
        <v>MARION</v>
      </c>
      <c r="R681" s="14">
        <v>5043</v>
      </c>
      <c r="S681" s="8" t="s">
        <v>359</v>
      </c>
      <c r="T681" s="6" t="s">
        <v>372</v>
      </c>
      <c r="V681" s="23"/>
      <c r="Y681" s="23"/>
    </row>
    <row r="682" spans="1:25" x14ac:dyDescent="0.25">
      <c r="A682" s="26">
        <v>44766</v>
      </c>
      <c r="B682" s="28">
        <v>24.06</v>
      </c>
      <c r="C682" s="28">
        <f>B682-K682-L682</f>
        <v>20.309999999999999</v>
      </c>
      <c r="D682" s="28">
        <f>B682-K682</f>
        <v>20.309999999999999</v>
      </c>
      <c r="E682" s="29">
        <v>0.78263888888888899</v>
      </c>
      <c r="F682" s="17" t="str">
        <f>_xlfn.CONCAT(TEXT(A682,"yyyy-mm-dd")," ",TEXT(E682,"hh:mm:ss"))</f>
        <v>2022-07-24 18:47:00</v>
      </c>
      <c r="G682" s="8">
        <v>53</v>
      </c>
      <c r="H682" s="8">
        <v>30</v>
      </c>
      <c r="I682" s="9">
        <f>'Uber_Details (2)'!$G682+('Uber_Details (2)'!$H682/60)</f>
        <v>53.5</v>
      </c>
      <c r="J682" s="9">
        <v>6.6</v>
      </c>
      <c r="K682" s="9">
        <v>3.75</v>
      </c>
      <c r="L682" s="9"/>
      <c r="M682" s="8"/>
      <c r="N682" s="8">
        <v>2</v>
      </c>
      <c r="O682" s="7" t="str">
        <f>VLOOKUP(P682,zipcodes,2,0)</f>
        <v>BELLEVUE HEIGHTS</v>
      </c>
      <c r="P682" s="13">
        <v>5050</v>
      </c>
      <c r="Q682" s="7" t="str">
        <f>VLOOKUP(R682,zipcodes,2,0)</f>
        <v>BLACKWOOD</v>
      </c>
      <c r="R682" s="14">
        <v>5051</v>
      </c>
      <c r="S682" s="8" t="s">
        <v>359</v>
      </c>
      <c r="T682" s="6" t="s">
        <v>372</v>
      </c>
      <c r="V682" s="23"/>
      <c r="Y682" s="23"/>
    </row>
    <row r="683" spans="1:25" x14ac:dyDescent="0.25">
      <c r="A683" s="26">
        <v>44766</v>
      </c>
      <c r="B683" s="28">
        <v>12.17</v>
      </c>
      <c r="C683" s="28">
        <f>B683-K683-L683</f>
        <v>12.17</v>
      </c>
      <c r="D683" s="28">
        <f>B683-K683</f>
        <v>12.17</v>
      </c>
      <c r="E683" s="29">
        <v>0.83124999999999993</v>
      </c>
      <c r="F683" s="17" t="str">
        <f>_xlfn.CONCAT(TEXT(A683,"yyyy-mm-dd")," ",TEXT(E683,"hh:mm:ss"))</f>
        <v>2022-07-24 19:57:00</v>
      </c>
      <c r="G683" s="8">
        <v>29</v>
      </c>
      <c r="H683" s="8">
        <v>32</v>
      </c>
      <c r="I683" s="9">
        <f>'Uber_Details (2)'!$G683+('Uber_Details (2)'!$H683/60)</f>
        <v>29.533333333333335</v>
      </c>
      <c r="J683" s="9">
        <v>5.7</v>
      </c>
      <c r="K683" s="9"/>
      <c r="L683" s="9"/>
      <c r="M683" s="8"/>
      <c r="N683" s="8">
        <v>2</v>
      </c>
      <c r="O683" s="7" t="str">
        <f>VLOOKUP(P683,zipcodes,2,0)</f>
        <v>ADELAIDE CBD</v>
      </c>
      <c r="P683" s="13">
        <v>5000</v>
      </c>
      <c r="Q683" s="7" t="str">
        <f>VLOOKUP(R683,zipcodes,2,0)</f>
        <v>COLONEL LIGHT GARDENS</v>
      </c>
      <c r="R683" s="14">
        <v>5041</v>
      </c>
      <c r="S683" s="8" t="s">
        <v>359</v>
      </c>
      <c r="T683" s="6" t="s">
        <v>372</v>
      </c>
      <c r="V683" s="23"/>
      <c r="Y683" s="23"/>
    </row>
    <row r="684" spans="1:25" x14ac:dyDescent="0.25">
      <c r="A684" s="26">
        <v>44766</v>
      </c>
      <c r="B684" s="28">
        <v>16.510000000000002</v>
      </c>
      <c r="C684" s="28">
        <f>B684-K684-L684</f>
        <v>16.510000000000002</v>
      </c>
      <c r="D684" s="28">
        <f>B684-K684</f>
        <v>16.510000000000002</v>
      </c>
      <c r="E684" s="29">
        <v>0.84930555555555554</v>
      </c>
      <c r="F684" s="17" t="str">
        <f>_xlfn.CONCAT(TEXT(A684,"yyyy-mm-dd")," ",TEXT(E684,"hh:mm:ss"))</f>
        <v>2022-07-24 20:23:00</v>
      </c>
      <c r="G684" s="8">
        <v>27</v>
      </c>
      <c r="H684" s="8">
        <v>59</v>
      </c>
      <c r="I684" s="9">
        <f>'Uber_Details (2)'!$G684+('Uber_Details (2)'!$H684/60)</f>
        <v>27.983333333333334</v>
      </c>
      <c r="J684" s="9">
        <v>19.600000000000001</v>
      </c>
      <c r="K684" s="9"/>
      <c r="L684" s="9"/>
      <c r="M684" s="8"/>
      <c r="N684" s="8">
        <v>1</v>
      </c>
      <c r="O684" s="7" t="str">
        <f>VLOOKUP(P684,zipcodes,2,0)</f>
        <v>UNLEY</v>
      </c>
      <c r="P684" s="13">
        <v>5061</v>
      </c>
      <c r="Q684" s="7" t="str">
        <f>VLOOKUP(R684,zipcodes,2,0)</f>
        <v>BRIDGEWATER</v>
      </c>
      <c r="R684" s="14">
        <v>5155</v>
      </c>
      <c r="S684" s="8" t="s">
        <v>359</v>
      </c>
      <c r="T684" s="6" t="s">
        <v>372</v>
      </c>
      <c r="V684" s="23"/>
      <c r="Y684" s="23"/>
    </row>
    <row r="685" spans="1:25" x14ac:dyDescent="0.25">
      <c r="A685" s="26">
        <v>44766</v>
      </c>
      <c r="B685" s="28">
        <v>18.170000000000002</v>
      </c>
      <c r="C685" s="28">
        <f>B685-K685-L685</f>
        <v>18.170000000000002</v>
      </c>
      <c r="D685" s="28">
        <f>B685-K685</f>
        <v>18.170000000000002</v>
      </c>
      <c r="E685" s="29">
        <v>0.89166666666666661</v>
      </c>
      <c r="F685" s="17" t="str">
        <f>_xlfn.CONCAT(TEXT(A685,"yyyy-mm-dd")," ",TEXT(E685,"hh:mm:ss"))</f>
        <v>2022-07-24 21:24:00</v>
      </c>
      <c r="G685" s="8">
        <v>41</v>
      </c>
      <c r="H685" s="8">
        <v>58</v>
      </c>
      <c r="I685" s="9">
        <f>'Uber_Details (2)'!$G685+('Uber_Details (2)'!$H685/60)</f>
        <v>41.966666666666669</v>
      </c>
      <c r="J685" s="9">
        <v>13.2</v>
      </c>
      <c r="K685" s="9"/>
      <c r="L685" s="9"/>
      <c r="M685" s="8"/>
      <c r="N685" s="8">
        <v>1</v>
      </c>
      <c r="O685" s="7" t="str">
        <f>VLOOKUP(P685,zipcodes,2,0)</f>
        <v>ADELAIDE CBD</v>
      </c>
      <c r="P685" s="13">
        <v>5000</v>
      </c>
      <c r="Q685" s="7" t="str">
        <f>VLOOKUP(R685,zipcodes,2,0)</f>
        <v>WINGFIELD</v>
      </c>
      <c r="R685" s="14">
        <v>5013</v>
      </c>
      <c r="S685" s="8" t="s">
        <v>359</v>
      </c>
      <c r="T685" s="6" t="s">
        <v>372</v>
      </c>
      <c r="V685" s="23"/>
      <c r="Y685" s="23"/>
    </row>
    <row r="686" spans="1:25" x14ac:dyDescent="0.25">
      <c r="A686" s="26">
        <v>44771</v>
      </c>
      <c r="B686" s="28">
        <v>25.4</v>
      </c>
      <c r="C686" s="28">
        <f>B686-K686-L686</f>
        <v>21.65</v>
      </c>
      <c r="D686" s="28">
        <f>B686-K686</f>
        <v>25.4</v>
      </c>
      <c r="E686" s="29">
        <v>0.76458333333333339</v>
      </c>
      <c r="F686" s="17" t="str">
        <f>_xlfn.CONCAT(TEXT(A686,"yyyy-mm-dd")," ",TEXT(E686,"hh:mm:ss"))</f>
        <v>2022-07-29 18:21:00</v>
      </c>
      <c r="G686" s="8">
        <v>50</v>
      </c>
      <c r="H686" s="8">
        <v>19</v>
      </c>
      <c r="I686" s="9">
        <f>'Uber_Details (2)'!$G686+('Uber_Details (2)'!$H686/60)</f>
        <v>50.31666666666667</v>
      </c>
      <c r="J686" s="9">
        <v>9.1999999999999993</v>
      </c>
      <c r="K686" s="9"/>
      <c r="L686" s="9">
        <v>3.75</v>
      </c>
      <c r="M686" s="8"/>
      <c r="N686" s="8">
        <v>2</v>
      </c>
      <c r="O686" s="7" t="str">
        <f>VLOOKUP(P686,zipcodes,2,0)</f>
        <v>ADELAIDE CBD</v>
      </c>
      <c r="P686" s="13">
        <v>5000</v>
      </c>
      <c r="Q686" s="7" t="str">
        <f>VLOOKUP(R686,zipcodes,2,0)</f>
        <v>NORWOOD</v>
      </c>
      <c r="R686" s="14">
        <v>5067</v>
      </c>
      <c r="S686" s="8" t="s">
        <v>359</v>
      </c>
      <c r="T686" s="6" t="s">
        <v>372</v>
      </c>
      <c r="V686" s="23"/>
      <c r="Y686" s="23"/>
    </row>
    <row r="687" spans="1:25" x14ac:dyDescent="0.25">
      <c r="A687" s="26">
        <v>44771</v>
      </c>
      <c r="B687" s="28">
        <v>22.41</v>
      </c>
      <c r="C687" s="28">
        <f>B687-K687-L687</f>
        <v>16.43</v>
      </c>
      <c r="D687" s="28">
        <f>B687-K687</f>
        <v>20.18</v>
      </c>
      <c r="E687" s="29">
        <v>0.79305555555555562</v>
      </c>
      <c r="F687" s="17" t="str">
        <f>_xlfn.CONCAT(TEXT(A687,"yyyy-mm-dd")," ",TEXT(E687,"hh:mm:ss"))</f>
        <v>2022-07-29 19:02:00</v>
      </c>
      <c r="G687" s="8">
        <v>44</v>
      </c>
      <c r="H687" s="8">
        <v>37</v>
      </c>
      <c r="I687" s="9">
        <f>'Uber_Details (2)'!$G687+('Uber_Details (2)'!$H687/60)</f>
        <v>44.616666666666667</v>
      </c>
      <c r="J687" s="9">
        <v>4.3</v>
      </c>
      <c r="K687" s="9">
        <v>2.23</v>
      </c>
      <c r="L687" s="9">
        <v>3.75</v>
      </c>
      <c r="M687" s="8"/>
      <c r="N687" s="8">
        <v>2</v>
      </c>
      <c r="O687" s="7" t="str">
        <f>VLOOKUP(P687,zipcodes,2,0)</f>
        <v>NORWOOD</v>
      </c>
      <c r="P687" s="13">
        <v>5067</v>
      </c>
      <c r="Q687" s="7" t="str">
        <f>VLOOKUP(R687,zipcodes,2,0)</f>
        <v>ADELAIDE CBD</v>
      </c>
      <c r="R687" s="14">
        <v>5000</v>
      </c>
      <c r="S687" s="8" t="s">
        <v>359</v>
      </c>
      <c r="T687" s="6" t="s">
        <v>372</v>
      </c>
      <c r="V687" s="23"/>
      <c r="Y687" s="23"/>
    </row>
    <row r="688" spans="1:25" x14ac:dyDescent="0.25">
      <c r="A688" s="26">
        <v>44771</v>
      </c>
      <c r="B688" s="28">
        <v>25.03</v>
      </c>
      <c r="C688" s="28">
        <f>B688-K688-L688</f>
        <v>21.28</v>
      </c>
      <c r="D688" s="28">
        <f>B688-K688</f>
        <v>25.03</v>
      </c>
      <c r="E688" s="29">
        <v>0.81527777777777777</v>
      </c>
      <c r="F688" s="17" t="str">
        <f>_xlfn.CONCAT(TEXT(A688,"yyyy-mm-dd")," ",TEXT(E688,"hh:mm:ss"))</f>
        <v>2022-07-29 19:34:00</v>
      </c>
      <c r="G688" s="8">
        <v>68</v>
      </c>
      <c r="H688" s="8"/>
      <c r="I688" s="9">
        <f>'Uber_Details (2)'!$G688+('Uber_Details (2)'!$H688/60)</f>
        <v>68</v>
      </c>
      <c r="J688" s="9">
        <v>14</v>
      </c>
      <c r="K688" s="9"/>
      <c r="L688" s="9">
        <v>3.75</v>
      </c>
      <c r="M688" s="8"/>
      <c r="N688" s="8">
        <v>2</v>
      </c>
      <c r="O688" s="7" t="str">
        <f>VLOOKUP(P688,zipcodes,2,0)</f>
        <v>ADELAIDE CBD</v>
      </c>
      <c r="P688" s="13">
        <v>5000</v>
      </c>
      <c r="Q688" s="7" t="str">
        <f>VLOOKUP(R688,zipcodes,2,0)</f>
        <v>ALBERT PARK</v>
      </c>
      <c r="R688" s="14">
        <v>5014</v>
      </c>
      <c r="S688" s="8" t="s">
        <v>359</v>
      </c>
      <c r="T688" s="6" t="s">
        <v>372</v>
      </c>
    </row>
    <row r="689" spans="1:20" x14ac:dyDescent="0.25">
      <c r="A689" s="26">
        <v>44771</v>
      </c>
      <c r="B689" s="28">
        <v>8.0299999999999994</v>
      </c>
      <c r="C689" s="28">
        <f>B689-K689-L689</f>
        <v>8.0299999999999994</v>
      </c>
      <c r="D689" s="28">
        <f>B689-K689</f>
        <v>8.0299999999999994</v>
      </c>
      <c r="E689" s="29">
        <v>0.85625000000000007</v>
      </c>
      <c r="F689" s="17" t="str">
        <f>_xlfn.CONCAT(TEXT(A689,"yyyy-mm-dd")," ",TEXT(E689,"hh:mm:ss"))</f>
        <v>2022-07-29 20:33:00</v>
      </c>
      <c r="G689" s="8">
        <v>15</v>
      </c>
      <c r="H689" s="8">
        <v>49</v>
      </c>
      <c r="I689" s="9">
        <f>'Uber_Details (2)'!$G689+('Uber_Details (2)'!$H689/60)</f>
        <v>15.816666666666666</v>
      </c>
      <c r="J689" s="9">
        <v>5.6</v>
      </c>
      <c r="K689" s="9"/>
      <c r="L689" s="9"/>
      <c r="M689" s="8"/>
      <c r="N689" s="8">
        <v>1</v>
      </c>
      <c r="O689" s="7" t="str">
        <f>VLOOKUP(P689,zipcodes,2,0)</f>
        <v>ALBERT PARK</v>
      </c>
      <c r="P689" s="13">
        <v>5014</v>
      </c>
      <c r="Q689" s="7" t="str">
        <f>VLOOKUP(R689,zipcodes,2,0)</f>
        <v>WEST LAKES</v>
      </c>
      <c r="R689" s="14">
        <v>5021</v>
      </c>
      <c r="S689" s="8" t="s">
        <v>359</v>
      </c>
      <c r="T689" s="6" t="s">
        <v>372</v>
      </c>
    </row>
    <row r="690" spans="1:20" x14ac:dyDescent="0.25">
      <c r="A690" s="26">
        <v>44772</v>
      </c>
      <c r="B690" s="28">
        <v>15.15</v>
      </c>
      <c r="C690" s="28">
        <f>B690-K690-L690</f>
        <v>13.15</v>
      </c>
      <c r="D690" s="28">
        <f>B690-K690</f>
        <v>15.15</v>
      </c>
      <c r="E690" s="29">
        <v>0.74513888888888891</v>
      </c>
      <c r="F690" s="17" t="str">
        <f>_xlfn.CONCAT(TEXT(A690,"yyyy-mm-dd")," ",TEXT(E690,"hh:mm:ss"))</f>
        <v>2022-07-30 17:53:00</v>
      </c>
      <c r="G690" s="8">
        <v>30</v>
      </c>
      <c r="H690" s="8">
        <v>58</v>
      </c>
      <c r="I690" s="9">
        <f>'Uber_Details (2)'!$G690+('Uber_Details (2)'!$H690/60)</f>
        <v>30.966666666666665</v>
      </c>
      <c r="J690" s="9">
        <v>9.5</v>
      </c>
      <c r="K690" s="9"/>
      <c r="L690" s="9">
        <v>2</v>
      </c>
      <c r="M690" s="8"/>
      <c r="N690" s="8">
        <v>1</v>
      </c>
      <c r="O690" s="7" t="str">
        <f>VLOOKUP(P690,zipcodes,2,0)</f>
        <v>ADELAIDE CBD</v>
      </c>
      <c r="P690" s="13">
        <v>5000</v>
      </c>
      <c r="Q690" s="7" t="str">
        <f>VLOOKUP(R690,zipcodes,2,0)</f>
        <v>WOODVILLE</v>
      </c>
      <c r="R690" s="14">
        <v>5011</v>
      </c>
      <c r="S690" s="8" t="s">
        <v>359</v>
      </c>
      <c r="T690" s="6" t="s">
        <v>372</v>
      </c>
    </row>
    <row r="691" spans="1:20" x14ac:dyDescent="0.25">
      <c r="A691" s="26">
        <v>44772</v>
      </c>
      <c r="B691" s="28">
        <v>22.67</v>
      </c>
      <c r="C691" s="28">
        <f>B691-K691-L691</f>
        <v>18.920000000000002</v>
      </c>
      <c r="D691" s="28">
        <f>B691-K691</f>
        <v>22.67</v>
      </c>
      <c r="E691" s="29">
        <v>0.77847222222222223</v>
      </c>
      <c r="F691" s="17" t="str">
        <f>_xlfn.CONCAT(TEXT(A691,"yyyy-mm-dd")," ",TEXT(E691,"hh:mm:ss"))</f>
        <v>2022-07-30 18:41:00</v>
      </c>
      <c r="G691" s="8">
        <v>43</v>
      </c>
      <c r="H691" s="8">
        <v>33</v>
      </c>
      <c r="I691" s="9">
        <f>'Uber_Details (2)'!$G691+('Uber_Details (2)'!$H691/60)</f>
        <v>43.55</v>
      </c>
      <c r="J691" s="9">
        <v>12.1</v>
      </c>
      <c r="K691" s="9"/>
      <c r="L691" s="9">
        <v>3.75</v>
      </c>
      <c r="M691" s="8"/>
      <c r="N691" s="8">
        <v>2</v>
      </c>
      <c r="O691" s="7" t="str">
        <f>VLOOKUP(P691,zipcodes,2,0)</f>
        <v>MILE END</v>
      </c>
      <c r="P691" s="13">
        <v>5031</v>
      </c>
      <c r="Q691" s="7" t="str">
        <f>VLOOKUP(R691,zipcodes,2,0)</f>
        <v>SEATON</v>
      </c>
      <c r="R691" s="14">
        <v>5023</v>
      </c>
      <c r="S691" s="8" t="s">
        <v>359</v>
      </c>
      <c r="T691" s="6" t="s">
        <v>372</v>
      </c>
    </row>
    <row r="692" spans="1:20" x14ac:dyDescent="0.25">
      <c r="A692" s="26">
        <v>44772</v>
      </c>
      <c r="B692" s="28">
        <v>17.36</v>
      </c>
      <c r="C692" s="28">
        <f>B692-K692-L692</f>
        <v>17.36</v>
      </c>
      <c r="D692" s="28">
        <f>B692-K692</f>
        <v>17.36</v>
      </c>
      <c r="E692" s="29">
        <v>0.79861111111111116</v>
      </c>
      <c r="F692" s="17" t="str">
        <f>_xlfn.CONCAT(TEXT(A692,"yyyy-mm-dd")," ",TEXT(E692,"hh:mm:ss"))</f>
        <v>2022-07-30 19:10:00</v>
      </c>
      <c r="G692" s="8">
        <v>31</v>
      </c>
      <c r="H692" s="8">
        <v>42</v>
      </c>
      <c r="I692" s="9">
        <f>'Uber_Details (2)'!$G692+('Uber_Details (2)'!$H692/60)</f>
        <v>31.7</v>
      </c>
      <c r="J692" s="9">
        <v>11.7</v>
      </c>
      <c r="K692" s="9"/>
      <c r="L692" s="9"/>
      <c r="M692" s="8"/>
      <c r="N692" s="8">
        <v>2</v>
      </c>
      <c r="O692" s="7" t="str">
        <f>VLOOKUP(P692,zipcodes,2,0)</f>
        <v>ADELAIDE CBD</v>
      </c>
      <c r="P692" s="13">
        <v>5000</v>
      </c>
      <c r="Q692" s="7" t="str">
        <f>VLOOKUP(R692,zipcodes,2,0)</f>
        <v>PLYMPTON</v>
      </c>
      <c r="R692" s="14">
        <v>5038</v>
      </c>
      <c r="S692" s="8" t="s">
        <v>359</v>
      </c>
      <c r="T692" s="6" t="s">
        <v>372</v>
      </c>
    </row>
    <row r="693" spans="1:20" x14ac:dyDescent="0.25">
      <c r="A693" s="26">
        <v>44772</v>
      </c>
      <c r="B693" s="28">
        <v>16.27</v>
      </c>
      <c r="C693" s="28">
        <f>B693-K693-L693</f>
        <v>13.469999999999999</v>
      </c>
      <c r="D693" s="28">
        <f>B693-K693</f>
        <v>13.469999999999999</v>
      </c>
      <c r="E693" s="29">
        <v>0.81319444444444444</v>
      </c>
      <c r="F693" s="17" t="str">
        <f>_xlfn.CONCAT(TEXT(A693,"yyyy-mm-dd")," ",TEXT(E693,"hh:mm:ss"))</f>
        <v>2022-07-30 19:31:00</v>
      </c>
      <c r="G693" s="8">
        <v>25</v>
      </c>
      <c r="H693" s="8">
        <v>57</v>
      </c>
      <c r="I693" s="9">
        <f>'Uber_Details (2)'!$G693+('Uber_Details (2)'!$H693/60)</f>
        <v>25.95</v>
      </c>
      <c r="J693" s="9">
        <v>11.6</v>
      </c>
      <c r="K693" s="9">
        <v>2.8</v>
      </c>
      <c r="L693" s="9"/>
      <c r="M693" s="8"/>
      <c r="N693" s="8">
        <v>2</v>
      </c>
      <c r="O693" s="7" t="str">
        <f>VLOOKUP(P693,zipcodes,2,0)</f>
        <v>UNDERDALE</v>
      </c>
      <c r="P693" s="13">
        <v>5032</v>
      </c>
      <c r="Q693" s="7" t="str">
        <f>VLOOKUP(R693,zipcodes,2,0)</f>
        <v>GLENELG</v>
      </c>
      <c r="R693" s="14">
        <v>5045</v>
      </c>
      <c r="S693" s="8" t="s">
        <v>359</v>
      </c>
      <c r="T693" s="6" t="s">
        <v>372</v>
      </c>
    </row>
    <row r="694" spans="1:20" x14ac:dyDescent="0.25">
      <c r="A694" s="26">
        <v>44772</v>
      </c>
      <c r="B694" s="28">
        <v>7.87</v>
      </c>
      <c r="C694" s="28">
        <f>B694-K694-L694</f>
        <v>7.87</v>
      </c>
      <c r="D694" s="28">
        <f>B694-K694</f>
        <v>7.87</v>
      </c>
      <c r="E694" s="29">
        <v>0.82152777777777775</v>
      </c>
      <c r="F694" s="17" t="str">
        <f>_xlfn.CONCAT(TEXT(A694,"yyyy-mm-dd")," ",TEXT(E694,"hh:mm:ss"))</f>
        <v>2022-07-30 19:43:00</v>
      </c>
      <c r="G694" s="8">
        <v>15</v>
      </c>
      <c r="H694" s="8">
        <v>11</v>
      </c>
      <c r="I694" s="9">
        <f>'Uber_Details (2)'!$G694+('Uber_Details (2)'!$H694/60)</f>
        <v>15.183333333333334</v>
      </c>
      <c r="J694" s="9">
        <v>6.6</v>
      </c>
      <c r="K694" s="9"/>
      <c r="L694" s="9"/>
      <c r="M694" s="8"/>
      <c r="N694" s="8">
        <v>1</v>
      </c>
      <c r="O694" s="7" t="str">
        <f>VLOOKUP(P694,zipcodes,2,0)</f>
        <v>PLYMPTON</v>
      </c>
      <c r="P694" s="13">
        <v>5038</v>
      </c>
      <c r="Q694" s="7" t="str">
        <f>VLOOKUP(R694,zipcodes,2,0)</f>
        <v>UNDERDALE</v>
      </c>
      <c r="R694" s="14">
        <v>5032</v>
      </c>
      <c r="S694" s="8" t="s">
        <v>359</v>
      </c>
      <c r="T694" s="6" t="s">
        <v>372</v>
      </c>
    </row>
    <row r="695" spans="1:20" x14ac:dyDescent="0.25">
      <c r="A695" s="26">
        <v>44772</v>
      </c>
      <c r="B695" s="28">
        <v>12</v>
      </c>
      <c r="C695" s="28">
        <f>B695-K695-L695</f>
        <v>12</v>
      </c>
      <c r="D695" s="28">
        <f>B695-K695</f>
        <v>12</v>
      </c>
      <c r="E695" s="29">
        <v>0.85138888888888886</v>
      </c>
      <c r="F695" s="17" t="str">
        <f>_xlfn.CONCAT(TEXT(A695,"yyyy-mm-dd")," ",TEXT(E695,"hh:mm:ss"))</f>
        <v>2022-07-30 20:26:00</v>
      </c>
      <c r="G695" s="8">
        <v>26</v>
      </c>
      <c r="H695" s="8">
        <v>10</v>
      </c>
      <c r="I695" s="9">
        <f>'Uber_Details (2)'!$G695+('Uber_Details (2)'!$H695/60)</f>
        <v>26.166666666666668</v>
      </c>
      <c r="J695" s="9">
        <v>4.8</v>
      </c>
      <c r="K695" s="9"/>
      <c r="L695" s="9"/>
      <c r="M695" s="8"/>
      <c r="N695" s="8">
        <v>2</v>
      </c>
      <c r="O695" s="7" t="str">
        <f>VLOOKUP(P695,zipcodes,2,0)</f>
        <v>GLENELG</v>
      </c>
      <c r="P695" s="13">
        <v>5045</v>
      </c>
      <c r="Q695" s="7" t="str">
        <f>VLOOKUP(R695,zipcodes,2,0)</f>
        <v>OAKLANDS PARK</v>
      </c>
      <c r="R695" s="14">
        <v>5046</v>
      </c>
      <c r="S695" s="8" t="s">
        <v>359</v>
      </c>
      <c r="T695" s="6" t="s">
        <v>372</v>
      </c>
    </row>
    <row r="696" spans="1:20" x14ac:dyDescent="0.25">
      <c r="A696" s="26">
        <v>44772</v>
      </c>
      <c r="B696" s="28">
        <v>6.05</v>
      </c>
      <c r="C696" s="28">
        <f>B696-K696-L696</f>
        <v>6.05</v>
      </c>
      <c r="D696" s="28">
        <f>B696-K696</f>
        <v>6.05</v>
      </c>
      <c r="E696" s="29">
        <v>0.86319444444444438</v>
      </c>
      <c r="F696" s="17" t="str">
        <f>_xlfn.CONCAT(TEXT(A696,"yyyy-mm-dd")," ",TEXT(E696,"hh:mm:ss"))</f>
        <v>2022-07-30 20:43:00</v>
      </c>
      <c r="G696" s="8">
        <v>15</v>
      </c>
      <c r="H696" s="8">
        <v>2</v>
      </c>
      <c r="I696" s="9">
        <f>'Uber_Details (2)'!$G696+('Uber_Details (2)'!$H696/60)</f>
        <v>15.033333333333333</v>
      </c>
      <c r="J696" s="9">
        <v>1.6</v>
      </c>
      <c r="K696" s="9"/>
      <c r="L696" s="9"/>
      <c r="M696" s="8"/>
      <c r="N696" s="8">
        <v>1</v>
      </c>
      <c r="O696" s="7" t="str">
        <f>VLOOKUP(P696,zipcodes,2,0)</f>
        <v>OAKLANDS PARK</v>
      </c>
      <c r="P696" s="13">
        <v>5046</v>
      </c>
      <c r="Q696" s="7" t="str">
        <f>VLOOKUP(R696,zipcodes,2,0)</f>
        <v>OAKLANDS PARK</v>
      </c>
      <c r="R696" s="14">
        <v>5046</v>
      </c>
      <c r="S696" s="8" t="s">
        <v>359</v>
      </c>
      <c r="T696" s="6" t="s">
        <v>372</v>
      </c>
    </row>
    <row r="697" spans="1:20" x14ac:dyDescent="0.25">
      <c r="A697" s="26">
        <v>44773</v>
      </c>
      <c r="B697" s="28">
        <v>19.829999999999998</v>
      </c>
      <c r="C697" s="28">
        <f>B697-K697-L697</f>
        <v>19.829999999999998</v>
      </c>
      <c r="D697" s="28">
        <f>B697-K697</f>
        <v>19.829999999999998</v>
      </c>
      <c r="E697" s="29">
        <v>0.73333333333333339</v>
      </c>
      <c r="F697" s="17" t="str">
        <f>_xlfn.CONCAT(TEXT(A697,"yyyy-mm-dd")," ",TEXT(E697,"hh:mm:ss"))</f>
        <v>2022-07-31 17:36:00</v>
      </c>
      <c r="G697" s="8">
        <v>48</v>
      </c>
      <c r="H697" s="8">
        <v>45</v>
      </c>
      <c r="I697" s="9">
        <f>'Uber_Details (2)'!$G697+('Uber_Details (2)'!$H697/60)</f>
        <v>48.75</v>
      </c>
      <c r="J697" s="9">
        <v>9.3000000000000007</v>
      </c>
      <c r="K697" s="9"/>
      <c r="L697" s="9"/>
      <c r="M697" s="8"/>
      <c r="N697" s="8">
        <v>1</v>
      </c>
      <c r="O697" s="7" t="str">
        <f>VLOOKUP(P697,zipcodes,2,0)</f>
        <v>BRIGHTON</v>
      </c>
      <c r="P697" s="13">
        <v>5048</v>
      </c>
      <c r="Q697" s="7" t="str">
        <f>VLOOKUP(R697,zipcodes,2,0)</f>
        <v>BURNSIDE</v>
      </c>
      <c r="R697" s="14">
        <v>5066</v>
      </c>
      <c r="S697" s="8" t="s">
        <v>359</v>
      </c>
      <c r="T697" s="6" t="s">
        <v>372</v>
      </c>
    </row>
    <row r="698" spans="1:20" x14ac:dyDescent="0.25">
      <c r="A698" s="26">
        <v>44773</v>
      </c>
      <c r="B698" s="28">
        <v>15</v>
      </c>
      <c r="C698" s="28">
        <f>B698-K698-L698</f>
        <v>12.5</v>
      </c>
      <c r="D698" s="28">
        <f>B698-K698</f>
        <v>15</v>
      </c>
      <c r="E698" s="29">
        <v>0.76458333333333339</v>
      </c>
      <c r="F698" s="17" t="str">
        <f>_xlfn.CONCAT(TEXT(A698,"yyyy-mm-dd")," ",TEXT(E698,"hh:mm:ss"))</f>
        <v>2022-07-31 18:21:00</v>
      </c>
      <c r="G698" s="8">
        <v>31</v>
      </c>
      <c r="H698" s="8">
        <v>59</v>
      </c>
      <c r="I698" s="9">
        <f>'Uber_Details (2)'!$G698+('Uber_Details (2)'!$H698/60)</f>
        <v>31.983333333333334</v>
      </c>
      <c r="J698" s="9">
        <v>6.7</v>
      </c>
      <c r="K698" s="9"/>
      <c r="L698" s="9">
        <v>2.5</v>
      </c>
      <c r="M698" s="8"/>
      <c r="N698" s="8">
        <v>2</v>
      </c>
      <c r="O698" s="7" t="str">
        <f>VLOOKUP(P698,zipcodes,2,0)</f>
        <v>NORWOOD</v>
      </c>
      <c r="P698" s="13">
        <v>5067</v>
      </c>
      <c r="Q698" s="7" t="str">
        <f>VLOOKUP(R698,zipcodes,2,0)</f>
        <v>BURNSIDE</v>
      </c>
      <c r="R698" s="14">
        <v>5066</v>
      </c>
      <c r="S698" s="8" t="s">
        <v>359</v>
      </c>
      <c r="T698" s="6" t="s">
        <v>372</v>
      </c>
    </row>
    <row r="699" spans="1:20" x14ac:dyDescent="0.25">
      <c r="A699" s="26">
        <v>44773</v>
      </c>
      <c r="B699" s="28">
        <v>19.260000000000002</v>
      </c>
      <c r="C699" s="28">
        <f>B699-K699-L699</f>
        <v>16.260000000000002</v>
      </c>
      <c r="D699" s="28">
        <f>B699-K699</f>
        <v>19.260000000000002</v>
      </c>
      <c r="E699" s="29">
        <v>0.78194444444444444</v>
      </c>
      <c r="F699" s="17" t="str">
        <f>_xlfn.CONCAT(TEXT(A699,"yyyy-mm-dd")," ",TEXT(E699,"hh:mm:ss"))</f>
        <v>2022-07-31 18:46:00</v>
      </c>
      <c r="G699" s="8">
        <v>25</v>
      </c>
      <c r="H699" s="8">
        <v>54</v>
      </c>
      <c r="I699" s="9">
        <f>'Uber_Details (2)'!$G699+('Uber_Details (2)'!$H699/60)</f>
        <v>25.9</v>
      </c>
      <c r="J699" s="9">
        <v>6.7</v>
      </c>
      <c r="K699" s="9"/>
      <c r="L699" s="9">
        <v>3</v>
      </c>
      <c r="M699" s="8"/>
      <c r="N699" s="8">
        <v>2</v>
      </c>
      <c r="O699" s="7" t="str">
        <f>VLOOKUP(P699,zipcodes,2,0)</f>
        <v>ADELAIDE CBD</v>
      </c>
      <c r="P699" s="13">
        <v>5000</v>
      </c>
      <c r="Q699" s="7" t="str">
        <f>VLOOKUP(R699,zipcodes,2,0)</f>
        <v>GLEN OSMOND</v>
      </c>
      <c r="R699" s="14">
        <v>5064</v>
      </c>
      <c r="S699" s="8" t="s">
        <v>359</v>
      </c>
      <c r="T699" s="6" t="s">
        <v>372</v>
      </c>
    </row>
    <row r="700" spans="1:20" x14ac:dyDescent="0.25">
      <c r="A700" s="26">
        <v>44773</v>
      </c>
      <c r="B700" s="28">
        <v>8.1199999999999992</v>
      </c>
      <c r="C700" s="28">
        <f>B700-K700-L700</f>
        <v>6.6199999999999992</v>
      </c>
      <c r="D700" s="28">
        <f>B700-K700</f>
        <v>8.1199999999999992</v>
      </c>
      <c r="E700" s="29">
        <v>0.81041666666666667</v>
      </c>
      <c r="F700" s="17" t="str">
        <f>_xlfn.CONCAT(TEXT(A700,"yyyy-mm-dd")," ",TEXT(E700,"hh:mm:ss"))</f>
        <v>2022-07-31 19:27:00</v>
      </c>
      <c r="G700" s="8">
        <v>12</v>
      </c>
      <c r="H700" s="8">
        <v>3</v>
      </c>
      <c r="I700" s="9">
        <f>'Uber_Details (2)'!$G700+('Uber_Details (2)'!$H700/60)</f>
        <v>12.05</v>
      </c>
      <c r="J700" s="9">
        <v>1.2</v>
      </c>
      <c r="K700" s="9"/>
      <c r="L700" s="9">
        <v>1.5</v>
      </c>
      <c r="M700" s="8"/>
      <c r="N700" s="8">
        <v>1</v>
      </c>
      <c r="O700" s="7" t="str">
        <f>VLOOKUP(P700,zipcodes,2,0)</f>
        <v>DULWICH</v>
      </c>
      <c r="P700" s="13">
        <v>5065</v>
      </c>
      <c r="Q700" s="7" t="str">
        <f>VLOOKUP(R700,zipcodes,2,0)</f>
        <v>DULWICH</v>
      </c>
      <c r="R700" s="14">
        <v>5065</v>
      </c>
      <c r="S700" s="8" t="s">
        <v>359</v>
      </c>
      <c r="T700" s="6" t="s">
        <v>372</v>
      </c>
    </row>
    <row r="701" spans="1:20" x14ac:dyDescent="0.25">
      <c r="A701" s="26">
        <v>44773</v>
      </c>
      <c r="B701" s="28">
        <v>11.25</v>
      </c>
      <c r="C701" s="28">
        <f>B701-K701-L701</f>
        <v>11.25</v>
      </c>
      <c r="D701" s="28">
        <f>B701-K701</f>
        <v>11.25</v>
      </c>
      <c r="E701" s="29">
        <v>0.81666666666666676</v>
      </c>
      <c r="F701" s="17" t="str">
        <f>_xlfn.CONCAT(TEXT(A701,"yyyy-mm-dd")," ",TEXT(E701,"hh:mm:ss"))</f>
        <v>2022-07-31 19:36:00</v>
      </c>
      <c r="G701" s="8">
        <v>35</v>
      </c>
      <c r="H701" s="8">
        <v>40</v>
      </c>
      <c r="I701" s="9">
        <f>'Uber_Details (2)'!$G701+('Uber_Details (2)'!$H701/60)</f>
        <v>35.666666666666664</v>
      </c>
      <c r="J701" s="9">
        <v>7</v>
      </c>
      <c r="K701" s="9"/>
      <c r="L701" s="9"/>
      <c r="M701" s="8"/>
      <c r="N701" s="8">
        <v>1</v>
      </c>
      <c r="O701" s="7" t="str">
        <f>VLOOKUP(P701,zipcodes,2,0)</f>
        <v>NORWOOD</v>
      </c>
      <c r="P701" s="13">
        <v>5067</v>
      </c>
      <c r="Q701" s="7" t="str">
        <f>VLOOKUP(R701,zipcodes,2,0)</f>
        <v>KLEMZIG</v>
      </c>
      <c r="R701" s="14">
        <v>5087</v>
      </c>
      <c r="S701" s="8" t="s">
        <v>359</v>
      </c>
      <c r="T701" s="6" t="s">
        <v>372</v>
      </c>
    </row>
    <row r="702" spans="1:20" x14ac:dyDescent="0.25">
      <c r="A702" s="26">
        <v>44773</v>
      </c>
      <c r="B702" s="28">
        <v>8.17</v>
      </c>
      <c r="C702" s="28">
        <f>B702-K702-L702</f>
        <v>8.17</v>
      </c>
      <c r="D702" s="28">
        <f>B702-K702</f>
        <v>8.17</v>
      </c>
      <c r="E702" s="29">
        <v>0.83888888888888891</v>
      </c>
      <c r="F702" s="17" t="str">
        <f>_xlfn.CONCAT(TEXT(A702,"yyyy-mm-dd")," ",TEXT(E702,"hh:mm:ss"))</f>
        <v>2022-07-31 20:08:00</v>
      </c>
      <c r="G702" s="8">
        <v>12</v>
      </c>
      <c r="H702" s="8">
        <v>39</v>
      </c>
      <c r="I702" s="9">
        <f>'Uber_Details (2)'!$G702+('Uber_Details (2)'!$H702/60)</f>
        <v>12.65</v>
      </c>
      <c r="J702" s="9">
        <v>4.5</v>
      </c>
      <c r="K702" s="9"/>
      <c r="L702" s="9"/>
      <c r="M702" s="8"/>
      <c r="N702" s="8">
        <v>1</v>
      </c>
      <c r="O702" s="7" t="str">
        <f>VLOOKUP(P702,zipcodes,2,0)</f>
        <v>ADELAIDE CBD</v>
      </c>
      <c r="P702" s="13">
        <v>5000</v>
      </c>
      <c r="Q702" s="7" t="str">
        <f>VLOOKUP(R702,zipcodes,2,0)</f>
        <v>DULWICH</v>
      </c>
      <c r="R702" s="14">
        <v>5065</v>
      </c>
      <c r="S702" s="8" t="s">
        <v>359</v>
      </c>
      <c r="T702" s="6" t="s">
        <v>372</v>
      </c>
    </row>
    <row r="703" spans="1:20" x14ac:dyDescent="0.25">
      <c r="A703" s="26">
        <v>44773</v>
      </c>
      <c r="B703" s="28">
        <v>12.2</v>
      </c>
      <c r="C703" s="28">
        <f>B703-K703-L703</f>
        <v>12.2</v>
      </c>
      <c r="D703" s="28">
        <f>B703-K703</f>
        <v>12.2</v>
      </c>
      <c r="E703" s="29">
        <v>0.85069444444444453</v>
      </c>
      <c r="F703" s="17" t="str">
        <f>_xlfn.CONCAT(TEXT(A703,"yyyy-mm-dd")," ",TEXT(E703,"hh:mm:ss"))</f>
        <v>2022-07-31 20:25:00</v>
      </c>
      <c r="G703" s="8">
        <v>24</v>
      </c>
      <c r="H703" s="8">
        <v>43</v>
      </c>
      <c r="I703" s="9">
        <f>'Uber_Details (2)'!$G703+('Uber_Details (2)'!$H703/60)</f>
        <v>24.716666666666665</v>
      </c>
      <c r="J703" s="9">
        <v>3</v>
      </c>
      <c r="K703" s="9"/>
      <c r="L703" s="9"/>
      <c r="M703" s="8"/>
      <c r="N703" s="8">
        <v>2</v>
      </c>
      <c r="O703" s="7" t="str">
        <f>VLOOKUP(P703,zipcodes,2,0)</f>
        <v>ADELAIDE CBD</v>
      </c>
      <c r="P703" s="13">
        <v>5000</v>
      </c>
      <c r="Q703" s="7" t="str">
        <f>VLOOKUP(R703,zipcodes,2,0)</f>
        <v>ADELAIDE CBD</v>
      </c>
      <c r="R703" s="14">
        <v>5000</v>
      </c>
      <c r="S703" s="8" t="s">
        <v>359</v>
      </c>
      <c r="T703" s="6" t="s">
        <v>372</v>
      </c>
    </row>
    <row r="704" spans="1:20" x14ac:dyDescent="0.25">
      <c r="A704" s="26">
        <v>44773</v>
      </c>
      <c r="B704" s="28">
        <v>6.39</v>
      </c>
      <c r="C704" s="28">
        <f>B704-K704-L704</f>
        <v>6.39</v>
      </c>
      <c r="D704" s="28">
        <f>B704-K704</f>
        <v>6.39</v>
      </c>
      <c r="E704" s="29">
        <v>0.86388888888888893</v>
      </c>
      <c r="F704" s="17" t="str">
        <f>_xlfn.CONCAT(TEXT(A704,"yyyy-mm-dd")," ",TEXT(E704,"hh:mm:ss"))</f>
        <v>2022-07-31 20:44:00</v>
      </c>
      <c r="G704" s="8">
        <v>12</v>
      </c>
      <c r="H704" s="8">
        <v>41</v>
      </c>
      <c r="I704" s="9">
        <f>'Uber_Details (2)'!$G704+('Uber_Details (2)'!$H704/60)</f>
        <v>12.683333333333334</v>
      </c>
      <c r="J704" s="9">
        <v>2.6</v>
      </c>
      <c r="K704" s="9"/>
      <c r="L704" s="9"/>
      <c r="M704" s="8"/>
      <c r="N704" s="8">
        <v>1</v>
      </c>
      <c r="O704" s="7" t="str">
        <f>VLOOKUP(P704,zipcodes,2,0)</f>
        <v>ADELAIDE CBD</v>
      </c>
      <c r="P704" s="13">
        <v>5000</v>
      </c>
      <c r="Q704" s="7" t="str">
        <f>VLOOKUP(R704,zipcodes,2,0)</f>
        <v>MILE END</v>
      </c>
      <c r="R704" s="14">
        <v>5031</v>
      </c>
      <c r="S704" s="8" t="s">
        <v>359</v>
      </c>
      <c r="T704" s="6" t="s">
        <v>372</v>
      </c>
    </row>
    <row r="705" spans="1:20" x14ac:dyDescent="0.25">
      <c r="A705" s="26">
        <v>44773</v>
      </c>
      <c r="B705" s="28">
        <v>8.26</v>
      </c>
      <c r="C705" s="28">
        <f>B705-K705-L705</f>
        <v>8.26</v>
      </c>
      <c r="D705" s="28">
        <f>B705-K705</f>
        <v>8.26</v>
      </c>
      <c r="E705" s="29">
        <v>0.87152777777777779</v>
      </c>
      <c r="F705" s="17" t="str">
        <f>_xlfn.CONCAT(TEXT(A705,"yyyy-mm-dd")," ",TEXT(E705,"hh:mm:ss"))</f>
        <v>2022-07-31 20:55:00</v>
      </c>
      <c r="G705" s="8">
        <v>17</v>
      </c>
      <c r="H705" s="8">
        <v>55</v>
      </c>
      <c r="I705" s="9">
        <f>'Uber_Details (2)'!$G705+('Uber_Details (2)'!$H705/60)</f>
        <v>17.916666666666668</v>
      </c>
      <c r="J705" s="9">
        <v>5</v>
      </c>
      <c r="K705" s="9"/>
      <c r="L705" s="9"/>
      <c r="M705" s="8"/>
      <c r="N705" s="8">
        <v>1</v>
      </c>
      <c r="O705" s="7" t="str">
        <f>VLOOKUP(P705,zipcodes,2,0)</f>
        <v>ADELAIDE CBD</v>
      </c>
      <c r="P705" s="13">
        <v>5000</v>
      </c>
      <c r="Q705" s="7" t="str">
        <f>VLOOKUP(R705,zipcodes,2,0)</f>
        <v>HINDMARSH</v>
      </c>
      <c r="R705" s="14">
        <v>5007</v>
      </c>
      <c r="S705" s="8" t="s">
        <v>359</v>
      </c>
      <c r="T705" s="6" t="s">
        <v>372</v>
      </c>
    </row>
    <row r="706" spans="1:20" x14ac:dyDescent="0.25">
      <c r="A706" s="26">
        <v>44773</v>
      </c>
      <c r="B706" s="28">
        <v>10.02</v>
      </c>
      <c r="C706" s="28">
        <f>B706-K706-L706</f>
        <v>10.02</v>
      </c>
      <c r="D706" s="28">
        <f>B706-K706</f>
        <v>10.02</v>
      </c>
      <c r="E706" s="29">
        <v>0.8847222222222223</v>
      </c>
      <c r="F706" s="17" t="str">
        <f>_xlfn.CONCAT(TEXT(A706,"yyyy-mm-dd")," ",TEXT(E706,"hh:mm:ss"))</f>
        <v>2022-07-31 21:14:00</v>
      </c>
      <c r="G706" s="8">
        <v>21</v>
      </c>
      <c r="H706" s="8">
        <v>17</v>
      </c>
      <c r="I706" s="9">
        <f>'Uber_Details (2)'!$G706+('Uber_Details (2)'!$H706/60)</f>
        <v>21.283333333333335</v>
      </c>
      <c r="J706" s="9">
        <v>6.2</v>
      </c>
      <c r="K706" s="9"/>
      <c r="L706" s="9"/>
      <c r="M706" s="8"/>
      <c r="N706" s="8">
        <v>1</v>
      </c>
      <c r="O706" s="7" t="str">
        <f>VLOOKUP(P706,zipcodes,2,0)</f>
        <v>NORTH ADELAIDE</v>
      </c>
      <c r="P706" s="13">
        <v>5006</v>
      </c>
      <c r="Q706" s="7" t="str">
        <f>VLOOKUP(R706,zipcodes,2,0)</f>
        <v>KENSINGTON</v>
      </c>
      <c r="R706" s="14">
        <v>5068</v>
      </c>
      <c r="S706" s="8" t="s">
        <v>359</v>
      </c>
      <c r="T706" s="6" t="s">
        <v>372</v>
      </c>
    </row>
    <row r="707" spans="1:20" x14ac:dyDescent="0.25">
      <c r="A707" s="26">
        <v>44773</v>
      </c>
      <c r="B707" s="28">
        <v>7.15</v>
      </c>
      <c r="C707" s="28">
        <f>B707-K707-L707</f>
        <v>7.15</v>
      </c>
      <c r="D707" s="28">
        <f>B707-K707</f>
        <v>7.15</v>
      </c>
      <c r="E707" s="29">
        <v>0.8965277777777777</v>
      </c>
      <c r="F707" s="17" t="str">
        <f>_xlfn.CONCAT(TEXT(A707,"yyyy-mm-dd")," ",TEXT(E707,"hh:mm:ss"))</f>
        <v>2022-07-31 21:31:00</v>
      </c>
      <c r="G707" s="8">
        <v>19</v>
      </c>
      <c r="H707" s="8">
        <v>5</v>
      </c>
      <c r="I707" s="9">
        <f>'Uber_Details (2)'!$G707+('Uber_Details (2)'!$H707/60)</f>
        <v>19.083333333333332</v>
      </c>
      <c r="J707" s="9">
        <v>4.5999999999999996</v>
      </c>
      <c r="K707" s="9"/>
      <c r="L707" s="9"/>
      <c r="M707" s="8"/>
      <c r="N707" s="8">
        <v>1</v>
      </c>
      <c r="O707" s="7" t="str">
        <f>VLOOKUP(P707,zipcodes,2,0)</f>
        <v>NORWOOD</v>
      </c>
      <c r="P707" s="13">
        <v>5067</v>
      </c>
      <c r="Q707" s="7" t="str">
        <f>VLOOKUP(R707,zipcodes,2,0)</f>
        <v>BURNSIDE</v>
      </c>
      <c r="R707" s="14">
        <v>5066</v>
      </c>
      <c r="S707" s="8" t="s">
        <v>359</v>
      </c>
      <c r="T707" s="6" t="s">
        <v>372</v>
      </c>
    </row>
    <row r="708" spans="1:20" x14ac:dyDescent="0.25">
      <c r="A708" s="26">
        <v>44776</v>
      </c>
      <c r="B708" s="28">
        <v>30.06</v>
      </c>
      <c r="C708" s="28">
        <f>B708-K708-L708</f>
        <v>30.06</v>
      </c>
      <c r="D708" s="28">
        <f>B708-K708</f>
        <v>30.06</v>
      </c>
      <c r="E708" s="29">
        <v>0.49652777777777773</v>
      </c>
      <c r="F708" s="17" t="str">
        <f>_xlfn.CONCAT(TEXT(A708,"yyyy-mm-dd")," ",TEXT(E708,"hh:mm:ss"))</f>
        <v>2022-08-03 11:55:00</v>
      </c>
      <c r="G708" s="8">
        <v>94</v>
      </c>
      <c r="H708" s="8"/>
      <c r="I708" s="9">
        <f>'Uber_Details (2)'!$G708+('Uber_Details (2)'!$H708/60)</f>
        <v>94</v>
      </c>
      <c r="J708" s="9">
        <v>9</v>
      </c>
      <c r="K708" s="9"/>
      <c r="L708" s="9"/>
      <c r="M708" s="8"/>
      <c r="N708" s="8">
        <v>1</v>
      </c>
      <c r="O708" s="7" t="str">
        <f>VLOOKUP(P708,zipcodes,2,0)</f>
        <v>ADELAIDE CBD</v>
      </c>
      <c r="P708" s="13">
        <v>5000</v>
      </c>
      <c r="Q708" s="7" t="str">
        <f>VLOOKUP(R708,zipcodes,2,0)</f>
        <v>EDWARDSTOWN</v>
      </c>
      <c r="R708" s="14">
        <v>5039</v>
      </c>
      <c r="S708" s="8" t="s">
        <v>359</v>
      </c>
      <c r="T708" s="6" t="s">
        <v>372</v>
      </c>
    </row>
    <row r="709" spans="1:20" x14ac:dyDescent="0.25">
      <c r="A709" s="26">
        <v>44776</v>
      </c>
      <c r="B709" s="28">
        <v>12.21</v>
      </c>
      <c r="C709" s="28">
        <f>B709-K709-L709</f>
        <v>12.21</v>
      </c>
      <c r="D709" s="28">
        <f>B709-K709</f>
        <v>12.21</v>
      </c>
      <c r="E709" s="29">
        <v>0.55208333333333337</v>
      </c>
      <c r="F709" s="17" t="str">
        <f>_xlfn.CONCAT(TEXT(A709,"yyyy-mm-dd")," ",TEXT(E709,"hh:mm:ss"))</f>
        <v>2022-08-03 13:15:00</v>
      </c>
      <c r="G709" s="8">
        <v>27</v>
      </c>
      <c r="H709" s="8">
        <v>14</v>
      </c>
      <c r="I709" s="9">
        <f>'Uber_Details (2)'!$G709+('Uber_Details (2)'!$H709/60)</f>
        <v>27.233333333333334</v>
      </c>
      <c r="J709" s="9">
        <v>8.6999999999999993</v>
      </c>
      <c r="K709" s="9"/>
      <c r="L709" s="9"/>
      <c r="M709" s="8"/>
      <c r="N709" s="8">
        <v>1</v>
      </c>
      <c r="O709" s="7" t="str">
        <f>VLOOKUP(P709,zipcodes,2,0)</f>
        <v>ADELAIDE CBD</v>
      </c>
      <c r="P709" s="13">
        <v>5000</v>
      </c>
      <c r="Q709" s="7" t="str">
        <f>VLOOKUP(R709,zipcodes,2,0)</f>
        <v>COLONEL LIGHT GARDENS</v>
      </c>
      <c r="R709" s="14">
        <v>5041</v>
      </c>
      <c r="S709" s="8" t="s">
        <v>359</v>
      </c>
      <c r="T709" s="6" t="s">
        <v>372</v>
      </c>
    </row>
    <row r="710" spans="1:20" x14ac:dyDescent="0.25">
      <c r="A710" s="26">
        <v>44776</v>
      </c>
      <c r="B710" s="28">
        <v>6.79</v>
      </c>
      <c r="C710" s="28">
        <f>B710-K710-L710</f>
        <v>6.79</v>
      </c>
      <c r="D710" s="28">
        <f>B710-K710</f>
        <v>6.79</v>
      </c>
      <c r="E710" s="29">
        <v>0.57361111111111118</v>
      </c>
      <c r="F710" s="17" t="str">
        <f>_xlfn.CONCAT(TEXT(A710,"yyyy-mm-dd")," ",TEXT(E710,"hh:mm:ss"))</f>
        <v>2022-08-03 13:46:00</v>
      </c>
      <c r="G710" s="8">
        <v>13</v>
      </c>
      <c r="H710" s="8">
        <v>48</v>
      </c>
      <c r="I710" s="9">
        <f>'Uber_Details (2)'!$G710+('Uber_Details (2)'!$H710/60)</f>
        <v>13.8</v>
      </c>
      <c r="J710" s="9">
        <v>2.8</v>
      </c>
      <c r="K710" s="9"/>
      <c r="L710" s="9"/>
      <c r="M710" s="8"/>
      <c r="N710" s="8">
        <v>1</v>
      </c>
      <c r="O710" s="7" t="str">
        <f>VLOOKUP(P710,zipcodes,2,0)</f>
        <v>ST MARYS</v>
      </c>
      <c r="P710" s="13">
        <v>5042</v>
      </c>
      <c r="Q710" s="7" t="str">
        <f>VLOOKUP(R710,zipcodes,2,0)</f>
        <v>COLONEL LIGHT GARDENS</v>
      </c>
      <c r="R710" s="14">
        <v>5041</v>
      </c>
      <c r="S710" s="8" t="s">
        <v>359</v>
      </c>
      <c r="T710" s="6" t="s">
        <v>372</v>
      </c>
    </row>
    <row r="711" spans="1:20" x14ac:dyDescent="0.25">
      <c r="A711" s="26">
        <v>44776</v>
      </c>
      <c r="B711" s="28">
        <v>6.09</v>
      </c>
      <c r="C711" s="28">
        <f>B711-K711-L711</f>
        <v>6.09</v>
      </c>
      <c r="D711" s="28">
        <f>B711-K711</f>
        <v>6.09</v>
      </c>
      <c r="E711" s="29">
        <v>0.58472222222222225</v>
      </c>
      <c r="F711" s="17" t="str">
        <f>_xlfn.CONCAT(TEXT(A711,"yyyy-mm-dd")," ",TEXT(E711,"hh:mm:ss"))</f>
        <v>2022-08-03 14:02:00</v>
      </c>
      <c r="G711" s="8">
        <v>14</v>
      </c>
      <c r="H711" s="8">
        <v>56</v>
      </c>
      <c r="I711" s="9">
        <f>'Uber_Details (2)'!$G711+('Uber_Details (2)'!$H711/60)</f>
        <v>14.933333333333334</v>
      </c>
      <c r="J711" s="9">
        <v>2</v>
      </c>
      <c r="K711" s="9"/>
      <c r="L711" s="9"/>
      <c r="M711" s="8"/>
      <c r="N711" s="8">
        <v>1</v>
      </c>
      <c r="O711" s="7" t="str">
        <f>VLOOKUP(P711,zipcodes,2,0)</f>
        <v>ADELAIDE CBD</v>
      </c>
      <c r="P711" s="13">
        <v>5000</v>
      </c>
      <c r="Q711" s="7" t="str">
        <f>VLOOKUP(R711,zipcodes,2,0)</f>
        <v>EDWARDSTOWN</v>
      </c>
      <c r="R711" s="14">
        <v>5039</v>
      </c>
      <c r="S711" s="8" t="s">
        <v>359</v>
      </c>
      <c r="T711" s="6" t="s">
        <v>372</v>
      </c>
    </row>
    <row r="712" spans="1:20" x14ac:dyDescent="0.25">
      <c r="A712" s="26">
        <v>44776</v>
      </c>
      <c r="B712" s="28">
        <v>11.63</v>
      </c>
      <c r="C712" s="28">
        <f>B712-K712-L712</f>
        <v>10.130000000000001</v>
      </c>
      <c r="D712" s="28">
        <f>B712-K712</f>
        <v>11.63</v>
      </c>
      <c r="E712" s="29">
        <v>0.76111111111111107</v>
      </c>
      <c r="F712" s="17" t="str">
        <f>_xlfn.CONCAT(TEXT(A712,"yyyy-mm-dd")," ",TEXT(E712,"hh:mm:ss"))</f>
        <v>2022-08-03 18:16:00</v>
      </c>
      <c r="G712" s="8">
        <v>20</v>
      </c>
      <c r="H712" s="8">
        <v>37</v>
      </c>
      <c r="I712" s="9">
        <f>'Uber_Details (2)'!$G712+('Uber_Details (2)'!$H712/60)</f>
        <v>20.616666666666667</v>
      </c>
      <c r="J712" s="9">
        <v>4.2</v>
      </c>
      <c r="K712" s="9"/>
      <c r="L712" s="9">
        <v>1.5</v>
      </c>
      <c r="M712" s="8"/>
      <c r="N712" s="8">
        <v>1</v>
      </c>
      <c r="O712" s="7" t="str">
        <f>VLOOKUP(P712,zipcodes,2,0)</f>
        <v>ADELAIDE CBD</v>
      </c>
      <c r="P712" s="13">
        <v>5000</v>
      </c>
      <c r="Q712" s="7" t="str">
        <f>VLOOKUP(R712,zipcodes,2,0)</f>
        <v>DULWICH</v>
      </c>
      <c r="R712" s="14">
        <v>5065</v>
      </c>
      <c r="S712" s="8" t="s">
        <v>359</v>
      </c>
      <c r="T712" s="6" t="s">
        <v>372</v>
      </c>
    </row>
    <row r="713" spans="1:20" x14ac:dyDescent="0.25">
      <c r="A713" s="26">
        <v>44776</v>
      </c>
      <c r="B713" s="28">
        <v>18.670000000000002</v>
      </c>
      <c r="C713" s="28">
        <f>B713-K713-L713</f>
        <v>18.670000000000002</v>
      </c>
      <c r="D713" s="28">
        <f>B713-K713</f>
        <v>18.670000000000002</v>
      </c>
      <c r="E713" s="29">
        <v>0.7729166666666667</v>
      </c>
      <c r="F713" s="17" t="str">
        <f>_xlfn.CONCAT(TEXT(A713,"yyyy-mm-dd")," ",TEXT(E713,"hh:mm:ss"))</f>
        <v>2022-08-03 18:33:00</v>
      </c>
      <c r="G713" s="8">
        <v>32</v>
      </c>
      <c r="H713" s="8">
        <v>26</v>
      </c>
      <c r="I713" s="9">
        <f>'Uber_Details (2)'!$G713+('Uber_Details (2)'!$H713/60)</f>
        <v>32.43333333333333</v>
      </c>
      <c r="J713" s="9">
        <v>14.5</v>
      </c>
      <c r="K713" s="9"/>
      <c r="L713" s="9"/>
      <c r="M713" s="8"/>
      <c r="N713" s="8">
        <v>2</v>
      </c>
      <c r="O713" s="7" t="str">
        <f>VLOOKUP(P713,zipcodes,2,0)</f>
        <v>ADELAIDE CBD</v>
      </c>
      <c r="P713" s="13">
        <v>5000</v>
      </c>
      <c r="Q713" s="7" t="str">
        <f>VLOOKUP(R713,zipcodes,2,0)</f>
        <v>ATHELSTONE</v>
      </c>
      <c r="R713" s="14">
        <v>5076</v>
      </c>
      <c r="S713" s="8" t="s">
        <v>359</v>
      </c>
      <c r="T713" s="6" t="s">
        <v>372</v>
      </c>
    </row>
    <row r="714" spans="1:20" x14ac:dyDescent="0.25">
      <c r="A714" s="26">
        <v>44776</v>
      </c>
      <c r="B714" s="28">
        <v>18.16</v>
      </c>
      <c r="C714" s="28">
        <f>B714-K714-L714</f>
        <v>18.16</v>
      </c>
      <c r="D714" s="28">
        <f>B714-K714</f>
        <v>18.16</v>
      </c>
      <c r="E714" s="29">
        <v>0.81111111111111101</v>
      </c>
      <c r="F714" s="17" t="str">
        <f>_xlfn.CONCAT(TEXT(A714,"yyyy-mm-dd")," ",TEXT(E714,"hh:mm:ss"))</f>
        <v>2022-08-03 19:28:00</v>
      </c>
      <c r="G714" s="8">
        <v>33</v>
      </c>
      <c r="H714" s="8">
        <v>54</v>
      </c>
      <c r="I714" s="9">
        <f>'Uber_Details (2)'!$G714+('Uber_Details (2)'!$H714/60)</f>
        <v>33.9</v>
      </c>
      <c r="J714" s="9">
        <v>19.5</v>
      </c>
      <c r="K714" s="9"/>
      <c r="L714" s="9"/>
      <c r="M714" s="8"/>
      <c r="N714" s="8">
        <v>1</v>
      </c>
      <c r="O714" s="7" t="str">
        <f>VLOOKUP(P714,zipcodes,2,0)</f>
        <v>ADELAIDE CBD</v>
      </c>
      <c r="P714" s="13">
        <v>5000</v>
      </c>
      <c r="Q714" s="7" t="str">
        <f>VLOOKUP(R714,zipcodes,2,0)</f>
        <v>ALDGATE</v>
      </c>
      <c r="R714" s="14">
        <v>5154</v>
      </c>
      <c r="S714" s="8" t="s">
        <v>359</v>
      </c>
      <c r="T714" s="6" t="s">
        <v>372</v>
      </c>
    </row>
    <row r="715" spans="1:20" x14ac:dyDescent="0.25">
      <c r="A715" s="26">
        <v>44776</v>
      </c>
      <c r="B715" s="28">
        <v>5</v>
      </c>
      <c r="C715" s="28">
        <f>B715-K715-L715</f>
        <v>5</v>
      </c>
      <c r="D715" s="28">
        <f>B715-K715</f>
        <v>5</v>
      </c>
      <c r="E715" s="29">
        <v>0.84444444444444444</v>
      </c>
      <c r="F715" s="17" t="str">
        <f>_xlfn.CONCAT(TEXT(A715,"yyyy-mm-dd")," ",TEXT(E715,"hh:mm:ss"))</f>
        <v>2022-08-03 20:16:00</v>
      </c>
      <c r="G715" s="8">
        <v>8</v>
      </c>
      <c r="H715" s="8"/>
      <c r="I715" s="9">
        <f>'Uber_Details (2)'!$G715+('Uber_Details (2)'!$H715/60)</f>
        <v>8</v>
      </c>
      <c r="J715" s="9">
        <v>1</v>
      </c>
      <c r="K715" s="9"/>
      <c r="L715" s="9"/>
      <c r="M715" s="8"/>
      <c r="N715" s="8">
        <v>1</v>
      </c>
      <c r="O715" s="7" t="str">
        <f>VLOOKUP(P715,zipcodes,2,0)</f>
        <v>EASTWOOD</v>
      </c>
      <c r="P715" s="13">
        <v>5063</v>
      </c>
      <c r="Q715" s="7" t="str">
        <f>VLOOKUP(R715,zipcodes,2,0)</f>
        <v>EASTWOOD</v>
      </c>
      <c r="R715" s="14">
        <v>5063</v>
      </c>
      <c r="S715" s="8" t="s">
        <v>359</v>
      </c>
      <c r="T715" s="6" t="s">
        <v>372</v>
      </c>
    </row>
    <row r="716" spans="1:20" x14ac:dyDescent="0.25">
      <c r="A716" s="26">
        <v>44776</v>
      </c>
      <c r="B716" s="28">
        <v>10.23</v>
      </c>
      <c r="C716" s="28">
        <f>B716-K716-L716</f>
        <v>10.23</v>
      </c>
      <c r="D716" s="28">
        <f>B716-K716</f>
        <v>10.23</v>
      </c>
      <c r="E716" s="29">
        <v>0.84861111111111109</v>
      </c>
      <c r="F716" s="17" t="str">
        <f>_xlfn.CONCAT(TEXT(A716,"yyyy-mm-dd")," ",TEXT(E716,"hh:mm:ss"))</f>
        <v>2022-08-03 20:22:00</v>
      </c>
      <c r="G716" s="8">
        <v>33</v>
      </c>
      <c r="H716" s="8">
        <v>49</v>
      </c>
      <c r="I716" s="9">
        <f>'Uber_Details (2)'!$G716+('Uber_Details (2)'!$H716/60)</f>
        <v>33.81666666666667</v>
      </c>
      <c r="J716" s="9">
        <v>3</v>
      </c>
      <c r="K716" s="9"/>
      <c r="L716" s="9"/>
      <c r="M716" s="8"/>
      <c r="N716" s="8">
        <v>2</v>
      </c>
      <c r="O716" s="7" t="str">
        <f>VLOOKUP(P716,zipcodes,2,0)</f>
        <v>UNLEY</v>
      </c>
      <c r="P716" s="13">
        <v>5061</v>
      </c>
      <c r="Q716" s="7" t="str">
        <f>VLOOKUP(R716,zipcodes,2,0)</f>
        <v>BLACK FOREST</v>
      </c>
      <c r="R716" s="14">
        <v>5035</v>
      </c>
      <c r="S716" s="8" t="s">
        <v>359</v>
      </c>
      <c r="T716" s="6" t="s">
        <v>372</v>
      </c>
    </row>
    <row r="717" spans="1:20" x14ac:dyDescent="0.25">
      <c r="A717" s="26">
        <v>44776</v>
      </c>
      <c r="B717" s="28">
        <v>6.05</v>
      </c>
      <c r="C717" s="28">
        <f>B717-K717-L717</f>
        <v>6.05</v>
      </c>
      <c r="D717" s="28">
        <f>B717-K717</f>
        <v>6.05</v>
      </c>
      <c r="E717" s="29">
        <v>0.87916666666666676</v>
      </c>
      <c r="F717" s="17" t="str">
        <f>_xlfn.CONCAT(TEXT(A717,"yyyy-mm-dd")," ",TEXT(E717,"hh:mm:ss"))</f>
        <v>2022-08-03 21:06:00</v>
      </c>
      <c r="G717" s="8">
        <v>10</v>
      </c>
      <c r="H717" s="8">
        <v>49</v>
      </c>
      <c r="I717" s="9">
        <f>'Uber_Details (2)'!$G717+('Uber_Details (2)'!$H717/60)</f>
        <v>10.816666666666666</v>
      </c>
      <c r="J717" s="9">
        <v>1.3</v>
      </c>
      <c r="K717" s="9"/>
      <c r="L717" s="9"/>
      <c r="M717" s="8"/>
      <c r="N717" s="8">
        <v>1</v>
      </c>
      <c r="O717" s="7" t="str">
        <f>VLOOKUP(P717,zipcodes,2,0)</f>
        <v>BLACK FOREST</v>
      </c>
      <c r="P717" s="13">
        <v>5035</v>
      </c>
      <c r="Q717" s="7" t="str">
        <f>VLOOKUP(R717,zipcodes,2,0)</f>
        <v>BLACK FOREST</v>
      </c>
      <c r="R717" s="14">
        <v>5035</v>
      </c>
      <c r="S717" s="8" t="s">
        <v>359</v>
      </c>
      <c r="T717" s="6" t="s">
        <v>372</v>
      </c>
    </row>
    <row r="718" spans="1:20" x14ac:dyDescent="0.25">
      <c r="A718" s="26">
        <v>44776</v>
      </c>
      <c r="B718" s="28">
        <v>15.12</v>
      </c>
      <c r="C718" s="28">
        <f>B718-K718-L718</f>
        <v>15.12</v>
      </c>
      <c r="D718" s="28">
        <f>B718-K718</f>
        <v>15.12</v>
      </c>
      <c r="E718" s="29">
        <v>0.89166666666666661</v>
      </c>
      <c r="F718" s="17" t="str">
        <f>_xlfn.CONCAT(TEXT(A718,"yyyy-mm-dd")," ",TEXT(E718,"hh:mm:ss"))</f>
        <v>2022-08-03 21:24:00</v>
      </c>
      <c r="G718" s="8">
        <v>42</v>
      </c>
      <c r="H718" s="8">
        <v>25</v>
      </c>
      <c r="I718" s="9">
        <f>'Uber_Details (2)'!$G718+('Uber_Details (2)'!$H718/60)</f>
        <v>42.416666666666664</v>
      </c>
      <c r="J718" s="9">
        <v>9.6</v>
      </c>
      <c r="K718" s="9"/>
      <c r="L718" s="9"/>
      <c r="M718" s="8"/>
      <c r="N718" s="8">
        <v>2</v>
      </c>
      <c r="O718" s="7" t="str">
        <f>VLOOKUP(P718,zipcodes,2,0)</f>
        <v>UNLEY</v>
      </c>
      <c r="P718" s="13">
        <v>5061</v>
      </c>
      <c r="Q718" s="7" t="str">
        <f>VLOOKUP(R718,zipcodes,2,0)</f>
        <v>ST PETERS</v>
      </c>
      <c r="R718" s="14">
        <v>5069</v>
      </c>
      <c r="S718" s="8" t="s">
        <v>359</v>
      </c>
      <c r="T718" s="6" t="s">
        <v>372</v>
      </c>
    </row>
    <row r="719" spans="1:20" x14ac:dyDescent="0.25">
      <c r="A719" s="26">
        <v>44776</v>
      </c>
      <c r="B719" s="28">
        <v>18.91</v>
      </c>
      <c r="C719" s="28">
        <f>B719-K719-L719</f>
        <v>18.91</v>
      </c>
      <c r="D719" s="28">
        <f>B719-K719</f>
        <v>18.91</v>
      </c>
      <c r="E719" s="29">
        <v>0.92222222222222217</v>
      </c>
      <c r="F719" s="17" t="str">
        <f>_xlfn.CONCAT(TEXT(A719,"yyyy-mm-dd")," ",TEXT(E719,"hh:mm:ss"))</f>
        <v>2022-08-03 22:08:00</v>
      </c>
      <c r="G719" s="8">
        <v>43</v>
      </c>
      <c r="H719" s="8">
        <v>19</v>
      </c>
      <c r="I719" s="9">
        <f>'Uber_Details (2)'!$G719+('Uber_Details (2)'!$H719/60)</f>
        <v>43.31666666666667</v>
      </c>
      <c r="J719" s="9">
        <v>8.8000000000000007</v>
      </c>
      <c r="K719" s="9"/>
      <c r="L719" s="9"/>
      <c r="M719" s="8"/>
      <c r="N719" s="8">
        <v>2</v>
      </c>
      <c r="O719" s="7" t="str">
        <f>VLOOKUP(P719,zipcodes,2,0)</f>
        <v>ADELAIDE CBD</v>
      </c>
      <c r="P719" s="13">
        <v>5000</v>
      </c>
      <c r="Q719" s="7" t="str">
        <f>VLOOKUP(R719,zipcodes,2,0)</f>
        <v>EDWARDSTOWN</v>
      </c>
      <c r="R719" s="14">
        <v>5039</v>
      </c>
      <c r="S719" s="8" t="s">
        <v>359</v>
      </c>
      <c r="T719" s="6" t="s">
        <v>372</v>
      </c>
    </row>
    <row r="720" spans="1:20" x14ac:dyDescent="0.25">
      <c r="A720" s="26">
        <v>44778</v>
      </c>
      <c r="B720" s="28">
        <v>15.04</v>
      </c>
      <c r="C720" s="28">
        <f>B720-K720-L720</f>
        <v>15.04</v>
      </c>
      <c r="D720" s="28">
        <f>B720-K720</f>
        <v>15.04</v>
      </c>
      <c r="E720" s="29">
        <v>0.56805555555555554</v>
      </c>
      <c r="F720" s="17" t="str">
        <f>_xlfn.CONCAT(TEXT(A720,"yyyy-mm-dd")," ",TEXT(E720,"hh:mm:ss"))</f>
        <v>2022-08-05 13:38:00</v>
      </c>
      <c r="G720" s="8">
        <v>37</v>
      </c>
      <c r="H720" s="8">
        <v>37</v>
      </c>
      <c r="I720" s="9">
        <f>'Uber_Details (2)'!$G720+('Uber_Details (2)'!$H720/60)</f>
        <v>37.616666666666667</v>
      </c>
      <c r="J720" s="9">
        <v>6</v>
      </c>
      <c r="K720" s="9"/>
      <c r="L720" s="9"/>
      <c r="M720" s="8"/>
      <c r="N720" s="8">
        <v>2</v>
      </c>
      <c r="O720" s="7" t="str">
        <f>VLOOKUP(P720,zipcodes,2,0)</f>
        <v>MILE END</v>
      </c>
      <c r="P720" s="13">
        <v>5031</v>
      </c>
      <c r="Q720" s="7" t="str">
        <f>VLOOKUP(R720,zipcodes,2,0)</f>
        <v>FLINDERS PARK</v>
      </c>
      <c r="R720" s="14">
        <v>5025</v>
      </c>
      <c r="S720" s="8" t="s">
        <v>359</v>
      </c>
      <c r="T720" s="6" t="s">
        <v>372</v>
      </c>
    </row>
    <row r="721" spans="1:20" x14ac:dyDescent="0.25">
      <c r="A721" s="26">
        <v>44778</v>
      </c>
      <c r="B721" s="28">
        <v>5.43</v>
      </c>
      <c r="C721" s="28">
        <f>B721-K721-L721</f>
        <v>5.43</v>
      </c>
      <c r="D721" s="28">
        <f>B721-K721</f>
        <v>5.43</v>
      </c>
      <c r="E721" s="29">
        <v>0.61319444444444449</v>
      </c>
      <c r="F721" s="17" t="str">
        <f>_xlfn.CONCAT(TEXT(A721,"yyyy-mm-dd")," ",TEXT(E721,"hh:mm:ss"))</f>
        <v>2022-08-05 14:43:00</v>
      </c>
      <c r="G721" s="8">
        <v>12</v>
      </c>
      <c r="H721" s="8">
        <v>47</v>
      </c>
      <c r="I721" s="9">
        <f>'Uber_Details (2)'!$G721+('Uber_Details (2)'!$H721/60)</f>
        <v>12.783333333333333</v>
      </c>
      <c r="J721" s="9">
        <v>0.9</v>
      </c>
      <c r="K721" s="9"/>
      <c r="L721" s="9"/>
      <c r="M721" s="8"/>
      <c r="N721" s="8">
        <v>1</v>
      </c>
      <c r="O721" s="7" t="str">
        <f>VLOOKUP(P721,zipcodes,2,0)</f>
        <v>ADELAIDE CBD</v>
      </c>
      <c r="P721" s="13">
        <v>5000</v>
      </c>
      <c r="Q721" s="7" t="str">
        <f>VLOOKUP(R721,zipcodes,2,0)</f>
        <v>ADELAIDE CBD</v>
      </c>
      <c r="R721" s="14">
        <v>5000</v>
      </c>
      <c r="S721" s="8" t="s">
        <v>359</v>
      </c>
      <c r="T721" s="6" t="s">
        <v>372</v>
      </c>
    </row>
    <row r="722" spans="1:20" x14ac:dyDescent="0.25">
      <c r="A722" s="26">
        <v>44778</v>
      </c>
      <c r="B722" s="28">
        <v>25.86</v>
      </c>
      <c r="C722" s="28">
        <f>B722-K722-L722</f>
        <v>23.35</v>
      </c>
      <c r="D722" s="28">
        <f>B722-K722</f>
        <v>23.35</v>
      </c>
      <c r="E722" s="29">
        <v>0.62013888888888891</v>
      </c>
      <c r="F722" s="17" t="str">
        <f>_xlfn.CONCAT(TEXT(A722,"yyyy-mm-dd")," ",TEXT(E722,"hh:mm:ss"))</f>
        <v>2022-08-05 14:53:00</v>
      </c>
      <c r="G722" s="8">
        <v>68</v>
      </c>
      <c r="H722" s="8"/>
      <c r="I722" s="9">
        <f>'Uber_Details (2)'!$G722+('Uber_Details (2)'!$H722/60)</f>
        <v>68</v>
      </c>
      <c r="J722" s="9">
        <v>5.0999999999999996</v>
      </c>
      <c r="K722" s="9">
        <v>2.5099999999999998</v>
      </c>
      <c r="L722" s="9"/>
      <c r="M722" s="8"/>
      <c r="N722" s="8">
        <v>2</v>
      </c>
      <c r="O722" s="7" t="str">
        <f>VLOOKUP(P722,zipcodes,2,0)</f>
        <v>ADELAIDE CBD</v>
      </c>
      <c r="P722" s="13">
        <v>5000</v>
      </c>
      <c r="Q722" s="7" t="str">
        <f>VLOOKUP(R722,zipcodes,2,0)</f>
        <v>EASTWOOD</v>
      </c>
      <c r="R722" s="14">
        <v>5063</v>
      </c>
      <c r="S722" s="8" t="s">
        <v>359</v>
      </c>
      <c r="T722" s="6" t="s">
        <v>372</v>
      </c>
    </row>
    <row r="723" spans="1:20" x14ac:dyDescent="0.25">
      <c r="A723" s="26">
        <v>44778</v>
      </c>
      <c r="B723" s="28">
        <v>24.61</v>
      </c>
      <c r="C723" s="28">
        <f>B723-K723-L723</f>
        <v>24.61</v>
      </c>
      <c r="D723" s="28">
        <f>B723-K723</f>
        <v>24.61</v>
      </c>
      <c r="E723" s="29">
        <v>0.67222222222222217</v>
      </c>
      <c r="F723" s="17" t="str">
        <f>_xlfn.CONCAT(TEXT(A723,"yyyy-mm-dd")," ",TEXT(E723,"hh:mm:ss"))</f>
        <v>2022-08-05 16:08:00</v>
      </c>
      <c r="G723" s="8">
        <v>48</v>
      </c>
      <c r="H723" s="8">
        <v>7</v>
      </c>
      <c r="I723" s="9">
        <f>'Uber_Details (2)'!$G723+('Uber_Details (2)'!$H723/60)</f>
        <v>48.116666666666667</v>
      </c>
      <c r="J723" s="9">
        <v>11.3</v>
      </c>
      <c r="K723" s="9"/>
      <c r="L723" s="9"/>
      <c r="M723" s="8"/>
      <c r="N723" s="8">
        <v>2</v>
      </c>
      <c r="O723" s="7" t="str">
        <f>VLOOKUP(P723,zipcodes,2,0)</f>
        <v>ADELAIDE CBD</v>
      </c>
      <c r="P723" s="13">
        <v>5000</v>
      </c>
      <c r="Q723" s="7" t="str">
        <f>VLOOKUP(R723,zipcodes,2,0)</f>
        <v>EASTWOOD</v>
      </c>
      <c r="R723" s="14">
        <v>5063</v>
      </c>
      <c r="S723" s="8" t="s">
        <v>359</v>
      </c>
      <c r="T723" s="6" t="s">
        <v>372</v>
      </c>
    </row>
    <row r="724" spans="1:20" x14ac:dyDescent="0.25">
      <c r="A724" s="26">
        <v>44778</v>
      </c>
      <c r="B724" s="28">
        <v>11.77</v>
      </c>
      <c r="C724" s="28">
        <f>B724-K724-L724</f>
        <v>11.77</v>
      </c>
      <c r="D724" s="28">
        <f>B724-K724</f>
        <v>11.77</v>
      </c>
      <c r="E724" s="29">
        <v>0.70486111111111116</v>
      </c>
      <c r="F724" s="17" t="str">
        <f>_xlfn.CONCAT(TEXT(A724,"yyyy-mm-dd")," ",TEXT(E724,"hh:mm:ss"))</f>
        <v>2022-08-05 16:55:00</v>
      </c>
      <c r="G724" s="8">
        <v>24</v>
      </c>
      <c r="H724" s="8">
        <v>23</v>
      </c>
      <c r="I724" s="9">
        <f>'Uber_Details (2)'!$G724+('Uber_Details (2)'!$H724/60)</f>
        <v>24.383333333333333</v>
      </c>
      <c r="J724" s="9">
        <v>3.5</v>
      </c>
      <c r="K724" s="9"/>
      <c r="L724" s="9"/>
      <c r="M724" s="8"/>
      <c r="N724" s="8">
        <v>2</v>
      </c>
      <c r="O724" s="7" t="str">
        <f>VLOOKUP(P724,zipcodes,2,0)</f>
        <v>UNLEY</v>
      </c>
      <c r="P724" s="13">
        <v>5061</v>
      </c>
      <c r="Q724" s="7" t="str">
        <f>VLOOKUP(R724,zipcodes,2,0)</f>
        <v>KINGSWOOD</v>
      </c>
      <c r="R724" s="14">
        <v>5062</v>
      </c>
      <c r="S724" s="8" t="s">
        <v>359</v>
      </c>
      <c r="T724" s="6" t="s">
        <v>372</v>
      </c>
    </row>
    <row r="725" spans="1:20" x14ac:dyDescent="0.25">
      <c r="A725" s="26">
        <v>44778</v>
      </c>
      <c r="B725" s="28">
        <v>26.07</v>
      </c>
      <c r="C725" s="28">
        <f>B725-K725-L725</f>
        <v>17.8</v>
      </c>
      <c r="D725" s="28">
        <f>B725-K725</f>
        <v>21.8</v>
      </c>
      <c r="E725" s="29">
        <v>0.75</v>
      </c>
      <c r="F725" s="17" t="str">
        <f>_xlfn.CONCAT(TEXT(A725,"yyyy-mm-dd")," ",TEXT(E725,"hh:mm:ss"))</f>
        <v>2022-08-05 18:00:00</v>
      </c>
      <c r="G725" s="8">
        <v>48</v>
      </c>
      <c r="H725" s="8">
        <v>2</v>
      </c>
      <c r="I725" s="9">
        <f>'Uber_Details (2)'!$G725+('Uber_Details (2)'!$H725/60)</f>
        <v>48.033333333333331</v>
      </c>
      <c r="J725" s="9">
        <v>12.8</v>
      </c>
      <c r="K725" s="9">
        <v>4.2699999999999996</v>
      </c>
      <c r="L725" s="9">
        <v>4</v>
      </c>
      <c r="M725" s="8"/>
      <c r="N725" s="8">
        <v>2</v>
      </c>
      <c r="O725" s="7" t="str">
        <f>VLOOKUP(P725,zipcodes,2,0)</f>
        <v>ADELAIDE CBD</v>
      </c>
      <c r="P725" s="13">
        <v>5000</v>
      </c>
      <c r="Q725" s="7" t="str">
        <f>VLOOKUP(R725,zipcodes,2,0)</f>
        <v>KLEMZIG</v>
      </c>
      <c r="R725" s="14">
        <v>5087</v>
      </c>
      <c r="S725" s="8" t="s">
        <v>359</v>
      </c>
      <c r="T725" s="6" t="s">
        <v>372</v>
      </c>
    </row>
    <row r="726" spans="1:20" x14ac:dyDescent="0.25">
      <c r="A726" s="26">
        <v>44777</v>
      </c>
      <c r="B726" s="28">
        <v>19.579999999999998</v>
      </c>
      <c r="C726" s="28">
        <f>B726-K726-L726</f>
        <v>17.079999999999998</v>
      </c>
      <c r="D726" s="28">
        <f>B726-K726</f>
        <v>19.579999999999998</v>
      </c>
      <c r="E726" s="29">
        <v>0.76111111111111107</v>
      </c>
      <c r="F726" s="17" t="str">
        <f>_xlfn.CONCAT(TEXT(A726,"yyyy-mm-dd")," ",TEXT(E726,"hh:mm:ss"))</f>
        <v>2022-08-04 18:16:00</v>
      </c>
      <c r="G726" s="8">
        <v>52</v>
      </c>
      <c r="H726" s="8">
        <v>8</v>
      </c>
      <c r="I726" s="9">
        <f>'Uber_Details (2)'!$G726+('Uber_Details (2)'!$H726/60)</f>
        <v>52.133333333333333</v>
      </c>
      <c r="J726" s="9">
        <v>8.1999999999999993</v>
      </c>
      <c r="K726" s="9"/>
      <c r="L726" s="9">
        <v>2.5</v>
      </c>
      <c r="M726" s="8"/>
      <c r="N726" s="8">
        <v>2</v>
      </c>
      <c r="O726" s="7" t="str">
        <f>VLOOKUP(P726,zipcodes,2,0)</f>
        <v>ADELAIDE CBD</v>
      </c>
      <c r="P726" s="13">
        <v>5000</v>
      </c>
      <c r="Q726" s="7" t="str">
        <f>VLOOKUP(R726,zipcodes,2,0)</f>
        <v>GLEN OSMOND</v>
      </c>
      <c r="R726" s="14">
        <v>5064</v>
      </c>
      <c r="S726" s="8" t="s">
        <v>359</v>
      </c>
      <c r="T726" s="6" t="s">
        <v>372</v>
      </c>
    </row>
    <row r="727" spans="1:20" x14ac:dyDescent="0.25">
      <c r="A727" s="26">
        <v>44777</v>
      </c>
      <c r="B727" s="28">
        <v>14.47</v>
      </c>
      <c r="C727" s="28">
        <f>B727-K727-L727</f>
        <v>14.47</v>
      </c>
      <c r="D727" s="28">
        <f>B727-K727</f>
        <v>14.47</v>
      </c>
      <c r="E727" s="29">
        <v>0.78541666666666676</v>
      </c>
      <c r="F727" s="17" t="str">
        <f>_xlfn.CONCAT(TEXT(A727,"yyyy-mm-dd")," ",TEXT(E727,"hh:mm:ss"))</f>
        <v>2022-08-04 18:51:00</v>
      </c>
      <c r="G727" s="8">
        <v>30</v>
      </c>
      <c r="H727" s="8">
        <v>1</v>
      </c>
      <c r="I727" s="9">
        <f>'Uber_Details (2)'!$G727+('Uber_Details (2)'!$H727/60)</f>
        <v>30.016666666666666</v>
      </c>
      <c r="J727" s="9">
        <v>8.6</v>
      </c>
      <c r="K727" s="9"/>
      <c r="L727" s="9"/>
      <c r="M727" s="8"/>
      <c r="N727" s="8">
        <v>2</v>
      </c>
      <c r="O727" s="7" t="str">
        <f>VLOOKUP(P727,zipcodes,2,0)</f>
        <v>ADELAIDE CBD</v>
      </c>
      <c r="P727" s="13">
        <v>5000</v>
      </c>
      <c r="Q727" s="7" t="str">
        <f>VLOOKUP(R727,zipcodes,2,0)</f>
        <v>HECTORVILLE</v>
      </c>
      <c r="R727" s="14">
        <v>5073</v>
      </c>
      <c r="S727" s="8" t="s">
        <v>359</v>
      </c>
      <c r="T727" s="6" t="s">
        <v>372</v>
      </c>
    </row>
    <row r="728" spans="1:20" x14ac:dyDescent="0.25">
      <c r="A728" s="26">
        <v>44778</v>
      </c>
      <c r="B728" s="28">
        <v>12.16</v>
      </c>
      <c r="C728" s="28">
        <f>B728-K728-L728</f>
        <v>12.16</v>
      </c>
      <c r="D728" s="28">
        <f>B728-K728</f>
        <v>12.16</v>
      </c>
      <c r="E728" s="29">
        <v>0.79652777777777783</v>
      </c>
      <c r="F728" s="17" t="str">
        <f>_xlfn.CONCAT(TEXT(A728,"yyyy-mm-dd")," ",TEXT(E728,"hh:mm:ss"))</f>
        <v>2022-08-05 19:07:00</v>
      </c>
      <c r="G728" s="8">
        <v>25</v>
      </c>
      <c r="H728" s="8">
        <v>34</v>
      </c>
      <c r="I728" s="9">
        <f>'Uber_Details (2)'!$G728+('Uber_Details (2)'!$H728/60)</f>
        <v>25.566666666666666</v>
      </c>
      <c r="J728" s="9">
        <v>7.4</v>
      </c>
      <c r="K728" s="9"/>
      <c r="L728" s="9"/>
      <c r="M728" s="8"/>
      <c r="N728" s="8">
        <v>2</v>
      </c>
      <c r="O728" s="7" t="str">
        <f>VLOOKUP(P728,zipcodes,2,0)</f>
        <v>HAMPSTEAD GARDENS</v>
      </c>
      <c r="P728" s="13">
        <v>5086</v>
      </c>
      <c r="Q728" s="7" t="str">
        <f>VLOOKUP(R728,zipcodes,2,0)</f>
        <v>ATHELSTONE</v>
      </c>
      <c r="R728" s="14">
        <v>5076</v>
      </c>
      <c r="S728" s="8" t="s">
        <v>359</v>
      </c>
      <c r="T728" s="6" t="s">
        <v>372</v>
      </c>
    </row>
    <row r="729" spans="1:20" x14ac:dyDescent="0.25">
      <c r="A729" s="26">
        <v>44778</v>
      </c>
      <c r="B729" s="28">
        <v>22.63</v>
      </c>
      <c r="C729" s="28">
        <f>B729-K729-L729</f>
        <v>22.63</v>
      </c>
      <c r="D729" s="28">
        <f>B729-K729</f>
        <v>22.63</v>
      </c>
      <c r="E729" s="29">
        <v>0.80486111111111114</v>
      </c>
      <c r="F729" s="17" t="str">
        <f>_xlfn.CONCAT(TEXT(A729,"yyyy-mm-dd")," ",TEXT(E729,"hh:mm:ss"))</f>
        <v>2022-08-05 19:19:00</v>
      </c>
      <c r="G729" s="8">
        <v>61</v>
      </c>
      <c r="H729" s="8"/>
      <c r="I729" s="9">
        <f>'Uber_Details (2)'!$G729+('Uber_Details (2)'!$H729/60)</f>
        <v>61</v>
      </c>
      <c r="J729" s="9">
        <v>13</v>
      </c>
      <c r="K729" s="9"/>
      <c r="L729" s="9"/>
      <c r="M729" s="8"/>
      <c r="N729" s="8">
        <v>2</v>
      </c>
      <c r="O729" s="7" t="str">
        <f>VLOOKUP(P729,zipcodes,2,0)</f>
        <v>PARADISE</v>
      </c>
      <c r="P729" s="13">
        <v>5075</v>
      </c>
      <c r="Q729" s="7" t="str">
        <f>VLOOKUP(R729,zipcodes,2,0)</f>
        <v>CLEARVIEW</v>
      </c>
      <c r="R729" s="14">
        <v>5085</v>
      </c>
      <c r="S729" s="8" t="s">
        <v>359</v>
      </c>
      <c r="T729" s="6" t="s">
        <v>372</v>
      </c>
    </row>
    <row r="730" spans="1:20" x14ac:dyDescent="0.25">
      <c r="A730" s="26">
        <v>44777</v>
      </c>
      <c r="B730" s="28">
        <v>8.65</v>
      </c>
      <c r="C730" s="28">
        <f>B730-K730-L730</f>
        <v>8.65</v>
      </c>
      <c r="D730" s="28">
        <f>B730-K730</f>
        <v>8.65</v>
      </c>
      <c r="E730" s="29">
        <v>0.80902777777777779</v>
      </c>
      <c r="F730" s="17" t="str">
        <f>_xlfn.CONCAT(TEXT(A730,"yyyy-mm-dd")," ",TEXT(E730,"hh:mm:ss"))</f>
        <v>2022-08-04 19:25:00</v>
      </c>
      <c r="G730" s="8">
        <v>15</v>
      </c>
      <c r="H730" s="8">
        <v>13</v>
      </c>
      <c r="I730" s="9">
        <f>'Uber_Details (2)'!$G730+('Uber_Details (2)'!$H730/60)</f>
        <v>15.216666666666667</v>
      </c>
      <c r="J730" s="9">
        <v>7.8</v>
      </c>
      <c r="K730" s="9"/>
      <c r="L730" s="9"/>
      <c r="M730" s="8"/>
      <c r="N730" s="8">
        <v>1</v>
      </c>
      <c r="O730" s="7" t="str">
        <f>VLOOKUP(P730,zipcodes,2,0)</f>
        <v>KENSINGTON</v>
      </c>
      <c r="P730" s="13">
        <v>5068</v>
      </c>
      <c r="Q730" s="7" t="str">
        <f>VLOOKUP(R730,zipcodes,2,0)</f>
        <v>KLEMZIG</v>
      </c>
      <c r="R730" s="14">
        <v>5087</v>
      </c>
      <c r="S730" s="8" t="s">
        <v>359</v>
      </c>
      <c r="T730" s="6" t="s">
        <v>372</v>
      </c>
    </row>
    <row r="731" spans="1:20" x14ac:dyDescent="0.25">
      <c r="A731" s="26">
        <v>44777</v>
      </c>
      <c r="B731" s="28">
        <v>12.11</v>
      </c>
      <c r="C731" s="28">
        <f>B731-K731-L731</f>
        <v>12.11</v>
      </c>
      <c r="D731" s="28">
        <f>B731-K731</f>
        <v>12.11</v>
      </c>
      <c r="E731" s="29">
        <v>0.8340277777777777</v>
      </c>
      <c r="F731" s="17" t="str">
        <f>_xlfn.CONCAT(TEXT(A731,"yyyy-mm-dd")," ",TEXT(E731,"hh:mm:ss"))</f>
        <v>2022-08-04 20:01:00</v>
      </c>
      <c r="G731" s="8">
        <v>22</v>
      </c>
      <c r="H731" s="8">
        <v>35</v>
      </c>
      <c r="I731" s="9">
        <f>'Uber_Details (2)'!$G731+('Uber_Details (2)'!$H731/60)</f>
        <v>22.583333333333332</v>
      </c>
      <c r="J731" s="9">
        <v>4.5999999999999996</v>
      </c>
      <c r="K731" s="9"/>
      <c r="L731" s="9"/>
      <c r="M731" s="8"/>
      <c r="N731" s="8">
        <v>2</v>
      </c>
      <c r="O731" s="7" t="str">
        <f>VLOOKUP(P731,zipcodes,2,0)</f>
        <v>ADELAIDE CBD</v>
      </c>
      <c r="P731" s="13">
        <v>5000</v>
      </c>
      <c r="Q731" s="7" t="str">
        <f>VLOOKUP(R731,zipcodes,2,0)</f>
        <v>UNLEY</v>
      </c>
      <c r="R731" s="14">
        <v>5061</v>
      </c>
      <c r="S731" s="8" t="s">
        <v>359</v>
      </c>
      <c r="T731" s="6" t="s">
        <v>372</v>
      </c>
    </row>
    <row r="732" spans="1:20" x14ac:dyDescent="0.25">
      <c r="A732" s="26">
        <v>44777</v>
      </c>
      <c r="B732" s="28">
        <v>12.46</v>
      </c>
      <c r="C732" s="28">
        <f>B732-K732-L732</f>
        <v>12.46</v>
      </c>
      <c r="D732" s="28">
        <f>B732-K732</f>
        <v>12.46</v>
      </c>
      <c r="E732" s="29">
        <v>0.83680555555555547</v>
      </c>
      <c r="F732" s="17" t="str">
        <f>_xlfn.CONCAT(TEXT(A732,"yyyy-mm-dd")," ",TEXT(E732,"hh:mm:ss"))</f>
        <v>2022-08-04 20:05:00</v>
      </c>
      <c r="G732" s="8">
        <v>34</v>
      </c>
      <c r="H732" s="8">
        <v>5</v>
      </c>
      <c r="I732" s="9">
        <f>'Uber_Details (2)'!$G732+('Uber_Details (2)'!$H732/60)</f>
        <v>34.083333333333336</v>
      </c>
      <c r="J732" s="9">
        <v>10</v>
      </c>
      <c r="K732" s="9"/>
      <c r="L732" s="9"/>
      <c r="M732" s="8"/>
      <c r="N732" s="8">
        <v>2</v>
      </c>
      <c r="O732" s="7" t="str">
        <f>VLOOKUP(P732,zipcodes,2,0)</f>
        <v>UNLEY</v>
      </c>
      <c r="P732" s="13">
        <v>5061</v>
      </c>
      <c r="Q732" s="7" t="str">
        <f>VLOOKUP(R732,zipcodes,2,0)</f>
        <v>BELAIR</v>
      </c>
      <c r="R732" s="14">
        <v>5052</v>
      </c>
      <c r="S732" s="8" t="s">
        <v>359</v>
      </c>
      <c r="T732" s="6" t="s">
        <v>372</v>
      </c>
    </row>
    <row r="733" spans="1:20" x14ac:dyDescent="0.25">
      <c r="A733" s="26">
        <v>44778</v>
      </c>
      <c r="B733" s="28">
        <v>9.6199999999999992</v>
      </c>
      <c r="C733" s="28">
        <f>B733-K733-L733</f>
        <v>9.6199999999999992</v>
      </c>
      <c r="D733" s="28">
        <f>B733-K733</f>
        <v>9.6199999999999992</v>
      </c>
      <c r="E733" s="29">
        <v>0.84305555555555556</v>
      </c>
      <c r="F733" s="17" t="str">
        <f>_xlfn.CONCAT(TEXT(A733,"yyyy-mm-dd")," ",TEXT(E733,"hh:mm:ss"))</f>
        <v>2022-08-05 20:14:00</v>
      </c>
      <c r="G733" s="8">
        <v>21</v>
      </c>
      <c r="H733" s="8">
        <v>4</v>
      </c>
      <c r="I733" s="9">
        <f>'Uber_Details (2)'!$G733+('Uber_Details (2)'!$H733/60)</f>
        <v>21.066666666666666</v>
      </c>
      <c r="J733" s="9">
        <v>6.4</v>
      </c>
      <c r="K733" s="9"/>
      <c r="L733" s="9"/>
      <c r="M733" s="8"/>
      <c r="N733" s="8">
        <v>1</v>
      </c>
      <c r="O733" s="7" t="str">
        <f>VLOOKUP(P733,zipcodes,2,0)</f>
        <v>BLAIR ATHOL</v>
      </c>
      <c r="P733" s="13">
        <v>5084</v>
      </c>
      <c r="Q733" s="7" t="str">
        <f>VLOOKUP(R733,zipcodes,2,0)</f>
        <v>NORTH ADELAIDE</v>
      </c>
      <c r="R733" s="14">
        <v>5006</v>
      </c>
      <c r="S733" s="8" t="s">
        <v>359</v>
      </c>
      <c r="T733" s="6" t="s">
        <v>372</v>
      </c>
    </row>
    <row r="734" spans="1:20" x14ac:dyDescent="0.25">
      <c r="A734" s="26">
        <v>44778</v>
      </c>
      <c r="B734" s="28">
        <v>11.92</v>
      </c>
      <c r="C734" s="28">
        <f>B734-K734-L734</f>
        <v>11.92</v>
      </c>
      <c r="D734" s="28">
        <f>B734-K734</f>
        <v>11.92</v>
      </c>
      <c r="E734" s="29">
        <v>0.86388888888888893</v>
      </c>
      <c r="F734" s="17" t="str">
        <f>_xlfn.CONCAT(TEXT(A734,"yyyy-mm-dd")," ",TEXT(E734,"hh:mm:ss"))</f>
        <v>2022-08-05 20:44:00</v>
      </c>
      <c r="G734" s="8">
        <v>28</v>
      </c>
      <c r="H734" s="8">
        <v>33</v>
      </c>
      <c r="I734" s="9">
        <f>'Uber_Details (2)'!$G734+('Uber_Details (2)'!$H734/60)</f>
        <v>28.55</v>
      </c>
      <c r="J734" s="9">
        <v>6.7</v>
      </c>
      <c r="K734" s="9"/>
      <c r="L734" s="9"/>
      <c r="M734" s="8"/>
      <c r="N734" s="8">
        <v>2</v>
      </c>
      <c r="O734" s="7" t="str">
        <f>VLOOKUP(P734,zipcodes,2,0)</f>
        <v>NORTH ADELAIDE</v>
      </c>
      <c r="P734" s="13">
        <v>5006</v>
      </c>
      <c r="Q734" s="7" t="str">
        <f>VLOOKUP(R734,zipcodes,2,0)</f>
        <v>CROYDON</v>
      </c>
      <c r="R734" s="14">
        <v>5008</v>
      </c>
      <c r="S734" s="8" t="s">
        <v>359</v>
      </c>
      <c r="T734" s="6" t="s">
        <v>372</v>
      </c>
    </row>
    <row r="735" spans="1:20" x14ac:dyDescent="0.25">
      <c r="A735" s="26">
        <v>44777</v>
      </c>
      <c r="B735" s="28">
        <v>8.68</v>
      </c>
      <c r="C735" s="28">
        <f>B735-K735-L735</f>
        <v>8.68</v>
      </c>
      <c r="D735" s="28">
        <f>B735-K735</f>
        <v>8.68</v>
      </c>
      <c r="E735" s="29">
        <v>0.87569444444444444</v>
      </c>
      <c r="F735" s="17" t="str">
        <f>_xlfn.CONCAT(TEXT(A735,"yyyy-mm-dd")," ",TEXT(E735,"hh:mm:ss"))</f>
        <v>2022-08-04 21:01:00</v>
      </c>
      <c r="G735" s="8">
        <v>15</v>
      </c>
      <c r="H735" s="8">
        <v>6</v>
      </c>
      <c r="I735" s="9">
        <f>'Uber_Details (2)'!$G735+('Uber_Details (2)'!$H735/60)</f>
        <v>15.1</v>
      </c>
      <c r="J735" s="9">
        <v>7.1</v>
      </c>
      <c r="K735" s="9"/>
      <c r="L735" s="9"/>
      <c r="M735" s="8"/>
      <c r="N735" s="8">
        <v>1</v>
      </c>
      <c r="O735" s="7" t="str">
        <f>VLOOKUP(P735,zipcodes,2,0)</f>
        <v>UNLEY</v>
      </c>
      <c r="P735" s="13">
        <v>5061</v>
      </c>
      <c r="Q735" s="7" t="str">
        <f>VLOOKUP(R735,zipcodes,2,0)</f>
        <v>ST PETERS</v>
      </c>
      <c r="R735" s="14">
        <v>5069</v>
      </c>
      <c r="S735" s="8" t="s">
        <v>359</v>
      </c>
      <c r="T735" s="6" t="s">
        <v>372</v>
      </c>
    </row>
    <row r="736" spans="1:20" x14ac:dyDescent="0.25">
      <c r="A736" s="26">
        <v>44778</v>
      </c>
      <c r="B736" s="28">
        <v>8.41</v>
      </c>
      <c r="C736" s="28">
        <f>B736-K736-L736</f>
        <v>8.41</v>
      </c>
      <c r="D736" s="28">
        <f>B736-K736</f>
        <v>8.41</v>
      </c>
      <c r="E736" s="29">
        <v>0.87986111111111109</v>
      </c>
      <c r="F736" s="17" t="str">
        <f>_xlfn.CONCAT(TEXT(A736,"yyyy-mm-dd")," ",TEXT(E736,"hh:mm:ss"))</f>
        <v>2022-08-05 21:07:00</v>
      </c>
      <c r="G736" s="8">
        <v>18</v>
      </c>
      <c r="H736" s="8">
        <v>55</v>
      </c>
      <c r="I736" s="9">
        <f>'Uber_Details (2)'!$G736+('Uber_Details (2)'!$H736/60)</f>
        <v>18.916666666666668</v>
      </c>
      <c r="J736" s="9">
        <v>6.5</v>
      </c>
      <c r="K736" s="9"/>
      <c r="L736" s="9"/>
      <c r="M736" s="8"/>
      <c r="N736" s="8">
        <v>1</v>
      </c>
      <c r="O736" s="7" t="str">
        <f>VLOOKUP(P736,zipcodes,2,0)</f>
        <v>FITZROY</v>
      </c>
      <c r="P736" s="13">
        <v>5082</v>
      </c>
      <c r="Q736" s="7" t="str">
        <f>VLOOKUP(R736,zipcodes,2,0)</f>
        <v>WOODVILLE</v>
      </c>
      <c r="R736" s="14">
        <v>5011</v>
      </c>
      <c r="S736" s="8" t="s">
        <v>359</v>
      </c>
      <c r="T736" s="6" t="s">
        <v>372</v>
      </c>
    </row>
    <row r="737" spans="1:20" x14ac:dyDescent="0.25">
      <c r="A737" s="26">
        <v>44777</v>
      </c>
      <c r="B737" s="28">
        <v>8.66</v>
      </c>
      <c r="C737" s="28">
        <f>B737-K737-L737</f>
        <v>8.66</v>
      </c>
      <c r="D737" s="28">
        <f>B737-K737</f>
        <v>8.66</v>
      </c>
      <c r="E737" s="29">
        <v>0.8847222222222223</v>
      </c>
      <c r="F737" s="17" t="str">
        <f>_xlfn.CONCAT(TEXT(A737,"yyyy-mm-dd")," ",TEXT(E737,"hh:mm:ss"))</f>
        <v>2022-08-04 21:14:00</v>
      </c>
      <c r="G737" s="8">
        <v>14</v>
      </c>
      <c r="H737" s="8">
        <v>19</v>
      </c>
      <c r="I737" s="9">
        <f>'Uber_Details (2)'!$G737+('Uber_Details (2)'!$H737/60)</f>
        <v>14.316666666666666</v>
      </c>
      <c r="J737" s="9">
        <v>4.9000000000000004</v>
      </c>
      <c r="K737" s="9"/>
      <c r="L737" s="9"/>
      <c r="M737" s="8"/>
      <c r="N737" s="8">
        <v>1</v>
      </c>
      <c r="O737" s="7" t="str">
        <f>VLOOKUP(P737,zipcodes,2,0)</f>
        <v>ST PETERS</v>
      </c>
      <c r="P737" s="13">
        <v>5069</v>
      </c>
      <c r="Q737" s="7" t="str">
        <f>VLOOKUP(R737,zipcodes,2,0)</f>
        <v>ADELAIDE CBD</v>
      </c>
      <c r="R737" s="14">
        <v>5000</v>
      </c>
      <c r="S737" s="8" t="s">
        <v>359</v>
      </c>
      <c r="T737" s="6" t="s">
        <v>372</v>
      </c>
    </row>
    <row r="738" spans="1:20" x14ac:dyDescent="0.25">
      <c r="A738" s="26">
        <v>44778</v>
      </c>
      <c r="B738" s="28">
        <v>6.3</v>
      </c>
      <c r="C738" s="28">
        <f>B738-K738-L738</f>
        <v>6.3</v>
      </c>
      <c r="D738" s="28">
        <f>B738-K738</f>
        <v>6.3</v>
      </c>
      <c r="E738" s="29">
        <v>0.89444444444444438</v>
      </c>
      <c r="F738" s="17" t="str">
        <f>_xlfn.CONCAT(TEXT(A738,"yyyy-mm-dd")," ",TEXT(E738,"hh:mm:ss"))</f>
        <v>2022-08-05 21:28:00</v>
      </c>
      <c r="G738" s="8">
        <v>12</v>
      </c>
      <c r="H738" s="8">
        <v>59</v>
      </c>
      <c r="I738" s="9">
        <f>'Uber_Details (2)'!$G738+('Uber_Details (2)'!$H738/60)</f>
        <v>12.983333333333333</v>
      </c>
      <c r="J738" s="9">
        <v>2.7</v>
      </c>
      <c r="K738" s="9"/>
      <c r="L738" s="9"/>
      <c r="M738" s="8"/>
      <c r="N738" s="8">
        <v>1</v>
      </c>
      <c r="O738" s="7" t="str">
        <f>VLOOKUP(P738,zipcodes,2,0)</f>
        <v>BEVERLEY</v>
      </c>
      <c r="P738" s="13">
        <v>5009</v>
      </c>
      <c r="Q738" s="7" t="str">
        <f>VLOOKUP(R738,zipcodes,2,0)</f>
        <v>CROYDON</v>
      </c>
      <c r="R738" s="14">
        <v>5008</v>
      </c>
      <c r="S738" s="8" t="s">
        <v>359</v>
      </c>
      <c r="T738" s="6" t="s">
        <v>372</v>
      </c>
    </row>
    <row r="739" spans="1:20" x14ac:dyDescent="0.25">
      <c r="A739" s="26">
        <v>44777</v>
      </c>
      <c r="B739" s="28">
        <v>12.53</v>
      </c>
      <c r="C739" s="28">
        <f>B739-K739-L739</f>
        <v>12.53</v>
      </c>
      <c r="D739" s="28">
        <f>B739-K739</f>
        <v>12.53</v>
      </c>
      <c r="E739" s="29">
        <v>0.89722222222222225</v>
      </c>
      <c r="F739" s="17" t="str">
        <f>_xlfn.CONCAT(TEXT(A739,"yyyy-mm-dd")," ",TEXT(E739,"hh:mm:ss"))</f>
        <v>2022-08-04 21:32:00</v>
      </c>
      <c r="G739" s="8">
        <v>35</v>
      </c>
      <c r="H739" s="8">
        <v>47</v>
      </c>
      <c r="I739" s="9">
        <f>'Uber_Details (2)'!$G739+('Uber_Details (2)'!$H739/60)</f>
        <v>35.783333333333331</v>
      </c>
      <c r="J739" s="9">
        <v>8.1</v>
      </c>
      <c r="K739" s="9"/>
      <c r="L739" s="9"/>
      <c r="M739" s="8">
        <v>1</v>
      </c>
      <c r="N739" s="8">
        <v>1</v>
      </c>
      <c r="O739" s="7" t="str">
        <f>VLOOKUP(P739,zipcodes,2,0)</f>
        <v>ADELAIDE CBD</v>
      </c>
      <c r="P739" s="13">
        <v>5000</v>
      </c>
      <c r="Q739" s="7" t="str">
        <f>VLOOKUP(R739,zipcodes,2,0)</f>
        <v>FLINDERS PARK</v>
      </c>
      <c r="R739" s="14">
        <v>5025</v>
      </c>
      <c r="S739" s="8" t="s">
        <v>359</v>
      </c>
      <c r="T739" s="6" t="s">
        <v>372</v>
      </c>
    </row>
    <row r="740" spans="1:20" x14ac:dyDescent="0.25">
      <c r="A740" s="26">
        <v>44777</v>
      </c>
      <c r="B740" s="28">
        <v>8.02</v>
      </c>
      <c r="C740" s="28">
        <f>B740-K740-L740</f>
        <v>8.02</v>
      </c>
      <c r="D740" s="28">
        <f>B740-K740</f>
        <v>8.02</v>
      </c>
      <c r="E740" s="29">
        <v>0.9194444444444444</v>
      </c>
      <c r="F740" s="17" t="str">
        <f>_xlfn.CONCAT(TEXT(A740,"yyyy-mm-dd")," ",TEXT(E740,"hh:mm:ss"))</f>
        <v>2022-08-04 22:04:00</v>
      </c>
      <c r="G740" s="8">
        <v>16</v>
      </c>
      <c r="H740" s="8">
        <v>7</v>
      </c>
      <c r="I740" s="9">
        <f>'Uber_Details (2)'!$G740+('Uber_Details (2)'!$H740/60)</f>
        <v>16.116666666666667</v>
      </c>
      <c r="J740" s="9">
        <v>4.7</v>
      </c>
      <c r="K740" s="9"/>
      <c r="L740" s="9"/>
      <c r="M740" s="8"/>
      <c r="N740" s="8">
        <v>1</v>
      </c>
      <c r="O740" s="7" t="str">
        <f>VLOOKUP(P740,zipcodes,2,0)</f>
        <v>MILE END</v>
      </c>
      <c r="P740" s="13">
        <v>5031</v>
      </c>
      <c r="Q740" s="7" t="str">
        <f>VLOOKUP(R740,zipcodes,2,0)</f>
        <v>FLINDERS PARK</v>
      </c>
      <c r="R740" s="14">
        <v>5025</v>
      </c>
      <c r="S740" s="8" t="s">
        <v>359</v>
      </c>
      <c r="T740" s="6" t="s">
        <v>372</v>
      </c>
    </row>
    <row r="741" spans="1:20" x14ac:dyDescent="0.25">
      <c r="A741" s="26">
        <v>44779</v>
      </c>
      <c r="B741" s="28">
        <v>18.32</v>
      </c>
      <c r="C741" s="28">
        <f>B741-K741-L741</f>
        <v>18.32</v>
      </c>
      <c r="D741" s="28">
        <f>B741-K741</f>
        <v>18.32</v>
      </c>
      <c r="E741" s="29">
        <v>0.52986111111111112</v>
      </c>
      <c r="F741" s="17" t="str">
        <f>_xlfn.CONCAT(TEXT(A741,"yyyy-mm-dd")," ",TEXT(E741,"hh:mm:ss"))</f>
        <v>2022-08-06 12:43:00</v>
      </c>
      <c r="G741" s="8">
        <v>53</v>
      </c>
      <c r="H741" s="8">
        <v>17</v>
      </c>
      <c r="I741" s="9">
        <f>'Uber_Details (2)'!$G741+('Uber_Details (2)'!$H741/60)</f>
        <v>53.283333333333331</v>
      </c>
      <c r="J741" s="9">
        <v>5.3</v>
      </c>
      <c r="K741" s="9"/>
      <c r="L741" s="9"/>
      <c r="M741" s="8"/>
      <c r="N741" s="8">
        <v>2</v>
      </c>
      <c r="O741" s="7" t="str">
        <f>VLOOKUP(P741,zipcodes,2,0)</f>
        <v>MILE END</v>
      </c>
      <c r="P741" s="13">
        <v>5031</v>
      </c>
      <c r="Q741" s="7" t="str">
        <f>VLOOKUP(R741,zipcodes,2,0)</f>
        <v>BLACK FOREST</v>
      </c>
      <c r="R741" s="14">
        <v>5035</v>
      </c>
      <c r="S741" s="8" t="s">
        <v>359</v>
      </c>
      <c r="T741" s="6" t="s">
        <v>372</v>
      </c>
    </row>
    <row r="742" spans="1:20" x14ac:dyDescent="0.25">
      <c r="A742" s="26">
        <v>44779</v>
      </c>
      <c r="B742" s="28">
        <v>8.6999999999999993</v>
      </c>
      <c r="C742" s="28">
        <f>B742-K742-L742</f>
        <v>8.6999999999999993</v>
      </c>
      <c r="D742" s="28">
        <f>B742-K742</f>
        <v>8.6999999999999993</v>
      </c>
      <c r="E742" s="29">
        <v>0.56458333333333333</v>
      </c>
      <c r="F742" s="17" t="str">
        <f>_xlfn.CONCAT(TEXT(A742,"yyyy-mm-dd")," ",TEXT(E742,"hh:mm:ss"))</f>
        <v>2022-08-06 13:33:00</v>
      </c>
      <c r="G742" s="8">
        <v>21</v>
      </c>
      <c r="H742" s="8">
        <v>8</v>
      </c>
      <c r="I742" s="9">
        <f>'Uber_Details (2)'!$G742+('Uber_Details (2)'!$H742/60)</f>
        <v>21.133333333333333</v>
      </c>
      <c r="J742" s="9">
        <v>3.9</v>
      </c>
      <c r="K742" s="9"/>
      <c r="L742" s="9"/>
      <c r="M742" s="8"/>
      <c r="N742" s="8">
        <v>1</v>
      </c>
      <c r="O742" s="7" t="str">
        <f>VLOOKUP(P742,zipcodes,2,0)</f>
        <v>ADELAIDE CBD</v>
      </c>
      <c r="P742" s="13">
        <v>5000</v>
      </c>
      <c r="Q742" s="7" t="str">
        <f>VLOOKUP(R742,zipcodes,2,0)</f>
        <v>UNLEY</v>
      </c>
      <c r="R742" s="14">
        <v>5061</v>
      </c>
      <c r="S742" s="8" t="s">
        <v>359</v>
      </c>
      <c r="T742" s="6" t="s">
        <v>372</v>
      </c>
    </row>
    <row r="743" spans="1:20" x14ac:dyDescent="0.25">
      <c r="A743" s="26">
        <v>44779</v>
      </c>
      <c r="B743" s="28">
        <v>11.93</v>
      </c>
      <c r="C743" s="28">
        <f>B743-K743-L743</f>
        <v>11.93</v>
      </c>
      <c r="D743" s="28">
        <f>B743-K743</f>
        <v>11.93</v>
      </c>
      <c r="E743" s="29">
        <v>0.58333333333333337</v>
      </c>
      <c r="F743" s="17" t="str">
        <f>_xlfn.CONCAT(TEXT(A743,"yyyy-mm-dd")," ",TEXT(E743,"hh:mm:ss"))</f>
        <v>2022-08-06 14:00:00</v>
      </c>
      <c r="G743" s="8">
        <v>31</v>
      </c>
      <c r="H743" s="8">
        <v>5</v>
      </c>
      <c r="I743" s="9">
        <f>'Uber_Details (2)'!$G743+('Uber_Details (2)'!$H743/60)</f>
        <v>31.083333333333332</v>
      </c>
      <c r="J743" s="9">
        <v>8.1999999999999993</v>
      </c>
      <c r="K743" s="9"/>
      <c r="L743" s="9"/>
      <c r="M743" s="8"/>
      <c r="N743" s="8">
        <v>1</v>
      </c>
      <c r="O743" s="7" t="str">
        <f>VLOOKUP(P743,zipcodes,2,0)</f>
        <v>UNLEY</v>
      </c>
      <c r="P743" s="13">
        <v>5061</v>
      </c>
      <c r="Q743" s="7" t="str">
        <f>VLOOKUP(R743,zipcodes,2,0)</f>
        <v>UNDERDALE</v>
      </c>
      <c r="R743" s="14">
        <v>5032</v>
      </c>
      <c r="S743" s="8" t="s">
        <v>359</v>
      </c>
      <c r="T743" s="6" t="s">
        <v>372</v>
      </c>
    </row>
    <row r="744" spans="1:20" x14ac:dyDescent="0.25">
      <c r="A744" s="26">
        <v>44779</v>
      </c>
      <c r="B744" s="28">
        <v>17.350000000000001</v>
      </c>
      <c r="C744" s="28">
        <f>B744-K744-L744</f>
        <v>17.350000000000001</v>
      </c>
      <c r="D744" s="28">
        <f>B744-K744</f>
        <v>17.350000000000001</v>
      </c>
      <c r="E744" s="29">
        <v>0.60277777777777775</v>
      </c>
      <c r="F744" s="17" t="str">
        <f>_xlfn.CONCAT(TEXT(A744,"yyyy-mm-dd")," ",TEXT(E744,"hh:mm:ss"))</f>
        <v>2022-08-06 14:28:00</v>
      </c>
      <c r="G744" s="8">
        <v>43</v>
      </c>
      <c r="H744" s="8">
        <v>24</v>
      </c>
      <c r="I744" s="9">
        <f>'Uber_Details (2)'!$G744+('Uber_Details (2)'!$H744/60)</f>
        <v>43.4</v>
      </c>
      <c r="J744" s="9">
        <v>10.5</v>
      </c>
      <c r="K744" s="9"/>
      <c r="L744" s="9"/>
      <c r="M744" s="8"/>
      <c r="N744" s="8">
        <v>2</v>
      </c>
      <c r="O744" s="7" t="str">
        <f>VLOOKUP(P744,zipcodes,2,0)</f>
        <v>RICHMOND</v>
      </c>
      <c r="P744" s="13">
        <v>5033</v>
      </c>
      <c r="Q744" s="7" t="str">
        <f>VLOOKUP(R744,zipcodes,2,0)</f>
        <v>GLENELG</v>
      </c>
      <c r="R744" s="14">
        <v>5045</v>
      </c>
      <c r="S744" s="8" t="s">
        <v>359</v>
      </c>
      <c r="T744" s="6" t="s">
        <v>372</v>
      </c>
    </row>
    <row r="745" spans="1:20" x14ac:dyDescent="0.25">
      <c r="A745" s="26">
        <v>44779</v>
      </c>
      <c r="B745" s="28">
        <v>16.27</v>
      </c>
      <c r="C745" s="28">
        <f>B745-K745-L745</f>
        <v>16.27</v>
      </c>
      <c r="D745" s="28">
        <f>B745-K745</f>
        <v>16.27</v>
      </c>
      <c r="E745" s="29">
        <v>0.63263888888888886</v>
      </c>
      <c r="F745" s="17" t="str">
        <f>_xlfn.CONCAT(TEXT(A745,"yyyy-mm-dd")," ",TEXT(E745,"hh:mm:ss"))</f>
        <v>2022-08-06 15:11:00</v>
      </c>
      <c r="G745" s="8">
        <v>45</v>
      </c>
      <c r="H745" s="8">
        <v>8</v>
      </c>
      <c r="I745" s="9">
        <f>'Uber_Details (2)'!$G745+('Uber_Details (2)'!$H745/60)</f>
        <v>45.133333333333333</v>
      </c>
      <c r="J745" s="9">
        <v>10.1</v>
      </c>
      <c r="K745" s="9"/>
      <c r="L745" s="9"/>
      <c r="M745" s="8"/>
      <c r="N745" s="8">
        <v>2</v>
      </c>
      <c r="O745" s="7" t="str">
        <f>VLOOKUP(P745,zipcodes,2,0)</f>
        <v>GLENELG</v>
      </c>
      <c r="P745" s="13">
        <v>5045</v>
      </c>
      <c r="Q745" s="7" t="str">
        <f>VLOOKUP(R745,zipcodes,2,0)</f>
        <v>ST MARYS</v>
      </c>
      <c r="R745" s="14">
        <v>5042</v>
      </c>
      <c r="S745" s="8" t="s">
        <v>359</v>
      </c>
      <c r="T745" s="6" t="s">
        <v>372</v>
      </c>
    </row>
    <row r="746" spans="1:20" x14ac:dyDescent="0.25">
      <c r="A746" s="26">
        <v>44779</v>
      </c>
      <c r="B746" s="28">
        <v>15.78</v>
      </c>
      <c r="C746" s="28">
        <f>B746-K746-L746</f>
        <v>12.78</v>
      </c>
      <c r="D746" s="28">
        <f>B746-K746</f>
        <v>15.78</v>
      </c>
      <c r="E746" s="29">
        <v>0.76736111111111116</v>
      </c>
      <c r="F746" s="17" t="str">
        <f>_xlfn.CONCAT(TEXT(A746,"yyyy-mm-dd")," ",TEXT(E746,"hh:mm:ss"))</f>
        <v>2022-08-06 18:25:00</v>
      </c>
      <c r="G746" s="8">
        <v>32</v>
      </c>
      <c r="H746" s="8">
        <v>2</v>
      </c>
      <c r="I746" s="9">
        <f>'Uber_Details (2)'!$G746+('Uber_Details (2)'!$H746/60)</f>
        <v>32.033333333333331</v>
      </c>
      <c r="J746" s="9">
        <v>6</v>
      </c>
      <c r="K746" s="9"/>
      <c r="L746" s="9">
        <v>3</v>
      </c>
      <c r="M746" s="8"/>
      <c r="N746" s="8">
        <v>2</v>
      </c>
      <c r="O746" s="7" t="str">
        <f>VLOOKUP(P746,zipcodes,2,0)</f>
        <v>ADELAIDE CBD</v>
      </c>
      <c r="P746" s="13">
        <v>5000</v>
      </c>
      <c r="Q746" s="7" t="str">
        <f>VLOOKUP(R746,zipcodes,2,0)</f>
        <v>MILLSWOOD</v>
      </c>
      <c r="R746" s="14">
        <v>5034</v>
      </c>
      <c r="S746" s="8" t="s">
        <v>359</v>
      </c>
      <c r="T746" s="6" t="s">
        <v>372</v>
      </c>
    </row>
    <row r="747" spans="1:20" x14ac:dyDescent="0.25">
      <c r="A747" s="26">
        <v>44779</v>
      </c>
      <c r="B747" s="28">
        <v>18.670000000000002</v>
      </c>
      <c r="C747" s="28">
        <f>B747-K747-L747</f>
        <v>15.670000000000002</v>
      </c>
      <c r="D747" s="28">
        <f>B747-K747</f>
        <v>18.670000000000002</v>
      </c>
      <c r="E747" s="29">
        <v>0.78888888888888886</v>
      </c>
      <c r="F747" s="17" t="str">
        <f>_xlfn.CONCAT(TEXT(A747,"yyyy-mm-dd")," ",TEXT(E747,"hh:mm:ss"))</f>
        <v>2022-08-06 18:56:00</v>
      </c>
      <c r="G747" s="8">
        <v>28</v>
      </c>
      <c r="H747" s="8">
        <v>48</v>
      </c>
      <c r="I747" s="9">
        <f>'Uber_Details (2)'!$G747+('Uber_Details (2)'!$H747/60)</f>
        <v>28.8</v>
      </c>
      <c r="J747" s="9">
        <v>6.9</v>
      </c>
      <c r="K747" s="9"/>
      <c r="L747" s="9">
        <v>3</v>
      </c>
      <c r="M747" s="8"/>
      <c r="N747" s="8">
        <v>2</v>
      </c>
      <c r="O747" s="7" t="str">
        <f>VLOOKUP(P747,zipcodes,2,0)</f>
        <v>COLONEL LIGHT GARDENS</v>
      </c>
      <c r="P747" s="13">
        <v>5041</v>
      </c>
      <c r="Q747" s="7" t="str">
        <f>VLOOKUP(R747,zipcodes,2,0)</f>
        <v>ADELAIDE CBD</v>
      </c>
      <c r="R747" s="14">
        <v>5000</v>
      </c>
      <c r="S747" s="8" t="s">
        <v>359</v>
      </c>
      <c r="T747" s="6" t="s">
        <v>372</v>
      </c>
    </row>
    <row r="748" spans="1:20" x14ac:dyDescent="0.25">
      <c r="A748" s="26">
        <v>44779</v>
      </c>
      <c r="B748" s="28">
        <v>17.63</v>
      </c>
      <c r="C748" s="28">
        <f>B748-K748-L748</f>
        <v>13.879999999999999</v>
      </c>
      <c r="D748" s="28">
        <f>B748-K748</f>
        <v>17.63</v>
      </c>
      <c r="E748" s="29">
        <v>0.8027777777777777</v>
      </c>
      <c r="F748" s="17" t="str">
        <f>_xlfn.CONCAT(TEXT(A748,"yyyy-mm-dd")," ",TEXT(E748,"hh:mm:ss"))</f>
        <v>2022-08-06 19:16:00</v>
      </c>
      <c r="G748" s="8">
        <v>30</v>
      </c>
      <c r="H748" s="8">
        <v>6</v>
      </c>
      <c r="I748" s="9">
        <f>'Uber_Details (2)'!$G748+('Uber_Details (2)'!$H748/60)</f>
        <v>30.1</v>
      </c>
      <c r="J748" s="9">
        <v>8.3000000000000007</v>
      </c>
      <c r="K748" s="9"/>
      <c r="L748" s="9">
        <v>3.75</v>
      </c>
      <c r="M748" s="8"/>
      <c r="N748" s="8">
        <v>2</v>
      </c>
      <c r="O748" s="7" t="str">
        <f>VLOOKUP(P748,zipcodes,2,0)</f>
        <v>ADELAIDE CBD</v>
      </c>
      <c r="P748" s="13">
        <v>5000</v>
      </c>
      <c r="Q748" s="7" t="str">
        <f>VLOOKUP(R748,zipcodes,2,0)</f>
        <v>BURNSIDE</v>
      </c>
      <c r="R748" s="14">
        <v>5066</v>
      </c>
      <c r="S748" s="8" t="s">
        <v>359</v>
      </c>
      <c r="T748" s="6" t="s">
        <v>372</v>
      </c>
    </row>
    <row r="749" spans="1:20" x14ac:dyDescent="0.25">
      <c r="A749" s="26">
        <v>44779</v>
      </c>
      <c r="B749" s="28">
        <v>8.07</v>
      </c>
      <c r="C749" s="28">
        <f>B749-K749-L749</f>
        <v>6.33</v>
      </c>
      <c r="D749" s="28">
        <f>B749-K749</f>
        <v>6.33</v>
      </c>
      <c r="E749" s="29">
        <v>0.83333333333333337</v>
      </c>
      <c r="F749" s="17" t="str">
        <f>_xlfn.CONCAT(TEXT(A749,"yyyy-mm-dd")," ",TEXT(E749,"hh:mm:ss"))</f>
        <v>2022-08-06 20:00:00</v>
      </c>
      <c r="G749" s="8">
        <v>15</v>
      </c>
      <c r="H749" s="8">
        <v>34</v>
      </c>
      <c r="I749" s="9">
        <f>'Uber_Details (2)'!$G749+('Uber_Details (2)'!$H749/60)</f>
        <v>15.566666666666666</v>
      </c>
      <c r="J749" s="9">
        <v>2.6</v>
      </c>
      <c r="K749" s="9">
        <v>1.74</v>
      </c>
      <c r="L749" s="9"/>
      <c r="M749" s="8"/>
      <c r="N749" s="8">
        <v>1</v>
      </c>
      <c r="O749" s="7" t="str">
        <f>VLOOKUP(P749,zipcodes,2,0)</f>
        <v>ADELAIDE CBD</v>
      </c>
      <c r="P749" s="13">
        <v>5000</v>
      </c>
      <c r="Q749" s="7" t="str">
        <f>VLOOKUP(R749,zipcodes,2,0)</f>
        <v>NORWOOD</v>
      </c>
      <c r="R749" s="14">
        <v>5067</v>
      </c>
      <c r="S749" s="8" t="s">
        <v>359</v>
      </c>
      <c r="T749" s="6" t="s">
        <v>372</v>
      </c>
    </row>
    <row r="750" spans="1:20" x14ac:dyDescent="0.25">
      <c r="A750" s="26">
        <v>44779</v>
      </c>
      <c r="B750" s="28">
        <v>20.62</v>
      </c>
      <c r="C750" s="28">
        <f>B750-K750-L750</f>
        <v>15.52</v>
      </c>
      <c r="D750" s="28">
        <f>B750-K750</f>
        <v>18.02</v>
      </c>
      <c r="E750" s="29">
        <v>0.83819444444444446</v>
      </c>
      <c r="F750" s="17" t="str">
        <f>_xlfn.CONCAT(TEXT(A750,"yyyy-mm-dd")," ",TEXT(E750,"hh:mm:ss"))</f>
        <v>2022-08-06 20:07:00</v>
      </c>
      <c r="G750" s="8">
        <v>31</v>
      </c>
      <c r="H750" s="8">
        <v>42</v>
      </c>
      <c r="I750" s="9">
        <f>'Uber_Details (2)'!$G750+('Uber_Details (2)'!$H750/60)</f>
        <v>31.7</v>
      </c>
      <c r="J750" s="9">
        <v>8.1999999999999993</v>
      </c>
      <c r="K750" s="9">
        <v>2.6</v>
      </c>
      <c r="L750" s="9">
        <v>2.5</v>
      </c>
      <c r="M750" s="8"/>
      <c r="N750" s="8">
        <v>2</v>
      </c>
      <c r="O750" s="7" t="str">
        <f>VLOOKUP(P750,zipcodes,2,0)</f>
        <v>NORWOOD</v>
      </c>
      <c r="P750" s="13">
        <v>5067</v>
      </c>
      <c r="Q750" s="7" t="str">
        <f>VLOOKUP(R750,zipcodes,2,0)</f>
        <v>CAMPBELLTOWN</v>
      </c>
      <c r="R750" s="14">
        <v>5074</v>
      </c>
      <c r="S750" s="8" t="s">
        <v>359</v>
      </c>
      <c r="T750" s="6" t="s">
        <v>372</v>
      </c>
    </row>
    <row r="751" spans="1:20" x14ac:dyDescent="0.25">
      <c r="A751" s="26">
        <v>44779</v>
      </c>
      <c r="B751" s="28">
        <v>8.6300000000000008</v>
      </c>
      <c r="C751" s="28">
        <f>B751-K751-L751</f>
        <v>8.6300000000000008</v>
      </c>
      <c r="D751" s="28">
        <f>B751-K751</f>
        <v>8.6300000000000008</v>
      </c>
      <c r="E751" s="29">
        <v>0.88263888888888886</v>
      </c>
      <c r="F751" s="17" t="str">
        <f>_xlfn.CONCAT(TEXT(A751,"yyyy-mm-dd")," ",TEXT(E751,"hh:mm:ss"))</f>
        <v>2022-08-06 21:11:00</v>
      </c>
      <c r="G751" s="8">
        <v>22</v>
      </c>
      <c r="H751" s="8">
        <v>28</v>
      </c>
      <c r="I751" s="9">
        <f>'Uber_Details (2)'!$G751+('Uber_Details (2)'!$H751/60)</f>
        <v>22.466666666666665</v>
      </c>
      <c r="J751" s="9">
        <v>2.5</v>
      </c>
      <c r="K751" s="9"/>
      <c r="L751" s="9"/>
      <c r="M751" s="8"/>
      <c r="N751" s="8">
        <v>1</v>
      </c>
      <c r="O751" s="7" t="str">
        <f>VLOOKUP(P751,zipcodes,2,0)</f>
        <v>ADELAIDE CBD</v>
      </c>
      <c r="P751" s="13">
        <v>5000</v>
      </c>
      <c r="Q751" s="7" t="str">
        <f>VLOOKUP(R751,zipcodes,2,0)</f>
        <v>NORTH ADELAIDE</v>
      </c>
      <c r="R751" s="14">
        <v>5006</v>
      </c>
      <c r="S751" s="8" t="s">
        <v>359</v>
      </c>
      <c r="T751" s="6" t="s">
        <v>372</v>
      </c>
    </row>
    <row r="752" spans="1:20" x14ac:dyDescent="0.25">
      <c r="A752" s="26">
        <v>44779</v>
      </c>
      <c r="B752" s="28">
        <v>11.96</v>
      </c>
      <c r="C752" s="28">
        <f>B752-K752-L752</f>
        <v>11.96</v>
      </c>
      <c r="D752" s="28">
        <f>B752-K752</f>
        <v>11.96</v>
      </c>
      <c r="E752" s="29">
        <v>0.89513888888888893</v>
      </c>
      <c r="F752" s="17" t="str">
        <f>_xlfn.CONCAT(TEXT(A752,"yyyy-mm-dd")," ",TEXT(E752,"hh:mm:ss"))</f>
        <v>2022-08-06 21:29:00</v>
      </c>
      <c r="G752" s="8">
        <v>29</v>
      </c>
      <c r="H752" s="8">
        <v>1</v>
      </c>
      <c r="I752" s="9">
        <f>'Uber_Details (2)'!$G752+('Uber_Details (2)'!$H752/60)</f>
        <v>29.016666666666666</v>
      </c>
      <c r="J752" s="9">
        <v>7.2</v>
      </c>
      <c r="K752" s="9"/>
      <c r="L752" s="9"/>
      <c r="M752" s="8"/>
      <c r="N752" s="8">
        <v>1</v>
      </c>
      <c r="O752" s="7" t="str">
        <f>VLOOKUP(P752,zipcodes,2,0)</f>
        <v>NORTH ADELAIDE</v>
      </c>
      <c r="P752" s="13">
        <v>5006</v>
      </c>
      <c r="Q752" s="7" t="str">
        <f>VLOOKUP(R752,zipcodes,2,0)</f>
        <v>CLEARVIEW</v>
      </c>
      <c r="R752" s="14">
        <v>5085</v>
      </c>
      <c r="S752" s="8" t="s">
        <v>359</v>
      </c>
      <c r="T752" s="6" t="s">
        <v>372</v>
      </c>
    </row>
    <row r="753" spans="1:20" x14ac:dyDescent="0.25">
      <c r="A753" s="26">
        <v>44780</v>
      </c>
      <c r="B753" s="28">
        <v>17.149999999999999</v>
      </c>
      <c r="C753" s="28">
        <f>B753-K753-L753</f>
        <v>14.649999999999999</v>
      </c>
      <c r="D753" s="28">
        <f>B753-K753</f>
        <v>17.149999999999999</v>
      </c>
      <c r="E753" s="29">
        <v>0.75208333333333333</v>
      </c>
      <c r="F753" s="17" t="str">
        <f>_xlfn.CONCAT(TEXT(A753,"yyyy-mm-dd")," ",TEXT(E753,"hh:mm:ss"))</f>
        <v>2022-08-07 18:03:00</v>
      </c>
      <c r="G753" s="8">
        <v>33</v>
      </c>
      <c r="H753" s="8">
        <v>22</v>
      </c>
      <c r="I753" s="9">
        <f>'Uber_Details (2)'!$G753+('Uber_Details (2)'!$H753/60)</f>
        <v>33.366666666666667</v>
      </c>
      <c r="J753" s="9">
        <v>10.3</v>
      </c>
      <c r="K753" s="9"/>
      <c r="L753" s="9">
        <v>2.5</v>
      </c>
      <c r="M753" s="8"/>
      <c r="N753" s="8">
        <v>2</v>
      </c>
      <c r="O753" s="7" t="str">
        <f>VLOOKUP(P753,zipcodes,2,0)</f>
        <v>ADELAIDE CBD</v>
      </c>
      <c r="P753" s="13">
        <v>5000</v>
      </c>
      <c r="Q753" s="7" t="str">
        <f>VLOOKUP(R753,zipcodes,2,0)</f>
        <v>HAMPSTEAD GARDENS</v>
      </c>
      <c r="R753" s="14">
        <v>5086</v>
      </c>
      <c r="S753" s="8" t="s">
        <v>359</v>
      </c>
      <c r="T753" s="6" t="s">
        <v>372</v>
      </c>
    </row>
    <row r="754" spans="1:20" x14ac:dyDescent="0.25">
      <c r="A754" s="26">
        <v>44780</v>
      </c>
      <c r="B754" s="28">
        <v>18.010000000000002</v>
      </c>
      <c r="C754" s="28">
        <f>B754-K754-L754</f>
        <v>15.010000000000002</v>
      </c>
      <c r="D754" s="28">
        <f>B754-K754</f>
        <v>18.010000000000002</v>
      </c>
      <c r="E754" s="29">
        <v>0.77847222222222223</v>
      </c>
      <c r="F754" s="17" t="str">
        <f>_xlfn.CONCAT(TEXT(A754,"yyyy-mm-dd")," ",TEXT(E754,"hh:mm:ss"))</f>
        <v>2022-08-07 18:41:00</v>
      </c>
      <c r="G754" s="8">
        <v>31</v>
      </c>
      <c r="H754" s="8">
        <v>51</v>
      </c>
      <c r="I754" s="9">
        <f>'Uber_Details (2)'!$G754+('Uber_Details (2)'!$H754/60)</f>
        <v>31.85</v>
      </c>
      <c r="J754" s="9">
        <v>5</v>
      </c>
      <c r="K754" s="9"/>
      <c r="L754" s="9">
        <v>3</v>
      </c>
      <c r="M754" s="8"/>
      <c r="N754" s="8">
        <v>2</v>
      </c>
      <c r="O754" s="7" t="str">
        <f>VLOOKUP(P754,zipcodes,2,0)</f>
        <v>NORWOOD</v>
      </c>
      <c r="P754" s="13">
        <v>5067</v>
      </c>
      <c r="Q754" s="7" t="str">
        <f>VLOOKUP(R754,zipcodes,2,0)</f>
        <v>DULWICH</v>
      </c>
      <c r="R754" s="14">
        <v>5065</v>
      </c>
      <c r="S754" s="8" t="s">
        <v>359</v>
      </c>
      <c r="T754" s="6" t="s">
        <v>372</v>
      </c>
    </row>
    <row r="755" spans="1:20" x14ac:dyDescent="0.25">
      <c r="A755" s="26">
        <v>44780</v>
      </c>
      <c r="B755" s="28">
        <v>14.36</v>
      </c>
      <c r="C755" s="28">
        <f>B755-K755-L755</f>
        <v>14.36</v>
      </c>
      <c r="D755" s="28">
        <f>B755-K755</f>
        <v>14.36</v>
      </c>
      <c r="E755" s="29">
        <v>0.80138888888888893</v>
      </c>
      <c r="F755" s="17" t="str">
        <f>_xlfn.CONCAT(TEXT(A755,"yyyy-mm-dd")," ",TEXT(E755,"hh:mm:ss"))</f>
        <v>2022-08-07 19:14:00</v>
      </c>
      <c r="G755" s="8">
        <v>29</v>
      </c>
      <c r="H755" s="8">
        <v>44</v>
      </c>
      <c r="I755" s="9">
        <f>'Uber_Details (2)'!$G755+('Uber_Details (2)'!$H755/60)</f>
        <v>29.733333333333334</v>
      </c>
      <c r="J755" s="9">
        <v>10.1</v>
      </c>
      <c r="K755" s="9"/>
      <c r="L755" s="9"/>
      <c r="M755" s="8"/>
      <c r="N755" s="8">
        <v>2</v>
      </c>
      <c r="O755" s="7" t="str">
        <f>VLOOKUP(P755,zipcodes,2,0)</f>
        <v>ADELAIDE CBD</v>
      </c>
      <c r="P755" s="13">
        <v>5000</v>
      </c>
      <c r="Q755" s="7" t="str">
        <f>VLOOKUP(R755,zipcodes,2,0)</f>
        <v>PARADISE</v>
      </c>
      <c r="R755" s="14">
        <v>5075</v>
      </c>
      <c r="S755" s="8" t="s">
        <v>359</v>
      </c>
      <c r="T755" s="6" t="s">
        <v>372</v>
      </c>
    </row>
    <row r="756" spans="1:20" x14ac:dyDescent="0.25">
      <c r="A756" s="26">
        <v>44780</v>
      </c>
      <c r="B756" s="28">
        <v>13.75</v>
      </c>
      <c r="C756" s="28">
        <f>B756-K756-L756</f>
        <v>13.75</v>
      </c>
      <c r="D756" s="28">
        <f>B756-K756</f>
        <v>13.75</v>
      </c>
      <c r="E756" s="29">
        <v>0.82847222222222217</v>
      </c>
      <c r="F756" s="17" t="str">
        <f>_xlfn.CONCAT(TEXT(A756,"yyyy-mm-dd")," ",TEXT(E756,"hh:mm:ss"))</f>
        <v>2022-08-07 19:53:00</v>
      </c>
      <c r="G756" s="8">
        <v>38</v>
      </c>
      <c r="H756" s="8"/>
      <c r="I756" s="9">
        <f>'Uber_Details (2)'!$G756+('Uber_Details (2)'!$H756/60)</f>
        <v>38</v>
      </c>
      <c r="J756" s="9">
        <v>7.7</v>
      </c>
      <c r="K756" s="9"/>
      <c r="L756" s="9"/>
      <c r="M756" s="8"/>
      <c r="N756" s="8">
        <v>2</v>
      </c>
      <c r="O756" s="7" t="str">
        <f>VLOOKUP(P756,zipcodes,2,0)</f>
        <v>NORWOOD</v>
      </c>
      <c r="P756" s="13">
        <v>5067</v>
      </c>
      <c r="Q756" s="7" t="str">
        <f>VLOOKUP(R756,zipcodes,2,0)</f>
        <v>RICHMOND</v>
      </c>
      <c r="R756" s="14">
        <v>5033</v>
      </c>
      <c r="S756" s="8" t="s">
        <v>359</v>
      </c>
      <c r="T756" s="6" t="s">
        <v>372</v>
      </c>
    </row>
    <row r="757" spans="1:20" x14ac:dyDescent="0.25">
      <c r="A757" s="26">
        <v>44780</v>
      </c>
      <c r="B757" s="28">
        <v>12.59</v>
      </c>
      <c r="C757" s="28">
        <f>B757-K757-L757</f>
        <v>12.59</v>
      </c>
      <c r="D757" s="28">
        <f>B757-K757</f>
        <v>12.59</v>
      </c>
      <c r="E757" s="29">
        <v>0.85138888888888886</v>
      </c>
      <c r="F757" s="17" t="str">
        <f>_xlfn.CONCAT(TEXT(A757,"yyyy-mm-dd")," ",TEXT(E757,"hh:mm:ss"))</f>
        <v>2022-08-07 20:26:00</v>
      </c>
      <c r="G757" s="8">
        <v>26</v>
      </c>
      <c r="H757" s="8">
        <v>59</v>
      </c>
      <c r="I757" s="9">
        <f>'Uber_Details (2)'!$G757+('Uber_Details (2)'!$H757/60)</f>
        <v>26.983333333333334</v>
      </c>
      <c r="J757" s="9">
        <v>8</v>
      </c>
      <c r="K757" s="9"/>
      <c r="L757" s="9"/>
      <c r="M757" s="8"/>
      <c r="N757" s="8">
        <v>2</v>
      </c>
      <c r="O757" s="7" t="str">
        <f>VLOOKUP(P757,zipcodes,2,0)</f>
        <v>MILE END</v>
      </c>
      <c r="P757" s="13">
        <v>5031</v>
      </c>
      <c r="Q757" s="7" t="str">
        <f>VLOOKUP(R757,zipcodes,2,0)</f>
        <v>SEATON</v>
      </c>
      <c r="R757" s="14">
        <v>5023</v>
      </c>
      <c r="S757" s="8" t="s">
        <v>359</v>
      </c>
      <c r="T757" s="6" t="s">
        <v>372</v>
      </c>
    </row>
    <row r="758" spans="1:20" x14ac:dyDescent="0.25">
      <c r="A758" s="26">
        <v>44780</v>
      </c>
      <c r="B758" s="28">
        <v>6.63</v>
      </c>
      <c r="C758" s="28">
        <f>B758-K758-L758</f>
        <v>6.63</v>
      </c>
      <c r="D758" s="28">
        <f>B758-K758</f>
        <v>6.63</v>
      </c>
      <c r="E758" s="29">
        <v>0.87152777777777779</v>
      </c>
      <c r="F758" s="17" t="str">
        <f>_xlfn.CONCAT(TEXT(A758,"yyyy-mm-dd")," ",TEXT(E758,"hh:mm:ss"))</f>
        <v>2022-08-07 20:55:00</v>
      </c>
      <c r="G758" s="8">
        <v>14</v>
      </c>
      <c r="H758" s="8">
        <v>11</v>
      </c>
      <c r="I758" s="9">
        <f>'Uber_Details (2)'!$G758+('Uber_Details (2)'!$H758/60)</f>
        <v>14.183333333333334</v>
      </c>
      <c r="J758" s="9">
        <v>1.9</v>
      </c>
      <c r="K758" s="9"/>
      <c r="L758" s="9"/>
      <c r="M758" s="8"/>
      <c r="N758" s="8">
        <v>1</v>
      </c>
      <c r="O758" s="7" t="str">
        <f>VLOOKUP(P758,zipcodes,2,0)</f>
        <v>FULHAM</v>
      </c>
      <c r="P758" s="13">
        <v>5024</v>
      </c>
      <c r="Q758" s="7" t="str">
        <f>VLOOKUP(R758,zipcodes,2,0)</f>
        <v>HENLEY BEACH</v>
      </c>
      <c r="R758" s="14">
        <v>5022</v>
      </c>
      <c r="S758" s="8" t="s">
        <v>359</v>
      </c>
      <c r="T758" s="6" t="s">
        <v>372</v>
      </c>
    </row>
    <row r="759" spans="1:20" x14ac:dyDescent="0.25">
      <c r="A759" s="26">
        <v>44780</v>
      </c>
      <c r="B759" s="28">
        <v>10.23</v>
      </c>
      <c r="C759" s="28">
        <f>B759-K759-L759</f>
        <v>10.23</v>
      </c>
      <c r="D759" s="28">
        <f>B759-K759</f>
        <v>10.23</v>
      </c>
      <c r="E759" s="29">
        <v>0.88402777777777775</v>
      </c>
      <c r="F759" s="17" t="str">
        <f>_xlfn.CONCAT(TEXT(A759,"yyyy-mm-dd")," ",TEXT(E759,"hh:mm:ss"))</f>
        <v>2022-08-07 21:13:00</v>
      </c>
      <c r="G759" s="8">
        <v>24</v>
      </c>
      <c r="H759" s="8">
        <v>6</v>
      </c>
      <c r="I759" s="9">
        <f>'Uber_Details (2)'!$G759+('Uber_Details (2)'!$H759/60)</f>
        <v>24.1</v>
      </c>
      <c r="J759" s="9">
        <v>4</v>
      </c>
      <c r="K759" s="9"/>
      <c r="L759" s="9"/>
      <c r="M759" s="8"/>
      <c r="N759" s="8">
        <v>2</v>
      </c>
      <c r="O759" s="7" t="str">
        <f>VLOOKUP(P759,zipcodes,2,0)</f>
        <v>FULHAM</v>
      </c>
      <c r="P759" s="13">
        <v>5024</v>
      </c>
      <c r="Q759" s="7" t="str">
        <f>VLOOKUP(R759,zipcodes,2,0)</f>
        <v>FLINDERS PARK</v>
      </c>
      <c r="R759" s="14">
        <v>5025</v>
      </c>
      <c r="S759" s="8" t="s">
        <v>359</v>
      </c>
      <c r="T759" s="6" t="s">
        <v>372</v>
      </c>
    </row>
    <row r="760" spans="1:20" x14ac:dyDescent="0.25">
      <c r="A760" s="26">
        <v>44783</v>
      </c>
      <c r="B760" s="28">
        <v>24.21</v>
      </c>
      <c r="C760" s="28">
        <f>B760-K760-L760</f>
        <v>16.310000000000002</v>
      </c>
      <c r="D760" s="28">
        <f>B760-K760</f>
        <v>18.810000000000002</v>
      </c>
      <c r="E760" s="29">
        <v>0.74791666666666667</v>
      </c>
      <c r="F760" s="17" t="str">
        <f>_xlfn.CONCAT(TEXT(A760,"yyyy-mm-dd")," ",TEXT(E760,"hh:mm:ss"))</f>
        <v>2022-08-10 17:57:00</v>
      </c>
      <c r="G760" s="8">
        <v>36</v>
      </c>
      <c r="H760" s="8">
        <v>43</v>
      </c>
      <c r="I760" s="9">
        <f>'Uber_Details (2)'!$G760+('Uber_Details (2)'!$H760/60)</f>
        <v>36.716666666666669</v>
      </c>
      <c r="J760" s="9">
        <v>6.4</v>
      </c>
      <c r="K760" s="9">
        <v>5.4</v>
      </c>
      <c r="L760" s="9">
        <v>2.5</v>
      </c>
      <c r="M760" s="8"/>
      <c r="N760" s="8">
        <v>2</v>
      </c>
      <c r="O760" s="7" t="str">
        <f>VLOOKUP(P760,zipcodes,2,0)</f>
        <v>ADELAIDE CBD</v>
      </c>
      <c r="P760" s="13">
        <v>5000</v>
      </c>
      <c r="Q760" s="7" t="str">
        <f>VLOOKUP(R760,zipcodes,2,0)</f>
        <v>MILLSWOOD</v>
      </c>
      <c r="R760" s="14">
        <v>5034</v>
      </c>
      <c r="S760" s="8" t="s">
        <v>359</v>
      </c>
      <c r="T760" s="6" t="s">
        <v>372</v>
      </c>
    </row>
    <row r="761" spans="1:20" x14ac:dyDescent="0.25">
      <c r="A761" s="26">
        <v>44783</v>
      </c>
      <c r="B761" s="28">
        <v>11.38</v>
      </c>
      <c r="C761" s="28">
        <f>B761-K761-L761</f>
        <v>11.38</v>
      </c>
      <c r="D761" s="28">
        <f>B761-K761</f>
        <v>11.38</v>
      </c>
      <c r="E761" s="29">
        <v>0.7715277777777777</v>
      </c>
      <c r="F761" s="17" t="str">
        <f>_xlfn.CONCAT(TEXT(A761,"yyyy-mm-dd")," ",TEXT(E761,"hh:mm:ss"))</f>
        <v>2022-08-10 18:31:00</v>
      </c>
      <c r="G761" s="8">
        <v>32</v>
      </c>
      <c r="H761" s="8">
        <v>46</v>
      </c>
      <c r="I761" s="9">
        <f>'Uber_Details (2)'!$G761+('Uber_Details (2)'!$H761/60)</f>
        <v>32.766666666666666</v>
      </c>
      <c r="J761" s="9">
        <v>3.3</v>
      </c>
      <c r="K761" s="9"/>
      <c r="L761" s="9"/>
      <c r="M761" s="8"/>
      <c r="N761" s="8">
        <v>2</v>
      </c>
      <c r="O761" s="7" t="str">
        <f>VLOOKUP(P761,zipcodes,2,0)</f>
        <v>UNLEY</v>
      </c>
      <c r="P761" s="13">
        <v>5061</v>
      </c>
      <c r="Q761" s="7" t="str">
        <f>VLOOKUP(R761,zipcodes,2,0)</f>
        <v>EASTWOOD</v>
      </c>
      <c r="R761" s="14">
        <v>5063</v>
      </c>
      <c r="S761" s="8" t="s">
        <v>359</v>
      </c>
      <c r="T761" s="6" t="s">
        <v>372</v>
      </c>
    </row>
    <row r="762" spans="1:20" x14ac:dyDescent="0.25">
      <c r="A762" s="26">
        <v>44783</v>
      </c>
      <c r="B762" s="28">
        <v>17.190000000000001</v>
      </c>
      <c r="C762" s="28">
        <f>B762-K762-L762</f>
        <v>14.690000000000001</v>
      </c>
      <c r="D762" s="28">
        <f>B762-K762</f>
        <v>17.190000000000001</v>
      </c>
      <c r="E762" s="29">
        <v>0.79236111111111107</v>
      </c>
      <c r="F762" s="17" t="str">
        <f>_xlfn.CONCAT(TEXT(A762,"yyyy-mm-dd")," ",TEXT(E762,"hh:mm:ss"))</f>
        <v>2022-08-10 19:01:00</v>
      </c>
      <c r="G762" s="8">
        <v>44</v>
      </c>
      <c r="H762" s="8">
        <v>43</v>
      </c>
      <c r="I762" s="9">
        <f>'Uber_Details (2)'!$G762+('Uber_Details (2)'!$H762/60)</f>
        <v>44.716666666666669</v>
      </c>
      <c r="J762" s="9">
        <v>7.3</v>
      </c>
      <c r="K762" s="9"/>
      <c r="L762" s="9">
        <v>2.5</v>
      </c>
      <c r="M762" s="8"/>
      <c r="N762" s="8">
        <v>2</v>
      </c>
      <c r="O762" s="7" t="str">
        <f>VLOOKUP(P762,zipcodes,2,0)</f>
        <v>ADELAIDE CBD</v>
      </c>
      <c r="P762" s="13">
        <v>5000</v>
      </c>
      <c r="Q762" s="7" t="str">
        <f>VLOOKUP(R762,zipcodes,2,0)</f>
        <v>UNLEY</v>
      </c>
      <c r="R762" s="14">
        <v>5061</v>
      </c>
      <c r="S762" s="8" t="s">
        <v>359</v>
      </c>
      <c r="T762" s="6" t="s">
        <v>372</v>
      </c>
    </row>
    <row r="763" spans="1:20" x14ac:dyDescent="0.25">
      <c r="A763" s="26">
        <v>44783</v>
      </c>
      <c r="B763" s="28">
        <v>8.74</v>
      </c>
      <c r="C763" s="28">
        <f>B763-K763-L763</f>
        <v>8.74</v>
      </c>
      <c r="D763" s="28">
        <f>B763-K763</f>
        <v>8.74</v>
      </c>
      <c r="E763" s="29">
        <v>0.81805555555555554</v>
      </c>
      <c r="F763" s="17" t="str">
        <f>_xlfn.CONCAT(TEXT(A763,"yyyy-mm-dd")," ",TEXT(E763,"hh:mm:ss"))</f>
        <v>2022-08-10 19:38:00</v>
      </c>
      <c r="G763" s="8">
        <v>18</v>
      </c>
      <c r="H763" s="8">
        <v>26</v>
      </c>
      <c r="I763" s="9">
        <f>'Uber_Details (2)'!$G763+('Uber_Details (2)'!$H763/60)</f>
        <v>18.433333333333334</v>
      </c>
      <c r="J763" s="9">
        <v>6.8</v>
      </c>
      <c r="K763" s="9"/>
      <c r="L763" s="9"/>
      <c r="M763" s="8"/>
      <c r="N763" s="8">
        <v>1</v>
      </c>
      <c r="O763" s="7" t="str">
        <f>VLOOKUP(P763,zipcodes,2,0)</f>
        <v>ADELAIDE CBD</v>
      </c>
      <c r="P763" s="13">
        <v>5000</v>
      </c>
      <c r="Q763" s="7" t="str">
        <f>VLOOKUP(R763,zipcodes,2,0)</f>
        <v>PLYMPTON</v>
      </c>
      <c r="R763" s="14">
        <v>5038</v>
      </c>
      <c r="S763" s="8" t="s">
        <v>359</v>
      </c>
      <c r="T763" s="6" t="s">
        <v>372</v>
      </c>
    </row>
    <row r="764" spans="1:20" x14ac:dyDescent="0.25">
      <c r="A764" s="26">
        <v>44783</v>
      </c>
      <c r="B764" s="28">
        <v>18.8</v>
      </c>
      <c r="C764" s="28">
        <f>B764-K764-L764</f>
        <v>15.83</v>
      </c>
      <c r="D764" s="28">
        <f>B764-K764</f>
        <v>15.83</v>
      </c>
      <c r="E764" s="29">
        <v>0.84513888888888899</v>
      </c>
      <c r="F764" s="17" t="str">
        <f>_xlfn.CONCAT(TEXT(A764,"yyyy-mm-dd")," ",TEXT(E764,"hh:mm:ss"))</f>
        <v>2022-08-10 20:17:00</v>
      </c>
      <c r="G764" s="8">
        <v>39</v>
      </c>
      <c r="H764" s="8">
        <v>4</v>
      </c>
      <c r="I764" s="9">
        <f>'Uber_Details (2)'!$G764+('Uber_Details (2)'!$H764/60)</f>
        <v>39.06666666666667</v>
      </c>
      <c r="J764" s="9">
        <v>7</v>
      </c>
      <c r="K764" s="9">
        <v>2.97</v>
      </c>
      <c r="L764" s="9"/>
      <c r="M764" s="8"/>
      <c r="N764" s="8">
        <v>2</v>
      </c>
      <c r="O764" s="7" t="str">
        <f>VLOOKUP(P764,zipcodes,2,0)</f>
        <v>ADELAIDE CBD</v>
      </c>
      <c r="P764" s="13">
        <v>5000</v>
      </c>
      <c r="Q764" s="7" t="str">
        <f>VLOOKUP(R764,zipcodes,2,0)</f>
        <v>MILE END</v>
      </c>
      <c r="R764" s="14">
        <v>5031</v>
      </c>
      <c r="S764" s="8" t="s">
        <v>359</v>
      </c>
      <c r="T764" s="6" t="s">
        <v>372</v>
      </c>
    </row>
    <row r="765" spans="1:20" x14ac:dyDescent="0.25">
      <c r="A765" s="26">
        <v>44783</v>
      </c>
      <c r="B765" s="28">
        <v>9.58</v>
      </c>
      <c r="C765" s="28">
        <f>B765-K765-L765</f>
        <v>9.58</v>
      </c>
      <c r="D765" s="28">
        <f>B765-K765</f>
        <v>9.58</v>
      </c>
      <c r="E765" s="29">
        <v>0.87013888888888891</v>
      </c>
      <c r="F765" s="17" t="str">
        <f>_xlfn.CONCAT(TEXT(A765,"yyyy-mm-dd")," ",TEXT(E765,"hh:mm:ss"))</f>
        <v>2022-08-10 20:53:00</v>
      </c>
      <c r="G765" s="8">
        <v>39</v>
      </c>
      <c r="H765" s="8">
        <v>5</v>
      </c>
      <c r="I765" s="9">
        <f>'Uber_Details (2)'!$G765+('Uber_Details (2)'!$H765/60)</f>
        <v>39.083333333333336</v>
      </c>
      <c r="J765" s="9">
        <v>4.0999999999999996</v>
      </c>
      <c r="K765" s="9"/>
      <c r="L765" s="9"/>
      <c r="M765" s="8"/>
      <c r="N765" s="8">
        <v>2</v>
      </c>
      <c r="O765" s="7" t="str">
        <f>VLOOKUP(P765,zipcodes,2,0)</f>
        <v>ADELAIDE CBD</v>
      </c>
      <c r="P765" s="13">
        <v>5000</v>
      </c>
      <c r="Q765" s="7" t="str">
        <f>VLOOKUP(R765,zipcodes,2,0)</f>
        <v>FLINDERS PARK</v>
      </c>
      <c r="R765" s="14">
        <v>5025</v>
      </c>
      <c r="S765" s="8" t="s">
        <v>359</v>
      </c>
      <c r="T765" s="6" t="s">
        <v>372</v>
      </c>
    </row>
    <row r="766" spans="1:20" x14ac:dyDescent="0.25">
      <c r="A766" s="26">
        <v>44783</v>
      </c>
      <c r="B766" s="28">
        <v>8.5299999999999994</v>
      </c>
      <c r="C766" s="28">
        <f>B766-K766-L766</f>
        <v>8.5299999999999994</v>
      </c>
      <c r="D766" s="28">
        <f>B766-K766</f>
        <v>8.5299999999999994</v>
      </c>
      <c r="E766" s="29">
        <v>0.89861111111111114</v>
      </c>
      <c r="F766" s="17" t="str">
        <f>_xlfn.CONCAT(TEXT(A766,"yyyy-mm-dd")," ",TEXT(E766,"hh:mm:ss"))</f>
        <v>2022-08-10 21:34:00</v>
      </c>
      <c r="G766" s="8">
        <v>22</v>
      </c>
      <c r="H766" s="8">
        <v>17</v>
      </c>
      <c r="I766" s="9">
        <f>'Uber_Details (2)'!$G766+('Uber_Details (2)'!$H766/60)</f>
        <v>22.283333333333335</v>
      </c>
      <c r="J766" s="9">
        <v>1.1000000000000001</v>
      </c>
      <c r="K766" s="9"/>
      <c r="L766" s="9"/>
      <c r="M766" s="8"/>
      <c r="N766" s="8">
        <v>1</v>
      </c>
      <c r="O766" s="7" t="str">
        <f>VLOOKUP(P766,zipcodes,2,0)</f>
        <v>ADELAIDE CBD</v>
      </c>
      <c r="P766" s="13">
        <v>5000</v>
      </c>
      <c r="Q766" s="7" t="str">
        <f>VLOOKUP(R766,zipcodes,2,0)</f>
        <v>ADELAIDE CBD</v>
      </c>
      <c r="R766" s="14">
        <v>5000</v>
      </c>
      <c r="S766" s="8" t="s">
        <v>359</v>
      </c>
      <c r="T766" s="6" t="s">
        <v>372</v>
      </c>
    </row>
    <row r="767" spans="1:20" x14ac:dyDescent="0.25">
      <c r="A767" s="26">
        <v>44783</v>
      </c>
      <c r="B767" s="28">
        <v>6.81</v>
      </c>
      <c r="C767" s="28">
        <f>B767-K767-L767</f>
        <v>6.81</v>
      </c>
      <c r="D767" s="28">
        <f>B767-K767</f>
        <v>6.81</v>
      </c>
      <c r="E767" s="29">
        <v>0.91041666666666676</v>
      </c>
      <c r="F767" s="17" t="str">
        <f>_xlfn.CONCAT(TEXT(A767,"yyyy-mm-dd")," ",TEXT(E767,"hh:mm:ss"))</f>
        <v>2022-08-10 21:51:00</v>
      </c>
      <c r="G767" s="8">
        <v>20</v>
      </c>
      <c r="H767" s="8">
        <v>54</v>
      </c>
      <c r="I767" s="9">
        <f>'Uber_Details (2)'!$G767+('Uber_Details (2)'!$H767/60)</f>
        <v>20.9</v>
      </c>
      <c r="J767" s="9">
        <v>1.8</v>
      </c>
      <c r="K767" s="9"/>
      <c r="L767" s="9"/>
      <c r="M767" s="8"/>
      <c r="N767" s="8">
        <v>1</v>
      </c>
      <c r="O767" s="7" t="str">
        <f>VLOOKUP(P767,zipcodes,2,0)</f>
        <v>ADELAIDE CBD</v>
      </c>
      <c r="P767" s="13">
        <v>5000</v>
      </c>
      <c r="Q767" s="7" t="str">
        <f>VLOOKUP(R767,zipcodes,2,0)</f>
        <v>ADELAIDE CBD</v>
      </c>
      <c r="R767" s="14">
        <v>5000</v>
      </c>
      <c r="S767" s="8" t="s">
        <v>359</v>
      </c>
      <c r="T767" s="6" t="s">
        <v>372</v>
      </c>
    </row>
    <row r="768" spans="1:20" x14ac:dyDescent="0.25">
      <c r="A768" s="26">
        <v>44784</v>
      </c>
      <c r="B768" s="28">
        <v>21.28</v>
      </c>
      <c r="C768" s="28">
        <f>B768-K768-L768</f>
        <v>18.78</v>
      </c>
      <c r="D768" s="28">
        <f>B768-K768</f>
        <v>21.28</v>
      </c>
      <c r="E768" s="29">
        <v>0.74652777777777779</v>
      </c>
      <c r="F768" s="17" t="str">
        <f>_xlfn.CONCAT(TEXT(A768,"yyyy-mm-dd")," ",TEXT(E768,"hh:mm:ss"))</f>
        <v>2022-08-11 17:55:00</v>
      </c>
      <c r="G768" s="8">
        <v>39</v>
      </c>
      <c r="H768" s="8">
        <v>11</v>
      </c>
      <c r="I768" s="9">
        <f>'Uber_Details (2)'!$G768+('Uber_Details (2)'!$H768/60)</f>
        <v>39.18333333333333</v>
      </c>
      <c r="J768" s="9">
        <v>8.4</v>
      </c>
      <c r="K768" s="9"/>
      <c r="L768" s="9">
        <v>2.5</v>
      </c>
      <c r="M768" s="8"/>
      <c r="N768" s="8">
        <v>2</v>
      </c>
      <c r="O768" s="7" t="str">
        <f>VLOOKUP(P768,zipcodes,2,0)</f>
        <v>ADELAIDE CBD</v>
      </c>
      <c r="P768" s="13">
        <v>5000</v>
      </c>
      <c r="Q768" s="7" t="str">
        <f>VLOOKUP(R768,zipcodes,2,0)</f>
        <v>KURRALTA PARK</v>
      </c>
      <c r="R768" s="14">
        <v>5037</v>
      </c>
      <c r="S768" s="8" t="s">
        <v>359</v>
      </c>
      <c r="T768" s="6" t="s">
        <v>372</v>
      </c>
    </row>
    <row r="769" spans="1:20" x14ac:dyDescent="0.25">
      <c r="A769" s="26">
        <v>44784</v>
      </c>
      <c r="B769" s="28">
        <v>12.09</v>
      </c>
      <c r="C769" s="28">
        <f>B769-K769-L769</f>
        <v>12.09</v>
      </c>
      <c r="D769" s="28">
        <f>B769-K769</f>
        <v>12.09</v>
      </c>
      <c r="E769" s="29">
        <v>0.77083333333333337</v>
      </c>
      <c r="F769" s="17" t="str">
        <f>_xlfn.CONCAT(TEXT(A769,"yyyy-mm-dd")," ",TEXT(E769,"hh:mm:ss"))</f>
        <v>2022-08-11 18:30:00</v>
      </c>
      <c r="G769" s="8">
        <v>21</v>
      </c>
      <c r="H769" s="8">
        <v>15</v>
      </c>
      <c r="I769" s="9">
        <f>'Uber_Details (2)'!$G769+('Uber_Details (2)'!$H769/60)</f>
        <v>21.25</v>
      </c>
      <c r="J769" s="9">
        <v>3.7</v>
      </c>
      <c r="K769" s="9"/>
      <c r="L769" s="9"/>
      <c r="M769" s="8"/>
      <c r="N769" s="8">
        <v>2</v>
      </c>
      <c r="O769" s="7" t="str">
        <f>VLOOKUP(P769,zipcodes,2,0)</f>
        <v>MILE END</v>
      </c>
      <c r="P769" s="13">
        <v>5031</v>
      </c>
      <c r="Q769" s="7" t="str">
        <f>VLOOKUP(R769,zipcodes,2,0)</f>
        <v>UNDERDALE</v>
      </c>
      <c r="R769" s="14">
        <v>5032</v>
      </c>
      <c r="S769" s="8" t="s">
        <v>359</v>
      </c>
      <c r="T769" s="6" t="s">
        <v>372</v>
      </c>
    </row>
    <row r="770" spans="1:20" x14ac:dyDescent="0.25">
      <c r="A770" s="26">
        <v>44784</v>
      </c>
      <c r="B770" s="28">
        <v>9.26</v>
      </c>
      <c r="C770" s="28">
        <f>B770-K770-L770</f>
        <v>9.26</v>
      </c>
      <c r="D770" s="28">
        <f>B770-K770</f>
        <v>9.26</v>
      </c>
      <c r="E770" s="29">
        <v>0.77361111111111114</v>
      </c>
      <c r="F770" s="17" t="str">
        <f>_xlfn.CONCAT(TEXT(A770,"yyyy-mm-dd")," ",TEXT(E770,"hh:mm:ss"))</f>
        <v>2022-08-11 18:34:00</v>
      </c>
      <c r="G770" s="8">
        <v>22</v>
      </c>
      <c r="H770" s="8">
        <v>17</v>
      </c>
      <c r="I770" s="9">
        <f>'Uber_Details (2)'!$G770+('Uber_Details (2)'!$H770/60)</f>
        <v>22.283333333333335</v>
      </c>
      <c r="J770" s="9">
        <v>4.5999999999999996</v>
      </c>
      <c r="K770" s="9"/>
      <c r="L770" s="9"/>
      <c r="M770" s="8"/>
      <c r="N770" s="8">
        <v>1</v>
      </c>
      <c r="O770" s="7" t="str">
        <f>VLOOKUP(P770,zipcodes,2,0)</f>
        <v>MILE END</v>
      </c>
      <c r="P770" s="13">
        <v>5031</v>
      </c>
      <c r="Q770" s="7" t="str">
        <f>VLOOKUP(R770,zipcodes,2,0)</f>
        <v>ADELAIDE CBD</v>
      </c>
      <c r="R770" s="14">
        <v>5000</v>
      </c>
      <c r="S770" s="8" t="s">
        <v>359</v>
      </c>
      <c r="T770" s="6" t="s">
        <v>372</v>
      </c>
    </row>
    <row r="771" spans="1:20" x14ac:dyDescent="0.25">
      <c r="A771" s="26">
        <v>44784</v>
      </c>
      <c r="B771" s="28">
        <v>15.46</v>
      </c>
      <c r="C771" s="28">
        <f>B771-K771-L771</f>
        <v>12.96</v>
      </c>
      <c r="D771" s="28">
        <f>B771-K771</f>
        <v>15.46</v>
      </c>
      <c r="E771" s="29">
        <v>0.79305555555555562</v>
      </c>
      <c r="F771" s="17" t="str">
        <f>_xlfn.CONCAT(TEXT(A771,"yyyy-mm-dd")," ",TEXT(E771,"hh:mm:ss"))</f>
        <v>2022-08-11 19:02:00</v>
      </c>
      <c r="G771" s="8">
        <v>33</v>
      </c>
      <c r="H771" s="8">
        <v>33</v>
      </c>
      <c r="I771" s="9">
        <f>'Uber_Details (2)'!$G771+('Uber_Details (2)'!$H771/60)</f>
        <v>33.549999999999997</v>
      </c>
      <c r="J771" s="9">
        <v>6.6</v>
      </c>
      <c r="K771" s="9"/>
      <c r="L771" s="9">
        <v>2.5</v>
      </c>
      <c r="M771" s="8"/>
      <c r="N771" s="8">
        <v>2</v>
      </c>
      <c r="O771" s="7" t="str">
        <f>VLOOKUP(P771,zipcodes,2,0)</f>
        <v>ADELAIDE CBD</v>
      </c>
      <c r="P771" s="13">
        <v>5000</v>
      </c>
      <c r="Q771" s="7" t="str">
        <f>VLOOKUP(R771,zipcodes,2,0)</f>
        <v>CROYDON</v>
      </c>
      <c r="R771" s="14">
        <v>5008</v>
      </c>
      <c r="S771" s="8" t="s">
        <v>359</v>
      </c>
      <c r="T771" s="6" t="s">
        <v>372</v>
      </c>
    </row>
    <row r="772" spans="1:20" x14ac:dyDescent="0.25">
      <c r="A772" s="26">
        <v>44784</v>
      </c>
      <c r="B772" s="28">
        <v>11.04</v>
      </c>
      <c r="C772" s="28">
        <f>B772-K772-L772</f>
        <v>11.04</v>
      </c>
      <c r="D772" s="28">
        <f>B772-K772</f>
        <v>11.04</v>
      </c>
      <c r="E772" s="29">
        <v>0.82013888888888886</v>
      </c>
      <c r="F772" s="17" t="str">
        <f>_xlfn.CONCAT(TEXT(A772,"yyyy-mm-dd")," ",TEXT(E772,"hh:mm:ss"))</f>
        <v>2022-08-11 19:41:00</v>
      </c>
      <c r="G772" s="8">
        <v>26</v>
      </c>
      <c r="H772" s="8">
        <v>26</v>
      </c>
      <c r="I772" s="9">
        <f>'Uber_Details (2)'!$G772+('Uber_Details (2)'!$H772/60)</f>
        <v>26.433333333333334</v>
      </c>
      <c r="J772" s="9">
        <v>5.0999999999999996</v>
      </c>
      <c r="K772" s="9"/>
      <c r="L772" s="9"/>
      <c r="M772" s="8"/>
      <c r="N772" s="8">
        <v>2</v>
      </c>
      <c r="O772" s="7" t="str">
        <f>VLOOKUP(P772,zipcodes,2,0)</f>
        <v>FITZROY</v>
      </c>
      <c r="P772" s="13">
        <v>5082</v>
      </c>
      <c r="Q772" s="7" t="str">
        <f>VLOOKUP(R772,zipcodes,2,0)</f>
        <v>CLEARVIEW</v>
      </c>
      <c r="R772" s="14">
        <v>5085</v>
      </c>
      <c r="S772" s="8" t="s">
        <v>359</v>
      </c>
      <c r="T772" s="6" t="s">
        <v>372</v>
      </c>
    </row>
    <row r="773" spans="1:20" x14ac:dyDescent="0.25">
      <c r="A773" s="26">
        <v>44784</v>
      </c>
      <c r="B773" s="28">
        <v>8.73</v>
      </c>
      <c r="C773" s="28">
        <f>B773-K773-L773</f>
        <v>5</v>
      </c>
      <c r="D773" s="28">
        <f>B773-K773</f>
        <v>5</v>
      </c>
      <c r="E773" s="29">
        <v>0.84722222222222221</v>
      </c>
      <c r="F773" s="17" t="str">
        <f>_xlfn.CONCAT(TEXT(A773,"yyyy-mm-dd")," ",TEXT(E773,"hh:mm:ss"))</f>
        <v>2022-08-11 20:20:00</v>
      </c>
      <c r="G773" s="8">
        <v>7</v>
      </c>
      <c r="H773" s="8">
        <v>44</v>
      </c>
      <c r="I773" s="9">
        <f>'Uber_Details (2)'!$G773+('Uber_Details (2)'!$H773/60)</f>
        <v>7.7333333333333334</v>
      </c>
      <c r="J773" s="9">
        <v>1.3</v>
      </c>
      <c r="K773" s="9">
        <v>3.73</v>
      </c>
      <c r="L773" s="9"/>
      <c r="M773" s="8"/>
      <c r="N773" s="8">
        <v>1</v>
      </c>
      <c r="O773" s="7" t="str">
        <f>VLOOKUP(P773,zipcodes,2,0)</f>
        <v>BLAIR ATHOL</v>
      </c>
      <c r="P773" s="13">
        <v>5084</v>
      </c>
      <c r="Q773" s="7" t="str">
        <f>VLOOKUP(R773,zipcodes,2,0)</f>
        <v>BLAIR ATHOL</v>
      </c>
      <c r="R773" s="14">
        <v>5084</v>
      </c>
      <c r="S773" s="8" t="s">
        <v>359</v>
      </c>
      <c r="T773" s="6" t="s">
        <v>372</v>
      </c>
    </row>
    <row r="774" spans="1:20" x14ac:dyDescent="0.25">
      <c r="A774" s="26">
        <v>44784</v>
      </c>
      <c r="B774" s="28">
        <v>8.6999999999999993</v>
      </c>
      <c r="C774" s="28">
        <f>B774-K774-L774</f>
        <v>8.6999999999999993</v>
      </c>
      <c r="D774" s="28">
        <f>B774-K774</f>
        <v>8.6999999999999993</v>
      </c>
      <c r="E774" s="29">
        <v>0.85138888888888886</v>
      </c>
      <c r="F774" s="17" t="str">
        <f>_xlfn.CONCAT(TEXT(A774,"yyyy-mm-dd")," ",TEXT(E774,"hh:mm:ss"))</f>
        <v>2022-08-11 20:26:00</v>
      </c>
      <c r="G774" s="8">
        <v>17</v>
      </c>
      <c r="H774" s="8">
        <v>41</v>
      </c>
      <c r="I774" s="9">
        <f>'Uber_Details (2)'!$G774+('Uber_Details (2)'!$H774/60)</f>
        <v>17.683333333333334</v>
      </c>
      <c r="J774" s="9">
        <v>5.4</v>
      </c>
      <c r="K774" s="9"/>
      <c r="L774" s="9"/>
      <c r="M774" s="8"/>
      <c r="N774" s="8">
        <v>1</v>
      </c>
      <c r="O774" s="7" t="str">
        <f>VLOOKUP(P774,zipcodes,2,0)</f>
        <v>BLAIR ATHOL</v>
      </c>
      <c r="P774" s="13">
        <v>5084</v>
      </c>
      <c r="Q774" s="7" t="str">
        <f>VLOOKUP(R774,zipcodes,2,0)</f>
        <v>WOODVILLE GARDENS</v>
      </c>
      <c r="R774" s="14">
        <v>5012</v>
      </c>
      <c r="S774" s="8" t="s">
        <v>359</v>
      </c>
      <c r="T774" s="6" t="s">
        <v>372</v>
      </c>
    </row>
    <row r="775" spans="1:20" x14ac:dyDescent="0.25">
      <c r="A775" s="26">
        <v>44784</v>
      </c>
      <c r="B775" s="28">
        <v>10.09</v>
      </c>
      <c r="C775" s="28">
        <f>B775-K775-L775</f>
        <v>10.09</v>
      </c>
      <c r="D775" s="28">
        <f>B775-K775</f>
        <v>10.09</v>
      </c>
      <c r="E775" s="29">
        <v>0.86597222222222225</v>
      </c>
      <c r="F775" s="17" t="str">
        <f>_xlfn.CONCAT(TEXT(A775,"yyyy-mm-dd")," ",TEXT(E775,"hh:mm:ss"))</f>
        <v>2022-08-11 20:47:00</v>
      </c>
      <c r="G775" s="8">
        <v>25</v>
      </c>
      <c r="H775" s="8">
        <v>47</v>
      </c>
      <c r="I775" s="9">
        <f>'Uber_Details (2)'!$G775+('Uber_Details (2)'!$H775/60)</f>
        <v>25.783333333333335</v>
      </c>
      <c r="J775" s="9">
        <v>8.1999999999999993</v>
      </c>
      <c r="K775" s="9"/>
      <c r="L775" s="9"/>
      <c r="M775" s="8"/>
      <c r="N775" s="8">
        <v>1</v>
      </c>
      <c r="O775" s="7" t="str">
        <f>VLOOKUP(P775,zipcodes,2,0)</f>
        <v>WOODVILLE</v>
      </c>
      <c r="P775" s="13">
        <v>5011</v>
      </c>
      <c r="Q775" s="7" t="str">
        <f>VLOOKUP(R775,zipcodes,2,0)</f>
        <v>HENLEY BEACH</v>
      </c>
      <c r="R775" s="14">
        <v>5022</v>
      </c>
      <c r="S775" s="8" t="s">
        <v>359</v>
      </c>
      <c r="T775" s="6" t="s">
        <v>372</v>
      </c>
    </row>
    <row r="776" spans="1:20" x14ac:dyDescent="0.25">
      <c r="A776" s="26">
        <v>44784</v>
      </c>
      <c r="B776" s="28">
        <v>11.21</v>
      </c>
      <c r="C776" s="28">
        <f>B776-K776-L776</f>
        <v>11.21</v>
      </c>
      <c r="D776" s="28">
        <f>B776-K776</f>
        <v>11.21</v>
      </c>
      <c r="E776" s="29">
        <v>0.89097222222222217</v>
      </c>
      <c r="F776" s="17" t="str">
        <f>_xlfn.CONCAT(TEXT(A776,"yyyy-mm-dd")," ",TEXT(E776,"hh:mm:ss"))</f>
        <v>2022-08-11 21:23:00</v>
      </c>
      <c r="G776" s="8">
        <v>29</v>
      </c>
      <c r="H776" s="8">
        <v>29</v>
      </c>
      <c r="I776" s="9">
        <f>'Uber_Details (2)'!$G776+('Uber_Details (2)'!$H776/60)</f>
        <v>29.483333333333334</v>
      </c>
      <c r="J776" s="9">
        <v>5.7</v>
      </c>
      <c r="K776" s="9"/>
      <c r="L776" s="9"/>
      <c r="M776" s="8"/>
      <c r="N776" s="8">
        <v>2</v>
      </c>
      <c r="O776" s="7" t="str">
        <f>VLOOKUP(P776,zipcodes,2,0)</f>
        <v>ADELAIDE CBD</v>
      </c>
      <c r="P776" s="13">
        <v>5000</v>
      </c>
      <c r="Q776" s="7" t="str">
        <f>VLOOKUP(R776,zipcodes,2,0)</f>
        <v>ANGLE PARK</v>
      </c>
      <c r="R776" s="14">
        <v>5010</v>
      </c>
      <c r="S776" s="8" t="s">
        <v>359</v>
      </c>
      <c r="T776" s="6" t="s">
        <v>372</v>
      </c>
    </row>
    <row r="777" spans="1:20" x14ac:dyDescent="0.25">
      <c r="A777" s="26">
        <v>44785</v>
      </c>
      <c r="B777" s="28">
        <v>18.510000000000002</v>
      </c>
      <c r="C777" s="28">
        <f>B777-K777-L777</f>
        <v>15.510000000000002</v>
      </c>
      <c r="D777" s="28">
        <f>B777-K777</f>
        <v>18.510000000000002</v>
      </c>
      <c r="E777" s="29">
        <v>0.81874999999999998</v>
      </c>
      <c r="F777" s="17" t="str">
        <f>_xlfn.CONCAT(TEXT(A777,"yyyy-mm-dd")," ",TEXT(E777,"hh:mm:ss"))</f>
        <v>2022-08-12 19:39:00</v>
      </c>
      <c r="G777" s="8">
        <v>60</v>
      </c>
      <c r="H777" s="8"/>
      <c r="I777" s="9">
        <f>'Uber_Details (2)'!$G777+('Uber_Details (2)'!$H777/60)</f>
        <v>60</v>
      </c>
      <c r="J777" s="9">
        <v>8.8000000000000007</v>
      </c>
      <c r="K777" s="9"/>
      <c r="L777" s="9">
        <v>3</v>
      </c>
      <c r="M777" s="8"/>
      <c r="N777" s="8">
        <v>2</v>
      </c>
      <c r="O777" s="7" t="str">
        <f>VLOOKUP(P777,zipcodes,2,0)</f>
        <v>ADELAIDE CBD</v>
      </c>
      <c r="P777" s="13">
        <v>5000</v>
      </c>
      <c r="Q777" s="7" t="str">
        <f>VLOOKUP(R777,zipcodes,2,0)</f>
        <v>BROADVIEW</v>
      </c>
      <c r="R777" s="14">
        <v>5083</v>
      </c>
      <c r="S777" s="8" t="s">
        <v>359</v>
      </c>
      <c r="T777" s="6" t="s">
        <v>372</v>
      </c>
    </row>
    <row r="778" spans="1:20" x14ac:dyDescent="0.25">
      <c r="A778" s="26">
        <v>44785</v>
      </c>
      <c r="B778" s="28">
        <v>5.25</v>
      </c>
      <c r="C778" s="28">
        <f>B778-K778-L778</f>
        <v>5.25</v>
      </c>
      <c r="D778" s="28">
        <f>B778-K778</f>
        <v>5.25</v>
      </c>
      <c r="E778" s="29">
        <v>0.85069444444444453</v>
      </c>
      <c r="F778" s="17" t="str">
        <f>_xlfn.CONCAT(TEXT(A778,"yyyy-mm-dd")," ",TEXT(E778,"hh:mm:ss"))</f>
        <v>2022-08-12 20:25:00</v>
      </c>
      <c r="G778" s="8">
        <v>11</v>
      </c>
      <c r="H778" s="8">
        <v>39</v>
      </c>
      <c r="I778" s="9">
        <f>'Uber_Details (2)'!$G778+('Uber_Details (2)'!$H778/60)</f>
        <v>11.65</v>
      </c>
      <c r="J778" s="9">
        <v>0.8</v>
      </c>
      <c r="K778" s="9"/>
      <c r="L778" s="9"/>
      <c r="M778" s="8"/>
      <c r="N778" s="8">
        <v>1</v>
      </c>
      <c r="O778" s="7" t="str">
        <f>VLOOKUP(P778,zipcodes,2,0)</f>
        <v>NORTH ADELAIDE</v>
      </c>
      <c r="P778" s="13">
        <v>5006</v>
      </c>
      <c r="Q778" s="7" t="str">
        <f>VLOOKUP(R778,zipcodes,2,0)</f>
        <v>ADELAIDE CBD</v>
      </c>
      <c r="R778" s="14">
        <v>5000</v>
      </c>
      <c r="S778" s="8" t="s">
        <v>359</v>
      </c>
      <c r="T778" s="6" t="s">
        <v>372</v>
      </c>
    </row>
    <row r="779" spans="1:20" x14ac:dyDescent="0.25">
      <c r="A779" s="26">
        <v>44785</v>
      </c>
      <c r="B779" s="28">
        <v>11.12</v>
      </c>
      <c r="C779" s="28">
        <f>B779-K779-L779</f>
        <v>11.12</v>
      </c>
      <c r="D779" s="28">
        <f>B779-K779</f>
        <v>11.12</v>
      </c>
      <c r="E779" s="29">
        <v>0.86111111111111116</v>
      </c>
      <c r="F779" s="17" t="str">
        <f>_xlfn.CONCAT(TEXT(A779,"yyyy-mm-dd")," ",TEXT(E779,"hh:mm:ss"))</f>
        <v>2022-08-12 20:40:00</v>
      </c>
      <c r="G779" s="8">
        <v>29</v>
      </c>
      <c r="H779" s="8">
        <v>6</v>
      </c>
      <c r="I779" s="9">
        <f>'Uber_Details (2)'!$G779+('Uber_Details (2)'!$H779/60)</f>
        <v>29.1</v>
      </c>
      <c r="J779" s="9">
        <v>6.6</v>
      </c>
      <c r="K779" s="9"/>
      <c r="L779" s="9"/>
      <c r="M779" s="8"/>
      <c r="N779" s="8">
        <v>2</v>
      </c>
      <c r="O779" s="7" t="str">
        <f>VLOOKUP(P779,zipcodes,2,0)</f>
        <v>NORTH ADELAIDE</v>
      </c>
      <c r="P779" s="13">
        <v>5006</v>
      </c>
      <c r="Q779" s="7" t="str">
        <f>VLOOKUP(R779,zipcodes,2,0)</f>
        <v>BROADVIEW</v>
      </c>
      <c r="R779" s="14">
        <v>5083</v>
      </c>
      <c r="S779" s="8" t="s">
        <v>359</v>
      </c>
      <c r="T779" s="6" t="s">
        <v>372</v>
      </c>
    </row>
    <row r="780" spans="1:20" x14ac:dyDescent="0.25">
      <c r="A780" s="26">
        <v>44785</v>
      </c>
      <c r="B780" s="28">
        <v>17.760000000000002</v>
      </c>
      <c r="C780" s="28">
        <f>B780-K780-L780</f>
        <v>17.760000000000002</v>
      </c>
      <c r="D780" s="28">
        <f>B780-K780</f>
        <v>17.760000000000002</v>
      </c>
      <c r="E780" s="29">
        <v>0.87986111111111109</v>
      </c>
      <c r="F780" s="17" t="str">
        <f>_xlfn.CONCAT(TEXT(A780,"yyyy-mm-dd")," ",TEXT(E780,"hh:mm:ss"))</f>
        <v>2022-08-12 21:07:00</v>
      </c>
      <c r="G780" s="8">
        <v>36</v>
      </c>
      <c r="H780" s="8">
        <v>14</v>
      </c>
      <c r="I780" s="9">
        <f>'Uber_Details (2)'!$G780+('Uber_Details (2)'!$H780/60)</f>
        <v>36.233333333333334</v>
      </c>
      <c r="J780" s="9">
        <v>10.1</v>
      </c>
      <c r="K780" s="9"/>
      <c r="L780" s="9"/>
      <c r="M780" s="8"/>
      <c r="N780" s="8">
        <v>2</v>
      </c>
      <c r="O780" s="7" t="str">
        <f>VLOOKUP(P780,zipcodes,2,0)</f>
        <v>CLEARVIEW</v>
      </c>
      <c r="P780" s="13">
        <v>5085</v>
      </c>
      <c r="Q780" s="7" t="str">
        <f>VLOOKUP(R780,zipcodes,2,0)</f>
        <v>MAWSON LAKES</v>
      </c>
      <c r="R780" s="14">
        <v>5095</v>
      </c>
      <c r="S780" s="8" t="s">
        <v>359</v>
      </c>
      <c r="T780" s="6" t="s">
        <v>372</v>
      </c>
    </row>
    <row r="781" spans="1:20" x14ac:dyDescent="0.25">
      <c r="A781" s="26">
        <v>44786</v>
      </c>
      <c r="B781" s="28">
        <v>22.8</v>
      </c>
      <c r="C781" s="28">
        <f>B781-K781-L781</f>
        <v>22.8</v>
      </c>
      <c r="D781" s="28">
        <f>B781-K781</f>
        <v>22.8</v>
      </c>
      <c r="E781" s="29">
        <v>0.52430555555555558</v>
      </c>
      <c r="F781" s="17" t="str">
        <f>_xlfn.CONCAT(TEXT(A781,"yyyy-mm-dd")," ",TEXT(E781,"hh:mm:ss"))</f>
        <v>2022-08-13 12:35:00</v>
      </c>
      <c r="G781" s="8">
        <v>52</v>
      </c>
      <c r="H781" s="8">
        <v>20</v>
      </c>
      <c r="I781" s="9">
        <f>'Uber_Details (2)'!$G781+('Uber_Details (2)'!$H781/60)</f>
        <v>52.333333333333336</v>
      </c>
      <c r="J781" s="9">
        <v>14.2</v>
      </c>
      <c r="K781" s="9"/>
      <c r="L781" s="9"/>
      <c r="M781" s="8"/>
      <c r="N781" s="8">
        <v>2</v>
      </c>
      <c r="O781" s="7" t="str">
        <f>VLOOKUP(P781,zipcodes,2,0)</f>
        <v>ADELAIDE CBD</v>
      </c>
      <c r="P781" s="13">
        <v>5000</v>
      </c>
      <c r="Q781" s="7" t="str">
        <f>VLOOKUP(R781,zipcodes,2,0)</f>
        <v>KLEMZIG</v>
      </c>
      <c r="R781" s="14">
        <v>5087</v>
      </c>
      <c r="S781" s="8" t="s">
        <v>359</v>
      </c>
      <c r="T781" s="6" t="s">
        <v>372</v>
      </c>
    </row>
    <row r="782" spans="1:20" x14ac:dyDescent="0.25">
      <c r="A782" s="26">
        <v>44786</v>
      </c>
      <c r="B782" s="28">
        <v>36.46</v>
      </c>
      <c r="C782" s="28">
        <f>B782-K782-L782</f>
        <v>30.810000000000002</v>
      </c>
      <c r="D782" s="28">
        <f>B782-K782</f>
        <v>30.810000000000002</v>
      </c>
      <c r="E782" s="29">
        <v>0.55833333333333335</v>
      </c>
      <c r="F782" s="17" t="str">
        <f>_xlfn.CONCAT(TEXT(A782,"yyyy-mm-dd")," ",TEXT(E782,"hh:mm:ss"))</f>
        <v>2022-08-13 13:24:00</v>
      </c>
      <c r="G782" s="8">
        <v>78</v>
      </c>
      <c r="H782" s="8"/>
      <c r="I782" s="9">
        <f>'Uber_Details (2)'!$G782+('Uber_Details (2)'!$H782/60)</f>
        <v>78</v>
      </c>
      <c r="J782" s="9">
        <v>15</v>
      </c>
      <c r="K782" s="9">
        <v>5.65</v>
      </c>
      <c r="L782" s="9"/>
      <c r="M782" s="8"/>
      <c r="N782" s="8">
        <v>2</v>
      </c>
      <c r="O782" s="7" t="str">
        <f>VLOOKUP(P782,zipcodes,2,0)</f>
        <v>ADELAIDE CBD</v>
      </c>
      <c r="P782" s="13">
        <v>5000</v>
      </c>
      <c r="Q782" s="7" t="str">
        <f>VLOOKUP(R782,zipcodes,2,0)</f>
        <v>HIGHBURY</v>
      </c>
      <c r="R782" s="14">
        <v>5089</v>
      </c>
      <c r="S782" s="8" t="s">
        <v>359</v>
      </c>
      <c r="T782" s="6" t="s">
        <v>372</v>
      </c>
    </row>
    <row r="783" spans="1:20" x14ac:dyDescent="0.25">
      <c r="A783" s="26">
        <v>44787</v>
      </c>
      <c r="B783" s="28">
        <v>14.76</v>
      </c>
      <c r="C783" s="28">
        <f>B783-K783-L783</f>
        <v>13.26</v>
      </c>
      <c r="D783" s="28">
        <f>B783-K783</f>
        <v>14.76</v>
      </c>
      <c r="E783" s="29">
        <v>0.76041666666666663</v>
      </c>
      <c r="F783" s="17" t="str">
        <f>_xlfn.CONCAT(TEXT(A783,"yyyy-mm-dd")," ",TEXT(E783,"hh:mm:ss"))</f>
        <v>2022-08-14 18:15:00</v>
      </c>
      <c r="G783" s="8">
        <v>27</v>
      </c>
      <c r="H783" s="8">
        <v>55</v>
      </c>
      <c r="I783" s="9">
        <f>'Uber_Details (2)'!$G783+('Uber_Details (2)'!$H783/60)</f>
        <v>27.916666666666668</v>
      </c>
      <c r="J783" s="9">
        <v>9</v>
      </c>
      <c r="K783" s="9"/>
      <c r="L783" s="9">
        <v>1.5</v>
      </c>
      <c r="M783" s="8"/>
      <c r="N783" s="8">
        <v>1</v>
      </c>
      <c r="O783" s="7" t="str">
        <f>VLOOKUP(P783,zipcodes,2,0)</f>
        <v>ADELAIDE CBD</v>
      </c>
      <c r="P783" s="13">
        <v>5000</v>
      </c>
      <c r="Q783" s="7" t="str">
        <f>VLOOKUP(R783,zipcodes,2,0)</f>
        <v>SEATON</v>
      </c>
      <c r="R783" s="14">
        <v>5023</v>
      </c>
      <c r="S783" s="8" t="s">
        <v>359</v>
      </c>
      <c r="T783" s="6" t="s">
        <v>372</v>
      </c>
    </row>
    <row r="784" spans="1:20" x14ac:dyDescent="0.25">
      <c r="A784" s="26">
        <v>44786</v>
      </c>
      <c r="B784" s="28">
        <v>18.38</v>
      </c>
      <c r="C784" s="28">
        <f>B784-K784-L784</f>
        <v>15.879999999999999</v>
      </c>
      <c r="D784" s="28">
        <f>B784-K784</f>
        <v>18.38</v>
      </c>
      <c r="E784" s="29">
        <v>0.76527777777777783</v>
      </c>
      <c r="F784" s="17" t="str">
        <f>_xlfn.CONCAT(TEXT(A784,"yyyy-mm-dd")," ",TEXT(E784,"hh:mm:ss"))</f>
        <v>2022-08-13 18:22:00</v>
      </c>
      <c r="G784" s="8">
        <v>46</v>
      </c>
      <c r="H784" s="8">
        <v>1</v>
      </c>
      <c r="I784" s="9">
        <f>'Uber_Details (2)'!$G784+('Uber_Details (2)'!$H784/60)</f>
        <v>46.016666666666666</v>
      </c>
      <c r="J784" s="9">
        <v>5.6</v>
      </c>
      <c r="K784" s="9"/>
      <c r="L784" s="9">
        <v>2.5</v>
      </c>
      <c r="M784" s="8"/>
      <c r="N784" s="8">
        <v>2</v>
      </c>
      <c r="O784" s="7" t="str">
        <f>VLOOKUP(P784,zipcodes,2,0)</f>
        <v>ADELAIDE CBD</v>
      </c>
      <c r="P784" s="13">
        <v>5000</v>
      </c>
      <c r="Q784" s="7" t="str">
        <f>VLOOKUP(R784,zipcodes,2,0)</f>
        <v>KENSINGTON</v>
      </c>
      <c r="R784" s="14">
        <v>5068</v>
      </c>
      <c r="S784" s="8" t="s">
        <v>359</v>
      </c>
      <c r="T784" s="6" t="s">
        <v>372</v>
      </c>
    </row>
    <row r="785" spans="1:20" x14ac:dyDescent="0.25">
      <c r="A785" s="26">
        <v>44787</v>
      </c>
      <c r="B785" s="28">
        <v>17.16</v>
      </c>
      <c r="C785" s="28">
        <f>B785-K785-L785</f>
        <v>14.16</v>
      </c>
      <c r="D785" s="28">
        <f>B785-K785</f>
        <v>17.16</v>
      </c>
      <c r="E785" s="29">
        <v>0.78541666666666676</v>
      </c>
      <c r="F785" s="17" t="str">
        <f>_xlfn.CONCAT(TEXT(A785,"yyyy-mm-dd")," ",TEXT(E785,"hh:mm:ss"))</f>
        <v>2022-08-14 18:51:00</v>
      </c>
      <c r="G785" s="8">
        <v>44</v>
      </c>
      <c r="H785" s="8">
        <v>45</v>
      </c>
      <c r="I785" s="9">
        <f>'Uber_Details (2)'!$G785+('Uber_Details (2)'!$H785/60)</f>
        <v>44.75</v>
      </c>
      <c r="J785" s="9">
        <v>6.6</v>
      </c>
      <c r="K785" s="9"/>
      <c r="L785" s="9">
        <v>3</v>
      </c>
      <c r="M785" s="8"/>
      <c r="N785" s="8">
        <v>2</v>
      </c>
      <c r="O785" s="7" t="str">
        <f>VLOOKUP(P785,zipcodes,2,0)</f>
        <v>ADELAIDE CBD</v>
      </c>
      <c r="P785" s="13">
        <v>5000</v>
      </c>
      <c r="Q785" s="7" t="str">
        <f>VLOOKUP(R785,zipcodes,2,0)</f>
        <v>RICHMOND</v>
      </c>
      <c r="R785" s="14">
        <v>5033</v>
      </c>
      <c r="S785" s="8" t="s">
        <v>359</v>
      </c>
      <c r="T785" s="6" t="s">
        <v>372</v>
      </c>
    </row>
    <row r="786" spans="1:20" x14ac:dyDescent="0.25">
      <c r="A786" s="26">
        <v>44786</v>
      </c>
      <c r="B786" s="28">
        <v>17.649999999999999</v>
      </c>
      <c r="C786" s="28">
        <f>B786-K786-L786</f>
        <v>14.649999999999999</v>
      </c>
      <c r="D786" s="28">
        <f>B786-K786</f>
        <v>17.649999999999999</v>
      </c>
      <c r="E786" s="29">
        <v>0.79236111111111107</v>
      </c>
      <c r="F786" s="17" t="str">
        <f>_xlfn.CONCAT(TEXT(A786,"yyyy-mm-dd")," ",TEXT(E786,"hh:mm:ss"))</f>
        <v>2022-08-13 19:01:00</v>
      </c>
      <c r="G786" s="8">
        <v>35</v>
      </c>
      <c r="H786" s="8">
        <v>2</v>
      </c>
      <c r="I786" s="9">
        <f>'Uber_Details (2)'!$G786+('Uber_Details (2)'!$H786/60)</f>
        <v>35.033333333333331</v>
      </c>
      <c r="J786" s="9">
        <v>10.7</v>
      </c>
      <c r="K786" s="9"/>
      <c r="L786" s="9">
        <v>3</v>
      </c>
      <c r="M786" s="8"/>
      <c r="N786" s="8">
        <v>2</v>
      </c>
      <c r="O786" s="7" t="str">
        <f>VLOOKUP(P786,zipcodes,2,0)</f>
        <v>NORWOOD</v>
      </c>
      <c r="P786" s="13">
        <v>5067</v>
      </c>
      <c r="Q786" s="7" t="str">
        <f>VLOOKUP(R786,zipcodes,2,0)</f>
        <v>ST PETERS</v>
      </c>
      <c r="R786" s="14">
        <v>5069</v>
      </c>
      <c r="S786" s="8" t="s">
        <v>359</v>
      </c>
      <c r="T786" s="6" t="s">
        <v>372</v>
      </c>
    </row>
    <row r="787" spans="1:20" x14ac:dyDescent="0.25">
      <c r="A787" s="26">
        <v>44786</v>
      </c>
      <c r="B787" s="28">
        <v>21.82</v>
      </c>
      <c r="C787" s="28">
        <f>B787-K787-L787</f>
        <v>18.080000000000002</v>
      </c>
      <c r="D787" s="28">
        <f>B787-K787</f>
        <v>20.580000000000002</v>
      </c>
      <c r="E787" s="29">
        <v>0.80069444444444438</v>
      </c>
      <c r="F787" s="17" t="str">
        <f>_xlfn.CONCAT(TEXT(A787,"yyyy-mm-dd")," ",TEXT(E787,"hh:mm:ss"))</f>
        <v>2022-08-13 19:13:00</v>
      </c>
      <c r="G787" s="8">
        <v>37</v>
      </c>
      <c r="H787" s="8">
        <v>18</v>
      </c>
      <c r="I787" s="9">
        <f>'Uber_Details (2)'!$G787+('Uber_Details (2)'!$H787/60)</f>
        <v>37.299999999999997</v>
      </c>
      <c r="J787" s="9">
        <v>16.7</v>
      </c>
      <c r="K787" s="9">
        <v>1.24</v>
      </c>
      <c r="L787" s="9">
        <v>2.5</v>
      </c>
      <c r="M787" s="8"/>
      <c r="N787" s="8">
        <v>2</v>
      </c>
      <c r="O787" s="7" t="str">
        <f>VLOOKUP(P787,zipcodes,2,0)</f>
        <v>NORWOOD</v>
      </c>
      <c r="P787" s="13">
        <v>5067</v>
      </c>
      <c r="Q787" s="7" t="str">
        <f>VLOOKUP(R787,zipcodes,2,0)</f>
        <v>GLENELG</v>
      </c>
      <c r="R787" s="14">
        <v>5045</v>
      </c>
      <c r="S787" s="8" t="s">
        <v>359</v>
      </c>
      <c r="T787" s="6" t="s">
        <v>372</v>
      </c>
    </row>
    <row r="788" spans="1:20" x14ac:dyDescent="0.25">
      <c r="A788" s="26">
        <v>44787</v>
      </c>
      <c r="B788" s="28">
        <v>24.03</v>
      </c>
      <c r="C788" s="28">
        <f>B788-K788-L788</f>
        <v>19.21</v>
      </c>
      <c r="D788" s="28">
        <f>B788-K788</f>
        <v>19.21</v>
      </c>
      <c r="E788" s="29">
        <v>0.80694444444444446</v>
      </c>
      <c r="F788" s="17" t="str">
        <f>_xlfn.CONCAT(TEXT(A788,"yyyy-mm-dd")," ",TEXT(E788,"hh:mm:ss"))</f>
        <v>2022-08-14 19:22:00</v>
      </c>
      <c r="G788" s="8">
        <v>42</v>
      </c>
      <c r="H788" s="8">
        <v>50</v>
      </c>
      <c r="I788" s="9">
        <f>'Uber_Details (2)'!$G788+('Uber_Details (2)'!$H788/60)</f>
        <v>42.833333333333336</v>
      </c>
      <c r="J788" s="9">
        <v>10.6</v>
      </c>
      <c r="K788" s="9">
        <v>4.82</v>
      </c>
      <c r="L788" s="9"/>
      <c r="M788" s="8"/>
      <c r="N788" s="8">
        <v>2</v>
      </c>
      <c r="O788" s="7" t="str">
        <f>VLOOKUP(P788,zipcodes,2,0)</f>
        <v>RICHMOND</v>
      </c>
      <c r="P788" s="13">
        <v>5033</v>
      </c>
      <c r="Q788" s="7" t="str">
        <f>VLOOKUP(R788,zipcodes,2,0)</f>
        <v>SOMERTON PARK</v>
      </c>
      <c r="R788" s="14">
        <v>5044</v>
      </c>
      <c r="S788" s="8" t="s">
        <v>359</v>
      </c>
      <c r="T788" s="6" t="s">
        <v>372</v>
      </c>
    </row>
    <row r="789" spans="1:20" x14ac:dyDescent="0.25">
      <c r="A789" s="26">
        <v>44786</v>
      </c>
      <c r="B789" s="28">
        <v>10.81</v>
      </c>
      <c r="C789" s="28">
        <f>B789-K789-L789</f>
        <v>8.31</v>
      </c>
      <c r="D789" s="28">
        <f>B789-K789</f>
        <v>10.81</v>
      </c>
      <c r="E789" s="29">
        <v>0.81666666666666676</v>
      </c>
      <c r="F789" s="17" t="str">
        <f>_xlfn.CONCAT(TEXT(A789,"yyyy-mm-dd")," ",TEXT(E789,"hh:mm:ss"))</f>
        <v>2022-08-13 19:36:00</v>
      </c>
      <c r="G789" s="8">
        <v>22</v>
      </c>
      <c r="H789" s="8">
        <v>45</v>
      </c>
      <c r="I789" s="9">
        <f>'Uber_Details (2)'!$G789+('Uber_Details (2)'!$H789/60)</f>
        <v>22.75</v>
      </c>
      <c r="J789" s="9">
        <v>4.4000000000000004</v>
      </c>
      <c r="K789" s="9"/>
      <c r="L789" s="9">
        <v>2.5</v>
      </c>
      <c r="M789" s="8"/>
      <c r="N789" s="8">
        <v>2</v>
      </c>
      <c r="O789" s="7" t="str">
        <f>VLOOKUP(P789,zipcodes,2,0)</f>
        <v>ST PETERS</v>
      </c>
      <c r="P789" s="13">
        <v>5069</v>
      </c>
      <c r="Q789" s="7" t="str">
        <f>VLOOKUP(R789,zipcodes,2,0)</f>
        <v>NORWOOD</v>
      </c>
      <c r="R789" s="14">
        <v>5067</v>
      </c>
      <c r="S789" s="8" t="s">
        <v>359</v>
      </c>
      <c r="T789" s="6" t="s">
        <v>372</v>
      </c>
    </row>
    <row r="790" spans="1:20" x14ac:dyDescent="0.25">
      <c r="A790" s="26">
        <v>44787</v>
      </c>
      <c r="B790" s="28">
        <v>5.69</v>
      </c>
      <c r="C790" s="28">
        <f>B790-K790-L790</f>
        <v>5.69</v>
      </c>
      <c r="D790" s="28">
        <f>B790-K790</f>
        <v>5.69</v>
      </c>
      <c r="E790" s="29">
        <v>0.83472222222222225</v>
      </c>
      <c r="F790" s="17" t="str">
        <f>_xlfn.CONCAT(TEXT(A790,"yyyy-mm-dd")," ",TEXT(E790,"hh:mm:ss"))</f>
        <v>2022-08-14 20:02:00</v>
      </c>
      <c r="G790" s="8">
        <v>11</v>
      </c>
      <c r="H790" s="8">
        <v>8</v>
      </c>
      <c r="I790" s="9">
        <f>'Uber_Details (2)'!$G790+('Uber_Details (2)'!$H790/60)</f>
        <v>11.133333333333333</v>
      </c>
      <c r="J790" s="9">
        <v>1.2</v>
      </c>
      <c r="K790" s="9"/>
      <c r="L790" s="9"/>
      <c r="M790" s="8"/>
      <c r="N790" s="8">
        <v>1</v>
      </c>
      <c r="O790" s="7" t="str">
        <f>VLOOKUP(P790,zipcodes,2,0)</f>
        <v>GLENELG</v>
      </c>
      <c r="P790" s="13">
        <v>5045</v>
      </c>
      <c r="Q790" s="7" t="str">
        <f>VLOOKUP(R790,zipcodes,2,0)</f>
        <v>GLENELG</v>
      </c>
      <c r="R790" s="14">
        <v>5045</v>
      </c>
      <c r="S790" s="8" t="s">
        <v>359</v>
      </c>
      <c r="T790" s="6" t="s">
        <v>372</v>
      </c>
    </row>
    <row r="791" spans="1:20" x14ac:dyDescent="0.25">
      <c r="A791" s="26">
        <v>44787</v>
      </c>
      <c r="B791" s="28">
        <v>6.4</v>
      </c>
      <c r="C791" s="28">
        <f>B791-K791-L791</f>
        <v>6.4</v>
      </c>
      <c r="D791" s="28">
        <f>B791-K791</f>
        <v>6.4</v>
      </c>
      <c r="E791" s="29">
        <v>0.84722222222222221</v>
      </c>
      <c r="F791" s="17" t="str">
        <f>_xlfn.CONCAT(TEXT(A791,"yyyy-mm-dd")," ",TEXT(E791,"hh:mm:ss"))</f>
        <v>2022-08-14 20:20:00</v>
      </c>
      <c r="G791" s="8">
        <v>9</v>
      </c>
      <c r="H791" s="8">
        <v>12</v>
      </c>
      <c r="I791" s="9">
        <f>'Uber_Details (2)'!$G791+('Uber_Details (2)'!$H791/60)</f>
        <v>9.1999999999999993</v>
      </c>
      <c r="J791" s="9">
        <v>2</v>
      </c>
      <c r="K791" s="9"/>
      <c r="L791" s="9"/>
      <c r="M791" s="8"/>
      <c r="N791" s="8">
        <v>1</v>
      </c>
      <c r="O791" s="7" t="str">
        <f>VLOOKUP(P791,zipcodes,2,0)</f>
        <v>PLYMPTON</v>
      </c>
      <c r="P791" s="13">
        <v>5038</v>
      </c>
      <c r="Q791" s="7" t="str">
        <f>VLOOKUP(R791,zipcodes,2,0)</f>
        <v>MARION</v>
      </c>
      <c r="R791" s="14">
        <v>5043</v>
      </c>
      <c r="S791" s="8" t="s">
        <v>359</v>
      </c>
      <c r="T791" s="6" t="s">
        <v>372</v>
      </c>
    </row>
    <row r="792" spans="1:20" x14ac:dyDescent="0.25">
      <c r="A792" s="26">
        <v>44786</v>
      </c>
      <c r="B792" s="28">
        <v>9.02</v>
      </c>
      <c r="C792" s="28">
        <f>B792-K792-L792</f>
        <v>9.02</v>
      </c>
      <c r="D792" s="28">
        <f>B792-K792</f>
        <v>9.02</v>
      </c>
      <c r="E792" s="29">
        <v>0.85625000000000007</v>
      </c>
      <c r="F792" s="17" t="str">
        <f>_xlfn.CONCAT(TEXT(A792,"yyyy-mm-dd")," ",TEXT(E792,"hh:mm:ss"))</f>
        <v>2022-08-13 20:33:00</v>
      </c>
      <c r="G792" s="8">
        <v>15</v>
      </c>
      <c r="H792" s="8">
        <v>43</v>
      </c>
      <c r="I792" s="9">
        <f>'Uber_Details (2)'!$G792+('Uber_Details (2)'!$H792/60)</f>
        <v>15.716666666666667</v>
      </c>
      <c r="J792" s="9">
        <v>6.5</v>
      </c>
      <c r="K792" s="9"/>
      <c r="L792" s="9"/>
      <c r="M792" s="8"/>
      <c r="N792" s="8">
        <v>1</v>
      </c>
      <c r="O792" s="7" t="str">
        <f>VLOOKUP(P792,zipcodes,2,0)</f>
        <v>GLENELG</v>
      </c>
      <c r="P792" s="13">
        <v>5045</v>
      </c>
      <c r="Q792" s="7" t="str">
        <f>VLOOKUP(R792,zipcodes,2,0)</f>
        <v>MARION</v>
      </c>
      <c r="R792" s="14">
        <v>5043</v>
      </c>
      <c r="S792" s="8" t="s">
        <v>359</v>
      </c>
      <c r="T792" s="6" t="s">
        <v>372</v>
      </c>
    </row>
    <row r="793" spans="1:20" x14ac:dyDescent="0.25">
      <c r="A793" s="26">
        <v>44786</v>
      </c>
      <c r="B793" s="28">
        <v>9.91</v>
      </c>
      <c r="C793" s="28">
        <f>B793-K793-L793</f>
        <v>9.91</v>
      </c>
      <c r="D793" s="28">
        <f>B793-K793</f>
        <v>9.91</v>
      </c>
      <c r="E793" s="29">
        <v>0.88194444444444453</v>
      </c>
      <c r="F793" s="17" t="str">
        <f>_xlfn.CONCAT(TEXT(A793,"yyyy-mm-dd")," ",TEXT(E793,"hh:mm:ss"))</f>
        <v>2022-08-13 21:10:00</v>
      </c>
      <c r="G793" s="8">
        <v>24</v>
      </c>
      <c r="H793" s="8">
        <v>49</v>
      </c>
      <c r="I793" s="9">
        <f>'Uber_Details (2)'!$G793+('Uber_Details (2)'!$H793/60)</f>
        <v>24.816666666666666</v>
      </c>
      <c r="J793" s="9">
        <v>4.3</v>
      </c>
      <c r="K793" s="9"/>
      <c r="L793" s="9"/>
      <c r="M793" s="8"/>
      <c r="N793" s="8">
        <v>2</v>
      </c>
      <c r="O793" s="7" t="str">
        <f>VLOOKUP(P793,zipcodes,2,0)</f>
        <v>EASTWOOD</v>
      </c>
      <c r="P793" s="13">
        <v>5063</v>
      </c>
      <c r="Q793" s="7" t="str">
        <f>VLOOKUP(R793,zipcodes,2,0)</f>
        <v>DULWICH</v>
      </c>
      <c r="R793" s="14">
        <v>5065</v>
      </c>
      <c r="S793" s="8" t="s">
        <v>359</v>
      </c>
      <c r="T793" s="6" t="s">
        <v>372</v>
      </c>
    </row>
    <row r="794" spans="1:20" x14ac:dyDescent="0.25">
      <c r="A794" s="26">
        <v>44786</v>
      </c>
      <c r="B794" s="28">
        <v>12.35</v>
      </c>
      <c r="C794" s="28">
        <f>B794-K794-L794</f>
        <v>12.35</v>
      </c>
      <c r="D794" s="28">
        <f>B794-K794</f>
        <v>12.35</v>
      </c>
      <c r="E794" s="29">
        <v>0.89930555555555547</v>
      </c>
      <c r="F794" s="17" t="str">
        <f>_xlfn.CONCAT(TEXT(A794,"yyyy-mm-dd")," ",TEXT(E794,"hh:mm:ss"))</f>
        <v>2022-08-13 21:35:00</v>
      </c>
      <c r="G794" s="8">
        <v>39</v>
      </c>
      <c r="H794" s="8">
        <v>8</v>
      </c>
      <c r="I794" s="9">
        <f>'Uber_Details (2)'!$G794+('Uber_Details (2)'!$H794/60)</f>
        <v>39.133333333333333</v>
      </c>
      <c r="J794" s="9">
        <v>3.9</v>
      </c>
      <c r="K794" s="9"/>
      <c r="L794" s="9"/>
      <c r="M794" s="8"/>
      <c r="N794" s="8">
        <v>2</v>
      </c>
      <c r="O794" s="7" t="str">
        <f>VLOOKUP(P794,zipcodes,2,0)</f>
        <v>NORWOOD</v>
      </c>
      <c r="P794" s="13">
        <v>5067</v>
      </c>
      <c r="Q794" s="7" t="str">
        <f>VLOOKUP(R794,zipcodes,2,0)</f>
        <v>ADELAIDE CBD</v>
      </c>
      <c r="R794" s="14">
        <v>5000</v>
      </c>
      <c r="S794" s="8" t="s">
        <v>359</v>
      </c>
      <c r="T794" s="6" t="s">
        <v>372</v>
      </c>
    </row>
    <row r="795" spans="1:20" x14ac:dyDescent="0.25">
      <c r="A795" s="26">
        <v>44790</v>
      </c>
      <c r="B795" s="28">
        <v>11.65</v>
      </c>
      <c r="C795" s="28">
        <f>B795-K795-L795</f>
        <v>11.65</v>
      </c>
      <c r="D795" s="28">
        <f>B795-K795</f>
        <v>11.65</v>
      </c>
      <c r="E795" s="29">
        <v>0.64583333333333337</v>
      </c>
      <c r="F795" s="17" t="str">
        <f>_xlfn.CONCAT(TEXT(A795,"yyyy-mm-dd")," ",TEXT(E795,"hh:mm:ss"))</f>
        <v>2022-08-17 15:30:00</v>
      </c>
      <c r="G795" s="8">
        <v>27</v>
      </c>
      <c r="H795" s="8">
        <v>53</v>
      </c>
      <c r="I795" s="9">
        <f>'Uber_Details (2)'!$G795+('Uber_Details (2)'!$H795/60)</f>
        <v>27.883333333333333</v>
      </c>
      <c r="J795" s="9">
        <v>5.5</v>
      </c>
      <c r="K795" s="9"/>
      <c r="L795" s="9"/>
      <c r="M795" s="8"/>
      <c r="N795" s="8">
        <v>2</v>
      </c>
      <c r="O795" s="7" t="str">
        <f>VLOOKUP(P795,zipcodes,2,0)</f>
        <v>ADELAIDE CBD</v>
      </c>
      <c r="P795" s="13">
        <v>5000</v>
      </c>
      <c r="Q795" s="7" t="str">
        <f>VLOOKUP(R795,zipcodes,2,0)</f>
        <v>EASTWOOD</v>
      </c>
      <c r="R795" s="14">
        <v>5063</v>
      </c>
      <c r="S795" s="8" t="s">
        <v>359</v>
      </c>
      <c r="T795" s="6" t="s">
        <v>372</v>
      </c>
    </row>
    <row r="796" spans="1:20" x14ac:dyDescent="0.25">
      <c r="A796" s="26">
        <v>44790</v>
      </c>
      <c r="B796" s="28">
        <v>24.36</v>
      </c>
      <c r="C796" s="28">
        <f>B796-K796-L796</f>
        <v>23.36</v>
      </c>
      <c r="D796" s="28">
        <f>B796-K796</f>
        <v>24.36</v>
      </c>
      <c r="E796" s="29">
        <v>0.75277777777777777</v>
      </c>
      <c r="F796" s="17" t="str">
        <f>_xlfn.CONCAT(TEXT(A796,"yyyy-mm-dd")," ",TEXT(E796,"hh:mm:ss"))</f>
        <v>2022-08-17 18:04:00</v>
      </c>
      <c r="G796" s="8">
        <v>52</v>
      </c>
      <c r="H796" s="8">
        <v>18</v>
      </c>
      <c r="I796" s="9">
        <f>'Uber_Details (2)'!$G796+('Uber_Details (2)'!$H796/60)</f>
        <v>52.3</v>
      </c>
      <c r="J796" s="9">
        <v>14.1</v>
      </c>
      <c r="K796" s="9"/>
      <c r="L796" s="9">
        <v>1</v>
      </c>
      <c r="M796" s="8"/>
      <c r="N796" s="8">
        <v>2</v>
      </c>
      <c r="O796" s="7" t="str">
        <f>VLOOKUP(P796,zipcodes,2,0)</f>
        <v>ADELAIDE CBD</v>
      </c>
      <c r="P796" s="13">
        <v>5000</v>
      </c>
      <c r="Q796" s="7" t="str">
        <f>VLOOKUP(R796,zipcodes,2,0)</f>
        <v>ST MARYS</v>
      </c>
      <c r="R796" s="14">
        <v>5042</v>
      </c>
      <c r="S796" s="8" t="s">
        <v>359</v>
      </c>
      <c r="T796" s="6" t="s">
        <v>372</v>
      </c>
    </row>
    <row r="797" spans="1:20" x14ac:dyDescent="0.25">
      <c r="A797" s="26">
        <v>44790</v>
      </c>
      <c r="B797" s="28">
        <v>19.16</v>
      </c>
      <c r="C797" s="28">
        <f>B797-K797-L797</f>
        <v>19.16</v>
      </c>
      <c r="D797" s="28">
        <f>B797-K797</f>
        <v>19.16</v>
      </c>
      <c r="E797" s="29">
        <v>0.79583333333333339</v>
      </c>
      <c r="F797" s="17" t="str">
        <f>_xlfn.CONCAT(TEXT(A797,"yyyy-mm-dd")," ",TEXT(E797,"hh:mm:ss"))</f>
        <v>2022-08-17 19:06:00</v>
      </c>
      <c r="G797" s="8">
        <v>44</v>
      </c>
      <c r="H797" s="8">
        <v>27</v>
      </c>
      <c r="I797" s="9">
        <f>'Uber_Details (2)'!$G797+('Uber_Details (2)'!$H797/60)</f>
        <v>44.45</v>
      </c>
      <c r="J797" s="9">
        <v>27.9</v>
      </c>
      <c r="K797" s="9"/>
      <c r="L797" s="9"/>
      <c r="M797" s="8"/>
      <c r="N797" s="8">
        <v>1</v>
      </c>
      <c r="O797" s="7" t="str">
        <f>VLOOKUP(P797,zipcodes,2,0)</f>
        <v>ST MARYS</v>
      </c>
      <c r="P797" s="13">
        <v>5042</v>
      </c>
      <c r="Q797" s="7" t="str">
        <f>VLOOKUP(R797,zipcodes,2,0)</f>
        <v>INGLE FARM</v>
      </c>
      <c r="R797" s="14">
        <v>5098</v>
      </c>
      <c r="S797" s="8" t="s">
        <v>359</v>
      </c>
      <c r="T797" s="6" t="s">
        <v>372</v>
      </c>
    </row>
    <row r="798" spans="1:20" x14ac:dyDescent="0.25">
      <c r="A798" s="26">
        <v>44790</v>
      </c>
      <c r="B798" s="28">
        <v>11.82</v>
      </c>
      <c r="C798" s="28">
        <f>B798-K798-L798</f>
        <v>11.82</v>
      </c>
      <c r="D798" s="28">
        <f>B798-K798</f>
        <v>11.82</v>
      </c>
      <c r="E798" s="29">
        <v>0.87222222222222223</v>
      </c>
      <c r="F798" s="17" t="str">
        <f>_xlfn.CONCAT(TEXT(A798,"yyyy-mm-dd")," ",TEXT(E798,"hh:mm:ss"))</f>
        <v>2022-08-17 20:56:00</v>
      </c>
      <c r="G798" s="8">
        <v>35</v>
      </c>
      <c r="H798" s="8">
        <v>53</v>
      </c>
      <c r="I798" s="9">
        <f>'Uber_Details (2)'!$G798+('Uber_Details (2)'!$H798/60)</f>
        <v>35.883333333333333</v>
      </c>
      <c r="J798" s="9">
        <v>5.2</v>
      </c>
      <c r="K798" s="9"/>
      <c r="L798" s="9"/>
      <c r="M798" s="8"/>
      <c r="N798" s="8">
        <v>2</v>
      </c>
      <c r="O798" s="7" t="str">
        <f>VLOOKUP(P798,zipcodes,2,0)</f>
        <v>ADELAIDE CBD</v>
      </c>
      <c r="P798" s="13">
        <v>5000</v>
      </c>
      <c r="Q798" s="7" t="str">
        <f>VLOOKUP(R798,zipcodes,2,0)</f>
        <v>NORWOOD</v>
      </c>
      <c r="R798" s="14">
        <v>5067</v>
      </c>
      <c r="S798" s="8" t="s">
        <v>359</v>
      </c>
      <c r="T798" s="6" t="s">
        <v>372</v>
      </c>
    </row>
    <row r="799" spans="1:20" x14ac:dyDescent="0.25">
      <c r="A799" s="26">
        <v>44790</v>
      </c>
      <c r="B799" s="28">
        <v>13.68</v>
      </c>
      <c r="C799" s="28">
        <f>B799-K799-L799</f>
        <v>13.68</v>
      </c>
      <c r="D799" s="28">
        <f>B799-K799</f>
        <v>13.68</v>
      </c>
      <c r="E799" s="29">
        <v>0.91666666666666663</v>
      </c>
      <c r="F799" s="17" t="str">
        <f>_xlfn.CONCAT(TEXT(A799,"yyyy-mm-dd")," ",TEXT(E799,"hh:mm:ss"))</f>
        <v>2022-08-17 22:00:00</v>
      </c>
      <c r="G799" s="8">
        <v>35</v>
      </c>
      <c r="H799" s="8">
        <v>34</v>
      </c>
      <c r="I799" s="9">
        <f>'Uber_Details (2)'!$G799+('Uber_Details (2)'!$H799/60)</f>
        <v>35.56666666666667</v>
      </c>
      <c r="J799" s="9">
        <v>9.5</v>
      </c>
      <c r="K799" s="9"/>
      <c r="L799" s="9"/>
      <c r="M799" s="8"/>
      <c r="N799" s="8">
        <v>2</v>
      </c>
      <c r="O799" s="7" t="str">
        <f>VLOOKUP(P799,zipcodes,2,0)</f>
        <v>ADELAIDE CBD</v>
      </c>
      <c r="P799" s="13">
        <v>5000</v>
      </c>
      <c r="Q799" s="7" t="str">
        <f>VLOOKUP(R799,zipcodes,2,0)</f>
        <v>CLEARVIEW</v>
      </c>
      <c r="R799" s="14">
        <v>5085</v>
      </c>
      <c r="S799" s="8" t="s">
        <v>359</v>
      </c>
      <c r="T799" s="6" t="s">
        <v>372</v>
      </c>
    </row>
    <row r="800" spans="1:20" x14ac:dyDescent="0.25">
      <c r="A800" s="26">
        <v>44791</v>
      </c>
      <c r="B800" s="28">
        <v>6.27</v>
      </c>
      <c r="C800" s="28">
        <f>B800-K800-L800</f>
        <v>6.27</v>
      </c>
      <c r="D800" s="28">
        <f>B800-K800</f>
        <v>6.27</v>
      </c>
      <c r="E800" s="29">
        <v>0.49305555555555558</v>
      </c>
      <c r="F800" s="17" t="str">
        <f>_xlfn.CONCAT(TEXT(A800,"yyyy-mm-dd")," ",TEXT(E800,"hh:mm:ss"))</f>
        <v>2022-08-18 11:50:00</v>
      </c>
      <c r="G800" s="8">
        <v>18</v>
      </c>
      <c r="H800" s="8">
        <v>32</v>
      </c>
      <c r="I800" s="9">
        <f>'Uber_Details (2)'!$G800+('Uber_Details (2)'!$H800/60)</f>
        <v>18.533333333333335</v>
      </c>
      <c r="J800" s="9">
        <v>1.9</v>
      </c>
      <c r="K800" s="9"/>
      <c r="L800" s="9"/>
      <c r="M800" s="8"/>
      <c r="N800" s="8">
        <v>1</v>
      </c>
      <c r="O800" s="7" t="str">
        <f>VLOOKUP(P800,zipcodes,2,0)</f>
        <v>ADELAIDE CBD</v>
      </c>
      <c r="P800" s="13">
        <v>5000</v>
      </c>
      <c r="Q800" s="7" t="str">
        <f>VLOOKUP(R800,zipcodes,2,0)</f>
        <v>RICHMOND</v>
      </c>
      <c r="R800" s="14">
        <v>5033</v>
      </c>
      <c r="S800" s="8" t="s">
        <v>359</v>
      </c>
      <c r="T800" s="6" t="s">
        <v>372</v>
      </c>
    </row>
    <row r="801" spans="1:20" x14ac:dyDescent="0.25">
      <c r="A801" s="26">
        <v>44791</v>
      </c>
      <c r="B801" s="28">
        <v>15.01</v>
      </c>
      <c r="C801" s="28">
        <f>B801-K801-L801</f>
        <v>14.08</v>
      </c>
      <c r="D801" s="28">
        <f>B801-K801</f>
        <v>14.08</v>
      </c>
      <c r="E801" s="29">
        <v>0.50763888888888886</v>
      </c>
      <c r="F801" s="17" t="str">
        <f>_xlfn.CONCAT(TEXT(A801,"yyyy-mm-dd")," ",TEXT(E801,"hh:mm:ss"))</f>
        <v>2022-08-18 12:11:00</v>
      </c>
      <c r="G801" s="8">
        <v>36</v>
      </c>
      <c r="H801" s="8">
        <v>46</v>
      </c>
      <c r="I801" s="9">
        <f>'Uber_Details (2)'!$G801+('Uber_Details (2)'!$H801/60)</f>
        <v>36.766666666666666</v>
      </c>
      <c r="J801" s="9">
        <v>4.9000000000000004</v>
      </c>
      <c r="K801" s="9">
        <v>0.93</v>
      </c>
      <c r="L801" s="9"/>
      <c r="M801" s="8"/>
      <c r="N801" s="8">
        <v>2</v>
      </c>
      <c r="O801" s="7" t="str">
        <f>VLOOKUP(P801,zipcodes,2,0)</f>
        <v>RICHMOND</v>
      </c>
      <c r="P801" s="13">
        <v>5033</v>
      </c>
      <c r="Q801" s="7" t="str">
        <f>VLOOKUP(R801,zipcodes,2,0)</f>
        <v>KURRALTA PARK</v>
      </c>
      <c r="R801" s="14">
        <v>5037</v>
      </c>
      <c r="S801" s="8" t="s">
        <v>359</v>
      </c>
      <c r="T801" s="6" t="s">
        <v>372</v>
      </c>
    </row>
    <row r="802" spans="1:20" x14ac:dyDescent="0.25">
      <c r="A802" s="26">
        <v>44791</v>
      </c>
      <c r="B802" s="28">
        <v>15.6</v>
      </c>
      <c r="C802" s="28">
        <f>B802-K802-L802</f>
        <v>15.6</v>
      </c>
      <c r="D802" s="28">
        <f>B802-K802</f>
        <v>15.6</v>
      </c>
      <c r="E802" s="29">
        <v>0.53125</v>
      </c>
      <c r="F802" s="17" t="str">
        <f>_xlfn.CONCAT(TEXT(A802,"yyyy-mm-dd")," ",TEXT(E802,"hh:mm:ss"))</f>
        <v>2022-08-18 12:45:00</v>
      </c>
      <c r="G802" s="8">
        <v>44</v>
      </c>
      <c r="H802" s="8">
        <v>12</v>
      </c>
      <c r="I802" s="9">
        <f>'Uber_Details (2)'!$G802+('Uber_Details (2)'!$H802/60)</f>
        <v>44.2</v>
      </c>
      <c r="J802" s="9">
        <v>8.8000000000000007</v>
      </c>
      <c r="K802" s="9"/>
      <c r="L802" s="9"/>
      <c r="M802" s="8"/>
      <c r="N802" s="8">
        <v>2</v>
      </c>
      <c r="O802" s="7" t="str">
        <f>VLOOKUP(P802,zipcodes,2,0)</f>
        <v>BLACK FOREST</v>
      </c>
      <c r="P802" s="13">
        <v>5035</v>
      </c>
      <c r="Q802" s="7" t="str">
        <f>VLOOKUP(R802,zipcodes,2,0)</f>
        <v>ADELAIDE CBD</v>
      </c>
      <c r="R802" s="14">
        <v>5000</v>
      </c>
      <c r="S802" s="8" t="s">
        <v>359</v>
      </c>
      <c r="T802" s="6" t="s">
        <v>372</v>
      </c>
    </row>
    <row r="803" spans="1:20" x14ac:dyDescent="0.25">
      <c r="A803" s="26">
        <v>44791</v>
      </c>
      <c r="B803" s="28">
        <v>13.71</v>
      </c>
      <c r="C803" s="28">
        <f>B803-K803-L803</f>
        <v>13.71</v>
      </c>
      <c r="D803" s="28">
        <f>B803-K803</f>
        <v>13.71</v>
      </c>
      <c r="E803" s="29">
        <v>0.56458333333333333</v>
      </c>
      <c r="F803" s="17" t="str">
        <f>_xlfn.CONCAT(TEXT(A803,"yyyy-mm-dd")," ",TEXT(E803,"hh:mm:ss"))</f>
        <v>2022-08-18 13:33:00</v>
      </c>
      <c r="G803" s="8">
        <v>36</v>
      </c>
      <c r="H803" s="8">
        <v>1</v>
      </c>
      <c r="I803" s="9">
        <f>'Uber_Details (2)'!$G803+('Uber_Details (2)'!$H803/60)</f>
        <v>36.016666666666666</v>
      </c>
      <c r="J803" s="9">
        <v>6.5</v>
      </c>
      <c r="K803" s="9"/>
      <c r="L803" s="9"/>
      <c r="M803" s="8"/>
      <c r="N803" s="8">
        <v>2</v>
      </c>
      <c r="O803" s="7" t="str">
        <f>VLOOKUP(P803,zipcodes,2,0)</f>
        <v>ADELAIDE CBD</v>
      </c>
      <c r="P803" s="13">
        <v>5000</v>
      </c>
      <c r="Q803" s="7" t="str">
        <f>VLOOKUP(R803,zipcodes,2,0)</f>
        <v>KINGSWOOD</v>
      </c>
      <c r="R803" s="14">
        <v>5062</v>
      </c>
      <c r="S803" s="8" t="s">
        <v>359</v>
      </c>
      <c r="T803" s="6" t="s">
        <v>372</v>
      </c>
    </row>
    <row r="804" spans="1:20" x14ac:dyDescent="0.25">
      <c r="A804" s="26">
        <v>44791</v>
      </c>
      <c r="B804" s="28">
        <v>10.41</v>
      </c>
      <c r="C804" s="28">
        <f>B804-K804-L804</f>
        <v>10.41</v>
      </c>
      <c r="D804" s="28">
        <f>B804-K804</f>
        <v>10.41</v>
      </c>
      <c r="E804" s="29">
        <v>0.59791666666666665</v>
      </c>
      <c r="F804" s="17" t="str">
        <f>_xlfn.CONCAT(TEXT(A804,"yyyy-mm-dd")," ",TEXT(E804,"hh:mm:ss"))</f>
        <v>2022-08-18 14:21:00</v>
      </c>
      <c r="G804" s="8">
        <v>30</v>
      </c>
      <c r="H804" s="8">
        <v>17</v>
      </c>
      <c r="I804" s="9">
        <f>'Uber_Details (2)'!$G804+('Uber_Details (2)'!$H804/60)</f>
        <v>30.283333333333335</v>
      </c>
      <c r="J804" s="9">
        <v>1.5</v>
      </c>
      <c r="K804" s="9"/>
      <c r="L804" s="9"/>
      <c r="M804" s="8"/>
      <c r="N804" s="8">
        <v>2</v>
      </c>
      <c r="O804" s="7" t="str">
        <f>VLOOKUP(P804,zipcodes,2,0)</f>
        <v>ADELAIDE CBD</v>
      </c>
      <c r="P804" s="13">
        <v>5000</v>
      </c>
      <c r="Q804" s="7" t="str">
        <f>VLOOKUP(R804,zipcodes,2,0)</f>
        <v>ADELAIDE CBD</v>
      </c>
      <c r="R804" s="14">
        <v>5000</v>
      </c>
      <c r="S804" s="8" t="s">
        <v>359</v>
      </c>
      <c r="T804" s="6" t="s">
        <v>372</v>
      </c>
    </row>
    <row r="805" spans="1:20" x14ac:dyDescent="0.25">
      <c r="A805" s="26">
        <v>44791</v>
      </c>
      <c r="B805" s="28">
        <v>5.01</v>
      </c>
      <c r="C805" s="28">
        <f>B805-K805-L805</f>
        <v>5.01</v>
      </c>
      <c r="D805" s="28">
        <f>B805-K805</f>
        <v>5.01</v>
      </c>
      <c r="E805" s="29">
        <v>0.61319444444444449</v>
      </c>
      <c r="F805" s="17" t="str">
        <f>_xlfn.CONCAT(TEXT(A805,"yyyy-mm-dd")," ",TEXT(E805,"hh:mm:ss"))</f>
        <v>2022-08-18 14:43:00</v>
      </c>
      <c r="G805" s="8">
        <v>11</v>
      </c>
      <c r="H805" s="8">
        <v>50</v>
      </c>
      <c r="I805" s="9">
        <f>'Uber_Details (2)'!$G805+('Uber_Details (2)'!$H805/60)</f>
        <v>11.833333333333334</v>
      </c>
      <c r="J805" s="9">
        <v>1.1000000000000001</v>
      </c>
      <c r="K805" s="9"/>
      <c r="L805" s="9"/>
      <c r="M805" s="8"/>
      <c r="N805" s="8">
        <v>1</v>
      </c>
      <c r="O805" s="7" t="str">
        <f>VLOOKUP(P805,zipcodes,2,0)</f>
        <v>ADELAIDE CBD</v>
      </c>
      <c r="P805" s="13">
        <v>5000</v>
      </c>
      <c r="Q805" s="7" t="str">
        <f>VLOOKUP(R805,zipcodes,2,0)</f>
        <v>ADELAIDE CBD</v>
      </c>
      <c r="R805" s="14">
        <v>5000</v>
      </c>
      <c r="S805" s="8" t="s">
        <v>359</v>
      </c>
      <c r="T805" s="6" t="s">
        <v>372</v>
      </c>
    </row>
    <row r="806" spans="1:20" x14ac:dyDescent="0.25">
      <c r="A806" s="26">
        <v>44791</v>
      </c>
      <c r="B806" s="28">
        <v>16.25</v>
      </c>
      <c r="C806" s="28">
        <f>B806-K806-L806</f>
        <v>13.75</v>
      </c>
      <c r="D806" s="28">
        <f>B806-K806</f>
        <v>16.25</v>
      </c>
      <c r="E806" s="29">
        <v>0.73611111111111116</v>
      </c>
      <c r="F806" s="17" t="str">
        <f>_xlfn.CONCAT(TEXT(A806,"yyyy-mm-dd")," ",TEXT(E806,"hh:mm:ss"))</f>
        <v>2022-08-18 17:40:00</v>
      </c>
      <c r="G806" s="8">
        <v>30</v>
      </c>
      <c r="H806" s="8">
        <v>53</v>
      </c>
      <c r="I806" s="9">
        <f>'Uber_Details (2)'!$G806+('Uber_Details (2)'!$H806/60)</f>
        <v>30.883333333333333</v>
      </c>
      <c r="J806" s="9">
        <v>1.3</v>
      </c>
      <c r="K806" s="9"/>
      <c r="L806" s="9">
        <v>2.5</v>
      </c>
      <c r="M806" s="8"/>
      <c r="N806" s="8">
        <v>2</v>
      </c>
      <c r="O806" s="7" t="str">
        <f>VLOOKUP(P806,zipcodes,2,0)</f>
        <v>ADELAIDE CBD</v>
      </c>
      <c r="P806" s="13">
        <v>5000</v>
      </c>
      <c r="Q806" s="7" t="str">
        <f>VLOOKUP(R806,zipcodes,2,0)</f>
        <v>ADELAIDE CBD</v>
      </c>
      <c r="R806" s="14">
        <v>5000</v>
      </c>
      <c r="S806" s="8" t="s">
        <v>359</v>
      </c>
      <c r="T806" s="6" t="s">
        <v>372</v>
      </c>
    </row>
    <row r="807" spans="1:20" x14ac:dyDescent="0.25">
      <c r="A807" s="26">
        <v>44791</v>
      </c>
      <c r="B807" s="28">
        <v>8.39</v>
      </c>
      <c r="C807" s="28">
        <f>B807-K807-L807</f>
        <v>8.39</v>
      </c>
      <c r="D807" s="28">
        <f>B807-K807</f>
        <v>8.39</v>
      </c>
      <c r="E807" s="29">
        <v>0.74444444444444446</v>
      </c>
      <c r="F807" s="17" t="str">
        <f>_xlfn.CONCAT(TEXT(A807,"yyyy-mm-dd")," ",TEXT(E807,"hh:mm:ss"))</f>
        <v>2022-08-18 17:52:00</v>
      </c>
      <c r="G807" s="8">
        <v>14</v>
      </c>
      <c r="H807" s="8">
        <v>44</v>
      </c>
      <c r="I807" s="9">
        <f>'Uber_Details (2)'!$G807+('Uber_Details (2)'!$H807/60)</f>
        <v>14.733333333333333</v>
      </c>
      <c r="J807" s="9">
        <v>4</v>
      </c>
      <c r="K807" s="9"/>
      <c r="L807" s="9"/>
      <c r="M807" s="8"/>
      <c r="N807" s="8">
        <v>1</v>
      </c>
      <c r="O807" s="7" t="str">
        <f>VLOOKUP(P807,zipcodes,2,0)</f>
        <v>UNLEY</v>
      </c>
      <c r="P807" s="13">
        <v>5061</v>
      </c>
      <c r="Q807" s="7" t="str">
        <f>VLOOKUP(R807,zipcodes,2,0)</f>
        <v>ADELAIDE CBD</v>
      </c>
      <c r="R807" s="14">
        <v>5000</v>
      </c>
      <c r="S807" s="8" t="s">
        <v>359</v>
      </c>
      <c r="T807" s="6" t="s">
        <v>372</v>
      </c>
    </row>
    <row r="808" spans="1:20" x14ac:dyDescent="0.25">
      <c r="A808" s="26">
        <v>44791</v>
      </c>
      <c r="B808" s="28">
        <v>11.49</v>
      </c>
      <c r="C808" s="28">
        <f>B808-K808-L808</f>
        <v>8.99</v>
      </c>
      <c r="D808" s="28">
        <f>B808-K808</f>
        <v>11.49</v>
      </c>
      <c r="E808" s="29">
        <v>0.75138888888888899</v>
      </c>
      <c r="F808" s="17" t="str">
        <f>_xlfn.CONCAT(TEXT(A808,"yyyy-mm-dd")," ",TEXT(E808,"hh:mm:ss"))</f>
        <v>2022-08-18 18:02:00</v>
      </c>
      <c r="G808" s="8">
        <v>22</v>
      </c>
      <c r="H808" s="8">
        <v>28</v>
      </c>
      <c r="I808" s="9">
        <f>'Uber_Details (2)'!$G808+('Uber_Details (2)'!$H808/60)</f>
        <v>22.466666666666665</v>
      </c>
      <c r="J808" s="9">
        <v>1.3</v>
      </c>
      <c r="K808" s="9"/>
      <c r="L808" s="9">
        <v>2.5</v>
      </c>
      <c r="M808" s="8"/>
      <c r="N808" s="8">
        <v>2</v>
      </c>
      <c r="O808" s="7" t="str">
        <f>VLOOKUP(P808,zipcodes,2,0)</f>
        <v>ADELAIDE CBD</v>
      </c>
      <c r="P808" s="13">
        <v>5000</v>
      </c>
      <c r="Q808" s="7" t="str">
        <f>VLOOKUP(R808,zipcodes,2,0)</f>
        <v>ADELAIDE CBD</v>
      </c>
      <c r="R808" s="14">
        <v>5000</v>
      </c>
      <c r="S808" s="8" t="s">
        <v>359</v>
      </c>
      <c r="T808" s="6" t="s">
        <v>372</v>
      </c>
    </row>
    <row r="809" spans="1:20" x14ac:dyDescent="0.25">
      <c r="A809" s="26">
        <v>44791</v>
      </c>
      <c r="B809" s="28">
        <v>20.72</v>
      </c>
      <c r="C809" s="28">
        <f>B809-K809-L809</f>
        <v>18.22</v>
      </c>
      <c r="D809" s="28">
        <f>B809-K809</f>
        <v>20.72</v>
      </c>
      <c r="E809" s="29">
        <v>0.75624999999999998</v>
      </c>
      <c r="F809" s="17" t="str">
        <f>_xlfn.CONCAT(TEXT(A809,"yyyy-mm-dd")," ",TEXT(E809,"hh:mm:ss"))</f>
        <v>2022-08-18 18:09:00</v>
      </c>
      <c r="G809" s="8">
        <v>53</v>
      </c>
      <c r="H809" s="8">
        <v>53</v>
      </c>
      <c r="I809" s="9">
        <f>'Uber_Details (2)'!$G809+('Uber_Details (2)'!$H809/60)</f>
        <v>53.883333333333333</v>
      </c>
      <c r="J809" s="9">
        <v>7.3</v>
      </c>
      <c r="K809" s="9"/>
      <c r="L809" s="9">
        <v>2.5</v>
      </c>
      <c r="M809" s="8"/>
      <c r="N809" s="8">
        <v>2</v>
      </c>
      <c r="O809" s="7" t="str">
        <f>VLOOKUP(P809,zipcodes,2,0)</f>
        <v>ADELAIDE CBD</v>
      </c>
      <c r="P809" s="13">
        <v>5000</v>
      </c>
      <c r="Q809" s="7" t="str">
        <f>VLOOKUP(R809,zipcodes,2,0)</f>
        <v>BLACK FOREST</v>
      </c>
      <c r="R809" s="14">
        <v>5035</v>
      </c>
      <c r="S809" s="8" t="s">
        <v>359</v>
      </c>
      <c r="T809" s="6" t="s">
        <v>372</v>
      </c>
    </row>
    <row r="810" spans="1:20" x14ac:dyDescent="0.25">
      <c r="A810" s="26">
        <v>44791</v>
      </c>
      <c r="B810" s="28">
        <v>21.66</v>
      </c>
      <c r="C810" s="28">
        <f>B810-K810-L810</f>
        <v>18.66</v>
      </c>
      <c r="D810" s="28">
        <f>B810-K810</f>
        <v>21.66</v>
      </c>
      <c r="E810" s="29">
        <v>0.79236111111111107</v>
      </c>
      <c r="F810" s="17" t="str">
        <f>_xlfn.CONCAT(TEXT(A810,"yyyy-mm-dd")," ",TEXT(E810,"hh:mm:ss"))</f>
        <v>2022-08-18 19:01:00</v>
      </c>
      <c r="G810" s="8">
        <v>61</v>
      </c>
      <c r="H810" s="8"/>
      <c r="I810" s="9">
        <f>'Uber_Details (2)'!$G810+('Uber_Details (2)'!$H810/60)</f>
        <v>61</v>
      </c>
      <c r="J810" s="9">
        <v>6.4</v>
      </c>
      <c r="K810" s="9"/>
      <c r="L810" s="9">
        <v>3</v>
      </c>
      <c r="M810" s="8"/>
      <c r="N810" s="8">
        <v>2</v>
      </c>
      <c r="O810" s="7" t="str">
        <f>VLOOKUP(P810,zipcodes,2,0)</f>
        <v>ADELAIDE CBD</v>
      </c>
      <c r="P810" s="13">
        <v>5000</v>
      </c>
      <c r="Q810" s="7" t="str">
        <f>VLOOKUP(R810,zipcodes,2,0)</f>
        <v>ST PETERS</v>
      </c>
      <c r="R810" s="14">
        <v>5069</v>
      </c>
      <c r="S810" s="8" t="s">
        <v>359</v>
      </c>
      <c r="T810" s="6" t="s">
        <v>372</v>
      </c>
    </row>
    <row r="811" spans="1:20" x14ac:dyDescent="0.25">
      <c r="A811" s="26">
        <v>44791</v>
      </c>
      <c r="B811" s="28">
        <v>5</v>
      </c>
      <c r="C811" s="28">
        <f>B811-K811-L811</f>
        <v>5</v>
      </c>
      <c r="D811" s="28">
        <f>B811-K811</f>
        <v>5</v>
      </c>
      <c r="E811" s="29">
        <v>0.83263888888888893</v>
      </c>
      <c r="F811" s="17" t="str">
        <f>_xlfn.CONCAT(TEXT(A811,"yyyy-mm-dd")," ",TEXT(E811,"hh:mm:ss"))</f>
        <v>2022-08-18 19:59:00</v>
      </c>
      <c r="G811" s="8">
        <v>8</v>
      </c>
      <c r="H811" s="8">
        <v>59</v>
      </c>
      <c r="I811" s="9">
        <f>'Uber_Details (2)'!$G811+('Uber_Details (2)'!$H811/60)</f>
        <v>8.9833333333333325</v>
      </c>
      <c r="J811" s="9">
        <v>1.1000000000000001</v>
      </c>
      <c r="K811" s="9"/>
      <c r="L811" s="9"/>
      <c r="M811" s="8"/>
      <c r="N811" s="8">
        <v>1</v>
      </c>
      <c r="O811" s="7" t="str">
        <f>VLOOKUP(P811,zipcodes,2,0)</f>
        <v>ST PETERS</v>
      </c>
      <c r="P811" s="13">
        <v>5069</v>
      </c>
      <c r="Q811" s="7" t="str">
        <f>VLOOKUP(R811,zipcodes,2,0)</f>
        <v>ST PETERS</v>
      </c>
      <c r="R811" s="14">
        <v>5069</v>
      </c>
      <c r="S811" s="8" t="s">
        <v>359</v>
      </c>
      <c r="T811" s="6" t="s">
        <v>372</v>
      </c>
    </row>
    <row r="812" spans="1:20" x14ac:dyDescent="0.25">
      <c r="A812" s="26">
        <v>44791</v>
      </c>
      <c r="B812" s="28">
        <v>22.53</v>
      </c>
      <c r="C812" s="28">
        <f>B812-K812-L812</f>
        <v>12.39</v>
      </c>
      <c r="D812" s="28">
        <f>B812-K812</f>
        <v>12.39</v>
      </c>
      <c r="E812" s="29">
        <v>0.84791666666666676</v>
      </c>
      <c r="F812" s="17" t="str">
        <f>_xlfn.CONCAT(TEXT(A812,"yyyy-mm-dd")," ",TEXT(E812,"hh:mm:ss"))</f>
        <v>2022-08-18 20:21:00</v>
      </c>
      <c r="G812" s="8">
        <v>29</v>
      </c>
      <c r="H812" s="8">
        <v>46</v>
      </c>
      <c r="I812" s="9">
        <f>'Uber_Details (2)'!$G812+('Uber_Details (2)'!$H812/60)</f>
        <v>29.766666666666666</v>
      </c>
      <c r="J812" s="9">
        <v>8.4</v>
      </c>
      <c r="K812" s="9">
        <v>10.14</v>
      </c>
      <c r="L812" s="9"/>
      <c r="M812" s="8"/>
      <c r="N812" s="8">
        <v>1</v>
      </c>
      <c r="O812" s="7" t="str">
        <f>VLOOKUP(P812,zipcodes,2,0)</f>
        <v>ADELAIDE CBD</v>
      </c>
      <c r="P812" s="13">
        <v>5000</v>
      </c>
      <c r="Q812" s="7" t="str">
        <f>VLOOKUP(R812,zipcodes,2,0)</f>
        <v>EDWARDSTOWN</v>
      </c>
      <c r="R812" s="14">
        <v>5039</v>
      </c>
      <c r="S812" s="8" t="s">
        <v>359</v>
      </c>
      <c r="T812" s="6" t="s">
        <v>372</v>
      </c>
    </row>
    <row r="813" spans="1:20" x14ac:dyDescent="0.25">
      <c r="A813" s="26">
        <v>44791</v>
      </c>
      <c r="B813" s="28">
        <v>5</v>
      </c>
      <c r="C813" s="28">
        <f>B813-K813-L813</f>
        <v>5</v>
      </c>
      <c r="D813" s="28">
        <f>B813-K813</f>
        <v>5</v>
      </c>
      <c r="E813" s="29">
        <v>0.89027777777777783</v>
      </c>
      <c r="F813" s="17" t="str">
        <f>_xlfn.CONCAT(TEXT(A813,"yyyy-mm-dd")," ",TEXT(E813,"hh:mm:ss"))</f>
        <v>2022-08-18 21:22:00</v>
      </c>
      <c r="G813" s="8">
        <v>12</v>
      </c>
      <c r="H813" s="8">
        <v>39</v>
      </c>
      <c r="I813" s="9">
        <f>'Uber_Details (2)'!$G813+('Uber_Details (2)'!$H813/60)</f>
        <v>12.65</v>
      </c>
      <c r="J813" s="9">
        <v>1.1000000000000001</v>
      </c>
      <c r="K813" s="9"/>
      <c r="L813" s="9"/>
      <c r="M813" s="8">
        <v>1</v>
      </c>
      <c r="N813" s="8">
        <v>1</v>
      </c>
      <c r="O813" s="7" t="str">
        <f>VLOOKUP(P813,zipcodes,2,0)</f>
        <v>ADELAIDE CBD</v>
      </c>
      <c r="P813" s="13">
        <v>5000</v>
      </c>
      <c r="Q813" s="7" t="str">
        <f>VLOOKUP(R813,zipcodes,2,0)</f>
        <v>ADELAIDE CBD</v>
      </c>
      <c r="R813" s="14">
        <v>5000</v>
      </c>
      <c r="S813" s="8" t="s">
        <v>359</v>
      </c>
      <c r="T813" s="6" t="s">
        <v>372</v>
      </c>
    </row>
    <row r="814" spans="1:20" x14ac:dyDescent="0.25">
      <c r="A814" s="26">
        <v>44791</v>
      </c>
      <c r="B814" s="28">
        <v>10.11</v>
      </c>
      <c r="C814" s="28">
        <f>B814-K814-L814</f>
        <v>10.11</v>
      </c>
      <c r="D814" s="28">
        <f>B814-K814</f>
        <v>10.11</v>
      </c>
      <c r="E814" s="29">
        <v>0.90277777777777779</v>
      </c>
      <c r="F814" s="17" t="str">
        <f>_xlfn.CONCAT(TEXT(A814,"yyyy-mm-dd")," ",TEXT(E814,"hh:mm:ss"))</f>
        <v>2022-08-18 21:40:00</v>
      </c>
      <c r="G814" s="8">
        <v>22</v>
      </c>
      <c r="H814" s="8">
        <v>8</v>
      </c>
      <c r="I814" s="9">
        <f>'Uber_Details (2)'!$G814+('Uber_Details (2)'!$H814/60)</f>
        <v>22.133333333333333</v>
      </c>
      <c r="J814" s="9">
        <v>6.1</v>
      </c>
      <c r="K814" s="9"/>
      <c r="L814" s="9"/>
      <c r="M814" s="8">
        <v>1</v>
      </c>
      <c r="N814" s="8">
        <v>1</v>
      </c>
      <c r="O814" s="7" t="str">
        <f>VLOOKUP(P814,zipcodes,2,0)</f>
        <v>ADELAIDE CBD</v>
      </c>
      <c r="P814" s="13">
        <v>5000</v>
      </c>
      <c r="Q814" s="7" t="str">
        <f>VLOOKUP(R814,zipcodes,2,0)</f>
        <v>HECTORVILLE</v>
      </c>
      <c r="R814" s="14">
        <v>5073</v>
      </c>
      <c r="S814" s="8" t="s">
        <v>359</v>
      </c>
      <c r="T814" s="6" t="s">
        <v>372</v>
      </c>
    </row>
    <row r="815" spans="1:20" x14ac:dyDescent="0.25">
      <c r="A815" s="26">
        <v>44792</v>
      </c>
      <c r="B815" s="28">
        <v>15.32</v>
      </c>
      <c r="C815" s="28">
        <f>B815-K815-L815</f>
        <v>15.32</v>
      </c>
      <c r="D815" s="28">
        <f>B815-K815</f>
        <v>15.32</v>
      </c>
      <c r="E815" s="29">
        <v>0.52222222222222225</v>
      </c>
      <c r="F815" s="17" t="str">
        <f>_xlfn.CONCAT(TEXT(A815,"yyyy-mm-dd")," ",TEXT(E815,"hh:mm:ss"))</f>
        <v>2022-08-19 12:32:00</v>
      </c>
      <c r="G815" s="8">
        <v>31</v>
      </c>
      <c r="H815" s="8">
        <v>59</v>
      </c>
      <c r="I815" s="9">
        <f>'Uber_Details (2)'!$G815+('Uber_Details (2)'!$H815/60)</f>
        <v>31.983333333333334</v>
      </c>
      <c r="J815" s="9">
        <v>10.1</v>
      </c>
      <c r="K815" s="9"/>
      <c r="L815" s="9"/>
      <c r="M815" s="8"/>
      <c r="N815" s="8">
        <v>1</v>
      </c>
      <c r="O815" s="7" t="str">
        <f>VLOOKUP(P815,zipcodes,2,0)</f>
        <v>WOODVILLE</v>
      </c>
      <c r="P815" s="13">
        <v>5011</v>
      </c>
      <c r="Q815" s="7" t="str">
        <f>VLOOKUP(R815,zipcodes,2,0)</f>
        <v>ADELAIDE CBD</v>
      </c>
      <c r="R815" s="14">
        <v>5000</v>
      </c>
      <c r="S815" s="8" t="s">
        <v>359</v>
      </c>
      <c r="T815" s="6" t="s">
        <v>372</v>
      </c>
    </row>
    <row r="816" spans="1:20" x14ac:dyDescent="0.25">
      <c r="A816" s="26">
        <v>44792</v>
      </c>
      <c r="B816" s="28">
        <v>12.82</v>
      </c>
      <c r="C816" s="28">
        <f>B816-K816-L816</f>
        <v>12.82</v>
      </c>
      <c r="D816" s="28">
        <f>B816-K816</f>
        <v>12.82</v>
      </c>
      <c r="E816" s="29">
        <v>0.53888888888888886</v>
      </c>
      <c r="F816" s="17" t="str">
        <f>_xlfn.CONCAT(TEXT(A816,"yyyy-mm-dd")," ",TEXT(E816,"hh:mm:ss"))</f>
        <v>2022-08-19 12:56:00</v>
      </c>
      <c r="G816" s="8">
        <v>32</v>
      </c>
      <c r="H816" s="8">
        <v>53</v>
      </c>
      <c r="I816" s="9">
        <f>'Uber_Details (2)'!$G816+('Uber_Details (2)'!$H816/60)</f>
        <v>32.883333333333333</v>
      </c>
      <c r="J816" s="9">
        <v>4.8</v>
      </c>
      <c r="K816" s="9"/>
      <c r="L816" s="9"/>
      <c r="M816" s="8"/>
      <c r="N816" s="8">
        <v>1</v>
      </c>
      <c r="O816" s="7" t="str">
        <f>VLOOKUP(P816,zipcodes,2,0)</f>
        <v>ADELAIDE CBD</v>
      </c>
      <c r="P816" s="13">
        <v>5000</v>
      </c>
      <c r="Q816" s="7" t="str">
        <f>VLOOKUP(R816,zipcodes,2,0)</f>
        <v>KURRALTA PARK</v>
      </c>
      <c r="R816" s="14">
        <v>5037</v>
      </c>
      <c r="S816" s="8" t="s">
        <v>359</v>
      </c>
      <c r="T816" s="6" t="s">
        <v>372</v>
      </c>
    </row>
    <row r="817" spans="1:20" x14ac:dyDescent="0.25">
      <c r="A817" s="26">
        <v>44792</v>
      </c>
      <c r="B817" s="28">
        <v>7.28</v>
      </c>
      <c r="C817" s="28">
        <f>B817-K817-L817</f>
        <v>7.28</v>
      </c>
      <c r="D817" s="28">
        <f>B817-K817</f>
        <v>7.28</v>
      </c>
      <c r="E817" s="29">
        <v>0.57777777777777783</v>
      </c>
      <c r="F817" s="17" t="str">
        <f>_xlfn.CONCAT(TEXT(A817,"yyyy-mm-dd")," ",TEXT(E817,"hh:mm:ss"))</f>
        <v>2022-08-19 13:52:00</v>
      </c>
      <c r="G817" s="8">
        <v>17</v>
      </c>
      <c r="H817" s="8">
        <v>45</v>
      </c>
      <c r="I817" s="9">
        <f>'Uber_Details (2)'!$G817+('Uber_Details (2)'!$H817/60)</f>
        <v>17.75</v>
      </c>
      <c r="J817" s="9">
        <v>2.7</v>
      </c>
      <c r="K817" s="9"/>
      <c r="L817" s="9"/>
      <c r="M817" s="8"/>
      <c r="N817" s="8">
        <v>1</v>
      </c>
      <c r="O817" s="7" t="str">
        <f>VLOOKUP(P817,zipcodes,2,0)</f>
        <v>MILLSWOOD</v>
      </c>
      <c r="P817" s="13">
        <v>5034</v>
      </c>
      <c r="Q817" s="7" t="str">
        <f>VLOOKUP(R817,zipcodes,2,0)</f>
        <v>ADELAIDE CBD</v>
      </c>
      <c r="R817" s="14">
        <v>5000</v>
      </c>
      <c r="S817" s="8" t="s">
        <v>359</v>
      </c>
      <c r="T817" s="6" t="s">
        <v>372</v>
      </c>
    </row>
    <row r="818" spans="1:20" x14ac:dyDescent="0.25">
      <c r="A818" s="26">
        <v>44792</v>
      </c>
      <c r="B818" s="28">
        <v>13.01</v>
      </c>
      <c r="C818" s="28">
        <f>B818-K818-L818</f>
        <v>13.01</v>
      </c>
      <c r="D818" s="28">
        <f>B818-K818</f>
        <v>13.01</v>
      </c>
      <c r="E818" s="29">
        <v>0.59027777777777779</v>
      </c>
      <c r="F818" s="17" t="str">
        <f>_xlfn.CONCAT(TEXT(A818,"yyyy-mm-dd")," ",TEXT(E818,"hh:mm:ss"))</f>
        <v>2022-08-19 14:10:00</v>
      </c>
      <c r="G818" s="8">
        <v>44</v>
      </c>
      <c r="H818" s="8">
        <v>54</v>
      </c>
      <c r="I818" s="9">
        <f>'Uber_Details (2)'!$G818+('Uber_Details (2)'!$H818/60)</f>
        <v>44.9</v>
      </c>
      <c r="J818" s="9">
        <v>6.2</v>
      </c>
      <c r="K818" s="9"/>
      <c r="L818" s="9"/>
      <c r="M818" s="8"/>
      <c r="N818" s="8">
        <v>2</v>
      </c>
      <c r="O818" s="7" t="str">
        <f>VLOOKUP(P818,zipcodes,2,0)</f>
        <v>ADELAIDE CBD</v>
      </c>
      <c r="P818" s="13">
        <v>5000</v>
      </c>
      <c r="Q818" s="7" t="str">
        <f>VLOOKUP(R818,zipcodes,2,0)</f>
        <v>NORWOOD</v>
      </c>
      <c r="R818" s="14">
        <v>5067</v>
      </c>
      <c r="S818" s="8" t="s">
        <v>359</v>
      </c>
      <c r="T818" s="6" t="s">
        <v>372</v>
      </c>
    </row>
    <row r="819" spans="1:20" x14ac:dyDescent="0.25">
      <c r="A819" s="26">
        <v>44792</v>
      </c>
      <c r="B819" s="28">
        <v>11.75</v>
      </c>
      <c r="C819" s="28">
        <f>B819-K819-L819</f>
        <v>11.75</v>
      </c>
      <c r="D819" s="28">
        <f>B819-K819</f>
        <v>11.75</v>
      </c>
      <c r="E819" s="29">
        <v>0.62152777777777779</v>
      </c>
      <c r="F819" s="17" t="str">
        <f>_xlfn.CONCAT(TEXT(A819,"yyyy-mm-dd")," ",TEXT(E819,"hh:mm:ss"))</f>
        <v>2022-08-19 14:55:00</v>
      </c>
      <c r="G819" s="8">
        <v>26</v>
      </c>
      <c r="H819" s="8">
        <v>24</v>
      </c>
      <c r="I819" s="9">
        <f>'Uber_Details (2)'!$G819+('Uber_Details (2)'!$H819/60)</f>
        <v>26.4</v>
      </c>
      <c r="J819" s="9">
        <v>7.4</v>
      </c>
      <c r="K819" s="9"/>
      <c r="L819" s="9"/>
      <c r="M819" s="8"/>
      <c r="N819" s="8">
        <v>1</v>
      </c>
      <c r="O819" s="7" t="str">
        <f>VLOOKUP(P819,zipcodes,2,0)</f>
        <v>ADELAIDE CBD</v>
      </c>
      <c r="P819" s="13">
        <v>5000</v>
      </c>
      <c r="Q819" s="7" t="str">
        <f>VLOOKUP(R819,zipcodes,2,0)</f>
        <v>FITZROY</v>
      </c>
      <c r="R819" s="14">
        <v>5082</v>
      </c>
      <c r="S819" s="8" t="s">
        <v>359</v>
      </c>
      <c r="T819" s="6" t="s">
        <v>372</v>
      </c>
    </row>
    <row r="820" spans="1:20" x14ac:dyDescent="0.25">
      <c r="A820" s="26">
        <v>44792</v>
      </c>
      <c r="B820" s="28">
        <v>12.14</v>
      </c>
      <c r="C820" s="28">
        <f>B820-K820-L820</f>
        <v>11.14</v>
      </c>
      <c r="D820" s="28">
        <f>B820-K820</f>
        <v>11.14</v>
      </c>
      <c r="E820" s="29">
        <v>0.6430555555555556</v>
      </c>
      <c r="F820" s="17" t="str">
        <f>_xlfn.CONCAT(TEXT(A820,"yyyy-mm-dd")," ",TEXT(E820,"hh:mm:ss"))</f>
        <v>2022-08-19 15:26:00</v>
      </c>
      <c r="G820" s="8">
        <v>30</v>
      </c>
      <c r="H820" s="8">
        <v>55</v>
      </c>
      <c r="I820" s="9">
        <f>'Uber_Details (2)'!$G820+('Uber_Details (2)'!$H820/60)</f>
        <v>30.916666666666668</v>
      </c>
      <c r="J820" s="9">
        <v>5.3</v>
      </c>
      <c r="K820" s="9">
        <v>1</v>
      </c>
      <c r="L820" s="9"/>
      <c r="M820" s="8"/>
      <c r="N820" s="8">
        <v>1</v>
      </c>
      <c r="O820" s="7" t="str">
        <f>VLOOKUP(P820,zipcodes,2,0)</f>
        <v>FITZROY</v>
      </c>
      <c r="P820" s="13">
        <v>5082</v>
      </c>
      <c r="Q820" s="7" t="str">
        <f>VLOOKUP(R820,zipcodes,2,0)</f>
        <v>ADELAIDE CBD</v>
      </c>
      <c r="R820" s="14">
        <v>5000</v>
      </c>
      <c r="S820" s="8" t="s">
        <v>359</v>
      </c>
      <c r="T820" s="6" t="s">
        <v>372</v>
      </c>
    </row>
    <row r="821" spans="1:20" x14ac:dyDescent="0.25">
      <c r="A821" s="26">
        <v>44792</v>
      </c>
      <c r="B821" s="28">
        <v>18.52</v>
      </c>
      <c r="C821" s="28">
        <f>B821-K821-L821</f>
        <v>18.52</v>
      </c>
      <c r="D821" s="28">
        <f>B821-K821</f>
        <v>18.52</v>
      </c>
      <c r="E821" s="29">
        <v>0.99583333333333324</v>
      </c>
      <c r="F821" s="17" t="str">
        <f>_xlfn.CONCAT(TEXT(A821,"yyyy-mm-dd")," ",TEXT(E821,"hh:mm:ss"))</f>
        <v>2022-08-19 23:54:00</v>
      </c>
      <c r="G821" s="8">
        <v>36</v>
      </c>
      <c r="H821" s="8">
        <v>33</v>
      </c>
      <c r="I821" s="9">
        <f>'Uber_Details (2)'!$G821+('Uber_Details (2)'!$H821/60)</f>
        <v>36.549999999999997</v>
      </c>
      <c r="J821" s="9">
        <v>7.5</v>
      </c>
      <c r="K821" s="9"/>
      <c r="L821" s="9"/>
      <c r="M821" s="8"/>
      <c r="N821" s="8">
        <v>2</v>
      </c>
      <c r="O821" s="7" t="str">
        <f>VLOOKUP(P821,zipcodes,2,0)</f>
        <v>MILE END</v>
      </c>
      <c r="P821" s="13">
        <v>5031</v>
      </c>
      <c r="Q821" s="7" t="str">
        <f>VLOOKUP(R821,zipcodes,2,0)</f>
        <v>WOODVILLE</v>
      </c>
      <c r="R821" s="14">
        <v>5011</v>
      </c>
      <c r="S821" s="8" t="s">
        <v>359</v>
      </c>
      <c r="T821" s="6" t="s">
        <v>372</v>
      </c>
    </row>
    <row r="822" spans="1:20" x14ac:dyDescent="0.25">
      <c r="A822" s="26">
        <v>44793</v>
      </c>
      <c r="B822" s="28">
        <v>6.5</v>
      </c>
      <c r="C822" s="28">
        <f>B822-K822-L822</f>
        <v>6.5</v>
      </c>
      <c r="D822" s="28">
        <f>B822-K822</f>
        <v>6.5</v>
      </c>
      <c r="E822" s="29">
        <v>0.52916666666666667</v>
      </c>
      <c r="F822" s="17" t="str">
        <f>_xlfn.CONCAT(TEXT(A822,"yyyy-mm-dd")," ",TEXT(E822,"hh:mm:ss"))</f>
        <v>2022-08-20 12:42:00</v>
      </c>
      <c r="G822" s="8">
        <v>13</v>
      </c>
      <c r="H822" s="8">
        <v>16</v>
      </c>
      <c r="I822" s="9">
        <f>'Uber_Details (2)'!$G822+('Uber_Details (2)'!$H822/60)</f>
        <v>13.266666666666667</v>
      </c>
      <c r="J822" s="9">
        <v>1.7</v>
      </c>
      <c r="K822" s="9"/>
      <c r="L822" s="9"/>
      <c r="M822" s="8"/>
      <c r="N822" s="8">
        <v>1</v>
      </c>
      <c r="O822" s="7" t="str">
        <f>VLOOKUP(P822,zipcodes,2,0)</f>
        <v>EASTWOOD</v>
      </c>
      <c r="P822" s="13">
        <v>5063</v>
      </c>
      <c r="Q822" s="7" t="str">
        <f>VLOOKUP(R822,zipcodes,2,0)</f>
        <v>UNLEY</v>
      </c>
      <c r="R822" s="14">
        <v>5061</v>
      </c>
      <c r="S822" s="8" t="s">
        <v>359</v>
      </c>
      <c r="T822" s="6" t="s">
        <v>372</v>
      </c>
    </row>
    <row r="823" spans="1:20" x14ac:dyDescent="0.25">
      <c r="A823" s="26">
        <v>44793</v>
      </c>
      <c r="B823" s="28">
        <v>14.85</v>
      </c>
      <c r="C823" s="28">
        <f>B823-K823-L823</f>
        <v>14.85</v>
      </c>
      <c r="D823" s="28">
        <f>B823-K823</f>
        <v>14.85</v>
      </c>
      <c r="E823" s="29">
        <v>0.53055555555555556</v>
      </c>
      <c r="F823" s="17" t="str">
        <f>_xlfn.CONCAT(TEXT(A823,"yyyy-mm-dd")," ",TEXT(E823,"hh:mm:ss"))</f>
        <v>2022-08-20 12:44:00</v>
      </c>
      <c r="G823" s="8">
        <v>39</v>
      </c>
      <c r="H823" s="8">
        <v>17</v>
      </c>
      <c r="I823" s="9">
        <f>'Uber_Details (2)'!$G823+('Uber_Details (2)'!$H823/60)</f>
        <v>39.283333333333331</v>
      </c>
      <c r="J823" s="9">
        <v>10.7</v>
      </c>
      <c r="K823" s="9"/>
      <c r="L823" s="9"/>
      <c r="M823" s="8"/>
      <c r="N823" s="8">
        <v>2</v>
      </c>
      <c r="O823" s="7" t="str">
        <f>VLOOKUP(P823,zipcodes,2,0)</f>
        <v>UNLEY</v>
      </c>
      <c r="P823" s="13">
        <v>5061</v>
      </c>
      <c r="Q823" s="7" t="str">
        <f>VLOOKUP(R823,zipcodes,2,0)</f>
        <v>COLONEL LIGHT GARDENS</v>
      </c>
      <c r="R823" s="14">
        <v>5041</v>
      </c>
      <c r="S823" s="8" t="s">
        <v>359</v>
      </c>
      <c r="T823" s="6" t="s">
        <v>372</v>
      </c>
    </row>
    <row r="824" spans="1:20" x14ac:dyDescent="0.25">
      <c r="A824" s="26">
        <v>44793</v>
      </c>
      <c r="B824" s="28">
        <v>6.19</v>
      </c>
      <c r="C824" s="28">
        <f>B824-K824-L824</f>
        <v>6.19</v>
      </c>
      <c r="D824" s="28">
        <f>B824-K824</f>
        <v>6.19</v>
      </c>
      <c r="E824" s="29">
        <v>0.56874999999999998</v>
      </c>
      <c r="F824" s="17" t="str">
        <f>_xlfn.CONCAT(TEXT(A824,"yyyy-mm-dd")," ",TEXT(E824,"hh:mm:ss"))</f>
        <v>2022-08-20 13:39:00</v>
      </c>
      <c r="G824" s="8">
        <v>14</v>
      </c>
      <c r="H824" s="8">
        <v>35</v>
      </c>
      <c r="I824" s="9">
        <f>'Uber_Details (2)'!$G824+('Uber_Details (2)'!$H824/60)</f>
        <v>14.583333333333334</v>
      </c>
      <c r="J824" s="9">
        <v>1.8</v>
      </c>
      <c r="K824" s="9"/>
      <c r="L824" s="9"/>
      <c r="M824" s="8"/>
      <c r="N824" s="8">
        <v>1</v>
      </c>
      <c r="O824" s="7" t="str">
        <f>VLOOKUP(P824,zipcodes,2,0)</f>
        <v>MILLSWOOD</v>
      </c>
      <c r="P824" s="13">
        <v>5034</v>
      </c>
      <c r="Q824" s="7" t="str">
        <f>VLOOKUP(R824,zipcodes,2,0)</f>
        <v>BLACK FOREST</v>
      </c>
      <c r="R824" s="14">
        <v>5035</v>
      </c>
      <c r="S824" s="8" t="s">
        <v>359</v>
      </c>
      <c r="T824" s="6" t="s">
        <v>372</v>
      </c>
    </row>
    <row r="825" spans="1:20" x14ac:dyDescent="0.25">
      <c r="A825" s="26">
        <v>44793</v>
      </c>
      <c r="B825" s="28">
        <v>7.34</v>
      </c>
      <c r="C825" s="28">
        <f>B825-K825-L825</f>
        <v>7.34</v>
      </c>
      <c r="D825" s="28">
        <f>B825-K825</f>
        <v>7.34</v>
      </c>
      <c r="E825" s="29">
        <v>0.58611111111111114</v>
      </c>
      <c r="F825" s="17" t="str">
        <f>_xlfn.CONCAT(TEXT(A825,"yyyy-mm-dd")," ",TEXT(E825,"hh:mm:ss"))</f>
        <v>2022-08-20 14:04:00</v>
      </c>
      <c r="G825" s="8">
        <v>23</v>
      </c>
      <c r="H825" s="8">
        <v>1</v>
      </c>
      <c r="I825" s="9">
        <f>'Uber_Details (2)'!$G825+('Uber_Details (2)'!$H825/60)</f>
        <v>23.016666666666666</v>
      </c>
      <c r="J825" s="9">
        <v>1.8</v>
      </c>
      <c r="K825" s="9"/>
      <c r="L825" s="9"/>
      <c r="M825" s="8"/>
      <c r="N825" s="8">
        <v>1</v>
      </c>
      <c r="O825" s="7" t="str">
        <f>VLOOKUP(P825,zipcodes,2,0)</f>
        <v>ADELAIDE CBD</v>
      </c>
      <c r="P825" s="13">
        <v>5000</v>
      </c>
      <c r="Q825" s="7" t="str">
        <f>VLOOKUP(R825,zipcodes,2,0)</f>
        <v>ADELAIDE CBD</v>
      </c>
      <c r="R825" s="14">
        <v>5000</v>
      </c>
      <c r="S825" s="8" t="s">
        <v>359</v>
      </c>
      <c r="T825" s="6" t="s">
        <v>372</v>
      </c>
    </row>
    <row r="826" spans="1:20" x14ac:dyDescent="0.25">
      <c r="A826" s="26">
        <v>44793</v>
      </c>
      <c r="B826" s="28">
        <v>12.32</v>
      </c>
      <c r="C826" s="28">
        <f>B826-K826-L826</f>
        <v>12.32</v>
      </c>
      <c r="D826" s="28">
        <f>B826-K826</f>
        <v>12.32</v>
      </c>
      <c r="E826" s="29">
        <v>0.60486111111111118</v>
      </c>
      <c r="F826" s="17" t="str">
        <f>_xlfn.CONCAT(TEXT(A826,"yyyy-mm-dd")," ",TEXT(E826,"hh:mm:ss"))</f>
        <v>2022-08-20 14:31:00</v>
      </c>
      <c r="G826" s="8">
        <v>33</v>
      </c>
      <c r="H826" s="8">
        <v>44</v>
      </c>
      <c r="I826" s="9">
        <f>'Uber_Details (2)'!$G826+('Uber_Details (2)'!$H826/60)</f>
        <v>33.733333333333334</v>
      </c>
      <c r="J826" s="9">
        <v>0.5</v>
      </c>
      <c r="K826" s="9"/>
      <c r="L826" s="9"/>
      <c r="M826" s="8"/>
      <c r="N826" s="8">
        <v>1</v>
      </c>
      <c r="O826" s="7" t="str">
        <f>VLOOKUP(P826,zipcodes,2,0)</f>
        <v>ADELAIDE CBD</v>
      </c>
      <c r="P826" s="13">
        <v>5000</v>
      </c>
      <c r="Q826" s="7" t="str">
        <f>VLOOKUP(R826,zipcodes,2,0)</f>
        <v>ADELAIDE CBD</v>
      </c>
      <c r="R826" s="14">
        <v>5000</v>
      </c>
      <c r="S826" s="8" t="s">
        <v>359</v>
      </c>
      <c r="T826" s="6" t="s">
        <v>372</v>
      </c>
    </row>
    <row r="827" spans="1:20" x14ac:dyDescent="0.25">
      <c r="A827" s="26">
        <v>44793</v>
      </c>
      <c r="B827" s="28">
        <v>10.27</v>
      </c>
      <c r="C827" s="28">
        <f>B827-K827-L827</f>
        <v>10.27</v>
      </c>
      <c r="D827" s="28">
        <f>B827-K827</f>
        <v>10.27</v>
      </c>
      <c r="E827" s="29">
        <v>0.63055555555555554</v>
      </c>
      <c r="F827" s="17" t="str">
        <f>_xlfn.CONCAT(TEXT(A827,"yyyy-mm-dd")," ",TEXT(E827,"hh:mm:ss"))</f>
        <v>2022-08-20 15:08:00</v>
      </c>
      <c r="G827" s="8">
        <v>27</v>
      </c>
      <c r="H827" s="8">
        <v>35</v>
      </c>
      <c r="I827" s="9">
        <f>'Uber_Details (2)'!$G827+('Uber_Details (2)'!$H827/60)</f>
        <v>27.583333333333332</v>
      </c>
      <c r="J827" s="9">
        <v>1.5</v>
      </c>
      <c r="K827" s="9"/>
      <c r="L827" s="9"/>
      <c r="M827" s="8"/>
      <c r="N827" s="8">
        <v>1</v>
      </c>
      <c r="O827" s="7" t="str">
        <f>VLOOKUP(P827,zipcodes,2,0)</f>
        <v>ADELAIDE CBD</v>
      </c>
      <c r="P827" s="13">
        <v>5000</v>
      </c>
      <c r="Q827" s="7" t="str">
        <f>VLOOKUP(R827,zipcodes,2,0)</f>
        <v>ADELAIDE CBD</v>
      </c>
      <c r="R827" s="14">
        <v>5000</v>
      </c>
      <c r="S827" s="8" t="s">
        <v>359</v>
      </c>
      <c r="T827" s="6" t="s">
        <v>372</v>
      </c>
    </row>
    <row r="828" spans="1:20" x14ac:dyDescent="0.25">
      <c r="A828" s="26">
        <v>44793</v>
      </c>
      <c r="B828" s="28">
        <v>11.3</v>
      </c>
      <c r="C828" s="28">
        <f>B828-K828-L828</f>
        <v>9.3000000000000007</v>
      </c>
      <c r="D828" s="28">
        <f>B828-K828</f>
        <v>11.3</v>
      </c>
      <c r="E828" s="29">
        <v>0.77916666666666667</v>
      </c>
      <c r="F828" s="17" t="str">
        <f>_xlfn.CONCAT(TEXT(A828,"yyyy-mm-dd")," ",TEXT(E828,"hh:mm:ss"))</f>
        <v>2022-08-20 18:42:00</v>
      </c>
      <c r="G828" s="8">
        <v>25</v>
      </c>
      <c r="H828" s="8">
        <v>5</v>
      </c>
      <c r="I828" s="9">
        <f>'Uber_Details (2)'!$G828+('Uber_Details (2)'!$H828/60)</f>
        <v>25.083333333333332</v>
      </c>
      <c r="J828" s="9">
        <v>6.5</v>
      </c>
      <c r="K828" s="9"/>
      <c r="L828" s="9">
        <v>2</v>
      </c>
      <c r="M828" s="8"/>
      <c r="N828" s="8">
        <v>1</v>
      </c>
      <c r="O828" s="7" t="str">
        <f>VLOOKUP(P828,zipcodes,2,0)</f>
        <v>ADELAIDE CBD</v>
      </c>
      <c r="P828" s="13">
        <v>5000</v>
      </c>
      <c r="Q828" s="7" t="str">
        <f>VLOOKUP(R828,zipcodes,2,0)</f>
        <v>KURRALTA PARK</v>
      </c>
      <c r="R828" s="14">
        <v>5037</v>
      </c>
      <c r="S828" s="8" t="s">
        <v>359</v>
      </c>
      <c r="T828" s="6" t="s">
        <v>372</v>
      </c>
    </row>
    <row r="829" spans="1:20" x14ac:dyDescent="0.25">
      <c r="A829" s="26">
        <v>44793</v>
      </c>
      <c r="B829" s="28">
        <v>10.93</v>
      </c>
      <c r="C829" s="28">
        <f>B829-K829-L829</f>
        <v>10.93</v>
      </c>
      <c r="D829" s="28">
        <f>B829-K829</f>
        <v>10.93</v>
      </c>
      <c r="E829" s="29">
        <v>0.79583333333333339</v>
      </c>
      <c r="F829" s="17" t="str">
        <f>_xlfn.CONCAT(TEXT(A829,"yyyy-mm-dd")," ",TEXT(E829,"hh:mm:ss"))</f>
        <v>2022-08-20 19:06:00</v>
      </c>
      <c r="G829" s="8">
        <v>26</v>
      </c>
      <c r="H829" s="8">
        <v>50</v>
      </c>
      <c r="I829" s="9">
        <f>'Uber_Details (2)'!$G829+('Uber_Details (2)'!$H829/60)</f>
        <v>26.833333333333332</v>
      </c>
      <c r="J829" s="9">
        <v>5</v>
      </c>
      <c r="K829" s="9"/>
      <c r="L829" s="9"/>
      <c r="M829" s="8"/>
      <c r="N829" s="8">
        <v>2</v>
      </c>
      <c r="O829" s="7" t="str">
        <f>VLOOKUP(P829,zipcodes,2,0)</f>
        <v>NOVAR GARDENS</v>
      </c>
      <c r="P829" s="13">
        <v>5040</v>
      </c>
      <c r="Q829" s="7" t="str">
        <f>VLOOKUP(R829,zipcodes,2,0)</f>
        <v>GLENELG</v>
      </c>
      <c r="R829" s="14">
        <v>5045</v>
      </c>
      <c r="S829" s="8" t="s">
        <v>359</v>
      </c>
      <c r="T829" s="6" t="s">
        <v>372</v>
      </c>
    </row>
    <row r="830" spans="1:20" x14ac:dyDescent="0.25">
      <c r="A830" s="26">
        <v>44793</v>
      </c>
      <c r="B830" s="28">
        <v>16.28</v>
      </c>
      <c r="C830" s="28">
        <f>B830-K830-L830</f>
        <v>13.780000000000001</v>
      </c>
      <c r="D830" s="28">
        <f>B830-K830</f>
        <v>16.28</v>
      </c>
      <c r="E830" s="29">
        <v>0.82361111111111107</v>
      </c>
      <c r="F830" s="17" t="str">
        <f>_xlfn.CONCAT(TEXT(A830,"yyyy-mm-dd")," ",TEXT(E830,"hh:mm:ss"))</f>
        <v>2022-08-20 19:46:00</v>
      </c>
      <c r="G830" s="8">
        <v>41</v>
      </c>
      <c r="H830" s="8">
        <v>28</v>
      </c>
      <c r="I830" s="9">
        <f>'Uber_Details (2)'!$G830+('Uber_Details (2)'!$H830/60)</f>
        <v>41.466666666666669</v>
      </c>
      <c r="J830" s="9">
        <v>8.1</v>
      </c>
      <c r="K830" s="9"/>
      <c r="L830" s="9">
        <v>2.5</v>
      </c>
      <c r="M830" s="8"/>
      <c r="N830" s="8">
        <v>2</v>
      </c>
      <c r="O830" s="7" t="str">
        <f>VLOOKUP(P830,zipcodes,2,0)</f>
        <v>ADELAIDE CBD</v>
      </c>
      <c r="P830" s="13">
        <v>5000</v>
      </c>
      <c r="Q830" s="7" t="str">
        <f>VLOOKUP(R830,zipcodes,2,0)</f>
        <v>KINGSWOOD</v>
      </c>
      <c r="R830" s="14">
        <v>5062</v>
      </c>
      <c r="S830" s="8" t="s">
        <v>359</v>
      </c>
      <c r="T830" s="6" t="s">
        <v>372</v>
      </c>
    </row>
    <row r="831" spans="1:20" x14ac:dyDescent="0.25">
      <c r="A831" s="26">
        <v>44793</v>
      </c>
      <c r="B831" s="28">
        <v>14.13</v>
      </c>
      <c r="C831" s="28">
        <f>B831-K831-L831</f>
        <v>14.13</v>
      </c>
      <c r="D831" s="28">
        <f>B831-K831</f>
        <v>14.13</v>
      </c>
      <c r="E831" s="29">
        <v>0.8520833333333333</v>
      </c>
      <c r="F831" s="17" t="str">
        <f>_xlfn.CONCAT(TEXT(A831,"yyyy-mm-dd")," ",TEXT(E831,"hh:mm:ss"))</f>
        <v>2022-08-20 20:27:00</v>
      </c>
      <c r="G831" s="8">
        <v>23</v>
      </c>
      <c r="H831" s="8">
        <v>39</v>
      </c>
      <c r="I831" s="9">
        <f>'Uber_Details (2)'!$G831+('Uber_Details (2)'!$H831/60)</f>
        <v>23.65</v>
      </c>
      <c r="J831" s="9">
        <v>14.9</v>
      </c>
      <c r="K831" s="9"/>
      <c r="L831" s="9"/>
      <c r="M831" s="8"/>
      <c r="N831" s="8">
        <v>1</v>
      </c>
      <c r="O831" s="7" t="str">
        <f>VLOOKUP(P831,zipcodes,2,0)</f>
        <v>UNLEY</v>
      </c>
      <c r="P831" s="13">
        <v>5061</v>
      </c>
      <c r="Q831" s="7" t="str">
        <f>VLOOKUP(R831,zipcodes,2,0)</f>
        <v>STIRLING</v>
      </c>
      <c r="R831" s="14">
        <v>5152</v>
      </c>
      <c r="S831" s="8" t="s">
        <v>359</v>
      </c>
      <c r="T831" s="6" t="s">
        <v>372</v>
      </c>
    </row>
    <row r="832" spans="1:20" x14ac:dyDescent="0.25">
      <c r="A832" s="26">
        <v>44793</v>
      </c>
      <c r="B832" s="28">
        <v>7.03</v>
      </c>
      <c r="C832" s="28">
        <f>B832-K832-L832</f>
        <v>7.03</v>
      </c>
      <c r="D832" s="28">
        <f>B832-K832</f>
        <v>7.03</v>
      </c>
      <c r="E832" s="29">
        <v>0.88680555555555562</v>
      </c>
      <c r="F832" s="17" t="str">
        <f>_xlfn.CONCAT(TEXT(A832,"yyyy-mm-dd")," ",TEXT(E832,"hh:mm:ss"))</f>
        <v>2022-08-20 21:17:00</v>
      </c>
      <c r="G832" s="8">
        <v>18</v>
      </c>
      <c r="H832" s="8">
        <v>38</v>
      </c>
      <c r="I832" s="9">
        <f>'Uber_Details (2)'!$G832+('Uber_Details (2)'!$H832/60)</f>
        <v>18.633333333333333</v>
      </c>
      <c r="J832" s="9">
        <v>1.8</v>
      </c>
      <c r="K832" s="9"/>
      <c r="L832" s="9"/>
      <c r="M832" s="8"/>
      <c r="N832" s="8">
        <v>1</v>
      </c>
      <c r="O832" s="7" t="str">
        <f>VLOOKUP(P832,zipcodes,2,0)</f>
        <v>ADELAIDE CBD</v>
      </c>
      <c r="P832" s="13">
        <v>5000</v>
      </c>
      <c r="Q832" s="7" t="str">
        <f>VLOOKUP(R832,zipcodes,2,0)</f>
        <v>ADELAIDE CBD</v>
      </c>
      <c r="R832" s="14">
        <v>5000</v>
      </c>
      <c r="S832" s="8" t="s">
        <v>359</v>
      </c>
      <c r="T832" s="6" t="s">
        <v>372</v>
      </c>
    </row>
    <row r="833" spans="1:20" x14ac:dyDescent="0.25">
      <c r="A833" s="26">
        <v>44793</v>
      </c>
      <c r="B833" s="28">
        <v>7.77</v>
      </c>
      <c r="C833" s="28">
        <f>B833-K833-L833</f>
        <v>7.77</v>
      </c>
      <c r="D833" s="28">
        <f>B833-K833</f>
        <v>7.77</v>
      </c>
      <c r="E833" s="29">
        <v>0.90138888888888891</v>
      </c>
      <c r="F833" s="17" t="str">
        <f>_xlfn.CONCAT(TEXT(A833,"yyyy-mm-dd")," ",TEXT(E833,"hh:mm:ss"))</f>
        <v>2022-08-20 21:38:00</v>
      </c>
      <c r="G833" s="8">
        <v>21</v>
      </c>
      <c r="H833" s="8">
        <v>3</v>
      </c>
      <c r="I833" s="9">
        <f>'Uber_Details (2)'!$G833+('Uber_Details (2)'!$H833/60)</f>
        <v>21.05</v>
      </c>
      <c r="J833" s="9">
        <v>5.8</v>
      </c>
      <c r="K833" s="9"/>
      <c r="L833" s="9"/>
      <c r="M833" s="8"/>
      <c r="N833" s="8">
        <v>1</v>
      </c>
      <c r="O833" s="7" t="str">
        <f>VLOOKUP(P833,zipcodes,2,0)</f>
        <v>ADELAIDE CBD</v>
      </c>
      <c r="P833" s="13">
        <v>5000</v>
      </c>
      <c r="Q833" s="7" t="str">
        <f>VLOOKUP(R833,zipcodes,2,0)</f>
        <v>CROYDON</v>
      </c>
      <c r="R833" s="14">
        <v>5008</v>
      </c>
      <c r="S833" s="8" t="s">
        <v>359</v>
      </c>
      <c r="T833" s="6" t="s">
        <v>372</v>
      </c>
    </row>
    <row r="834" spans="1:20" x14ac:dyDescent="0.25">
      <c r="A834" s="26">
        <v>44793</v>
      </c>
      <c r="B834" s="28">
        <v>21.61</v>
      </c>
      <c r="C834" s="28">
        <f>B834-K834-L834</f>
        <v>21.61</v>
      </c>
      <c r="D834" s="28">
        <f>B834-K834</f>
        <v>21.61</v>
      </c>
      <c r="E834" s="29">
        <v>0.91805555555555562</v>
      </c>
      <c r="F834" s="17" t="str">
        <f>_xlfn.CONCAT(TEXT(A834,"yyyy-mm-dd")," ",TEXT(E834,"hh:mm:ss"))</f>
        <v>2022-08-20 22:02:00</v>
      </c>
      <c r="G834" s="8">
        <v>50</v>
      </c>
      <c r="H834" s="8">
        <v>57</v>
      </c>
      <c r="I834" s="9">
        <f>'Uber_Details (2)'!$G834+('Uber_Details (2)'!$H834/60)</f>
        <v>50.95</v>
      </c>
      <c r="J834" s="9">
        <v>7.6</v>
      </c>
      <c r="K834" s="9"/>
      <c r="L834" s="9"/>
      <c r="M834" s="8"/>
      <c r="N834" s="8">
        <v>2</v>
      </c>
      <c r="O834" s="7" t="str">
        <f>VLOOKUP(P834,zipcodes,2,0)</f>
        <v>HINDMARSH</v>
      </c>
      <c r="P834" s="13">
        <v>5007</v>
      </c>
      <c r="Q834" s="7" t="str">
        <f>VLOOKUP(R834,zipcodes,2,0)</f>
        <v>ADELAIDE CBD</v>
      </c>
      <c r="R834" s="14">
        <v>5000</v>
      </c>
      <c r="S834" s="8" t="s">
        <v>359</v>
      </c>
      <c r="T834" s="6" t="s">
        <v>372</v>
      </c>
    </row>
    <row r="835" spans="1:20" x14ac:dyDescent="0.25">
      <c r="A835" s="26">
        <v>44793</v>
      </c>
      <c r="B835" s="28">
        <v>14.42</v>
      </c>
      <c r="C835" s="28">
        <f>B835-K835-L835</f>
        <v>14.42</v>
      </c>
      <c r="D835" s="28">
        <f>B835-K835</f>
        <v>14.42</v>
      </c>
      <c r="E835" s="29">
        <v>0.95277777777777783</v>
      </c>
      <c r="F835" s="17" t="str">
        <f>_xlfn.CONCAT(TEXT(A835,"yyyy-mm-dd")," ",TEXT(E835,"hh:mm:ss"))</f>
        <v>2022-08-20 22:52:00</v>
      </c>
      <c r="G835" s="8">
        <v>35</v>
      </c>
      <c r="H835" s="8">
        <v>38</v>
      </c>
      <c r="I835" s="9">
        <f>'Uber_Details (2)'!$G835+('Uber_Details (2)'!$H835/60)</f>
        <v>35.633333333333333</v>
      </c>
      <c r="J835" s="9">
        <v>3.9</v>
      </c>
      <c r="K835" s="9"/>
      <c r="L835" s="9"/>
      <c r="M835" s="8"/>
      <c r="N835" s="8">
        <v>2</v>
      </c>
      <c r="O835" s="7" t="str">
        <f>VLOOKUP(P835,zipcodes,2,0)</f>
        <v>ADELAIDE CBD</v>
      </c>
      <c r="P835" s="13">
        <v>5000</v>
      </c>
      <c r="Q835" s="7" t="str">
        <f>VLOOKUP(R835,zipcodes,2,0)</f>
        <v>NORWOOD</v>
      </c>
      <c r="R835" s="14">
        <v>5067</v>
      </c>
      <c r="S835" s="8" t="s">
        <v>359</v>
      </c>
      <c r="T835" s="6" t="s">
        <v>372</v>
      </c>
    </row>
    <row r="836" spans="1:20" x14ac:dyDescent="0.25">
      <c r="A836" s="26">
        <v>44798</v>
      </c>
      <c r="B836" s="28">
        <v>18.510000000000002</v>
      </c>
      <c r="C836" s="28">
        <f>B836-K836-L836</f>
        <v>18.510000000000002</v>
      </c>
      <c r="D836" s="28">
        <f>B836-K836</f>
        <v>18.510000000000002</v>
      </c>
      <c r="E836" s="29">
        <v>0.75208333333333333</v>
      </c>
      <c r="F836" s="17" t="str">
        <f>_xlfn.CONCAT(TEXT(A836,"yyyy-mm-dd")," ",TEXT(E836,"hh:mm:ss"))</f>
        <v>2022-08-25 18:03:00</v>
      </c>
      <c r="G836" s="8">
        <v>39</v>
      </c>
      <c r="H836" s="8">
        <v>49</v>
      </c>
      <c r="I836" s="9">
        <f>'Uber_Details (2)'!$G836+('Uber_Details (2)'!$H836/60)</f>
        <v>39.81666666666667</v>
      </c>
      <c r="J836" s="9">
        <v>6.8</v>
      </c>
      <c r="K836" s="9"/>
      <c r="L836" s="9"/>
      <c r="M836" s="8"/>
      <c r="N836" s="8">
        <v>2</v>
      </c>
      <c r="O836" s="7" t="str">
        <f>VLOOKUP(P836,zipcodes,2,0)</f>
        <v>ADELAIDE CBD</v>
      </c>
      <c r="P836" s="13">
        <v>5000</v>
      </c>
      <c r="Q836" s="7" t="str">
        <f>VLOOKUP(R836,zipcodes,2,0)</f>
        <v>FELIXSTOW</v>
      </c>
      <c r="R836" s="14">
        <v>5070</v>
      </c>
      <c r="S836" s="8" t="s">
        <v>359</v>
      </c>
      <c r="T836" s="6" t="s">
        <v>372</v>
      </c>
    </row>
    <row r="837" spans="1:20" x14ac:dyDescent="0.25">
      <c r="A837" s="26">
        <v>44798</v>
      </c>
      <c r="B837" s="28">
        <v>8.8699999999999992</v>
      </c>
      <c r="C837" s="28">
        <f>B837-K837-L837</f>
        <v>8.8699999999999992</v>
      </c>
      <c r="D837" s="28">
        <f>B837-K837</f>
        <v>8.8699999999999992</v>
      </c>
      <c r="E837" s="29">
        <v>0.77638888888888891</v>
      </c>
      <c r="F837" s="17" t="str">
        <f>_xlfn.CONCAT(TEXT(A837,"yyyy-mm-dd")," ",TEXT(E837,"hh:mm:ss"))</f>
        <v>2022-08-25 18:38:00</v>
      </c>
      <c r="G837" s="8">
        <v>18</v>
      </c>
      <c r="H837" s="8">
        <v>34</v>
      </c>
      <c r="I837" s="9">
        <f>'Uber_Details (2)'!$G837+('Uber_Details (2)'!$H837/60)</f>
        <v>18.566666666666666</v>
      </c>
      <c r="J837" s="9">
        <v>5.6</v>
      </c>
      <c r="K837" s="9"/>
      <c r="L837" s="9"/>
      <c r="M837" s="8"/>
      <c r="N837" s="8">
        <v>1</v>
      </c>
      <c r="O837" s="7" t="str">
        <f>VLOOKUP(P837,zipcodes,2,0)</f>
        <v>ST PETERS</v>
      </c>
      <c r="P837" s="13">
        <v>5069</v>
      </c>
      <c r="Q837" s="7" t="str">
        <f>VLOOKUP(R837,zipcodes,2,0)</f>
        <v>BLAIR ATHOL</v>
      </c>
      <c r="R837" s="14">
        <v>5084</v>
      </c>
      <c r="S837" s="8" t="s">
        <v>359</v>
      </c>
      <c r="T837" s="6" t="s">
        <v>372</v>
      </c>
    </row>
    <row r="838" spans="1:20" x14ac:dyDescent="0.25">
      <c r="A838" s="26">
        <v>44798</v>
      </c>
      <c r="B838" s="28">
        <v>21.66</v>
      </c>
      <c r="C838" s="28">
        <f>B838-K838-L838</f>
        <v>21.66</v>
      </c>
      <c r="D838" s="28">
        <f>B838-K838</f>
        <v>21.66</v>
      </c>
      <c r="E838" s="29">
        <v>0.7944444444444444</v>
      </c>
      <c r="F838" s="17" t="str">
        <f>_xlfn.CONCAT(TEXT(A838,"yyyy-mm-dd")," ",TEXT(E838,"hh:mm:ss"))</f>
        <v>2022-08-25 19:04:00</v>
      </c>
      <c r="G838" s="8">
        <v>46</v>
      </c>
      <c r="H838" s="8">
        <v>44</v>
      </c>
      <c r="I838" s="9">
        <f>'Uber_Details (2)'!$G838+('Uber_Details (2)'!$H838/60)</f>
        <v>46.733333333333334</v>
      </c>
      <c r="J838" s="9">
        <v>12.6</v>
      </c>
      <c r="K838" s="9"/>
      <c r="L838" s="9"/>
      <c r="M838" s="8"/>
      <c r="N838" s="8">
        <v>2</v>
      </c>
      <c r="O838" s="7" t="str">
        <f>VLOOKUP(P838,zipcodes,2,0)</f>
        <v>NORTH ADELAIDE</v>
      </c>
      <c r="P838" s="13">
        <v>5006</v>
      </c>
      <c r="Q838" s="7" t="str">
        <f>VLOOKUP(R838,zipcodes,2,0)</f>
        <v>HOLDEN HILL</v>
      </c>
      <c r="R838" s="14">
        <v>5088</v>
      </c>
      <c r="S838" s="8" t="s">
        <v>359</v>
      </c>
      <c r="T838" s="6" t="s">
        <v>372</v>
      </c>
    </row>
    <row r="839" spans="1:20" x14ac:dyDescent="0.25">
      <c r="A839" s="26">
        <v>44798</v>
      </c>
      <c r="B839" s="28">
        <v>6.18</v>
      </c>
      <c r="C839" s="28">
        <f>B839-K839-L839</f>
        <v>6.18</v>
      </c>
      <c r="D839" s="28">
        <f>B839-K839</f>
        <v>6.18</v>
      </c>
      <c r="E839" s="29">
        <v>0.82847222222222217</v>
      </c>
      <c r="F839" s="17" t="str">
        <f>_xlfn.CONCAT(TEXT(A839,"yyyy-mm-dd")," ",TEXT(E839,"hh:mm:ss"))</f>
        <v>2022-08-25 19:53:00</v>
      </c>
      <c r="G839" s="8">
        <v>9</v>
      </c>
      <c r="H839" s="8">
        <v>17</v>
      </c>
      <c r="I839" s="9">
        <f>'Uber_Details (2)'!$G839+('Uber_Details (2)'!$H839/60)</f>
        <v>9.2833333333333332</v>
      </c>
      <c r="J839" s="9">
        <v>2.7</v>
      </c>
      <c r="K839" s="9"/>
      <c r="L839" s="9"/>
      <c r="M839" s="8"/>
      <c r="N839" s="8">
        <v>1</v>
      </c>
      <c r="O839" s="7" t="str">
        <f>VLOOKUP(P839,zipcodes,2,0)</f>
        <v>VALE PARK</v>
      </c>
      <c r="P839" s="13">
        <v>5081</v>
      </c>
      <c r="Q839" s="7" t="str">
        <f>VLOOKUP(R839,zipcodes,2,0)</f>
        <v>BROADVIEW</v>
      </c>
      <c r="R839" s="14">
        <v>5083</v>
      </c>
      <c r="S839" s="8" t="s">
        <v>359</v>
      </c>
      <c r="T839" s="6" t="s">
        <v>372</v>
      </c>
    </row>
    <row r="840" spans="1:20" x14ac:dyDescent="0.25">
      <c r="A840" s="26">
        <v>44798</v>
      </c>
      <c r="B840" s="28">
        <v>8.1</v>
      </c>
      <c r="C840" s="28">
        <f>B840-K840-L840</f>
        <v>8.1</v>
      </c>
      <c r="D840" s="28">
        <f>B840-K840</f>
        <v>8.1</v>
      </c>
      <c r="E840" s="29">
        <v>0.83888888888888891</v>
      </c>
      <c r="F840" s="17" t="str">
        <f>_xlfn.CONCAT(TEXT(A840,"yyyy-mm-dd")," ",TEXT(E840,"hh:mm:ss"))</f>
        <v>2022-08-25 20:08:00</v>
      </c>
      <c r="G840" s="8">
        <v>16</v>
      </c>
      <c r="H840" s="8">
        <v>45</v>
      </c>
      <c r="I840" s="9">
        <f>'Uber_Details (2)'!$G840+('Uber_Details (2)'!$H840/60)</f>
        <v>16.75</v>
      </c>
      <c r="J840" s="9">
        <v>5.3</v>
      </c>
      <c r="K840" s="9"/>
      <c r="L840" s="9"/>
      <c r="M840" s="8"/>
      <c r="N840" s="8">
        <v>1</v>
      </c>
      <c r="O840" s="7" t="str">
        <f>VLOOKUP(P840,zipcodes,2,0)</f>
        <v>VALE PARK</v>
      </c>
      <c r="P840" s="13">
        <v>5081</v>
      </c>
      <c r="Q840" s="7" t="str">
        <f>VLOOKUP(R840,zipcodes,2,0)</f>
        <v>NORWOOD</v>
      </c>
      <c r="R840" s="14">
        <v>5067</v>
      </c>
      <c r="S840" s="8" t="s">
        <v>359</v>
      </c>
      <c r="T840" s="6" t="s">
        <v>372</v>
      </c>
    </row>
    <row r="841" spans="1:20" x14ac:dyDescent="0.25">
      <c r="A841" s="26">
        <v>44798</v>
      </c>
      <c r="B841" s="28">
        <v>8.26</v>
      </c>
      <c r="C841" s="28">
        <f>B841-K841-L841</f>
        <v>8.26</v>
      </c>
      <c r="D841" s="28">
        <f>B841-K841</f>
        <v>8.26</v>
      </c>
      <c r="E841" s="29">
        <v>0.84930555555555554</v>
      </c>
      <c r="F841" s="17" t="str">
        <f>_xlfn.CONCAT(TEXT(A841,"yyyy-mm-dd")," ",TEXT(E841,"hh:mm:ss"))</f>
        <v>2022-08-25 20:23:00</v>
      </c>
      <c r="G841" s="8">
        <v>21</v>
      </c>
      <c r="H841" s="8">
        <v>21</v>
      </c>
      <c r="I841" s="9">
        <f>'Uber_Details (2)'!$G841+('Uber_Details (2)'!$H841/60)</f>
        <v>21.35</v>
      </c>
      <c r="J841" s="9">
        <v>1.4</v>
      </c>
      <c r="K841" s="9"/>
      <c r="L841" s="9"/>
      <c r="M841" s="8"/>
      <c r="N841" s="8">
        <v>1</v>
      </c>
      <c r="O841" s="7" t="str">
        <f>VLOOKUP(P841,zipcodes,2,0)</f>
        <v>ADELAIDE CBD</v>
      </c>
      <c r="P841" s="13">
        <v>5000</v>
      </c>
      <c r="Q841" s="7" t="str">
        <f>VLOOKUP(R841,zipcodes,2,0)</f>
        <v>NORTH ADELAIDE</v>
      </c>
      <c r="R841" s="14">
        <v>5006</v>
      </c>
      <c r="S841" s="8" t="s">
        <v>359</v>
      </c>
      <c r="T841" s="6" t="s">
        <v>372</v>
      </c>
    </row>
    <row r="842" spans="1:20" x14ac:dyDescent="0.25">
      <c r="A842" s="26">
        <v>44798</v>
      </c>
      <c r="B842" s="28">
        <v>12.33</v>
      </c>
      <c r="C842" s="28">
        <f>B842-K842-L842</f>
        <v>12.33</v>
      </c>
      <c r="D842" s="28">
        <f>B842-K842</f>
        <v>12.33</v>
      </c>
      <c r="E842" s="29">
        <v>0.87152777777777779</v>
      </c>
      <c r="F842" s="17" t="str">
        <f>_xlfn.CONCAT(TEXT(A842,"yyyy-mm-dd")," ",TEXT(E842,"hh:mm:ss"))</f>
        <v>2022-08-25 20:55:00</v>
      </c>
      <c r="G842" s="8">
        <v>36</v>
      </c>
      <c r="H842" s="8">
        <v>6</v>
      </c>
      <c r="I842" s="9">
        <f>'Uber_Details (2)'!$G842+('Uber_Details (2)'!$H842/60)</f>
        <v>36.1</v>
      </c>
      <c r="J842" s="9">
        <v>3.6</v>
      </c>
      <c r="K842" s="9"/>
      <c r="L842" s="9"/>
      <c r="M842" s="8"/>
      <c r="N842" s="8">
        <v>1</v>
      </c>
      <c r="O842" s="7" t="str">
        <f>VLOOKUP(P842,zipcodes,2,0)</f>
        <v>ADELAIDE CBD</v>
      </c>
      <c r="P842" s="13">
        <v>5000</v>
      </c>
      <c r="Q842" s="7" t="str">
        <f>VLOOKUP(R842,zipcodes,2,0)</f>
        <v>EASTWOOD</v>
      </c>
      <c r="R842" s="14">
        <v>5063</v>
      </c>
      <c r="S842" s="8" t="s">
        <v>359</v>
      </c>
      <c r="T842" s="6" t="s">
        <v>372</v>
      </c>
    </row>
    <row r="843" spans="1:20" x14ac:dyDescent="0.25">
      <c r="A843" s="26">
        <v>44799</v>
      </c>
      <c r="B843" s="28">
        <v>15.14</v>
      </c>
      <c r="C843" s="28">
        <f>B843-K843-L843</f>
        <v>15.14</v>
      </c>
      <c r="D843" s="28">
        <f>B843-K843</f>
        <v>15.14</v>
      </c>
      <c r="E843" s="29">
        <v>0.50138888888888888</v>
      </c>
      <c r="F843" s="17" t="str">
        <f>_xlfn.CONCAT(TEXT(A843,"yyyy-mm-dd")," ",TEXT(E843,"hh:mm:ss"))</f>
        <v>2022-08-26 12:02:00</v>
      </c>
      <c r="G843" s="8">
        <v>37</v>
      </c>
      <c r="H843" s="8">
        <v>47</v>
      </c>
      <c r="I843" s="9">
        <f>'Uber_Details (2)'!$G843+('Uber_Details (2)'!$H843/60)</f>
        <v>37.783333333333331</v>
      </c>
      <c r="J843" s="9">
        <v>4.5</v>
      </c>
      <c r="K843" s="9"/>
      <c r="L843" s="9"/>
      <c r="M843" s="8"/>
      <c r="N843" s="8">
        <v>1</v>
      </c>
      <c r="O843" s="7" t="str">
        <f>VLOOKUP(P843,zipcodes,2,0)</f>
        <v>ADELAIDE CBD</v>
      </c>
      <c r="P843" s="13">
        <v>5000</v>
      </c>
      <c r="Q843" s="7" t="str">
        <f>VLOOKUP(R843,zipcodes,2,0)</f>
        <v>BLACK FOREST</v>
      </c>
      <c r="R843" s="14">
        <v>5035</v>
      </c>
      <c r="S843" s="8" t="s">
        <v>359</v>
      </c>
      <c r="T843" s="6" t="s">
        <v>372</v>
      </c>
    </row>
    <row r="844" spans="1:20" x14ac:dyDescent="0.25">
      <c r="A844" s="26">
        <v>44799</v>
      </c>
      <c r="B844" s="28">
        <v>18.95</v>
      </c>
      <c r="C844" s="28">
        <f>B844-K844-L844</f>
        <v>18.95</v>
      </c>
      <c r="D844" s="28">
        <f>B844-K844</f>
        <v>18.95</v>
      </c>
      <c r="E844" s="29">
        <v>0.52916666666666667</v>
      </c>
      <c r="F844" s="17" t="str">
        <f>_xlfn.CONCAT(TEXT(A844,"yyyy-mm-dd")," ",TEXT(E844,"hh:mm:ss"))</f>
        <v>2022-08-26 12:42:00</v>
      </c>
      <c r="G844" s="8">
        <v>48</v>
      </c>
      <c r="H844" s="8">
        <v>19</v>
      </c>
      <c r="I844" s="9">
        <f>'Uber_Details (2)'!$G844+('Uber_Details (2)'!$H844/60)</f>
        <v>48.31666666666667</v>
      </c>
      <c r="J844" s="9">
        <v>7.4</v>
      </c>
      <c r="K844" s="9"/>
      <c r="L844" s="9"/>
      <c r="M844" s="8"/>
      <c r="N844" s="8">
        <v>1</v>
      </c>
      <c r="O844" s="7" t="str">
        <f>VLOOKUP(P844,zipcodes,2,0)</f>
        <v>ADELAIDE CBD</v>
      </c>
      <c r="P844" s="13">
        <v>5000</v>
      </c>
      <c r="Q844" s="7" t="str">
        <f>VLOOKUP(R844,zipcodes,2,0)</f>
        <v>FELIXSTOW</v>
      </c>
      <c r="R844" s="14">
        <v>5070</v>
      </c>
      <c r="S844" s="8" t="s">
        <v>359</v>
      </c>
      <c r="T844" s="6" t="s">
        <v>372</v>
      </c>
    </row>
    <row r="845" spans="1:20" x14ac:dyDescent="0.25">
      <c r="A845" s="26">
        <v>44799</v>
      </c>
      <c r="B845" s="28">
        <v>14.79</v>
      </c>
      <c r="C845" s="28">
        <f>B845-K845-L845</f>
        <v>14.79</v>
      </c>
      <c r="D845" s="28">
        <f>B845-K845</f>
        <v>14.79</v>
      </c>
      <c r="E845" s="29">
        <v>0.57361111111111118</v>
      </c>
      <c r="F845" s="17" t="str">
        <f>_xlfn.CONCAT(TEXT(A845,"yyyy-mm-dd")," ",TEXT(E845,"hh:mm:ss"))</f>
        <v>2022-08-26 13:46:00</v>
      </c>
      <c r="G845" s="8">
        <v>41</v>
      </c>
      <c r="H845" s="8">
        <v>14</v>
      </c>
      <c r="I845" s="9">
        <f>'Uber_Details (2)'!$G845+('Uber_Details (2)'!$H845/60)</f>
        <v>41.233333333333334</v>
      </c>
      <c r="J845" s="9">
        <v>10.6</v>
      </c>
      <c r="K845" s="9"/>
      <c r="L845" s="9"/>
      <c r="M845" s="8"/>
      <c r="N845" s="8">
        <v>1</v>
      </c>
      <c r="O845" s="7" t="str">
        <f>VLOOKUP(P845,zipcodes,2,0)</f>
        <v>ADELAIDE CBD</v>
      </c>
      <c r="P845" s="13">
        <v>5000</v>
      </c>
      <c r="Q845" s="7" t="str">
        <f>VLOOKUP(R845,zipcodes,2,0)</f>
        <v>HENLEY BEACH</v>
      </c>
      <c r="R845" s="14">
        <v>5022</v>
      </c>
      <c r="S845" s="8" t="s">
        <v>359</v>
      </c>
      <c r="T845" s="6" t="s">
        <v>372</v>
      </c>
    </row>
    <row r="846" spans="1:20" x14ac:dyDescent="0.25">
      <c r="A846" s="26">
        <v>44799</v>
      </c>
      <c r="B846" s="28">
        <v>14.69</v>
      </c>
      <c r="C846" s="28">
        <f>B846-K846-L846</f>
        <v>14.69</v>
      </c>
      <c r="D846" s="28">
        <f>B846-K846</f>
        <v>14.69</v>
      </c>
      <c r="E846" s="29">
        <v>0.60763888888888895</v>
      </c>
      <c r="F846" s="17" t="str">
        <f>_xlfn.CONCAT(TEXT(A846,"yyyy-mm-dd")," ",TEXT(E846,"hh:mm:ss"))</f>
        <v>2022-08-26 14:35:00</v>
      </c>
      <c r="G846" s="8">
        <v>26</v>
      </c>
      <c r="H846" s="8">
        <v>43</v>
      </c>
      <c r="I846" s="9">
        <f>'Uber_Details (2)'!$G846+('Uber_Details (2)'!$H846/60)</f>
        <v>26.716666666666665</v>
      </c>
      <c r="J846" s="9">
        <v>7.7</v>
      </c>
      <c r="K846" s="9"/>
      <c r="L846" s="9"/>
      <c r="M846" s="8"/>
      <c r="N846" s="8">
        <v>1</v>
      </c>
      <c r="O846" s="7" t="str">
        <f>VLOOKUP(P846,zipcodes,2,0)</f>
        <v>FULHAM</v>
      </c>
      <c r="P846" s="13">
        <v>5024</v>
      </c>
      <c r="Q846" s="7" t="str">
        <f>VLOOKUP(R846,zipcodes,2,0)</f>
        <v>MARION</v>
      </c>
      <c r="R846" s="14">
        <v>5043</v>
      </c>
      <c r="S846" s="8" t="s">
        <v>359</v>
      </c>
      <c r="T846" s="6" t="s">
        <v>372</v>
      </c>
    </row>
    <row r="847" spans="1:20" x14ac:dyDescent="0.25">
      <c r="A847" s="26">
        <v>44799</v>
      </c>
      <c r="B847" s="28">
        <v>20.46</v>
      </c>
      <c r="C847" s="28">
        <f>B847-K847-L847</f>
        <v>20.46</v>
      </c>
      <c r="D847" s="28">
        <f>B847-K847</f>
        <v>20.46</v>
      </c>
      <c r="E847" s="29">
        <v>0.64097222222222217</v>
      </c>
      <c r="F847" s="17" t="str">
        <f>_xlfn.CONCAT(TEXT(A847,"yyyy-mm-dd")," ",TEXT(E847,"hh:mm:ss"))</f>
        <v>2022-08-26 15:23:00</v>
      </c>
      <c r="G847" s="8">
        <v>39</v>
      </c>
      <c r="H847" s="8">
        <v>45</v>
      </c>
      <c r="I847" s="9">
        <f>'Uber_Details (2)'!$G847+('Uber_Details (2)'!$H847/60)</f>
        <v>39.75</v>
      </c>
      <c r="J847" s="9">
        <v>9</v>
      </c>
      <c r="K847" s="9"/>
      <c r="L847" s="9"/>
      <c r="M847" s="8"/>
      <c r="N847" s="8">
        <v>2</v>
      </c>
      <c r="O847" s="7" t="str">
        <f>VLOOKUP(P847,zipcodes,2,0)</f>
        <v>MILE END</v>
      </c>
      <c r="P847" s="13">
        <v>5031</v>
      </c>
      <c r="Q847" s="7" t="str">
        <f>VLOOKUP(R847,zipcodes,2,0)</f>
        <v>EDWARDSTOWN</v>
      </c>
      <c r="R847" s="14">
        <v>5039</v>
      </c>
      <c r="S847" s="8" t="s">
        <v>359</v>
      </c>
      <c r="T847" s="6" t="s">
        <v>372</v>
      </c>
    </row>
    <row r="848" spans="1:20" x14ac:dyDescent="0.25">
      <c r="A848" s="26">
        <v>44799</v>
      </c>
      <c r="B848" s="28">
        <v>21.96</v>
      </c>
      <c r="C848" s="28">
        <f>B848-K848-L848</f>
        <v>19.46</v>
      </c>
      <c r="D848" s="28">
        <f>B848-K848</f>
        <v>19.46</v>
      </c>
      <c r="E848" s="29">
        <v>0.74097222222222225</v>
      </c>
      <c r="F848" s="17" t="str">
        <f>_xlfn.CONCAT(TEXT(A848,"yyyy-mm-dd")," ",TEXT(E848,"hh:mm:ss"))</f>
        <v>2022-08-26 17:47:00</v>
      </c>
      <c r="G848" s="8">
        <v>60</v>
      </c>
      <c r="H848" s="8"/>
      <c r="I848" s="9">
        <f>'Uber_Details (2)'!$G848+('Uber_Details (2)'!$H848/60)</f>
        <v>60</v>
      </c>
      <c r="J848" s="9">
        <v>5.6</v>
      </c>
      <c r="K848" s="9">
        <v>2.5</v>
      </c>
      <c r="L848" s="9"/>
      <c r="M848" s="8"/>
      <c r="N848" s="8">
        <v>2</v>
      </c>
      <c r="O848" s="7" t="str">
        <f>VLOOKUP(P848,zipcodes,2,0)</f>
        <v>ADELAIDE CBD</v>
      </c>
      <c r="P848" s="13">
        <v>5000</v>
      </c>
      <c r="Q848" s="7" t="str">
        <f>VLOOKUP(R848,zipcodes,2,0)</f>
        <v>MILE END</v>
      </c>
      <c r="R848" s="14">
        <v>5031</v>
      </c>
      <c r="S848" s="8" t="s">
        <v>359</v>
      </c>
      <c r="T848" s="6" t="s">
        <v>372</v>
      </c>
    </row>
    <row r="849" spans="1:20" x14ac:dyDescent="0.25">
      <c r="A849" s="26">
        <v>44799</v>
      </c>
      <c r="B849" s="28">
        <v>20.3</v>
      </c>
      <c r="C849" s="28">
        <f>B849-K849-L849</f>
        <v>20.3</v>
      </c>
      <c r="D849" s="28">
        <f>B849-K849</f>
        <v>20.3</v>
      </c>
      <c r="E849" s="29">
        <v>0.78819444444444453</v>
      </c>
      <c r="F849" s="17" t="str">
        <f>_xlfn.CONCAT(TEXT(A849,"yyyy-mm-dd")," ",TEXT(E849,"hh:mm:ss"))</f>
        <v>2022-08-26 18:55:00</v>
      </c>
      <c r="G849" s="8">
        <v>42</v>
      </c>
      <c r="H849" s="8">
        <v>50</v>
      </c>
      <c r="I849" s="9">
        <f>'Uber_Details (2)'!$G849+('Uber_Details (2)'!$H849/60)</f>
        <v>42.833333333333336</v>
      </c>
      <c r="J849" s="9">
        <v>12.3</v>
      </c>
      <c r="K849" s="9"/>
      <c r="L849" s="9"/>
      <c r="M849" s="8"/>
      <c r="N849" s="8">
        <v>2</v>
      </c>
      <c r="O849" s="7" t="str">
        <f>VLOOKUP(P849,zipcodes,2,0)</f>
        <v>MILE END</v>
      </c>
      <c r="P849" s="13">
        <v>5031</v>
      </c>
      <c r="Q849" s="7" t="str">
        <f>VLOOKUP(R849,zipcodes,2,0)</f>
        <v>ADELAIDE CBD</v>
      </c>
      <c r="R849" s="14">
        <v>5000</v>
      </c>
      <c r="S849" s="8" t="s">
        <v>359</v>
      </c>
      <c r="T849" s="6" t="s">
        <v>372</v>
      </c>
    </row>
    <row r="850" spans="1:20" x14ac:dyDescent="0.25">
      <c r="A850" s="26">
        <v>44799</v>
      </c>
      <c r="B850" s="28">
        <v>28.37</v>
      </c>
      <c r="C850" s="28">
        <f>B850-K850-L850</f>
        <v>24.490000000000002</v>
      </c>
      <c r="D850" s="28">
        <f>B850-K850</f>
        <v>24.490000000000002</v>
      </c>
      <c r="E850" s="29">
        <v>0.7944444444444444</v>
      </c>
      <c r="F850" s="17" t="str">
        <f>_xlfn.CONCAT(TEXT(A850,"yyyy-mm-dd")," ",TEXT(E850,"hh:mm:ss"))</f>
        <v>2022-08-26 19:04:00</v>
      </c>
      <c r="G850" s="8">
        <v>47</v>
      </c>
      <c r="H850" s="8">
        <v>14</v>
      </c>
      <c r="I850" s="9">
        <f>'Uber_Details (2)'!$G850+('Uber_Details (2)'!$H850/60)</f>
        <v>47.233333333333334</v>
      </c>
      <c r="J850" s="9">
        <v>19.600000000000001</v>
      </c>
      <c r="K850" s="9">
        <v>3.88</v>
      </c>
      <c r="L850" s="9"/>
      <c r="M850" s="8"/>
      <c r="N850" s="8">
        <v>2</v>
      </c>
      <c r="O850" s="7" t="str">
        <f>VLOOKUP(P850,zipcodes,2,0)</f>
        <v>ADELAIDE CBD</v>
      </c>
      <c r="P850" s="13">
        <v>5000</v>
      </c>
      <c r="Q850" s="7" t="str">
        <f>VLOOKUP(R850,zipcodes,2,0)</f>
        <v>BRIGHTON</v>
      </c>
      <c r="R850" s="14">
        <v>5048</v>
      </c>
      <c r="S850" s="8" t="s">
        <v>359</v>
      </c>
      <c r="T850" s="6" t="s">
        <v>372</v>
      </c>
    </row>
    <row r="851" spans="1:20" x14ac:dyDescent="0.25">
      <c r="A851" s="26">
        <v>44799</v>
      </c>
      <c r="B851" s="28">
        <v>10.66</v>
      </c>
      <c r="C851" s="28">
        <f>B851-K851-L851</f>
        <v>10.66</v>
      </c>
      <c r="D851" s="28">
        <f>B851-K851</f>
        <v>10.66</v>
      </c>
      <c r="E851" s="29">
        <v>0.84583333333333333</v>
      </c>
      <c r="F851" s="17" t="str">
        <f>_xlfn.CONCAT(TEXT(A851,"yyyy-mm-dd")," ",TEXT(E851,"hh:mm:ss"))</f>
        <v>2022-08-26 20:18:00</v>
      </c>
      <c r="G851" s="8">
        <v>23</v>
      </c>
      <c r="H851" s="8">
        <v>59</v>
      </c>
      <c r="I851" s="9">
        <f>'Uber_Details (2)'!$G851+('Uber_Details (2)'!$H851/60)</f>
        <v>23.983333333333334</v>
      </c>
      <c r="J851" s="9">
        <v>10.6</v>
      </c>
      <c r="K851" s="9"/>
      <c r="L851" s="9"/>
      <c r="M851" s="8"/>
      <c r="N851" s="8">
        <v>1</v>
      </c>
      <c r="O851" s="7" t="str">
        <f>VLOOKUP(P851,zipcodes,2,0)</f>
        <v>BRIGHTON</v>
      </c>
      <c r="P851" s="13">
        <v>5048</v>
      </c>
      <c r="Q851" s="7" t="str">
        <f>VLOOKUP(R851,zipcodes,2,0)</f>
        <v>ABERFOYLE PARK</v>
      </c>
      <c r="R851" s="14">
        <v>5159</v>
      </c>
      <c r="S851" s="8" t="s">
        <v>359</v>
      </c>
      <c r="T851" s="6" t="s">
        <v>372</v>
      </c>
    </row>
    <row r="852" spans="1:20" x14ac:dyDescent="0.25">
      <c r="A852" s="26">
        <v>44799</v>
      </c>
      <c r="B852" s="28">
        <v>11.68</v>
      </c>
      <c r="C852" s="28">
        <f>B852-K852-L852</f>
        <v>11.68</v>
      </c>
      <c r="D852" s="28">
        <f>B852-K852</f>
        <v>11.68</v>
      </c>
      <c r="E852" s="29">
        <v>0.88541666666666663</v>
      </c>
      <c r="F852" s="17" t="str">
        <f>_xlfn.CONCAT(TEXT(A852,"yyyy-mm-dd")," ",TEXT(E852,"hh:mm:ss"))</f>
        <v>2022-08-26 21:15:00</v>
      </c>
      <c r="G852" s="8">
        <v>32</v>
      </c>
      <c r="H852" s="8">
        <v>58</v>
      </c>
      <c r="I852" s="9">
        <f>'Uber_Details (2)'!$G852+('Uber_Details (2)'!$H852/60)</f>
        <v>32.966666666666669</v>
      </c>
      <c r="J852" s="9">
        <v>6</v>
      </c>
      <c r="K852" s="9"/>
      <c r="L852" s="9"/>
      <c r="M852" s="8"/>
      <c r="N852" s="8">
        <v>2</v>
      </c>
      <c r="O852" s="7" t="str">
        <f>VLOOKUP(P852,zipcodes,2,0)</f>
        <v>ADELAIDE CBD</v>
      </c>
      <c r="P852" s="13">
        <v>5000</v>
      </c>
      <c r="Q852" s="7" t="str">
        <f>VLOOKUP(R852,zipcodes,2,0)</f>
        <v>PLYMPTON</v>
      </c>
      <c r="R852" s="14">
        <v>5038</v>
      </c>
      <c r="S852" s="8" t="s">
        <v>359</v>
      </c>
      <c r="T852" s="6" t="s">
        <v>372</v>
      </c>
    </row>
    <row r="853" spans="1:20" x14ac:dyDescent="0.25">
      <c r="A853" s="26">
        <v>44799</v>
      </c>
      <c r="B853" s="28">
        <v>10.73</v>
      </c>
      <c r="C853" s="28">
        <f>B853-K853-L853</f>
        <v>10.73</v>
      </c>
      <c r="D853" s="28">
        <f>B853-K853</f>
        <v>10.73</v>
      </c>
      <c r="E853" s="29">
        <v>0.91319444444444453</v>
      </c>
      <c r="F853" s="17" t="str">
        <f>_xlfn.CONCAT(TEXT(A853,"yyyy-mm-dd")," ",TEXT(E853,"hh:mm:ss"))</f>
        <v>2022-08-26 21:55:00</v>
      </c>
      <c r="G853" s="8">
        <v>26</v>
      </c>
      <c r="H853" s="8">
        <v>51</v>
      </c>
      <c r="I853" s="9">
        <f>'Uber_Details (2)'!$G853+('Uber_Details (2)'!$H853/60)</f>
        <v>26.85</v>
      </c>
      <c r="J853" s="9">
        <v>7.9</v>
      </c>
      <c r="K853" s="9"/>
      <c r="L853" s="9"/>
      <c r="M853" s="8"/>
      <c r="N853" s="8">
        <v>1</v>
      </c>
      <c r="O853" s="7" t="str">
        <f>VLOOKUP(P853,zipcodes,2,0)</f>
        <v>ADELAIDE CBD</v>
      </c>
      <c r="P853" s="13">
        <v>5000</v>
      </c>
      <c r="Q853" s="7" t="str">
        <f>VLOOKUP(R853,zipcodes,2,0)</f>
        <v>GLEN OSMOND</v>
      </c>
      <c r="R853" s="14">
        <v>5064</v>
      </c>
      <c r="S853" s="8" t="s">
        <v>359</v>
      </c>
      <c r="T853" s="6" t="s">
        <v>372</v>
      </c>
    </row>
    <row r="854" spans="1:20" x14ac:dyDescent="0.25">
      <c r="A854" s="26">
        <v>44800</v>
      </c>
      <c r="B854" s="28">
        <v>5.37</v>
      </c>
      <c r="C854" s="28">
        <f>B854-K854-L854</f>
        <v>5.37</v>
      </c>
      <c r="D854" s="28">
        <f>B854-K854</f>
        <v>5.37</v>
      </c>
      <c r="E854" s="29">
        <v>0.5131944444444444</v>
      </c>
      <c r="F854" s="17" t="str">
        <f>_xlfn.CONCAT(TEXT(A854,"yyyy-mm-dd")," ",TEXT(E854,"hh:mm:ss"))</f>
        <v>2022-08-27 12:19:00</v>
      </c>
      <c r="G854" s="8">
        <v>17</v>
      </c>
      <c r="H854" s="8">
        <v>45</v>
      </c>
      <c r="I854" s="9">
        <f>'Uber_Details (2)'!$G854+('Uber_Details (2)'!$H854/60)</f>
        <v>17.75</v>
      </c>
      <c r="J854" s="9">
        <v>1.9</v>
      </c>
      <c r="K854" s="9"/>
      <c r="L854" s="9"/>
      <c r="M854" s="8"/>
      <c r="N854" s="8">
        <v>1</v>
      </c>
      <c r="O854" s="7" t="str">
        <f>VLOOKUP(P854,zipcodes,2,0)</f>
        <v>RICHMOND</v>
      </c>
      <c r="P854" s="13">
        <v>5033</v>
      </c>
      <c r="Q854" s="7" t="str">
        <f>VLOOKUP(R854,zipcodes,2,0)</f>
        <v>RICHMOND</v>
      </c>
      <c r="R854" s="14">
        <v>5033</v>
      </c>
      <c r="S854" s="8" t="s">
        <v>359</v>
      </c>
      <c r="T854" s="6" t="s">
        <v>372</v>
      </c>
    </row>
    <row r="855" spans="1:20" x14ac:dyDescent="0.25">
      <c r="A855" s="26">
        <v>44800</v>
      </c>
      <c r="B855" s="28">
        <v>11.52</v>
      </c>
      <c r="C855" s="28">
        <f>B855-K855-L855</f>
        <v>11.52</v>
      </c>
      <c r="D855" s="28">
        <f>B855-K855</f>
        <v>11.52</v>
      </c>
      <c r="E855" s="29">
        <v>0.52986111111111112</v>
      </c>
      <c r="F855" s="17" t="str">
        <f>_xlfn.CONCAT(TEXT(A855,"yyyy-mm-dd")," ",TEXT(E855,"hh:mm:ss"))</f>
        <v>2022-08-27 12:43:00</v>
      </c>
      <c r="G855" s="8">
        <v>25</v>
      </c>
      <c r="H855" s="8">
        <v>39</v>
      </c>
      <c r="I855" s="9">
        <f>'Uber_Details (2)'!$G855+('Uber_Details (2)'!$H855/60)</f>
        <v>25.65</v>
      </c>
      <c r="J855" s="9">
        <v>9.6</v>
      </c>
      <c r="K855" s="9"/>
      <c r="L855" s="9"/>
      <c r="M855" s="8"/>
      <c r="N855" s="8">
        <v>1</v>
      </c>
      <c r="O855" s="7" t="str">
        <f>VLOOKUP(P855,zipcodes,2,0)</f>
        <v>MILE END</v>
      </c>
      <c r="P855" s="13">
        <v>5031</v>
      </c>
      <c r="Q855" s="7" t="str">
        <f>VLOOKUP(R855,zipcodes,2,0)</f>
        <v>WOODVILLE</v>
      </c>
      <c r="R855" s="14">
        <v>5011</v>
      </c>
      <c r="S855" s="8" t="s">
        <v>359</v>
      </c>
      <c r="T855" s="6" t="s">
        <v>372</v>
      </c>
    </row>
    <row r="856" spans="1:20" x14ac:dyDescent="0.25">
      <c r="A856" s="26">
        <v>44800</v>
      </c>
      <c r="B856" s="28">
        <v>5.27</v>
      </c>
      <c r="C856" s="28">
        <f>B856-K856-L856</f>
        <v>5.27</v>
      </c>
      <c r="D856" s="28">
        <f>B856-K856</f>
        <v>5.27</v>
      </c>
      <c r="E856" s="29">
        <v>0.54999999999999993</v>
      </c>
      <c r="F856" s="17" t="str">
        <f>_xlfn.CONCAT(TEXT(A856,"yyyy-mm-dd")," ",TEXT(E856,"hh:mm:ss"))</f>
        <v>2022-08-27 13:12:00</v>
      </c>
      <c r="G856" s="8">
        <v>9</v>
      </c>
      <c r="H856" s="8">
        <v>45</v>
      </c>
      <c r="I856" s="9">
        <f>'Uber_Details (2)'!$G856+('Uber_Details (2)'!$H856/60)</f>
        <v>9.75</v>
      </c>
      <c r="J856" s="9">
        <v>1.7</v>
      </c>
      <c r="K856" s="9"/>
      <c r="L856" s="9"/>
      <c r="M856" s="8"/>
      <c r="N856" s="8">
        <v>1</v>
      </c>
      <c r="O856" s="7" t="str">
        <f>VLOOKUP(P856,zipcodes,2,0)</f>
        <v>WOODVILLE</v>
      </c>
      <c r="P856" s="13">
        <v>5011</v>
      </c>
      <c r="Q856" s="7" t="str">
        <f>VLOOKUP(R856,zipcodes,2,0)</f>
        <v>SEATON</v>
      </c>
      <c r="R856" s="14">
        <v>5023</v>
      </c>
      <c r="S856" s="8" t="s">
        <v>359</v>
      </c>
      <c r="T856" s="6" t="s">
        <v>372</v>
      </c>
    </row>
    <row r="857" spans="1:20" x14ac:dyDescent="0.25">
      <c r="A857" s="26">
        <v>44800</v>
      </c>
      <c r="B857" s="28">
        <v>26.63</v>
      </c>
      <c r="C857" s="28">
        <f>B857-K857-L857</f>
        <v>26.63</v>
      </c>
      <c r="D857" s="28">
        <f>B857-K857</f>
        <v>26.63</v>
      </c>
      <c r="E857" s="29">
        <v>0.57291666666666663</v>
      </c>
      <c r="F857" s="17" t="str">
        <f>_xlfn.CONCAT(TEXT(A857,"yyyy-mm-dd")," ",TEXT(E857,"hh:mm:ss"))</f>
        <v>2022-08-27 13:45:00</v>
      </c>
      <c r="G857" s="8">
        <v>50</v>
      </c>
      <c r="H857" s="8">
        <v>8</v>
      </c>
      <c r="I857" s="9">
        <f>'Uber_Details (2)'!$G857+('Uber_Details (2)'!$H857/60)</f>
        <v>50.133333333333333</v>
      </c>
      <c r="J857" s="9">
        <v>11.6</v>
      </c>
      <c r="K857" s="9"/>
      <c r="L857" s="9"/>
      <c r="M857" s="8"/>
      <c r="N857" s="8">
        <v>2</v>
      </c>
      <c r="O857" s="7" t="str">
        <f>VLOOKUP(P857,zipcodes,2,0)</f>
        <v>ADELAIDE CBD</v>
      </c>
      <c r="P857" s="13">
        <v>5000</v>
      </c>
      <c r="Q857" s="7" t="str">
        <f>VLOOKUP(R857,zipcodes,2,0)</f>
        <v>BURNSIDE</v>
      </c>
      <c r="R857" s="14">
        <v>5066</v>
      </c>
      <c r="S857" s="8" t="s">
        <v>359</v>
      </c>
      <c r="T857" s="6" t="s">
        <v>372</v>
      </c>
    </row>
    <row r="858" spans="1:20" x14ac:dyDescent="0.25">
      <c r="A858" s="26">
        <v>44800</v>
      </c>
      <c r="B858" s="28">
        <v>6.08</v>
      </c>
      <c r="C858" s="28">
        <f>B858-K858-L858</f>
        <v>6.08</v>
      </c>
      <c r="D858" s="28">
        <f>B858-K858</f>
        <v>6.08</v>
      </c>
      <c r="E858" s="29">
        <v>0.61249999999999993</v>
      </c>
      <c r="F858" s="17" t="str">
        <f>_xlfn.CONCAT(TEXT(A858,"yyyy-mm-dd")," ",TEXT(E858,"hh:mm:ss"))</f>
        <v>2022-08-27 14:42:00</v>
      </c>
      <c r="G858" s="8">
        <v>11</v>
      </c>
      <c r="H858" s="8">
        <v>45</v>
      </c>
      <c r="I858" s="9">
        <f>'Uber_Details (2)'!$G858+('Uber_Details (2)'!$H858/60)</f>
        <v>11.75</v>
      </c>
      <c r="J858" s="9">
        <v>2.7</v>
      </c>
      <c r="K858" s="9"/>
      <c r="L858" s="9"/>
      <c r="M858" s="8"/>
      <c r="N858" s="8">
        <v>1</v>
      </c>
      <c r="O858" s="7" t="str">
        <f>VLOOKUP(P858,zipcodes,2,0)</f>
        <v>DULWICH</v>
      </c>
      <c r="P858" s="13">
        <v>5065</v>
      </c>
      <c r="Q858" s="7" t="str">
        <f>VLOOKUP(R858,zipcodes,2,0)</f>
        <v>GLEN OSMOND</v>
      </c>
      <c r="R858" s="14">
        <v>5064</v>
      </c>
      <c r="S858" s="8" t="s">
        <v>359</v>
      </c>
      <c r="T858" s="6" t="s">
        <v>372</v>
      </c>
    </row>
    <row r="859" spans="1:20" x14ac:dyDescent="0.25">
      <c r="A859" s="26">
        <v>44800</v>
      </c>
      <c r="B859" s="28">
        <v>5.33</v>
      </c>
      <c r="C859" s="28">
        <f>B859-K859-L859</f>
        <v>5.33</v>
      </c>
      <c r="D859" s="28">
        <f>B859-K859</f>
        <v>5.33</v>
      </c>
      <c r="E859" s="29">
        <v>0.61875000000000002</v>
      </c>
      <c r="F859" s="17" t="str">
        <f>_xlfn.CONCAT(TEXT(A859,"yyyy-mm-dd")," ",TEXT(E859,"hh:mm:ss"))</f>
        <v>2022-08-27 14:51:00</v>
      </c>
      <c r="G859" s="8">
        <v>11</v>
      </c>
      <c r="H859" s="8">
        <v>11</v>
      </c>
      <c r="I859" s="9">
        <f>'Uber_Details (2)'!$G859+('Uber_Details (2)'!$H859/60)</f>
        <v>11.183333333333334</v>
      </c>
      <c r="J859" s="9">
        <v>2</v>
      </c>
      <c r="K859" s="9"/>
      <c r="L859" s="9"/>
      <c r="M859" s="8"/>
      <c r="N859" s="8">
        <v>1</v>
      </c>
      <c r="O859" s="7" t="str">
        <f>VLOOKUP(P859,zipcodes,2,0)</f>
        <v>GLEN OSMOND</v>
      </c>
      <c r="P859" s="13">
        <v>5064</v>
      </c>
      <c r="Q859" s="7" t="str">
        <f>VLOOKUP(R859,zipcodes,2,0)</f>
        <v>GLEN OSMOND</v>
      </c>
      <c r="R859" s="14">
        <v>5064</v>
      </c>
      <c r="S859" s="8" t="s">
        <v>359</v>
      </c>
      <c r="T859" s="6" t="s">
        <v>372</v>
      </c>
    </row>
    <row r="860" spans="1:20" x14ac:dyDescent="0.25">
      <c r="A860" s="26">
        <v>44800</v>
      </c>
      <c r="B860" s="28">
        <v>18.27</v>
      </c>
      <c r="C860" s="28">
        <f>B860-K860-L860</f>
        <v>18.27</v>
      </c>
      <c r="D860" s="28">
        <f>B860-K860</f>
        <v>18.27</v>
      </c>
      <c r="E860" s="29">
        <v>0.63611111111111118</v>
      </c>
      <c r="F860" s="17" t="str">
        <f>_xlfn.CONCAT(TEXT(A860,"yyyy-mm-dd")," ",TEXT(E860,"hh:mm:ss"))</f>
        <v>2022-08-27 15:16:00</v>
      </c>
      <c r="G860" s="8">
        <v>41</v>
      </c>
      <c r="H860" s="8">
        <v>52</v>
      </c>
      <c r="I860" s="9">
        <f>'Uber_Details (2)'!$G860+('Uber_Details (2)'!$H860/60)</f>
        <v>41.866666666666667</v>
      </c>
      <c r="J860" s="9">
        <v>11.4</v>
      </c>
      <c r="K860" s="9"/>
      <c r="L860" s="9"/>
      <c r="M860" s="8"/>
      <c r="N860" s="8">
        <v>2</v>
      </c>
      <c r="O860" s="7" t="str">
        <f>VLOOKUP(P860,zipcodes,2,0)</f>
        <v>ADELAIDE CBD</v>
      </c>
      <c r="P860" s="13">
        <v>5000</v>
      </c>
      <c r="Q860" s="7" t="str">
        <f>VLOOKUP(R860,zipcodes,2,0)</f>
        <v>CAMPBELLTOWN</v>
      </c>
      <c r="R860" s="14">
        <v>5074</v>
      </c>
      <c r="S860" s="8" t="s">
        <v>359</v>
      </c>
      <c r="T860" s="6" t="s">
        <v>372</v>
      </c>
    </row>
    <row r="861" spans="1:20" x14ac:dyDescent="0.25">
      <c r="A861" s="26">
        <v>44800</v>
      </c>
      <c r="B861" s="28">
        <v>10.39</v>
      </c>
      <c r="C861" s="28">
        <f>B861-K861-L861</f>
        <v>10.39</v>
      </c>
      <c r="D861" s="28">
        <f>B861-K861</f>
        <v>10.39</v>
      </c>
      <c r="E861" s="29">
        <v>0.65694444444444444</v>
      </c>
      <c r="F861" s="17" t="str">
        <f>_xlfn.CONCAT(TEXT(A861,"yyyy-mm-dd")," ",TEXT(E861,"hh:mm:ss"))</f>
        <v>2022-08-27 15:46:00</v>
      </c>
      <c r="G861" s="8">
        <v>19</v>
      </c>
      <c r="H861" s="8">
        <v>3</v>
      </c>
      <c r="I861" s="9">
        <f>'Uber_Details (2)'!$G861+('Uber_Details (2)'!$H861/60)</f>
        <v>19.05</v>
      </c>
      <c r="J861" s="9">
        <v>7.5</v>
      </c>
      <c r="K861" s="9"/>
      <c r="L861" s="9"/>
      <c r="M861" s="8"/>
      <c r="N861" s="8">
        <v>1</v>
      </c>
      <c r="O861" s="7" t="str">
        <f>VLOOKUP(P861,zipcodes,2,0)</f>
        <v>CAMPBELLTOWN</v>
      </c>
      <c r="P861" s="13">
        <v>5074</v>
      </c>
      <c r="Q861" s="7" t="str">
        <f>VLOOKUP(R861,zipcodes,2,0)</f>
        <v>CLEARVIEW</v>
      </c>
      <c r="R861" s="14">
        <v>5085</v>
      </c>
      <c r="S861" s="8" t="s">
        <v>359</v>
      </c>
      <c r="T861" s="6" t="s">
        <v>372</v>
      </c>
    </row>
    <row r="862" spans="1:20" x14ac:dyDescent="0.25">
      <c r="A862" s="26">
        <v>44800</v>
      </c>
      <c r="B862" s="28">
        <v>12.99</v>
      </c>
      <c r="C862" s="28">
        <f>B862-K862-L862</f>
        <v>12.99</v>
      </c>
      <c r="D862" s="28">
        <f>B862-K862</f>
        <v>12.99</v>
      </c>
      <c r="E862" s="29">
        <v>0.6791666666666667</v>
      </c>
      <c r="F862" s="17" t="str">
        <f>_xlfn.CONCAT(TEXT(A862,"yyyy-mm-dd")," ",TEXT(E862,"hh:mm:ss"))</f>
        <v>2022-08-27 16:18:00</v>
      </c>
      <c r="G862" s="8">
        <v>30</v>
      </c>
      <c r="H862" s="8">
        <v>8</v>
      </c>
      <c r="I862" s="9">
        <f>'Uber_Details (2)'!$G862+('Uber_Details (2)'!$H862/60)</f>
        <v>30.133333333333333</v>
      </c>
      <c r="J862" s="9">
        <v>9.5</v>
      </c>
      <c r="K862" s="9"/>
      <c r="L862" s="9"/>
      <c r="M862" s="8"/>
      <c r="N862" s="8">
        <v>1</v>
      </c>
      <c r="O862" s="7" t="str">
        <f>VLOOKUP(P862,zipcodes,2,0)</f>
        <v>ADELAIDE CBD</v>
      </c>
      <c r="P862" s="13">
        <v>5000</v>
      </c>
      <c r="Q862" s="7" t="str">
        <f>VLOOKUP(R862,zipcodes,2,0)</f>
        <v>ADELAIDE CBD</v>
      </c>
      <c r="R862" s="14">
        <v>5000</v>
      </c>
      <c r="S862" s="8" t="s">
        <v>359</v>
      </c>
      <c r="T862" s="6" t="s">
        <v>372</v>
      </c>
    </row>
    <row r="863" spans="1:20" x14ac:dyDescent="0.25">
      <c r="A863" s="26">
        <v>44801</v>
      </c>
      <c r="B863" s="28">
        <v>5</v>
      </c>
      <c r="C863" s="28">
        <f>B863-K863-L863</f>
        <v>5</v>
      </c>
      <c r="D863" s="28">
        <f>B863-K863</f>
        <v>5</v>
      </c>
      <c r="E863" s="29">
        <v>0.73055555555555562</v>
      </c>
      <c r="F863" s="17" t="str">
        <f>_xlfn.CONCAT(TEXT(A863,"yyyy-mm-dd")," ",TEXT(E863,"hh:mm:ss"))</f>
        <v>2022-08-28 17:32:00</v>
      </c>
      <c r="G863" s="8">
        <v>10</v>
      </c>
      <c r="H863" s="8">
        <v>3</v>
      </c>
      <c r="I863" s="9">
        <f>'Uber_Details (2)'!$G863+('Uber_Details (2)'!$H863/60)</f>
        <v>10.050000000000001</v>
      </c>
      <c r="J863" s="9">
        <v>0.4</v>
      </c>
      <c r="K863" s="9"/>
      <c r="L863" s="9"/>
      <c r="M863" s="8"/>
      <c r="N863" s="8">
        <v>1</v>
      </c>
      <c r="O863" s="7" t="str">
        <f>VLOOKUP(P863,zipcodes,2,0)</f>
        <v>ADELAIDE CBD</v>
      </c>
      <c r="P863" s="13">
        <v>5000</v>
      </c>
      <c r="Q863" s="7" t="str">
        <f>VLOOKUP(R863,zipcodes,2,0)</f>
        <v>ADELAIDE CBD</v>
      </c>
      <c r="R863" s="14">
        <v>5000</v>
      </c>
      <c r="S863" s="8" t="s">
        <v>359</v>
      </c>
      <c r="T863" s="6" t="s">
        <v>372</v>
      </c>
    </row>
    <row r="864" spans="1:20" x14ac:dyDescent="0.25">
      <c r="A864" s="26">
        <v>44801</v>
      </c>
      <c r="B864" s="28">
        <v>23.13</v>
      </c>
      <c r="C864" s="28">
        <f>B864-K864-L864</f>
        <v>23.13</v>
      </c>
      <c r="D864" s="28">
        <f>B864-K864</f>
        <v>23.13</v>
      </c>
      <c r="E864" s="29">
        <v>0.74583333333333324</v>
      </c>
      <c r="F864" s="17" t="str">
        <f>_xlfn.CONCAT(TEXT(A864,"yyyy-mm-dd")," ",TEXT(E864,"hh:mm:ss"))</f>
        <v>2022-08-28 17:54:00</v>
      </c>
      <c r="G864" s="8">
        <v>40</v>
      </c>
      <c r="H864" s="8">
        <v>28</v>
      </c>
      <c r="I864" s="9">
        <f>'Uber_Details (2)'!$G864+('Uber_Details (2)'!$H864/60)</f>
        <v>40.466666666666669</v>
      </c>
      <c r="J864" s="9">
        <v>13.4</v>
      </c>
      <c r="K864" s="9"/>
      <c r="L864" s="9"/>
      <c r="M864" s="8"/>
      <c r="N864" s="8">
        <v>2</v>
      </c>
      <c r="O864" s="7" t="str">
        <f>VLOOKUP(P864,zipcodes,2,0)</f>
        <v>ADELAIDE CBD</v>
      </c>
      <c r="P864" s="13">
        <v>5000</v>
      </c>
      <c r="Q864" s="7" t="str">
        <f>VLOOKUP(R864,zipcodes,2,0)</f>
        <v>KENSINGTON</v>
      </c>
      <c r="R864" s="14">
        <v>5068</v>
      </c>
      <c r="S864" s="8" t="s">
        <v>359</v>
      </c>
      <c r="T864" s="6" t="s">
        <v>372</v>
      </c>
    </row>
    <row r="865" spans="1:20" x14ac:dyDescent="0.25">
      <c r="A865" s="26">
        <v>44801</v>
      </c>
      <c r="B865" s="28">
        <v>9.5399999999999991</v>
      </c>
      <c r="C865" s="28">
        <f>B865-K865-L865</f>
        <v>9.5399999999999991</v>
      </c>
      <c r="D865" s="28">
        <f>B865-K865</f>
        <v>9.5399999999999991</v>
      </c>
      <c r="E865" s="29">
        <v>0.77430555555555547</v>
      </c>
      <c r="F865" s="17" t="str">
        <f>_xlfn.CONCAT(TEXT(A865,"yyyy-mm-dd")," ",TEXT(E865,"hh:mm:ss"))</f>
        <v>2022-08-28 18:35:00</v>
      </c>
      <c r="G865" s="8">
        <v>23</v>
      </c>
      <c r="H865" s="8">
        <v>31</v>
      </c>
      <c r="I865" s="9">
        <f>'Uber_Details (2)'!$G865+('Uber_Details (2)'!$H865/60)</f>
        <v>23.516666666666666</v>
      </c>
      <c r="J865" s="9">
        <v>4.5</v>
      </c>
      <c r="K865" s="9"/>
      <c r="L865" s="9"/>
      <c r="M865" s="8"/>
      <c r="N865" s="8">
        <v>1</v>
      </c>
      <c r="O865" s="7" t="str">
        <f>VLOOKUP(P865,zipcodes,2,0)</f>
        <v>KENSINGTON</v>
      </c>
      <c r="P865" s="13">
        <v>5068</v>
      </c>
      <c r="Q865" s="7" t="str">
        <f>VLOOKUP(R865,zipcodes,2,0)</f>
        <v>ADELAIDE CBD</v>
      </c>
      <c r="R865" s="14">
        <v>5000</v>
      </c>
      <c r="S865" s="8" t="s">
        <v>359</v>
      </c>
      <c r="T865" s="6" t="s">
        <v>372</v>
      </c>
    </row>
    <row r="866" spans="1:20" x14ac:dyDescent="0.25">
      <c r="A866" s="26">
        <v>44801</v>
      </c>
      <c r="B866" s="28">
        <v>12.42</v>
      </c>
      <c r="C866" s="28">
        <f>B866-K866-L866</f>
        <v>12.42</v>
      </c>
      <c r="D866" s="28">
        <f>B866-K866</f>
        <v>12.42</v>
      </c>
      <c r="E866" s="29">
        <v>0.78402777777777777</v>
      </c>
      <c r="F866" s="17" t="str">
        <f>_xlfn.CONCAT(TEXT(A866,"yyyy-mm-dd")," ",TEXT(E866,"hh:mm:ss"))</f>
        <v>2022-08-28 18:49:00</v>
      </c>
      <c r="G866" s="8">
        <v>29</v>
      </c>
      <c r="H866" s="8">
        <v>57</v>
      </c>
      <c r="I866" s="9">
        <f>'Uber_Details (2)'!$G866+('Uber_Details (2)'!$H866/60)</f>
        <v>29.95</v>
      </c>
      <c r="J866" s="9">
        <v>6</v>
      </c>
      <c r="K866" s="9"/>
      <c r="L866" s="9"/>
      <c r="M866" s="8"/>
      <c r="N866" s="8">
        <v>1</v>
      </c>
      <c r="O866" s="7" t="str">
        <f>VLOOKUP(P866,zipcodes,2,0)</f>
        <v>ADELAIDE CBD</v>
      </c>
      <c r="P866" s="13">
        <v>5000</v>
      </c>
      <c r="Q866" s="7" t="str">
        <f>VLOOKUP(R866,zipcodes,2,0)</f>
        <v>BURNSIDE</v>
      </c>
      <c r="R866" s="14">
        <v>5066</v>
      </c>
      <c r="S866" s="8" t="s">
        <v>359</v>
      </c>
      <c r="T866" s="6" t="s">
        <v>372</v>
      </c>
    </row>
    <row r="867" spans="1:20" x14ac:dyDescent="0.25">
      <c r="A867" s="26">
        <v>44801</v>
      </c>
      <c r="B867" s="28">
        <v>14.76</v>
      </c>
      <c r="C867" s="28">
        <f>B867-K867-L867</f>
        <v>14.76</v>
      </c>
      <c r="D867" s="28">
        <f>B867-K867</f>
        <v>14.76</v>
      </c>
      <c r="E867" s="29">
        <v>0.79652777777777783</v>
      </c>
      <c r="F867" s="17" t="str">
        <f>_xlfn.CONCAT(TEXT(A867,"yyyy-mm-dd")," ",TEXT(E867,"hh:mm:ss"))</f>
        <v>2022-08-28 19:07:00</v>
      </c>
      <c r="G867" s="8">
        <v>32</v>
      </c>
      <c r="H867" s="8">
        <v>9</v>
      </c>
      <c r="I867" s="9">
        <f>'Uber_Details (2)'!$G867+('Uber_Details (2)'!$H867/60)</f>
        <v>32.15</v>
      </c>
      <c r="J867" s="9">
        <v>15.5</v>
      </c>
      <c r="K867" s="9"/>
      <c r="L867" s="9"/>
      <c r="M867" s="8"/>
      <c r="N867" s="8">
        <v>1</v>
      </c>
      <c r="O867" s="7" t="str">
        <f>VLOOKUP(P867,zipcodes,2,0)</f>
        <v>ADELAIDE CBD</v>
      </c>
      <c r="P867" s="13">
        <v>5000</v>
      </c>
      <c r="Q867" s="7" t="str">
        <f>VLOOKUP(R867,zipcodes,2,0)</f>
        <v>GLENELG</v>
      </c>
      <c r="R867" s="14">
        <v>5045</v>
      </c>
      <c r="S867" s="8" t="s">
        <v>359</v>
      </c>
      <c r="T867" s="6" t="s">
        <v>372</v>
      </c>
    </row>
    <row r="868" spans="1:20" x14ac:dyDescent="0.25">
      <c r="A868" s="26">
        <v>44801</v>
      </c>
      <c r="B868" s="28">
        <v>13.69</v>
      </c>
      <c r="C868" s="28">
        <f>B868-K868-L868</f>
        <v>13.69</v>
      </c>
      <c r="D868" s="28">
        <f>B868-K868</f>
        <v>13.69</v>
      </c>
      <c r="E868" s="29">
        <v>0.83680555555555547</v>
      </c>
      <c r="F868" s="17" t="str">
        <f>_xlfn.CONCAT(TEXT(A868,"yyyy-mm-dd")," ",TEXT(E868,"hh:mm:ss"))</f>
        <v>2022-08-28 20:05:00</v>
      </c>
      <c r="G868" s="8">
        <v>36</v>
      </c>
      <c r="H868" s="8">
        <v>20</v>
      </c>
      <c r="I868" s="9">
        <f>'Uber_Details (2)'!$G868+('Uber_Details (2)'!$H868/60)</f>
        <v>36.333333333333336</v>
      </c>
      <c r="J868" s="9">
        <v>6.7</v>
      </c>
      <c r="K868" s="9"/>
      <c r="L868" s="9"/>
      <c r="M868" s="8"/>
      <c r="N868" s="8">
        <v>2</v>
      </c>
      <c r="O868" s="7" t="str">
        <f>VLOOKUP(P868,zipcodes,2,0)</f>
        <v>BRIGHTON</v>
      </c>
      <c r="P868" s="13">
        <v>5048</v>
      </c>
      <c r="Q868" s="7" t="str">
        <f>VLOOKUP(R868,zipcodes,2,0)</f>
        <v>ST MARYS</v>
      </c>
      <c r="R868" s="14">
        <v>5042</v>
      </c>
      <c r="S868" s="8" t="s">
        <v>359</v>
      </c>
      <c r="T868" s="6" t="s">
        <v>372</v>
      </c>
    </row>
    <row r="869" spans="1:20" x14ac:dyDescent="0.25">
      <c r="A869" s="26">
        <v>44801</v>
      </c>
      <c r="B869" s="28">
        <v>5.5</v>
      </c>
      <c r="C869" s="28">
        <f>B869-K869-L869</f>
        <v>5.5</v>
      </c>
      <c r="D869" s="28">
        <f>B869-K869</f>
        <v>5.5</v>
      </c>
      <c r="E869" s="29">
        <v>0.87291666666666667</v>
      </c>
      <c r="F869" s="17" t="str">
        <f>_xlfn.CONCAT(TEXT(A869,"yyyy-mm-dd")," ",TEXT(E869,"hh:mm:ss"))</f>
        <v>2022-08-28 20:57:00</v>
      </c>
      <c r="G869" s="8">
        <v>11</v>
      </c>
      <c r="H869" s="8">
        <v>7</v>
      </c>
      <c r="I869" s="9">
        <f>'Uber_Details (2)'!$G869+('Uber_Details (2)'!$H869/60)</f>
        <v>11.116666666666667</v>
      </c>
      <c r="J869" s="9">
        <v>1.4</v>
      </c>
      <c r="K869" s="9"/>
      <c r="L869" s="9"/>
      <c r="M869" s="8"/>
      <c r="N869" s="8">
        <v>1</v>
      </c>
      <c r="O869" s="7" t="str">
        <f>VLOOKUP(P869,zipcodes,2,0)</f>
        <v>COLONEL LIGHT GARDENS</v>
      </c>
      <c r="P869" s="13">
        <v>5041</v>
      </c>
      <c r="Q869" s="7" t="str">
        <f>VLOOKUP(R869,zipcodes,2,0)</f>
        <v>COLONEL LIGHT GARDENS</v>
      </c>
      <c r="R869" s="14">
        <v>5041</v>
      </c>
      <c r="S869" s="8" t="s">
        <v>359</v>
      </c>
      <c r="T869" s="6" t="s">
        <v>372</v>
      </c>
    </row>
    <row r="870" spans="1:20" x14ac:dyDescent="0.25">
      <c r="A870" s="26">
        <v>44801</v>
      </c>
      <c r="B870" s="28">
        <v>7.62</v>
      </c>
      <c r="C870" s="28">
        <f>B870-K870-L870</f>
        <v>7.62</v>
      </c>
      <c r="D870" s="28">
        <f>B870-K870</f>
        <v>7.62</v>
      </c>
      <c r="E870" s="29">
        <v>0.88611111111111107</v>
      </c>
      <c r="F870" s="17" t="str">
        <f>_xlfn.CONCAT(TEXT(A870,"yyyy-mm-dd")," ",TEXT(E870,"hh:mm:ss"))</f>
        <v>2022-08-28 21:16:00</v>
      </c>
      <c r="G870" s="8">
        <v>16</v>
      </c>
      <c r="H870" s="8">
        <v>29</v>
      </c>
      <c r="I870" s="9">
        <f>'Uber_Details (2)'!$G870+('Uber_Details (2)'!$H870/60)</f>
        <v>16.483333333333334</v>
      </c>
      <c r="J870" s="9">
        <v>5.3</v>
      </c>
      <c r="K870" s="9"/>
      <c r="L870" s="9"/>
      <c r="M870" s="8"/>
      <c r="N870" s="8">
        <v>1</v>
      </c>
      <c r="O870" s="7" t="str">
        <f>VLOOKUP(P870,zipcodes,2,0)</f>
        <v>UNLEY</v>
      </c>
      <c r="P870" s="13">
        <v>5061</v>
      </c>
      <c r="Q870" s="7" t="str">
        <f>VLOOKUP(R870,zipcodes,2,0)</f>
        <v>COLONEL LIGHT GARDENS</v>
      </c>
      <c r="R870" s="14">
        <v>5041</v>
      </c>
      <c r="S870" s="8" t="s">
        <v>359</v>
      </c>
      <c r="T870" s="6" t="s">
        <v>372</v>
      </c>
    </row>
    <row r="871" spans="1:20" x14ac:dyDescent="0.25">
      <c r="A871" s="26">
        <v>44801</v>
      </c>
      <c r="B871" s="28">
        <v>11.68</v>
      </c>
      <c r="C871" s="28">
        <f>B871-K871-L871</f>
        <v>11.68</v>
      </c>
      <c r="D871" s="28">
        <f>B871-K871</f>
        <v>11.68</v>
      </c>
      <c r="E871" s="29">
        <v>0.90208333333333324</v>
      </c>
      <c r="F871" s="17" t="str">
        <f>_xlfn.CONCAT(TEXT(A871,"yyyy-mm-dd")," ",TEXT(E871,"hh:mm:ss"))</f>
        <v>2022-08-28 21:39:00</v>
      </c>
      <c r="G871" s="8">
        <v>26</v>
      </c>
      <c r="H871" s="8">
        <v>35</v>
      </c>
      <c r="I871" s="9">
        <f>'Uber_Details (2)'!$G871+('Uber_Details (2)'!$H871/60)</f>
        <v>26.583333333333332</v>
      </c>
      <c r="J871" s="9">
        <v>8.1999999999999993</v>
      </c>
      <c r="K871" s="9"/>
      <c r="L871" s="9"/>
      <c r="M871" s="8"/>
      <c r="N871" s="8">
        <v>2</v>
      </c>
      <c r="O871" s="7" t="str">
        <f>VLOOKUP(P871,zipcodes,2,0)</f>
        <v>UNLEY</v>
      </c>
      <c r="P871" s="13">
        <v>5061</v>
      </c>
      <c r="Q871" s="7" t="str">
        <f>VLOOKUP(R871,zipcodes,2,0)</f>
        <v>MARION</v>
      </c>
      <c r="R871" s="14">
        <v>5043</v>
      </c>
      <c r="S871" s="8" t="s">
        <v>359</v>
      </c>
      <c r="T871" s="6" t="s">
        <v>372</v>
      </c>
    </row>
    <row r="872" spans="1:20" x14ac:dyDescent="0.25">
      <c r="A872" s="26">
        <v>44804</v>
      </c>
      <c r="B872" s="28">
        <v>16.940000000000001</v>
      </c>
      <c r="C872" s="28">
        <f>B872-K872-L872</f>
        <v>16.940000000000001</v>
      </c>
      <c r="D872" s="28">
        <f>B872-K872</f>
        <v>16.940000000000001</v>
      </c>
      <c r="E872" s="29">
        <v>0.50347222222222221</v>
      </c>
      <c r="F872" s="17" t="str">
        <f>_xlfn.CONCAT(TEXT(A872,"yyyy-mm-dd")," ",TEXT(E872,"hh:mm:ss"))</f>
        <v>2022-08-31 12:05:00</v>
      </c>
      <c r="G872" s="8">
        <v>48</v>
      </c>
      <c r="H872" s="8">
        <v>53</v>
      </c>
      <c r="I872" s="9">
        <f>'Uber_Details (2)'!$G872+('Uber_Details (2)'!$H872/60)</f>
        <v>48.883333333333333</v>
      </c>
      <c r="J872" s="9">
        <v>6.6</v>
      </c>
      <c r="K872" s="9"/>
      <c r="L872" s="9"/>
      <c r="M872" s="8"/>
      <c r="N872" s="8">
        <v>2</v>
      </c>
      <c r="O872" s="7" t="str">
        <f>VLOOKUP(P872,zipcodes,2,0)</f>
        <v>ADELAIDE CBD</v>
      </c>
      <c r="P872" s="13">
        <v>5000</v>
      </c>
      <c r="Q872" s="7" t="str">
        <f>VLOOKUP(R872,zipcodes,2,0)</f>
        <v>HINDMARSH</v>
      </c>
      <c r="R872" s="14">
        <v>5007</v>
      </c>
      <c r="S872" s="8" t="s">
        <v>359</v>
      </c>
      <c r="T872" s="6" t="s">
        <v>372</v>
      </c>
    </row>
    <row r="873" spans="1:20" x14ac:dyDescent="0.25">
      <c r="A873" s="26">
        <v>44804</v>
      </c>
      <c r="B873" s="28">
        <v>14.5</v>
      </c>
      <c r="C873" s="28">
        <f>B873-K873-L873</f>
        <v>14.5</v>
      </c>
      <c r="D873" s="28">
        <f>B873-K873</f>
        <v>14.5</v>
      </c>
      <c r="E873" s="29">
        <v>0.53611111111111109</v>
      </c>
      <c r="F873" s="17" t="str">
        <f>_xlfn.CONCAT(TEXT(A873,"yyyy-mm-dd")," ",TEXT(E873,"hh:mm:ss"))</f>
        <v>2022-08-31 12:52:00</v>
      </c>
      <c r="G873" s="8">
        <v>50</v>
      </c>
      <c r="H873" s="8">
        <v>13</v>
      </c>
      <c r="I873" s="9">
        <f>'Uber_Details (2)'!$G873+('Uber_Details (2)'!$H873/60)</f>
        <v>50.216666666666669</v>
      </c>
      <c r="J873" s="9">
        <v>6.4</v>
      </c>
      <c r="K873" s="9"/>
      <c r="L873" s="9"/>
      <c r="M873" s="8"/>
      <c r="N873" s="8">
        <v>1</v>
      </c>
      <c r="O873" s="7" t="str">
        <f>VLOOKUP(P873,zipcodes,2,0)</f>
        <v>ADELAIDE CBD</v>
      </c>
      <c r="P873" s="13">
        <v>5000</v>
      </c>
      <c r="Q873" s="7" t="str">
        <f>VLOOKUP(R873,zipcodes,2,0)</f>
        <v>FITZROY</v>
      </c>
      <c r="R873" s="14">
        <v>5082</v>
      </c>
      <c r="S873" s="8" t="s">
        <v>359</v>
      </c>
      <c r="T873" s="6" t="s">
        <v>372</v>
      </c>
    </row>
    <row r="874" spans="1:20" x14ac:dyDescent="0.25">
      <c r="A874" s="26">
        <v>44804</v>
      </c>
      <c r="B874" s="28">
        <v>8.02</v>
      </c>
      <c r="C874" s="28">
        <f>B874-K874-L874</f>
        <v>8.02</v>
      </c>
      <c r="D874" s="28">
        <f>B874-K874</f>
        <v>8.02</v>
      </c>
      <c r="E874" s="29">
        <v>0.57013888888888886</v>
      </c>
      <c r="F874" s="17" t="str">
        <f>_xlfn.CONCAT(TEXT(A874,"yyyy-mm-dd")," ",TEXT(E874,"hh:mm:ss"))</f>
        <v>2022-08-31 13:41:00</v>
      </c>
      <c r="G874" s="8">
        <v>16</v>
      </c>
      <c r="H874" s="8">
        <v>45</v>
      </c>
      <c r="I874" s="9">
        <f>'Uber_Details (2)'!$G874+('Uber_Details (2)'!$H874/60)</f>
        <v>16.75</v>
      </c>
      <c r="J874" s="9">
        <v>4.4000000000000004</v>
      </c>
      <c r="K874" s="9"/>
      <c r="L874" s="9"/>
      <c r="M874" s="8"/>
      <c r="N874" s="8">
        <v>1</v>
      </c>
      <c r="O874" s="7" t="str">
        <f>VLOOKUP(P874,zipcodes,2,0)</f>
        <v>NORTH ADELAIDE</v>
      </c>
      <c r="P874" s="13">
        <v>5006</v>
      </c>
      <c r="Q874" s="7" t="str">
        <f>VLOOKUP(R874,zipcodes,2,0)</f>
        <v>CROYDON</v>
      </c>
      <c r="R874" s="14">
        <v>5008</v>
      </c>
      <c r="S874" s="8" t="s">
        <v>359</v>
      </c>
      <c r="T874" s="6" t="s">
        <v>372</v>
      </c>
    </row>
    <row r="875" spans="1:20" x14ac:dyDescent="0.25">
      <c r="A875" s="26">
        <v>44804</v>
      </c>
      <c r="B875" s="28">
        <v>8.7200000000000006</v>
      </c>
      <c r="C875" s="28">
        <f>B875-K875-L875</f>
        <v>8.7200000000000006</v>
      </c>
      <c r="D875" s="28">
        <f>B875-K875</f>
        <v>8.7200000000000006</v>
      </c>
      <c r="E875" s="29">
        <v>0.5854166666666667</v>
      </c>
      <c r="F875" s="17" t="str">
        <f>_xlfn.CONCAT(TEXT(A875,"yyyy-mm-dd")," ",TEXT(E875,"hh:mm:ss"))</f>
        <v>2022-08-31 14:03:00</v>
      </c>
      <c r="G875" s="8">
        <v>16</v>
      </c>
      <c r="H875" s="8">
        <v>1</v>
      </c>
      <c r="I875" s="9">
        <f>'Uber_Details (2)'!$G875+('Uber_Details (2)'!$H875/60)</f>
        <v>16.016666666666666</v>
      </c>
      <c r="J875" s="9">
        <v>5.4</v>
      </c>
      <c r="K875" s="9"/>
      <c r="L875" s="9"/>
      <c r="M875" s="8"/>
      <c r="N875" s="8">
        <v>1</v>
      </c>
      <c r="O875" s="7" t="str">
        <f>VLOOKUP(P875,zipcodes,2,0)</f>
        <v>HINDMARSH</v>
      </c>
      <c r="P875" s="13">
        <v>5007</v>
      </c>
      <c r="Q875" s="7" t="str">
        <f>VLOOKUP(R875,zipcodes,2,0)</f>
        <v>BROADVIEW</v>
      </c>
      <c r="R875" s="14">
        <v>5083</v>
      </c>
      <c r="S875" s="8" t="s">
        <v>359</v>
      </c>
      <c r="T875" s="6" t="s">
        <v>372</v>
      </c>
    </row>
    <row r="876" spans="1:20" x14ac:dyDescent="0.25">
      <c r="A876" s="26">
        <v>44804</v>
      </c>
      <c r="B876" s="28">
        <v>7.7</v>
      </c>
      <c r="C876" s="28">
        <f>B876-K876-L876</f>
        <v>7.7</v>
      </c>
      <c r="D876" s="28">
        <f>B876-K876</f>
        <v>7.7</v>
      </c>
      <c r="E876" s="29">
        <v>0.60138888888888886</v>
      </c>
      <c r="F876" s="17" t="str">
        <f>_xlfn.CONCAT(TEXT(A876,"yyyy-mm-dd")," ",TEXT(E876,"hh:mm:ss"))</f>
        <v>2022-08-31 14:26:00</v>
      </c>
      <c r="G876" s="8">
        <v>14</v>
      </c>
      <c r="H876" s="8">
        <v>5</v>
      </c>
      <c r="I876" s="9">
        <f>'Uber_Details (2)'!$G876+('Uber_Details (2)'!$H876/60)</f>
        <v>14.083333333333334</v>
      </c>
      <c r="J876" s="9">
        <v>2.9</v>
      </c>
      <c r="K876" s="9"/>
      <c r="L876" s="9"/>
      <c r="M876" s="8"/>
      <c r="N876" s="8">
        <v>1</v>
      </c>
      <c r="O876" s="7" t="str">
        <f>VLOOKUP(P876,zipcodes,2,0)</f>
        <v>ADELAIDE CBD</v>
      </c>
      <c r="P876" s="13">
        <v>5000</v>
      </c>
      <c r="Q876" s="7" t="str">
        <f>VLOOKUP(R876,zipcodes,2,0)</f>
        <v>HINDMARSH</v>
      </c>
      <c r="R876" s="14">
        <v>5007</v>
      </c>
      <c r="S876" s="8" t="s">
        <v>359</v>
      </c>
      <c r="T876" s="6" t="s">
        <v>372</v>
      </c>
    </row>
    <row r="877" spans="1:20" x14ac:dyDescent="0.25">
      <c r="A877" s="26">
        <v>44804</v>
      </c>
      <c r="B877" s="28">
        <v>17.47</v>
      </c>
      <c r="C877" s="28">
        <f>B877-K877-L877</f>
        <v>17.47</v>
      </c>
      <c r="D877" s="28">
        <f>B877-K877</f>
        <v>17.47</v>
      </c>
      <c r="E877" s="29">
        <v>0.61527777777777781</v>
      </c>
      <c r="F877" s="17" t="str">
        <f>_xlfn.CONCAT(TEXT(A877,"yyyy-mm-dd")," ",TEXT(E877,"hh:mm:ss"))</f>
        <v>2022-08-31 14:46:00</v>
      </c>
      <c r="G877" s="8">
        <v>36</v>
      </c>
      <c r="H877" s="8">
        <v>18</v>
      </c>
      <c r="I877" s="9">
        <f>'Uber_Details (2)'!$G877+('Uber_Details (2)'!$H877/60)</f>
        <v>36.299999999999997</v>
      </c>
      <c r="J877" s="9">
        <v>7</v>
      </c>
      <c r="K877" s="9"/>
      <c r="L877" s="9"/>
      <c r="M877" s="8"/>
      <c r="N877" s="8">
        <v>2</v>
      </c>
      <c r="O877" s="7" t="str">
        <f>VLOOKUP(P877,zipcodes,2,0)</f>
        <v>HINDMARSH</v>
      </c>
      <c r="P877" s="13">
        <v>5007</v>
      </c>
      <c r="Q877" s="7" t="str">
        <f>VLOOKUP(R877,zipcodes,2,0)</f>
        <v>ADELAIDE CBD</v>
      </c>
      <c r="R877" s="14">
        <v>5000</v>
      </c>
      <c r="S877" s="8" t="s">
        <v>359</v>
      </c>
      <c r="T877" s="6" t="s">
        <v>372</v>
      </c>
    </row>
    <row r="878" spans="1:20" x14ac:dyDescent="0.25">
      <c r="A878" s="26">
        <v>44804</v>
      </c>
      <c r="B878" s="28">
        <v>11.48</v>
      </c>
      <c r="C878" s="28">
        <f>B878-K878-L878</f>
        <v>11.48</v>
      </c>
      <c r="D878" s="28">
        <f>B878-K878</f>
        <v>11.48</v>
      </c>
      <c r="E878" s="29">
        <v>0.6381944444444444</v>
      </c>
      <c r="F878" s="17" t="str">
        <f>_xlfn.CONCAT(TEXT(A878,"yyyy-mm-dd")," ",TEXT(E878,"hh:mm:ss"))</f>
        <v>2022-08-31 15:19:00</v>
      </c>
      <c r="G878" s="8">
        <v>29</v>
      </c>
      <c r="H878" s="8">
        <v>9</v>
      </c>
      <c r="I878" s="9">
        <f>'Uber_Details (2)'!$G878+('Uber_Details (2)'!$H878/60)</f>
        <v>29.15</v>
      </c>
      <c r="J878" s="9">
        <v>5.4</v>
      </c>
      <c r="K878" s="9"/>
      <c r="L878" s="9"/>
      <c r="M878" s="8"/>
      <c r="N878" s="8">
        <v>1</v>
      </c>
      <c r="O878" s="7" t="str">
        <f>VLOOKUP(P878,zipcodes,2,0)</f>
        <v>ADELAIDE CBD</v>
      </c>
      <c r="P878" s="13">
        <v>5000</v>
      </c>
      <c r="Q878" s="7" t="str">
        <f>VLOOKUP(R878,zipcodes,2,0)</f>
        <v>CROYDON</v>
      </c>
      <c r="R878" s="14">
        <v>5008</v>
      </c>
      <c r="S878" s="8" t="s">
        <v>359</v>
      </c>
      <c r="T878" s="6" t="s">
        <v>372</v>
      </c>
    </row>
    <row r="879" spans="1:20" x14ac:dyDescent="0.25">
      <c r="A879" s="26">
        <v>44804</v>
      </c>
      <c r="B879" s="28">
        <v>19.41</v>
      </c>
      <c r="C879" s="28">
        <f>B879-K879-L879</f>
        <v>19.41</v>
      </c>
      <c r="D879" s="28">
        <f>B879-K879</f>
        <v>19.41</v>
      </c>
      <c r="E879" s="29">
        <v>0.78125</v>
      </c>
      <c r="F879" s="17" t="str">
        <f>_xlfn.CONCAT(TEXT(A879,"yyyy-mm-dd")," ",TEXT(E879,"hh:mm:ss"))</f>
        <v>2022-08-31 18:45:00</v>
      </c>
      <c r="G879" s="8">
        <v>53</v>
      </c>
      <c r="H879" s="8">
        <v>43</v>
      </c>
      <c r="I879" s="9">
        <f>'Uber_Details (2)'!$G879+('Uber_Details (2)'!$H879/60)</f>
        <v>53.716666666666669</v>
      </c>
      <c r="J879" s="9">
        <v>12.3</v>
      </c>
      <c r="K879" s="9"/>
      <c r="L879" s="9"/>
      <c r="M879" s="8"/>
      <c r="N879" s="8">
        <v>2</v>
      </c>
      <c r="O879" s="7" t="str">
        <f>VLOOKUP(P879,zipcodes,2,0)</f>
        <v>ADELAIDE CBD</v>
      </c>
      <c r="P879" s="13">
        <v>5000</v>
      </c>
      <c r="Q879" s="7" t="str">
        <f>VLOOKUP(R879,zipcodes,2,0)</f>
        <v>HAMPSTEAD GARDENS</v>
      </c>
      <c r="R879" s="14">
        <v>5086</v>
      </c>
      <c r="S879" s="8" t="s">
        <v>359</v>
      </c>
      <c r="T879" s="6" t="s">
        <v>372</v>
      </c>
    </row>
    <row r="880" spans="1:20" x14ac:dyDescent="0.25">
      <c r="A880" s="26">
        <v>44804</v>
      </c>
      <c r="B880" s="28">
        <v>5.28</v>
      </c>
      <c r="C880" s="28">
        <f>B880-K880-L880</f>
        <v>5.28</v>
      </c>
      <c r="D880" s="28">
        <f>B880-K880</f>
        <v>5.28</v>
      </c>
      <c r="E880" s="29">
        <v>0.8354166666666667</v>
      </c>
      <c r="F880" s="17" t="str">
        <f>_xlfn.CONCAT(TEXT(A880,"yyyy-mm-dd")," ",TEXT(E880,"hh:mm:ss"))</f>
        <v>2022-08-31 20:03:00</v>
      </c>
      <c r="G880" s="8">
        <v>15</v>
      </c>
      <c r="H880" s="8">
        <v>33</v>
      </c>
      <c r="I880" s="9">
        <f>'Uber_Details (2)'!$G880+('Uber_Details (2)'!$H880/60)</f>
        <v>15.55</v>
      </c>
      <c r="J880" s="9">
        <v>0.8</v>
      </c>
      <c r="K880" s="9"/>
      <c r="L880" s="9"/>
      <c r="M880" s="8"/>
      <c r="N880" s="8">
        <v>1</v>
      </c>
      <c r="O880" s="7" t="str">
        <f>VLOOKUP(P880,zipcodes,2,0)</f>
        <v>ADELAIDE CBD</v>
      </c>
      <c r="P880" s="13">
        <v>5000</v>
      </c>
      <c r="Q880" s="7" t="str">
        <f>VLOOKUP(R880,zipcodes,2,0)</f>
        <v>ADELAIDE CBD</v>
      </c>
      <c r="R880" s="14">
        <v>5000</v>
      </c>
      <c r="S880" s="8" t="s">
        <v>359</v>
      </c>
      <c r="T880" s="6" t="s">
        <v>372</v>
      </c>
    </row>
    <row r="881" spans="1:20" x14ac:dyDescent="0.25">
      <c r="A881" s="26">
        <v>44804</v>
      </c>
      <c r="B881" s="28">
        <v>8.42</v>
      </c>
      <c r="C881" s="28">
        <f>B881-K881-L881</f>
        <v>8.42</v>
      </c>
      <c r="D881" s="28">
        <f>B881-K881</f>
        <v>8.42</v>
      </c>
      <c r="E881" s="29">
        <v>0.84791666666666676</v>
      </c>
      <c r="F881" s="17" t="str">
        <f>_xlfn.CONCAT(TEXT(A881,"yyyy-mm-dd")," ",TEXT(E881,"hh:mm:ss"))</f>
        <v>2022-08-31 20:21:00</v>
      </c>
      <c r="G881" s="8">
        <v>20</v>
      </c>
      <c r="H881" s="8">
        <v>28</v>
      </c>
      <c r="I881" s="9">
        <f>'Uber_Details (2)'!$G881+('Uber_Details (2)'!$H881/60)</f>
        <v>20.466666666666665</v>
      </c>
      <c r="J881" s="9">
        <v>1.9</v>
      </c>
      <c r="K881" s="9"/>
      <c r="L881" s="9"/>
      <c r="M881" s="8"/>
      <c r="N881" s="8">
        <v>2</v>
      </c>
      <c r="O881" s="7" t="str">
        <f>VLOOKUP(P881,zipcodes,2,0)</f>
        <v>ADELAIDE CBD</v>
      </c>
      <c r="P881" s="13">
        <v>5000</v>
      </c>
      <c r="Q881" s="7" t="str">
        <f>VLOOKUP(R881,zipcodes,2,0)</f>
        <v>ADELAIDE CBD</v>
      </c>
      <c r="R881" s="14">
        <v>5000</v>
      </c>
      <c r="S881" s="8" t="s">
        <v>359</v>
      </c>
      <c r="T881" s="6" t="s">
        <v>372</v>
      </c>
    </row>
    <row r="882" spans="1:20" x14ac:dyDescent="0.25">
      <c r="A882" s="26">
        <v>44804</v>
      </c>
      <c r="B882" s="28">
        <v>16.010000000000002</v>
      </c>
      <c r="C882" s="28">
        <f>B882-K882-L882</f>
        <v>16.010000000000002</v>
      </c>
      <c r="D882" s="28">
        <f>B882-K882</f>
        <v>16.010000000000002</v>
      </c>
      <c r="E882" s="29">
        <v>0.85833333333333339</v>
      </c>
      <c r="F882" s="17" t="str">
        <f>_xlfn.CONCAT(TEXT(A882,"yyyy-mm-dd")," ",TEXT(E882,"hh:mm:ss"))</f>
        <v>2022-08-31 20:36:00</v>
      </c>
      <c r="G882" s="8">
        <v>46</v>
      </c>
      <c r="H882" s="8">
        <v>16</v>
      </c>
      <c r="I882" s="9">
        <f>'Uber_Details (2)'!$G882+('Uber_Details (2)'!$H882/60)</f>
        <v>46.266666666666666</v>
      </c>
      <c r="J882" s="9">
        <v>11</v>
      </c>
      <c r="K882" s="9"/>
      <c r="L882" s="9"/>
      <c r="M882" s="8"/>
      <c r="N882" s="8">
        <v>2</v>
      </c>
      <c r="O882" s="7" t="str">
        <f>VLOOKUP(P882,zipcodes,2,0)</f>
        <v>ADELAIDE CBD</v>
      </c>
      <c r="P882" s="13">
        <v>5000</v>
      </c>
      <c r="Q882" s="7" t="str">
        <f>VLOOKUP(R882,zipcodes,2,0)</f>
        <v>HAMPSTEAD GARDENS</v>
      </c>
      <c r="R882" s="14">
        <v>5086</v>
      </c>
      <c r="S882" s="8" t="s">
        <v>359</v>
      </c>
      <c r="T882" s="6" t="s">
        <v>372</v>
      </c>
    </row>
    <row r="883" spans="1:20" x14ac:dyDescent="0.25">
      <c r="A883" s="26">
        <v>44804</v>
      </c>
      <c r="B883" s="28">
        <v>7.64</v>
      </c>
      <c r="C883" s="28">
        <f>B883-K883-L883</f>
        <v>7.64</v>
      </c>
      <c r="D883" s="28">
        <f>B883-K883</f>
        <v>7.64</v>
      </c>
      <c r="E883" s="29">
        <v>0.90486111111111101</v>
      </c>
      <c r="F883" s="17" t="str">
        <f>_xlfn.CONCAT(TEXT(A883,"yyyy-mm-dd")," ",TEXT(E883,"hh:mm:ss"))</f>
        <v>2022-08-31 21:43:00</v>
      </c>
      <c r="G883" s="8">
        <v>20</v>
      </c>
      <c r="H883" s="8">
        <v>18</v>
      </c>
      <c r="I883" s="9">
        <f>'Uber_Details (2)'!$G883+('Uber_Details (2)'!$H883/60)</f>
        <v>20.3</v>
      </c>
      <c r="J883" s="9">
        <v>4.0999999999999996</v>
      </c>
      <c r="K883" s="9"/>
      <c r="L883" s="9"/>
      <c r="M883" s="8"/>
      <c r="N883" s="8">
        <v>1</v>
      </c>
      <c r="O883" s="7" t="str">
        <f>VLOOKUP(P883,zipcodes,2,0)</f>
        <v>ADELAIDE CBD</v>
      </c>
      <c r="P883" s="13">
        <v>5000</v>
      </c>
      <c r="Q883" s="7" t="str">
        <f>VLOOKUP(R883,zipcodes,2,0)</f>
        <v>VALE PARK</v>
      </c>
      <c r="R883" s="14">
        <v>5081</v>
      </c>
      <c r="S883" s="8" t="s">
        <v>359</v>
      </c>
      <c r="T883" s="6" t="s">
        <v>372</v>
      </c>
    </row>
    <row r="884" spans="1:20" x14ac:dyDescent="0.25">
      <c r="A884" s="26">
        <v>44805</v>
      </c>
      <c r="B884" s="28">
        <v>11.52</v>
      </c>
      <c r="C884" s="28">
        <f>B884-K884-L884</f>
        <v>11.52</v>
      </c>
      <c r="D884" s="28">
        <f>B884-K884</f>
        <v>11.52</v>
      </c>
      <c r="E884" s="29">
        <v>0.53194444444444444</v>
      </c>
      <c r="F884" s="17" t="str">
        <f>_xlfn.CONCAT(TEXT(A884,"yyyy-mm-dd")," ",TEXT(E884,"hh:mm:ss"))</f>
        <v>2022-09-01 12:46:00</v>
      </c>
      <c r="G884" s="8">
        <v>25</v>
      </c>
      <c r="H884" s="8">
        <v>48</v>
      </c>
      <c r="I884" s="9">
        <f>'Uber_Details (2)'!$G884+('Uber_Details (2)'!$H884/60)</f>
        <v>25.8</v>
      </c>
      <c r="J884" s="9">
        <v>6.9</v>
      </c>
      <c r="K884" s="9"/>
      <c r="L884" s="9"/>
      <c r="M884" s="8"/>
      <c r="N884" s="8">
        <v>1</v>
      </c>
      <c r="O884" s="7" t="str">
        <f>VLOOKUP(P884,zipcodes,2,0)</f>
        <v>NORTH ADELAIDE</v>
      </c>
      <c r="P884" s="13">
        <v>5006</v>
      </c>
      <c r="Q884" s="7" t="str">
        <f>VLOOKUP(R884,zipcodes,2,0)</f>
        <v>SEATON</v>
      </c>
      <c r="R884" s="14">
        <v>5023</v>
      </c>
      <c r="S884" s="8" t="s">
        <v>359</v>
      </c>
      <c r="T884" s="6" t="s">
        <v>372</v>
      </c>
    </row>
    <row r="885" spans="1:20" x14ac:dyDescent="0.25">
      <c r="A885" s="26">
        <v>44805</v>
      </c>
      <c r="B885" s="28">
        <v>6.41</v>
      </c>
      <c r="C885" s="28">
        <f>B885-K885-L885</f>
        <v>6.41</v>
      </c>
      <c r="D885" s="28">
        <f>B885-K885</f>
        <v>6.41</v>
      </c>
      <c r="E885" s="29">
        <v>0.54999999999999993</v>
      </c>
      <c r="F885" s="17" t="str">
        <f>_xlfn.CONCAT(TEXT(A885,"yyyy-mm-dd")," ",TEXT(E885,"hh:mm:ss"))</f>
        <v>2022-09-01 13:12:00</v>
      </c>
      <c r="G885" s="8">
        <v>13</v>
      </c>
      <c r="H885" s="8">
        <v>42</v>
      </c>
      <c r="I885" s="9">
        <f>'Uber_Details (2)'!$G885+('Uber_Details (2)'!$H885/60)</f>
        <v>13.7</v>
      </c>
      <c r="J885" s="9">
        <v>1.6</v>
      </c>
      <c r="K885" s="9"/>
      <c r="L885" s="9"/>
      <c r="M885" s="8"/>
      <c r="N885" s="8">
        <v>1</v>
      </c>
      <c r="O885" s="7" t="str">
        <f>VLOOKUP(P885,zipcodes,2,0)</f>
        <v>HINDMARSH</v>
      </c>
      <c r="P885" s="13">
        <v>5007</v>
      </c>
      <c r="Q885" s="7" t="str">
        <f>VLOOKUP(R885,zipcodes,2,0)</f>
        <v>HINDMARSH</v>
      </c>
      <c r="R885" s="14">
        <v>5007</v>
      </c>
      <c r="S885" s="8" t="s">
        <v>359</v>
      </c>
      <c r="T885" s="6" t="s">
        <v>372</v>
      </c>
    </row>
    <row r="886" spans="1:20" x14ac:dyDescent="0.25">
      <c r="A886" s="26">
        <v>44805</v>
      </c>
      <c r="B886" s="28">
        <v>8.07</v>
      </c>
      <c r="C886" s="28">
        <f>B886-K886-L886</f>
        <v>8.07</v>
      </c>
      <c r="D886" s="28">
        <f>B886-K886</f>
        <v>8.07</v>
      </c>
      <c r="E886" s="29">
        <v>0.56041666666666667</v>
      </c>
      <c r="F886" s="17" t="str">
        <f>_xlfn.CONCAT(TEXT(A886,"yyyy-mm-dd")," ",TEXT(E886,"hh:mm:ss"))</f>
        <v>2022-09-01 13:27:00</v>
      </c>
      <c r="G886" s="8">
        <v>14</v>
      </c>
      <c r="H886" s="8">
        <v>41</v>
      </c>
      <c r="I886" s="9">
        <f>'Uber_Details (2)'!$G886+('Uber_Details (2)'!$H886/60)</f>
        <v>14.683333333333334</v>
      </c>
      <c r="J886" s="9">
        <v>1.7</v>
      </c>
      <c r="K886" s="9"/>
      <c r="L886" s="9"/>
      <c r="M886" s="8"/>
      <c r="N886" s="8">
        <v>2</v>
      </c>
      <c r="O886" s="7" t="str">
        <f>VLOOKUP(P886,zipcodes,2,0)</f>
        <v>HINDMARSH</v>
      </c>
      <c r="P886" s="13">
        <v>5007</v>
      </c>
      <c r="Q886" s="7" t="str">
        <f>VLOOKUP(R886,zipcodes,2,0)</f>
        <v>HINDMARSH</v>
      </c>
      <c r="R886" s="14">
        <v>5007</v>
      </c>
      <c r="S886" s="8" t="s">
        <v>359</v>
      </c>
      <c r="T886" s="6" t="s">
        <v>372</v>
      </c>
    </row>
    <row r="887" spans="1:20" x14ac:dyDescent="0.25">
      <c r="A887" s="26">
        <v>44805</v>
      </c>
      <c r="B887" s="28">
        <v>14.54</v>
      </c>
      <c r="C887" s="28">
        <f>B887-K887-L887</f>
        <v>10.079999999999998</v>
      </c>
      <c r="D887" s="28">
        <f>B887-K887</f>
        <v>10.079999999999998</v>
      </c>
      <c r="E887" s="29">
        <v>0.58263888888888882</v>
      </c>
      <c r="F887" s="17" t="str">
        <f>_xlfn.CONCAT(TEXT(A887,"yyyy-mm-dd")," ",TEXT(E887,"hh:mm:ss"))</f>
        <v>2022-09-01 13:59:00</v>
      </c>
      <c r="G887" s="8">
        <v>19</v>
      </c>
      <c r="H887" s="8">
        <v>53</v>
      </c>
      <c r="I887" s="9">
        <f>'Uber_Details (2)'!$G887+('Uber_Details (2)'!$H887/60)</f>
        <v>19.883333333333333</v>
      </c>
      <c r="J887" s="9">
        <v>4.3</v>
      </c>
      <c r="K887" s="9">
        <v>4.46</v>
      </c>
      <c r="L887" s="9"/>
      <c r="M887" s="8"/>
      <c r="N887" s="8">
        <v>1</v>
      </c>
      <c r="O887" s="7" t="str">
        <f>VLOOKUP(P887,zipcodes,2,0)</f>
        <v>HINDMARSH</v>
      </c>
      <c r="P887" s="13">
        <v>5007</v>
      </c>
      <c r="Q887" s="7" t="str">
        <f>VLOOKUP(R887,zipcodes,2,0)</f>
        <v>ADELAIDE CBD</v>
      </c>
      <c r="R887" s="14">
        <v>5000</v>
      </c>
      <c r="S887" s="8" t="s">
        <v>359</v>
      </c>
      <c r="T887" s="6" t="s">
        <v>372</v>
      </c>
    </row>
    <row r="888" spans="1:20" x14ac:dyDescent="0.25">
      <c r="A888" s="26">
        <v>44805</v>
      </c>
      <c r="B888" s="28">
        <v>5.61</v>
      </c>
      <c r="C888" s="28">
        <f>B888-K888-L888</f>
        <v>5.61</v>
      </c>
      <c r="D888" s="28">
        <f>B888-K888</f>
        <v>5.61</v>
      </c>
      <c r="E888" s="29">
        <v>0.60763888888888895</v>
      </c>
      <c r="F888" s="17" t="str">
        <f>_xlfn.CONCAT(TEXT(A888,"yyyy-mm-dd")," ",TEXT(E888,"hh:mm:ss"))</f>
        <v>2022-09-01 14:35:00</v>
      </c>
      <c r="G888" s="8">
        <v>13</v>
      </c>
      <c r="H888" s="8">
        <v>1</v>
      </c>
      <c r="I888" s="9">
        <f>'Uber_Details (2)'!$G888+('Uber_Details (2)'!$H888/60)</f>
        <v>13.016666666666667</v>
      </c>
      <c r="J888" s="9">
        <v>1.7</v>
      </c>
      <c r="K888" s="9"/>
      <c r="L888" s="9"/>
      <c r="M888" s="8"/>
      <c r="N888" s="8">
        <v>1</v>
      </c>
      <c r="O888" s="7" t="str">
        <f>VLOOKUP(P888,zipcodes,2,0)</f>
        <v>ADELAIDE CBD</v>
      </c>
      <c r="P888" s="13">
        <v>5000</v>
      </c>
      <c r="Q888" s="7" t="str">
        <f>VLOOKUP(R888,zipcodes,2,0)</f>
        <v>NORWOOD</v>
      </c>
      <c r="R888" s="14">
        <v>5067</v>
      </c>
      <c r="S888" s="8" t="s">
        <v>359</v>
      </c>
      <c r="T888" s="6" t="s">
        <v>372</v>
      </c>
    </row>
    <row r="889" spans="1:20" x14ac:dyDescent="0.25">
      <c r="A889" s="26">
        <v>44805</v>
      </c>
      <c r="B889" s="28">
        <v>21.93</v>
      </c>
      <c r="C889" s="28">
        <f>B889-K889-L889</f>
        <v>16.59</v>
      </c>
      <c r="D889" s="28">
        <f>B889-K889</f>
        <v>16.59</v>
      </c>
      <c r="E889" s="29">
        <v>0.62013888888888891</v>
      </c>
      <c r="F889" s="17" t="str">
        <f>_xlfn.CONCAT(TEXT(A889,"yyyy-mm-dd")," ",TEXT(E889,"hh:mm:ss"))</f>
        <v>2022-09-01 14:53:00</v>
      </c>
      <c r="G889" s="8">
        <v>36</v>
      </c>
      <c r="H889" s="8">
        <v>7</v>
      </c>
      <c r="I889" s="9">
        <f>'Uber_Details (2)'!$G889+('Uber_Details (2)'!$H889/60)</f>
        <v>36.116666666666667</v>
      </c>
      <c r="J889" s="9">
        <v>4.0999999999999996</v>
      </c>
      <c r="K889" s="9">
        <v>5.34</v>
      </c>
      <c r="L889" s="9"/>
      <c r="M889" s="8"/>
      <c r="N889" s="8">
        <v>2</v>
      </c>
      <c r="O889" s="7" t="str">
        <f>VLOOKUP(P889,zipcodes,2,0)</f>
        <v>ADELAIDE CBD</v>
      </c>
      <c r="P889" s="13">
        <v>5000</v>
      </c>
      <c r="Q889" s="7" t="str">
        <f>VLOOKUP(R889,zipcodes,2,0)</f>
        <v>MILE END</v>
      </c>
      <c r="R889" s="14">
        <v>5031</v>
      </c>
      <c r="S889" s="8" t="s">
        <v>359</v>
      </c>
      <c r="T889" s="6" t="s">
        <v>372</v>
      </c>
    </row>
    <row r="890" spans="1:20" x14ac:dyDescent="0.25">
      <c r="A890" s="26">
        <v>44805</v>
      </c>
      <c r="B890" s="28">
        <v>32.79</v>
      </c>
      <c r="C890" s="28">
        <f>B890-K890-L890</f>
        <v>32.79</v>
      </c>
      <c r="D890" s="28">
        <f>B890-K890</f>
        <v>32.79</v>
      </c>
      <c r="E890" s="29">
        <v>0.75</v>
      </c>
      <c r="F890" s="17" t="str">
        <f>_xlfn.CONCAT(TEXT(A890,"yyyy-mm-dd")," ",TEXT(E890,"hh:mm:ss"))</f>
        <v>2022-09-01 18:00:00</v>
      </c>
      <c r="G890" s="8">
        <v>72</v>
      </c>
      <c r="H890" s="8"/>
      <c r="I890" s="9">
        <f>'Uber_Details (2)'!$G890+('Uber_Details (2)'!$H890/60)</f>
        <v>72</v>
      </c>
      <c r="J890" s="9">
        <v>18.7</v>
      </c>
      <c r="K890" s="9"/>
      <c r="L890" s="9"/>
      <c r="M890" s="8"/>
      <c r="N890" s="8">
        <v>2</v>
      </c>
      <c r="O890" s="7" t="str">
        <f>VLOOKUP(P890,zipcodes,2,0)</f>
        <v>ADELAIDE CBD</v>
      </c>
      <c r="P890" s="13">
        <v>5000</v>
      </c>
      <c r="Q890" s="7" t="str">
        <f>VLOOKUP(R890,zipcodes,2,0)</f>
        <v>STIRLING</v>
      </c>
      <c r="R890" s="14">
        <v>5152</v>
      </c>
      <c r="S890" s="8" t="s">
        <v>359</v>
      </c>
      <c r="T890" s="6" t="s">
        <v>372</v>
      </c>
    </row>
    <row r="891" spans="1:20" x14ac:dyDescent="0.25">
      <c r="A891" s="26">
        <v>44805</v>
      </c>
      <c r="B891" s="28">
        <v>5.74</v>
      </c>
      <c r="C891" s="28">
        <f>B891-K891-L891</f>
        <v>5.74</v>
      </c>
      <c r="D891" s="28">
        <f>B891-K891</f>
        <v>5.74</v>
      </c>
      <c r="E891" s="29">
        <v>0.80486111111111114</v>
      </c>
      <c r="F891" s="17" t="str">
        <f>_xlfn.CONCAT(TEXT(A891,"yyyy-mm-dd")," ",TEXT(E891,"hh:mm:ss"))</f>
        <v>2022-09-01 19:19:00</v>
      </c>
      <c r="G891" s="8">
        <v>11</v>
      </c>
      <c r="H891" s="8">
        <v>1</v>
      </c>
      <c r="I891" s="9">
        <f>'Uber_Details (2)'!$G891+('Uber_Details (2)'!$H891/60)</f>
        <v>11.016666666666667</v>
      </c>
      <c r="J891" s="9">
        <v>1.8</v>
      </c>
      <c r="K891" s="9"/>
      <c r="L891" s="9"/>
      <c r="M891" s="8"/>
      <c r="N891" s="8">
        <v>1</v>
      </c>
      <c r="O891" s="7" t="str">
        <f>VLOOKUP(P891,zipcodes,2,0)</f>
        <v>GLEN OSMOND</v>
      </c>
      <c r="P891" s="13">
        <v>5064</v>
      </c>
      <c r="Q891" s="7" t="str">
        <f>VLOOKUP(R891,zipcodes,2,0)</f>
        <v>BURNSIDE</v>
      </c>
      <c r="R891" s="14">
        <v>5066</v>
      </c>
      <c r="S891" s="8" t="s">
        <v>359</v>
      </c>
      <c r="T891" s="6" t="s">
        <v>372</v>
      </c>
    </row>
    <row r="892" spans="1:20" x14ac:dyDescent="0.25">
      <c r="A892" s="26">
        <v>44805</v>
      </c>
      <c r="B892" s="28">
        <v>5</v>
      </c>
      <c r="C892" s="28">
        <f>B892-K892-L892</f>
        <v>5</v>
      </c>
      <c r="D892" s="28">
        <f>B892-K892</f>
        <v>5</v>
      </c>
      <c r="E892" s="29">
        <v>0.8208333333333333</v>
      </c>
      <c r="F892" s="17" t="str">
        <f>_xlfn.CONCAT(TEXT(A892,"yyyy-mm-dd")," ",TEXT(E892,"hh:mm:ss"))</f>
        <v>2022-09-01 19:42:00</v>
      </c>
      <c r="G892" s="8">
        <v>7</v>
      </c>
      <c r="H892" s="8">
        <v>8</v>
      </c>
      <c r="I892" s="9">
        <f>'Uber_Details (2)'!$G892+('Uber_Details (2)'!$H892/60)</f>
        <v>7.1333333333333337</v>
      </c>
      <c r="J892" s="9">
        <v>1.2</v>
      </c>
      <c r="K892" s="9"/>
      <c r="L892" s="9"/>
      <c r="M892" s="8"/>
      <c r="N892" s="8">
        <v>1</v>
      </c>
      <c r="O892" s="7" t="str">
        <f>VLOOKUP(P892,zipcodes,2,0)</f>
        <v>ADELAIDE CBD</v>
      </c>
      <c r="P892" s="13">
        <v>5000</v>
      </c>
      <c r="Q892" s="7" t="str">
        <f>VLOOKUP(R892,zipcodes,2,0)</f>
        <v>EASTWOOD</v>
      </c>
      <c r="R892" s="14">
        <v>5063</v>
      </c>
      <c r="S892" s="8" t="s">
        <v>359</v>
      </c>
      <c r="T892" s="6" t="s">
        <v>372</v>
      </c>
    </row>
    <row r="893" spans="1:20" x14ac:dyDescent="0.25">
      <c r="A893" s="26">
        <v>44805</v>
      </c>
      <c r="B893" s="28">
        <v>15.33</v>
      </c>
      <c r="C893" s="28">
        <f>B893-K893-L893</f>
        <v>15.33</v>
      </c>
      <c r="D893" s="28">
        <f>B893-K893</f>
        <v>15.33</v>
      </c>
      <c r="E893" s="29">
        <v>0.82361111111111107</v>
      </c>
      <c r="F893" s="17" t="str">
        <f>_xlfn.CONCAT(TEXT(A893,"yyyy-mm-dd")," ",TEXT(E893,"hh:mm:ss"))</f>
        <v>2022-09-01 19:46:00</v>
      </c>
      <c r="G893" s="8">
        <v>33</v>
      </c>
      <c r="H893" s="8">
        <v>44</v>
      </c>
      <c r="I893" s="9">
        <f>'Uber_Details (2)'!$G893+('Uber_Details (2)'!$H893/60)</f>
        <v>33.733333333333334</v>
      </c>
      <c r="J893" s="9">
        <v>18.3</v>
      </c>
      <c r="K893" s="9"/>
      <c r="L893" s="9"/>
      <c r="M893" s="8"/>
      <c r="N893" s="8">
        <v>1</v>
      </c>
      <c r="O893" s="7" t="str">
        <f>VLOOKUP(P893,zipcodes,2,0)</f>
        <v>UNLEY</v>
      </c>
      <c r="P893" s="13">
        <v>5061</v>
      </c>
      <c r="Q893" s="7" t="str">
        <f>VLOOKUP(R893,zipcodes,2,0)</f>
        <v>ABERFOYLE PARK</v>
      </c>
      <c r="R893" s="14">
        <v>5159</v>
      </c>
      <c r="S893" s="8" t="s">
        <v>359</v>
      </c>
      <c r="T893" s="6" t="s">
        <v>372</v>
      </c>
    </row>
    <row r="894" spans="1:20" x14ac:dyDescent="0.25">
      <c r="A894" s="26">
        <v>44805</v>
      </c>
      <c r="B894" s="28">
        <v>10.53</v>
      </c>
      <c r="C894" s="28">
        <f>B894-K894-L894</f>
        <v>10.53</v>
      </c>
      <c r="D894" s="28">
        <f>B894-K894</f>
        <v>10.53</v>
      </c>
      <c r="E894" s="29">
        <v>0.86736111111111114</v>
      </c>
      <c r="F894" s="17" t="str">
        <f>_xlfn.CONCAT(TEXT(A894,"yyyy-mm-dd")," ",TEXT(E894,"hh:mm:ss"))</f>
        <v>2022-09-01 20:49:00</v>
      </c>
      <c r="G894" s="8">
        <v>18</v>
      </c>
      <c r="H894" s="8">
        <v>56</v>
      </c>
      <c r="I894" s="9">
        <f>'Uber_Details (2)'!$G894+('Uber_Details (2)'!$H894/60)</f>
        <v>18.933333333333334</v>
      </c>
      <c r="J894" s="9">
        <v>7.5</v>
      </c>
      <c r="K894" s="9"/>
      <c r="L894" s="9"/>
      <c r="M894" s="8"/>
      <c r="N894" s="8">
        <v>2</v>
      </c>
      <c r="O894" s="7" t="str">
        <f>VLOOKUP(P894,zipcodes,2,0)</f>
        <v>UNLEY</v>
      </c>
      <c r="P894" s="13">
        <v>5061</v>
      </c>
      <c r="Q894" s="7" t="str">
        <f>VLOOKUP(R894,zipcodes,2,0)</f>
        <v>MARION</v>
      </c>
      <c r="R894" s="14">
        <v>5043</v>
      </c>
      <c r="S894" s="8" t="s">
        <v>359</v>
      </c>
      <c r="T894" s="6" t="s">
        <v>372</v>
      </c>
    </row>
    <row r="895" spans="1:20" x14ac:dyDescent="0.25">
      <c r="A895" s="26">
        <v>44805</v>
      </c>
      <c r="B895" s="28">
        <v>18.2</v>
      </c>
      <c r="C895" s="28">
        <f>B895-K895-L895</f>
        <v>15.66</v>
      </c>
      <c r="D895" s="28">
        <f>B895-K895</f>
        <v>15.66</v>
      </c>
      <c r="E895" s="29">
        <v>0.99513888888888891</v>
      </c>
      <c r="F895" s="17" t="str">
        <f>_xlfn.CONCAT(TEXT(A895,"yyyy-mm-dd")," ",TEXT(E895,"hh:mm:ss"))</f>
        <v>2022-09-01 23:53:00</v>
      </c>
      <c r="G895" s="8">
        <v>40</v>
      </c>
      <c r="H895" s="8">
        <v>32</v>
      </c>
      <c r="I895" s="9">
        <f>'Uber_Details (2)'!$G895+('Uber_Details (2)'!$H895/60)</f>
        <v>40.533333333333331</v>
      </c>
      <c r="J895" s="9">
        <v>7.9</v>
      </c>
      <c r="K895" s="9">
        <v>2.54</v>
      </c>
      <c r="L895" s="9"/>
      <c r="M895" s="8"/>
      <c r="N895" s="8">
        <v>2</v>
      </c>
      <c r="O895" s="7" t="str">
        <f>VLOOKUP(P895,zipcodes,2,0)</f>
        <v>MILE END</v>
      </c>
      <c r="P895" s="13">
        <v>5031</v>
      </c>
      <c r="Q895" s="7" t="str">
        <f>VLOOKUP(R895,zipcodes,2,0)</f>
        <v>CROYDON</v>
      </c>
      <c r="R895" s="14">
        <v>5008</v>
      </c>
      <c r="S895" s="8" t="s">
        <v>359</v>
      </c>
      <c r="T895" s="6" t="s">
        <v>372</v>
      </c>
    </row>
    <row r="896" spans="1:20" x14ac:dyDescent="0.25">
      <c r="A896" s="26">
        <v>44806</v>
      </c>
      <c r="B896" s="28">
        <v>12.53</v>
      </c>
      <c r="C896" s="28">
        <f>B896-K896-L896</f>
        <v>12.53</v>
      </c>
      <c r="D896" s="28">
        <f>B896-K896</f>
        <v>12.53</v>
      </c>
      <c r="E896" s="29">
        <v>0.31875000000000003</v>
      </c>
      <c r="F896" s="17" t="str">
        <f>_xlfn.CONCAT(TEXT(A896,"yyyy-mm-dd")," ",TEXT(E896,"hh:mm:ss"))</f>
        <v>2022-09-02 07:39:00</v>
      </c>
      <c r="G896" s="8">
        <v>32</v>
      </c>
      <c r="H896" s="8">
        <v>42</v>
      </c>
      <c r="I896" s="9">
        <f>'Uber_Details (2)'!$G896+('Uber_Details (2)'!$H896/60)</f>
        <v>32.700000000000003</v>
      </c>
      <c r="J896" s="9">
        <v>6.4</v>
      </c>
      <c r="K896" s="9"/>
      <c r="L896" s="9"/>
      <c r="M896" s="8"/>
      <c r="N896" s="8">
        <v>2</v>
      </c>
      <c r="O896" s="7" t="str">
        <f>VLOOKUP(P896,zipcodes,2,0)</f>
        <v>FITZROY</v>
      </c>
      <c r="P896" s="13">
        <v>5082</v>
      </c>
      <c r="Q896" s="7" t="str">
        <f>VLOOKUP(R896,zipcodes,2,0)</f>
        <v>CLEARVIEW</v>
      </c>
      <c r="R896" s="14">
        <v>5085</v>
      </c>
      <c r="S896" s="8" t="s">
        <v>359</v>
      </c>
      <c r="T896" s="6" t="s">
        <v>372</v>
      </c>
    </row>
    <row r="897" spans="1:20" x14ac:dyDescent="0.25">
      <c r="A897" s="26">
        <v>44806</v>
      </c>
      <c r="B897" s="28">
        <v>9.64</v>
      </c>
      <c r="C897" s="28">
        <f>B897-K897-L897</f>
        <v>7.3900000000000006</v>
      </c>
      <c r="D897" s="28">
        <f>B897-K897</f>
        <v>7.3900000000000006</v>
      </c>
      <c r="E897" s="29">
        <v>0.52777777777777779</v>
      </c>
      <c r="F897" s="17" t="str">
        <f>_xlfn.CONCAT(TEXT(A897,"yyyy-mm-dd")," ",TEXT(E897,"hh:mm:ss"))</f>
        <v>2022-09-02 12:40:00</v>
      </c>
      <c r="G897" s="8">
        <v>17</v>
      </c>
      <c r="H897" s="8">
        <v>41</v>
      </c>
      <c r="I897" s="9">
        <f>'Uber_Details (2)'!$G897+('Uber_Details (2)'!$H897/60)</f>
        <v>17.683333333333334</v>
      </c>
      <c r="J897" s="9">
        <v>3.9</v>
      </c>
      <c r="K897" s="9">
        <v>2.25</v>
      </c>
      <c r="L897" s="9"/>
      <c r="M897" s="8"/>
      <c r="N897" s="8">
        <v>1</v>
      </c>
      <c r="O897" s="7" t="str">
        <f>VLOOKUP(P897,zipcodes,2,0)</f>
        <v>KURRALTA PARK</v>
      </c>
      <c r="P897" s="13">
        <v>5037</v>
      </c>
      <c r="Q897" s="7" t="str">
        <f>VLOOKUP(R897,zipcodes,2,0)</f>
        <v>PLYMPTON</v>
      </c>
      <c r="R897" s="14">
        <v>5038</v>
      </c>
      <c r="S897" s="8" t="s">
        <v>359</v>
      </c>
      <c r="T897" s="6" t="s">
        <v>372</v>
      </c>
    </row>
    <row r="898" spans="1:20" x14ac:dyDescent="0.25">
      <c r="A898" s="26">
        <v>44806</v>
      </c>
      <c r="B898" s="28">
        <v>16.46</v>
      </c>
      <c r="C898" s="28">
        <f>B898-K898-L898</f>
        <v>16.46</v>
      </c>
      <c r="D898" s="28">
        <f>B898-K898</f>
        <v>16.46</v>
      </c>
      <c r="E898" s="29">
        <v>0.54236111111111118</v>
      </c>
      <c r="F898" s="17" t="str">
        <f>_xlfn.CONCAT(TEXT(A898,"yyyy-mm-dd")," ",TEXT(E898,"hh:mm:ss"))</f>
        <v>2022-09-02 13:01:00</v>
      </c>
      <c r="G898" s="8">
        <v>32</v>
      </c>
      <c r="H898" s="8">
        <v>1</v>
      </c>
      <c r="I898" s="9">
        <f>'Uber_Details (2)'!$G898+('Uber_Details (2)'!$H898/60)</f>
        <v>32.016666666666666</v>
      </c>
      <c r="J898" s="9">
        <v>7</v>
      </c>
      <c r="K898" s="9"/>
      <c r="L898" s="9"/>
      <c r="M898" s="8"/>
      <c r="N898" s="8">
        <v>2</v>
      </c>
      <c r="O898" s="7" t="str">
        <f>VLOOKUP(P898,zipcodes,2,0)</f>
        <v>ADELAIDE CBD</v>
      </c>
      <c r="P898" s="13">
        <v>5000</v>
      </c>
      <c r="Q898" s="7" t="str">
        <f>VLOOKUP(R898,zipcodes,2,0)</f>
        <v>GLENELG</v>
      </c>
      <c r="R898" s="14">
        <v>5045</v>
      </c>
      <c r="S898" s="8" t="s">
        <v>359</v>
      </c>
      <c r="T898" s="6" t="s">
        <v>372</v>
      </c>
    </row>
    <row r="899" spans="1:20" x14ac:dyDescent="0.25">
      <c r="A899" s="26">
        <v>44806</v>
      </c>
      <c r="B899" s="28">
        <v>9.9700000000000006</v>
      </c>
      <c r="C899" s="28">
        <f>B899-K899-L899</f>
        <v>9.9700000000000006</v>
      </c>
      <c r="D899" s="28">
        <f>B899-K899</f>
        <v>9.9700000000000006</v>
      </c>
      <c r="E899" s="29">
        <v>0.56319444444444444</v>
      </c>
      <c r="F899" s="17" t="str">
        <f>_xlfn.CONCAT(TEXT(A899,"yyyy-mm-dd")," ",TEXT(E899,"hh:mm:ss"))</f>
        <v>2022-09-02 13:31:00</v>
      </c>
      <c r="G899" s="8">
        <v>19</v>
      </c>
      <c r="H899" s="8">
        <v>44</v>
      </c>
      <c r="I899" s="9">
        <f>'Uber_Details (2)'!$G899+('Uber_Details (2)'!$H899/60)</f>
        <v>19.733333333333334</v>
      </c>
      <c r="J899" s="9">
        <v>3.9</v>
      </c>
      <c r="K899" s="9"/>
      <c r="L899" s="9"/>
      <c r="M899" s="8"/>
      <c r="N899" s="8">
        <v>1</v>
      </c>
      <c r="O899" s="7" t="str">
        <f>VLOOKUP(P899,zipcodes,2,0)</f>
        <v>FULHAM</v>
      </c>
      <c r="P899" s="13">
        <v>5024</v>
      </c>
      <c r="Q899" s="7" t="str">
        <f>VLOOKUP(R899,zipcodes,2,0)</f>
        <v>HENLEY BEACH</v>
      </c>
      <c r="R899" s="14">
        <v>5022</v>
      </c>
      <c r="S899" s="8" t="s">
        <v>359</v>
      </c>
      <c r="T899" s="6" t="s">
        <v>372</v>
      </c>
    </row>
    <row r="900" spans="1:20" x14ac:dyDescent="0.25">
      <c r="A900" s="26">
        <v>44806</v>
      </c>
      <c r="B900" s="28">
        <v>9.6999999999999993</v>
      </c>
      <c r="C900" s="28">
        <f>B900-K900-L900</f>
        <v>9.6999999999999993</v>
      </c>
      <c r="D900" s="28">
        <f>B900-K900</f>
        <v>9.6999999999999993</v>
      </c>
      <c r="E900" s="29">
        <v>0.58263888888888882</v>
      </c>
      <c r="F900" s="17" t="str">
        <f>_xlfn.CONCAT(TEXT(A900,"yyyy-mm-dd")," ",TEXT(E900,"hh:mm:ss"))</f>
        <v>2022-09-02 13:59:00</v>
      </c>
      <c r="G900" s="8">
        <v>20</v>
      </c>
      <c r="H900" s="8">
        <v>42</v>
      </c>
      <c r="I900" s="9">
        <f>'Uber_Details (2)'!$G900+('Uber_Details (2)'!$H900/60)</f>
        <v>20.7</v>
      </c>
      <c r="J900" s="9">
        <v>6.3</v>
      </c>
      <c r="K900" s="9"/>
      <c r="L900" s="9"/>
      <c r="M900" s="8"/>
      <c r="N900" s="8">
        <v>1</v>
      </c>
      <c r="O900" s="7" t="str">
        <f>VLOOKUP(P900,zipcodes,2,0)</f>
        <v>HENLEY BEACH</v>
      </c>
      <c r="P900" s="13">
        <v>5022</v>
      </c>
      <c r="Q900" s="7" t="str">
        <f>VLOOKUP(R900,zipcodes,2,0)</f>
        <v>UNDERDALE</v>
      </c>
      <c r="R900" s="14">
        <v>5032</v>
      </c>
      <c r="S900" s="8" t="s">
        <v>359</v>
      </c>
      <c r="T900" s="6" t="s">
        <v>372</v>
      </c>
    </row>
    <row r="901" spans="1:20" x14ac:dyDescent="0.25">
      <c r="A901" s="26">
        <v>44806</v>
      </c>
      <c r="B901" s="28">
        <v>11.19</v>
      </c>
      <c r="C901" s="28">
        <f>B901-K901-L901</f>
        <v>11.19</v>
      </c>
      <c r="D901" s="28">
        <f>B901-K901</f>
        <v>11.19</v>
      </c>
      <c r="E901" s="29">
        <v>0.60972222222222217</v>
      </c>
      <c r="F901" s="17" t="str">
        <f>_xlfn.CONCAT(TEXT(A901,"yyyy-mm-dd")," ",TEXT(E901,"hh:mm:ss"))</f>
        <v>2022-09-02 14:38:00</v>
      </c>
      <c r="G901" s="8">
        <v>33</v>
      </c>
      <c r="H901" s="8">
        <v>8</v>
      </c>
      <c r="I901" s="9">
        <f>'Uber_Details (2)'!$G901+('Uber_Details (2)'!$H901/60)</f>
        <v>33.133333333333333</v>
      </c>
      <c r="J901" s="9">
        <v>5.0999999999999996</v>
      </c>
      <c r="K901" s="9"/>
      <c r="L901" s="9"/>
      <c r="M901" s="8"/>
      <c r="N901" s="8">
        <v>1</v>
      </c>
      <c r="O901" s="7" t="str">
        <f>VLOOKUP(P901,zipcodes,2,0)</f>
        <v>ADELAIDE CBD</v>
      </c>
      <c r="P901" s="13">
        <v>5000</v>
      </c>
      <c r="Q901" s="7" t="str">
        <f>VLOOKUP(R901,zipcodes,2,0)</f>
        <v>FITZROY</v>
      </c>
      <c r="R901" s="14">
        <v>5082</v>
      </c>
      <c r="S901" s="8" t="s">
        <v>359</v>
      </c>
      <c r="T901" s="6" t="s">
        <v>372</v>
      </c>
    </row>
    <row r="902" spans="1:20" x14ac:dyDescent="0.25">
      <c r="A902" s="26">
        <v>44806</v>
      </c>
      <c r="B902" s="28">
        <v>27.13</v>
      </c>
      <c r="C902" s="28">
        <f>B902-K902-L902</f>
        <v>27.13</v>
      </c>
      <c r="D902" s="28">
        <f>B902-K902</f>
        <v>27.13</v>
      </c>
      <c r="E902" s="29">
        <v>0.75694444444444453</v>
      </c>
      <c r="F902" s="17" t="str">
        <f>_xlfn.CONCAT(TEXT(A902,"yyyy-mm-dd")," ",TEXT(E902,"hh:mm:ss"))</f>
        <v>2022-09-02 18:10:00</v>
      </c>
      <c r="G902" s="8">
        <v>65</v>
      </c>
      <c r="H902" s="8"/>
      <c r="I902" s="9">
        <f>'Uber_Details (2)'!$G902+('Uber_Details (2)'!$H902/60)</f>
        <v>65</v>
      </c>
      <c r="J902" s="9">
        <v>12.8</v>
      </c>
      <c r="K902" s="9"/>
      <c r="L902" s="9"/>
      <c r="M902" s="8"/>
      <c r="N902" s="8">
        <v>2</v>
      </c>
      <c r="O902" s="7" t="str">
        <f>VLOOKUP(P902,zipcodes,2,0)</f>
        <v>ADELAIDE CBD</v>
      </c>
      <c r="P902" s="13">
        <v>5000</v>
      </c>
      <c r="Q902" s="7" t="str">
        <f>VLOOKUP(R902,zipcodes,2,0)</f>
        <v>CLEARVIEW</v>
      </c>
      <c r="R902" s="14">
        <v>5085</v>
      </c>
      <c r="S902" s="8" t="s">
        <v>359</v>
      </c>
      <c r="T902" s="6" t="s">
        <v>372</v>
      </c>
    </row>
    <row r="903" spans="1:20" x14ac:dyDescent="0.25">
      <c r="A903" s="26">
        <v>44806</v>
      </c>
      <c r="B903" s="28">
        <v>7.77</v>
      </c>
      <c r="C903" s="28">
        <f>B903-K903-L903</f>
        <v>7.77</v>
      </c>
      <c r="D903" s="28">
        <f>B903-K903</f>
        <v>7.77</v>
      </c>
      <c r="E903" s="29">
        <v>0.77708333333333324</v>
      </c>
      <c r="F903" s="17" t="str">
        <f>_xlfn.CONCAT(TEXT(A903,"yyyy-mm-dd")," ",TEXT(E903,"hh:mm:ss"))</f>
        <v>2022-09-02 18:39:00</v>
      </c>
      <c r="G903" s="8">
        <v>18</v>
      </c>
      <c r="H903" s="8">
        <v>22</v>
      </c>
      <c r="I903" s="9">
        <f>'Uber_Details (2)'!$G903+('Uber_Details (2)'!$H903/60)</f>
        <v>18.366666666666667</v>
      </c>
      <c r="J903" s="9">
        <v>4.0999999999999996</v>
      </c>
      <c r="K903" s="9"/>
      <c r="L903" s="9"/>
      <c r="M903" s="8"/>
      <c r="N903" s="8">
        <v>1</v>
      </c>
      <c r="O903" s="7" t="str">
        <f>VLOOKUP(P903,zipcodes,2,0)</f>
        <v>BROADVIEW</v>
      </c>
      <c r="P903" s="13">
        <v>5083</v>
      </c>
      <c r="Q903" s="7" t="str">
        <f>VLOOKUP(R903,zipcodes,2,0)</f>
        <v>BLAIR ATHOL</v>
      </c>
      <c r="R903" s="14">
        <v>5084</v>
      </c>
      <c r="S903" s="8" t="s">
        <v>359</v>
      </c>
      <c r="T903" s="6" t="s">
        <v>372</v>
      </c>
    </row>
    <row r="904" spans="1:20" x14ac:dyDescent="0.25">
      <c r="A904" s="26">
        <v>44806</v>
      </c>
      <c r="B904" s="28">
        <v>14.99</v>
      </c>
      <c r="C904" s="28">
        <f>B904-K904-L904</f>
        <v>14.99</v>
      </c>
      <c r="D904" s="28">
        <f>B904-K904</f>
        <v>14.99</v>
      </c>
      <c r="E904" s="29">
        <v>0.83958333333333324</v>
      </c>
      <c r="F904" s="17" t="str">
        <f>_xlfn.CONCAT(TEXT(A904,"yyyy-mm-dd")," ",TEXT(E904,"hh:mm:ss"))</f>
        <v>2022-09-02 20:09:00</v>
      </c>
      <c r="G904" s="8">
        <v>53</v>
      </c>
      <c r="H904" s="8">
        <v>21</v>
      </c>
      <c r="I904" s="9">
        <f>'Uber_Details (2)'!$G904+('Uber_Details (2)'!$H904/60)</f>
        <v>53.35</v>
      </c>
      <c r="J904" s="9">
        <v>8.4</v>
      </c>
      <c r="K904" s="9"/>
      <c r="L904" s="9"/>
      <c r="M904" s="8"/>
      <c r="N904" s="8">
        <v>2</v>
      </c>
      <c r="O904" s="7" t="str">
        <f>VLOOKUP(P904,zipcodes,2,0)</f>
        <v>ADELAIDE CBD</v>
      </c>
      <c r="P904" s="13">
        <v>5000</v>
      </c>
      <c r="Q904" s="7" t="str">
        <f>VLOOKUP(R904,zipcodes,2,0)</f>
        <v>FITZROY</v>
      </c>
      <c r="R904" s="14">
        <v>5082</v>
      </c>
      <c r="S904" s="8" t="s">
        <v>359</v>
      </c>
      <c r="T904" s="6" t="s">
        <v>372</v>
      </c>
    </row>
    <row r="905" spans="1:20" x14ac:dyDescent="0.25">
      <c r="A905" s="26">
        <v>44806</v>
      </c>
      <c r="B905" s="28">
        <v>10.31</v>
      </c>
      <c r="C905" s="28">
        <f>B905-K905-L905</f>
        <v>8.81</v>
      </c>
      <c r="D905" s="28">
        <f>B905-K905</f>
        <v>8.81</v>
      </c>
      <c r="E905" s="29">
        <v>0.87638888888888899</v>
      </c>
      <c r="F905" s="17" t="str">
        <f>_xlfn.CONCAT(TEXT(A905,"yyyy-mm-dd")," ",TEXT(E905,"hh:mm:ss"))</f>
        <v>2022-09-02 21:02:00</v>
      </c>
      <c r="G905" s="8">
        <v>16</v>
      </c>
      <c r="H905" s="8">
        <v>49</v>
      </c>
      <c r="I905" s="9">
        <f>'Uber_Details (2)'!$G905+('Uber_Details (2)'!$H905/60)</f>
        <v>16.816666666666666</v>
      </c>
      <c r="J905" s="9">
        <v>2.9</v>
      </c>
      <c r="K905" s="9">
        <v>1.5</v>
      </c>
      <c r="L905" s="9"/>
      <c r="M905" s="8"/>
      <c r="N905" s="8">
        <v>2</v>
      </c>
      <c r="O905" s="7" t="str">
        <f>VLOOKUP(P905,zipcodes,2,0)</f>
        <v>FITZROY</v>
      </c>
      <c r="P905" s="13">
        <v>5082</v>
      </c>
      <c r="Q905" s="7" t="str">
        <f>VLOOKUP(R905,zipcodes,2,0)</f>
        <v>FITZROY</v>
      </c>
      <c r="R905" s="14">
        <v>5082</v>
      </c>
      <c r="S905" s="8" t="s">
        <v>359</v>
      </c>
      <c r="T905" s="6" t="s">
        <v>372</v>
      </c>
    </row>
    <row r="906" spans="1:20" x14ac:dyDescent="0.25">
      <c r="A906" s="26">
        <v>44806</v>
      </c>
      <c r="B906" s="28">
        <v>5.54</v>
      </c>
      <c r="C906" s="28">
        <f>B906-K906-L906</f>
        <v>5.54</v>
      </c>
      <c r="D906" s="28">
        <f>B906-K906</f>
        <v>5.54</v>
      </c>
      <c r="E906" s="29">
        <v>0.90138888888888891</v>
      </c>
      <c r="F906" s="17" t="str">
        <f>_xlfn.CONCAT(TEXT(A906,"yyyy-mm-dd")," ",TEXT(E906,"hh:mm:ss"))</f>
        <v>2022-09-02 21:38:00</v>
      </c>
      <c r="G906" s="8">
        <v>13</v>
      </c>
      <c r="H906" s="8">
        <v>44</v>
      </c>
      <c r="I906" s="9">
        <f>'Uber_Details (2)'!$G906+('Uber_Details (2)'!$H906/60)</f>
        <v>13.733333333333333</v>
      </c>
      <c r="J906" s="9">
        <v>1.8</v>
      </c>
      <c r="K906" s="9"/>
      <c r="L906" s="9"/>
      <c r="M906" s="8"/>
      <c r="N906" s="8">
        <v>1</v>
      </c>
      <c r="O906" s="7" t="str">
        <f>VLOOKUP(P906,zipcodes,2,0)</f>
        <v>ADELAIDE CBD</v>
      </c>
      <c r="P906" s="13">
        <v>5000</v>
      </c>
      <c r="Q906" s="7" t="str">
        <f>VLOOKUP(R906,zipcodes,2,0)</f>
        <v>NORTH ADELAIDE</v>
      </c>
      <c r="R906" s="14">
        <v>5006</v>
      </c>
      <c r="S906" s="8" t="s">
        <v>359</v>
      </c>
      <c r="T906" s="6" t="s">
        <v>372</v>
      </c>
    </row>
    <row r="907" spans="1:20" x14ac:dyDescent="0.25">
      <c r="A907" s="26">
        <v>44806</v>
      </c>
      <c r="B907" s="28">
        <v>16.93</v>
      </c>
      <c r="C907" s="28">
        <f>B907-K907-L907</f>
        <v>16.93</v>
      </c>
      <c r="D907" s="28">
        <f>B907-K907</f>
        <v>16.93</v>
      </c>
      <c r="E907" s="29">
        <v>0.99791666666666667</v>
      </c>
      <c r="F907" s="17" t="str">
        <f>_xlfn.CONCAT(TEXT(A907,"yyyy-mm-dd")," ",TEXT(E907,"hh:mm:ss"))</f>
        <v>2022-09-02 23:57:00</v>
      </c>
      <c r="G907" s="8">
        <v>42</v>
      </c>
      <c r="H907" s="8">
        <v>41</v>
      </c>
      <c r="I907" s="9">
        <f>'Uber_Details (2)'!$G907+('Uber_Details (2)'!$H907/60)</f>
        <v>42.68333333333333</v>
      </c>
      <c r="J907" s="9">
        <v>5.0999999999999996</v>
      </c>
      <c r="K907" s="9"/>
      <c r="L907" s="9"/>
      <c r="M907" s="8"/>
      <c r="N907" s="8">
        <v>2</v>
      </c>
      <c r="O907" s="7" t="str">
        <f>VLOOKUP(P907,zipcodes,2,0)</f>
        <v>MILE END</v>
      </c>
      <c r="P907" s="13">
        <v>5031</v>
      </c>
      <c r="Q907" s="7" t="str">
        <f>VLOOKUP(R907,zipcodes,2,0)</f>
        <v>KURRALTA PARK</v>
      </c>
      <c r="R907" s="14">
        <v>5037</v>
      </c>
      <c r="S907" s="8" t="s">
        <v>359</v>
      </c>
      <c r="T907" s="6" t="s">
        <v>372</v>
      </c>
    </row>
    <row r="908" spans="1:20" x14ac:dyDescent="0.25">
      <c r="A908" s="26">
        <v>44808</v>
      </c>
      <c r="B908" s="28">
        <v>13.94</v>
      </c>
      <c r="C908" s="28">
        <f>B908-K908-L908</f>
        <v>13.94</v>
      </c>
      <c r="D908" s="28">
        <f>B908-K908</f>
        <v>13.94</v>
      </c>
      <c r="E908" s="29">
        <v>0.50277777777777777</v>
      </c>
      <c r="F908" s="17" t="str">
        <f>_xlfn.CONCAT(TEXT(A908,"yyyy-mm-dd")," ",TEXT(E908,"hh:mm:ss"))</f>
        <v>2022-09-04 12:04:00</v>
      </c>
      <c r="G908" s="8">
        <v>34</v>
      </c>
      <c r="H908" s="8">
        <v>5</v>
      </c>
      <c r="I908" s="9">
        <f>'Uber_Details (2)'!$G908+('Uber_Details (2)'!$H908/60)</f>
        <v>34.083333333333336</v>
      </c>
      <c r="J908" s="9">
        <v>7.2</v>
      </c>
      <c r="K908" s="9"/>
      <c r="L908" s="9"/>
      <c r="M908" s="8"/>
      <c r="N908" s="8">
        <v>1</v>
      </c>
      <c r="O908" s="7" t="str">
        <f>VLOOKUP(P908,zipcodes,2,0)</f>
        <v>MILE END</v>
      </c>
      <c r="P908" s="13">
        <v>5031</v>
      </c>
      <c r="Q908" s="7" t="str">
        <f>VLOOKUP(R908,zipcodes,2,0)</f>
        <v>HENLEY BEACH</v>
      </c>
      <c r="R908" s="14">
        <v>5022</v>
      </c>
      <c r="S908" s="8" t="s">
        <v>359</v>
      </c>
      <c r="T908" s="6" t="s">
        <v>372</v>
      </c>
    </row>
    <row r="909" spans="1:20" x14ac:dyDescent="0.25">
      <c r="A909" s="26">
        <v>44808</v>
      </c>
      <c r="B909" s="28">
        <v>6.74</v>
      </c>
      <c r="C909" s="28">
        <f>B909-K909-L909</f>
        <v>6.74</v>
      </c>
      <c r="D909" s="28">
        <f>B909-K909</f>
        <v>6.74</v>
      </c>
      <c r="E909" s="29">
        <v>0.53819444444444442</v>
      </c>
      <c r="F909" s="17" t="str">
        <f>_xlfn.CONCAT(TEXT(A909,"yyyy-mm-dd")," ",TEXT(E909,"hh:mm:ss"))</f>
        <v>2022-09-04 12:55:00</v>
      </c>
      <c r="G909" s="8">
        <v>11</v>
      </c>
      <c r="H909" s="8">
        <v>32</v>
      </c>
      <c r="I909" s="9">
        <f>'Uber_Details (2)'!$G909+('Uber_Details (2)'!$H909/60)</f>
        <v>11.533333333333333</v>
      </c>
      <c r="J909" s="9">
        <v>3.2</v>
      </c>
      <c r="K909" s="9"/>
      <c r="L909" s="9"/>
      <c r="M909" s="8"/>
      <c r="N909" s="8">
        <v>1</v>
      </c>
      <c r="O909" s="7" t="str">
        <f>VLOOKUP(P909,zipcodes,2,0)</f>
        <v>FULHAM</v>
      </c>
      <c r="P909" s="13">
        <v>5024</v>
      </c>
      <c r="Q909" s="7" t="str">
        <f>VLOOKUP(R909,zipcodes,2,0)</f>
        <v>UNDERDALE</v>
      </c>
      <c r="R909" s="14">
        <v>5032</v>
      </c>
      <c r="S909" s="8" t="s">
        <v>359</v>
      </c>
      <c r="T909" s="6" t="s">
        <v>372</v>
      </c>
    </row>
    <row r="910" spans="1:20" x14ac:dyDescent="0.25">
      <c r="A910" s="26">
        <v>44808</v>
      </c>
      <c r="B910" s="28">
        <v>6.06</v>
      </c>
      <c r="C910" s="28">
        <f>B910-K910-L910</f>
        <v>6.06</v>
      </c>
      <c r="D910" s="28">
        <f>B910-K910</f>
        <v>6.06</v>
      </c>
      <c r="E910" s="29">
        <v>0.55138888888888882</v>
      </c>
      <c r="F910" s="17" t="str">
        <f>_xlfn.CONCAT(TEXT(A910,"yyyy-mm-dd")," ",TEXT(E910,"hh:mm:ss"))</f>
        <v>2022-09-04 13:14:00</v>
      </c>
      <c r="G910" s="8">
        <v>14</v>
      </c>
      <c r="H910" s="8">
        <v>58</v>
      </c>
      <c r="I910" s="9">
        <f>'Uber_Details (2)'!$G910+('Uber_Details (2)'!$H910/60)</f>
        <v>14.966666666666667</v>
      </c>
      <c r="J910" s="9">
        <v>1.7</v>
      </c>
      <c r="K910" s="9"/>
      <c r="L910" s="9"/>
      <c r="M910" s="8"/>
      <c r="N910" s="8">
        <v>1</v>
      </c>
      <c r="O910" s="7" t="str">
        <f>VLOOKUP(P910,zipcodes,2,0)</f>
        <v>MILE END</v>
      </c>
      <c r="P910" s="13">
        <v>5031</v>
      </c>
      <c r="Q910" s="7" t="str">
        <f>VLOOKUP(R910,zipcodes,2,0)</f>
        <v>UNDERDALE</v>
      </c>
      <c r="R910" s="14">
        <v>5032</v>
      </c>
      <c r="S910" s="8" t="s">
        <v>359</v>
      </c>
      <c r="T910" s="6" t="s">
        <v>372</v>
      </c>
    </row>
    <row r="911" spans="1:20" x14ac:dyDescent="0.25">
      <c r="A911" s="26">
        <v>44808</v>
      </c>
      <c r="B911" s="28">
        <v>5.92</v>
      </c>
      <c r="C911" s="28">
        <f>B911-K911-L911</f>
        <v>5.92</v>
      </c>
      <c r="D911" s="28">
        <f>B911-K911</f>
        <v>5.92</v>
      </c>
      <c r="E911" s="29">
        <v>0.56041666666666667</v>
      </c>
      <c r="F911" s="17" t="str">
        <f>_xlfn.CONCAT(TEXT(A911,"yyyy-mm-dd")," ",TEXT(E911,"hh:mm:ss"))</f>
        <v>2022-09-04 13:27:00</v>
      </c>
      <c r="G911" s="8">
        <v>11</v>
      </c>
      <c r="H911" s="8">
        <v>11</v>
      </c>
      <c r="I911" s="9">
        <f>'Uber_Details (2)'!$G911+('Uber_Details (2)'!$H911/60)</f>
        <v>11.183333333333334</v>
      </c>
      <c r="J911" s="9">
        <v>1.4</v>
      </c>
      <c r="K911" s="9"/>
      <c r="L911" s="9"/>
      <c r="M911" s="8"/>
      <c r="N911" s="8">
        <v>1</v>
      </c>
      <c r="O911" s="7" t="str">
        <f>VLOOKUP(P911,zipcodes,2,0)</f>
        <v>MILE END</v>
      </c>
      <c r="P911" s="13">
        <v>5031</v>
      </c>
      <c r="Q911" s="7" t="str">
        <f>VLOOKUP(R911,zipcodes,2,0)</f>
        <v>RICHMOND</v>
      </c>
      <c r="R911" s="14">
        <v>5033</v>
      </c>
      <c r="S911" s="8" t="s">
        <v>359</v>
      </c>
      <c r="T911" s="6" t="s">
        <v>372</v>
      </c>
    </row>
    <row r="912" spans="1:20" x14ac:dyDescent="0.25">
      <c r="A912" s="26">
        <v>44808</v>
      </c>
      <c r="B912" s="28">
        <v>15.7</v>
      </c>
      <c r="C912" s="28">
        <f>B912-K912-L912</f>
        <v>15.7</v>
      </c>
      <c r="D912" s="28">
        <f>B912-K912</f>
        <v>15.7</v>
      </c>
      <c r="E912" s="29">
        <v>0.5708333333333333</v>
      </c>
      <c r="F912" s="17" t="str">
        <f>_xlfn.CONCAT(TEXT(A912,"yyyy-mm-dd")," ",TEXT(E912,"hh:mm:ss"))</f>
        <v>2022-09-04 13:42:00</v>
      </c>
      <c r="G912" s="8">
        <v>34</v>
      </c>
      <c r="H912" s="8">
        <v>30</v>
      </c>
      <c r="I912" s="9">
        <f>'Uber_Details (2)'!$G912+('Uber_Details (2)'!$H912/60)</f>
        <v>34.5</v>
      </c>
      <c r="J912" s="9">
        <v>8.6999999999999993</v>
      </c>
      <c r="K912" s="9"/>
      <c r="L912" s="9"/>
      <c r="M912" s="8"/>
      <c r="N912" s="8">
        <v>2</v>
      </c>
      <c r="O912" s="7" t="str">
        <f>VLOOKUP(P912,zipcodes,2,0)</f>
        <v>ADELAIDE CBD</v>
      </c>
      <c r="P912" s="13">
        <v>5000</v>
      </c>
      <c r="Q912" s="7" t="str">
        <f>VLOOKUP(R912,zipcodes,2,0)</f>
        <v>CROYDON</v>
      </c>
      <c r="R912" s="14">
        <v>5008</v>
      </c>
      <c r="S912" s="8" t="s">
        <v>359</v>
      </c>
      <c r="T912" s="6" t="s">
        <v>372</v>
      </c>
    </row>
    <row r="913" spans="1:20" x14ac:dyDescent="0.25">
      <c r="A913" s="26">
        <v>44808</v>
      </c>
      <c r="B913" s="28">
        <v>18.440000000000001</v>
      </c>
      <c r="C913" s="28">
        <f>B913-K913-L913</f>
        <v>18.440000000000001</v>
      </c>
      <c r="D913" s="28">
        <f>B913-K913</f>
        <v>18.440000000000001</v>
      </c>
      <c r="E913" s="29">
        <v>0.6</v>
      </c>
      <c r="F913" s="17" t="str">
        <f>_xlfn.CONCAT(TEXT(A913,"yyyy-mm-dd")," ",TEXT(E913,"hh:mm:ss"))</f>
        <v>2022-09-04 14:24:00</v>
      </c>
      <c r="G913" s="8">
        <v>44</v>
      </c>
      <c r="H913" s="8">
        <v>37</v>
      </c>
      <c r="I913" s="9">
        <f>'Uber_Details (2)'!$G913+('Uber_Details (2)'!$H913/60)</f>
        <v>44.616666666666667</v>
      </c>
      <c r="J913" s="9">
        <v>8.3000000000000007</v>
      </c>
      <c r="K913" s="9"/>
      <c r="L913" s="9"/>
      <c r="M913" s="8"/>
      <c r="N913" s="8">
        <v>2</v>
      </c>
      <c r="O913" s="7" t="str">
        <f>VLOOKUP(P913,zipcodes,2,0)</f>
        <v>HINDMARSH</v>
      </c>
      <c r="P913" s="13">
        <v>5007</v>
      </c>
      <c r="Q913" s="7" t="str">
        <f>VLOOKUP(R913,zipcodes,2,0)</f>
        <v>UNDERDALE</v>
      </c>
      <c r="R913" s="14">
        <v>5032</v>
      </c>
      <c r="S913" s="8" t="s">
        <v>359</v>
      </c>
      <c r="T913" s="6" t="s">
        <v>372</v>
      </c>
    </row>
    <row r="914" spans="1:20" x14ac:dyDescent="0.25">
      <c r="A914" s="26">
        <v>44808</v>
      </c>
      <c r="B914" s="28">
        <v>22.9</v>
      </c>
      <c r="C914" s="28">
        <f>B914-K914-L914</f>
        <v>22.9</v>
      </c>
      <c r="D914" s="28">
        <f>B914-K914</f>
        <v>22.9</v>
      </c>
      <c r="E914" s="29">
        <v>0.75555555555555554</v>
      </c>
      <c r="F914" s="17" t="str">
        <f>_xlfn.CONCAT(TEXT(A914,"yyyy-mm-dd")," ",TEXT(E914,"hh:mm:ss"))</f>
        <v>2022-09-04 18:08:00</v>
      </c>
      <c r="G914" s="8">
        <v>53</v>
      </c>
      <c r="H914" s="8">
        <v>46</v>
      </c>
      <c r="I914" s="9">
        <f>'Uber_Details (2)'!$G914+('Uber_Details (2)'!$H914/60)</f>
        <v>53.766666666666666</v>
      </c>
      <c r="J914" s="9">
        <v>16</v>
      </c>
      <c r="K914" s="9"/>
      <c r="L914" s="9"/>
      <c r="M914" s="8"/>
      <c r="N914" s="8">
        <v>2</v>
      </c>
      <c r="O914" s="7" t="str">
        <f>VLOOKUP(P914,zipcodes,2,0)</f>
        <v>ADELAIDE CBD</v>
      </c>
      <c r="P914" s="13">
        <v>5000</v>
      </c>
      <c r="Q914" s="7" t="str">
        <f>VLOOKUP(R914,zipcodes,2,0)</f>
        <v>MODBURY</v>
      </c>
      <c r="R914" s="14">
        <v>5092</v>
      </c>
      <c r="S914" s="8" t="s">
        <v>359</v>
      </c>
      <c r="T914" s="6" t="s">
        <v>372</v>
      </c>
    </row>
    <row r="915" spans="1:20" x14ac:dyDescent="0.25">
      <c r="A915" s="26">
        <v>44808</v>
      </c>
      <c r="B915" s="28">
        <v>5.2</v>
      </c>
      <c r="C915" s="28">
        <f>B915-K915-L915</f>
        <v>5.2</v>
      </c>
      <c r="D915" s="28">
        <f>B915-K915</f>
        <v>5.2</v>
      </c>
      <c r="E915" s="29">
        <v>0.78819444444444453</v>
      </c>
      <c r="F915" s="17" t="str">
        <f>_xlfn.CONCAT(TEXT(A915,"yyyy-mm-dd")," ",TEXT(E915,"hh:mm:ss"))</f>
        <v>2022-09-04 18:55:00</v>
      </c>
      <c r="G915" s="8">
        <v>12</v>
      </c>
      <c r="H915" s="8">
        <v>37</v>
      </c>
      <c r="I915" s="9">
        <f>'Uber_Details (2)'!$G915+('Uber_Details (2)'!$H915/60)</f>
        <v>12.616666666666667</v>
      </c>
      <c r="J915" s="9">
        <v>0.9</v>
      </c>
      <c r="K915" s="9"/>
      <c r="L915" s="9"/>
      <c r="M915" s="8"/>
      <c r="N915" s="8">
        <v>1</v>
      </c>
      <c r="O915" s="7" t="str">
        <f>VLOOKUP(P915,zipcodes,2,0)</f>
        <v>VALLEY VIEW</v>
      </c>
      <c r="P915" s="13">
        <v>5093</v>
      </c>
      <c r="Q915" s="7" t="str">
        <f>VLOOKUP(R915,zipcodes,2,0)</f>
        <v>VALLEY VIEW</v>
      </c>
      <c r="R915" s="14">
        <v>5093</v>
      </c>
      <c r="S915" s="8" t="s">
        <v>359</v>
      </c>
      <c r="T915" s="6" t="s">
        <v>372</v>
      </c>
    </row>
    <row r="916" spans="1:20" x14ac:dyDescent="0.25">
      <c r="A916" s="26">
        <v>44808</v>
      </c>
      <c r="B916" s="28">
        <v>17.100000000000001</v>
      </c>
      <c r="C916" s="28">
        <f>B916-K916-L916</f>
        <v>17.100000000000001</v>
      </c>
      <c r="D916" s="28">
        <f>B916-K916</f>
        <v>17.100000000000001</v>
      </c>
      <c r="E916" s="29">
        <v>0.80208333333333337</v>
      </c>
      <c r="F916" s="17" t="str">
        <f>_xlfn.CONCAT(TEXT(A916,"yyyy-mm-dd")," ",TEXT(E916,"hh:mm:ss"))</f>
        <v>2022-09-04 19:15:00</v>
      </c>
      <c r="G916" s="8">
        <v>41</v>
      </c>
      <c r="H916" s="8">
        <v>51</v>
      </c>
      <c r="I916" s="9">
        <f>'Uber_Details (2)'!$G916+('Uber_Details (2)'!$H916/60)</f>
        <v>41.85</v>
      </c>
      <c r="J916" s="9">
        <v>13.7</v>
      </c>
      <c r="K916" s="9"/>
      <c r="L916" s="9"/>
      <c r="M916" s="8"/>
      <c r="N916" s="8">
        <v>2</v>
      </c>
      <c r="O916" s="7" t="str">
        <f>VLOOKUP(P916,zipcodes,2,0)</f>
        <v>NORTH ADELAIDE</v>
      </c>
      <c r="P916" s="13">
        <v>5006</v>
      </c>
      <c r="Q916" s="7" t="str">
        <f>VLOOKUP(R916,zipcodes,2,0)</f>
        <v>HENLEY BEACH</v>
      </c>
      <c r="R916" s="14">
        <v>5022</v>
      </c>
      <c r="S916" s="8" t="s">
        <v>359</v>
      </c>
      <c r="T916" s="6" t="s">
        <v>372</v>
      </c>
    </row>
    <row r="917" spans="1:20" x14ac:dyDescent="0.25">
      <c r="A917" s="26">
        <v>44808</v>
      </c>
      <c r="B917" s="28">
        <v>8.94</v>
      </c>
      <c r="C917" s="28">
        <f>B917-K917-L917</f>
        <v>8.94</v>
      </c>
      <c r="D917" s="28">
        <f>B917-K917</f>
        <v>8.94</v>
      </c>
      <c r="E917" s="29">
        <v>0.82847222222222217</v>
      </c>
      <c r="F917" s="17" t="str">
        <f>_xlfn.CONCAT(TEXT(A917,"yyyy-mm-dd")," ",TEXT(E917,"hh:mm:ss"))</f>
        <v>2022-09-04 19:53:00</v>
      </c>
      <c r="G917" s="8">
        <v>22</v>
      </c>
      <c r="H917" s="8">
        <v>42</v>
      </c>
      <c r="I917" s="9">
        <f>'Uber_Details (2)'!$G917+('Uber_Details (2)'!$H917/60)</f>
        <v>22.7</v>
      </c>
      <c r="J917" s="9">
        <v>7.9</v>
      </c>
      <c r="K917" s="9"/>
      <c r="L917" s="9"/>
      <c r="M917" s="8"/>
      <c r="N917" s="8">
        <v>1</v>
      </c>
      <c r="O917" s="7" t="str">
        <f>VLOOKUP(P917,zipcodes,2,0)</f>
        <v>HENLEY BEACH</v>
      </c>
      <c r="P917" s="13">
        <v>5022</v>
      </c>
      <c r="Q917" s="7" t="str">
        <f>VLOOKUP(R917,zipcodes,2,0)</f>
        <v>WOODVILLE</v>
      </c>
      <c r="R917" s="14">
        <v>5011</v>
      </c>
      <c r="S917" s="8" t="s">
        <v>359</v>
      </c>
      <c r="T917" s="6" t="s">
        <v>372</v>
      </c>
    </row>
    <row r="918" spans="1:20" x14ac:dyDescent="0.25">
      <c r="A918" s="26">
        <v>44808</v>
      </c>
      <c r="B918" s="28">
        <v>7.37</v>
      </c>
      <c r="C918" s="28">
        <f>B918-K918-L918</f>
        <v>7.37</v>
      </c>
      <c r="D918" s="28">
        <f>B918-K918</f>
        <v>7.37</v>
      </c>
      <c r="E918" s="29">
        <v>0.86041666666666661</v>
      </c>
      <c r="F918" s="17" t="str">
        <f>_xlfn.CONCAT(TEXT(A918,"yyyy-mm-dd")," ",TEXT(E918,"hh:mm:ss"))</f>
        <v>2022-09-04 20:39:00</v>
      </c>
      <c r="G918" s="8">
        <v>13</v>
      </c>
      <c r="H918" s="8">
        <v>20</v>
      </c>
      <c r="I918" s="9">
        <f>'Uber_Details (2)'!$G918+('Uber_Details (2)'!$H918/60)</f>
        <v>13.333333333333334</v>
      </c>
      <c r="J918" s="9">
        <v>5.9</v>
      </c>
      <c r="K918" s="9"/>
      <c r="L918" s="9"/>
      <c r="M918" s="8"/>
      <c r="N918" s="8">
        <v>1</v>
      </c>
      <c r="O918" s="7" t="str">
        <f>VLOOKUP(P918,zipcodes,2,0)</f>
        <v>HINDMARSH</v>
      </c>
      <c r="P918" s="13">
        <v>5007</v>
      </c>
      <c r="Q918" s="7" t="str">
        <f>VLOOKUP(R918,zipcodes,2,0)</f>
        <v>UNDERDALE</v>
      </c>
      <c r="R918" s="14">
        <v>5032</v>
      </c>
      <c r="S918" s="8" t="s">
        <v>359</v>
      </c>
      <c r="T918" s="6" t="s">
        <v>372</v>
      </c>
    </row>
    <row r="919" spans="1:20" x14ac:dyDescent="0.25">
      <c r="A919" s="26">
        <v>44808</v>
      </c>
      <c r="B919" s="28">
        <v>15.29</v>
      </c>
      <c r="C919" s="28">
        <f>B919-K919-L919</f>
        <v>15.29</v>
      </c>
      <c r="D919" s="28">
        <f>B919-K919</f>
        <v>15.29</v>
      </c>
      <c r="E919" s="29">
        <v>0.87569444444444444</v>
      </c>
      <c r="F919" s="17" t="str">
        <f>_xlfn.CONCAT(TEXT(A919,"yyyy-mm-dd")," ",TEXT(E919,"hh:mm:ss"))</f>
        <v>2022-09-04 21:01:00</v>
      </c>
      <c r="G919" s="8">
        <v>36</v>
      </c>
      <c r="H919" s="8">
        <v>52</v>
      </c>
      <c r="I919" s="9">
        <f>'Uber_Details (2)'!$G919+('Uber_Details (2)'!$H919/60)</f>
        <v>36.866666666666667</v>
      </c>
      <c r="J919" s="9">
        <v>7.8</v>
      </c>
      <c r="K919" s="9"/>
      <c r="L919" s="9"/>
      <c r="M919" s="8"/>
      <c r="N919" s="8">
        <v>1</v>
      </c>
      <c r="O919" s="7" t="str">
        <f>VLOOKUP(P919,zipcodes,2,0)</f>
        <v>HENLEY BEACH</v>
      </c>
      <c r="P919" s="13">
        <v>5022</v>
      </c>
      <c r="Q919" s="7" t="str">
        <f>VLOOKUP(R919,zipcodes,2,0)</f>
        <v>GLENELG</v>
      </c>
      <c r="R919" s="14">
        <v>5045</v>
      </c>
      <c r="S919" s="8" t="s">
        <v>359</v>
      </c>
      <c r="T919" s="6" t="s">
        <v>372</v>
      </c>
    </row>
    <row r="920" spans="1:20" x14ac:dyDescent="0.25">
      <c r="A920" s="26">
        <v>44812</v>
      </c>
      <c r="B920" s="28">
        <v>17.989999999999998</v>
      </c>
      <c r="C920" s="28">
        <f>B920-K920-L920</f>
        <v>17.989999999999998</v>
      </c>
      <c r="D920" s="28">
        <f>B920-K920</f>
        <v>17.989999999999998</v>
      </c>
      <c r="E920" s="29">
        <v>0.49861111111111112</v>
      </c>
      <c r="F920" s="17" t="str">
        <f>_xlfn.CONCAT(TEXT(A920,"yyyy-mm-dd")," ",TEXT(E920,"hh:mm:ss"))</f>
        <v>2022-09-08 11:58:00</v>
      </c>
      <c r="G920" s="8">
        <v>40</v>
      </c>
      <c r="H920" s="8">
        <v>40</v>
      </c>
      <c r="I920" s="9">
        <f>'Uber_Details (2)'!$G920+('Uber_Details (2)'!$H920/60)</f>
        <v>40.666666666666664</v>
      </c>
      <c r="J920" s="9">
        <v>5.0999999999999996</v>
      </c>
      <c r="K920" s="9"/>
      <c r="L920" s="9"/>
      <c r="M920" s="8"/>
      <c r="N920" s="8">
        <v>2</v>
      </c>
      <c r="O920" s="7" t="str">
        <f>VLOOKUP(P920,zipcodes,2,0)</f>
        <v>UNDERDALE</v>
      </c>
      <c r="P920" s="13">
        <v>5032</v>
      </c>
      <c r="Q920" s="7" t="str">
        <f>VLOOKUP(R920,zipcodes,2,0)</f>
        <v>MILE END</v>
      </c>
      <c r="R920" s="14">
        <v>5031</v>
      </c>
      <c r="S920" s="8" t="s">
        <v>359</v>
      </c>
      <c r="T920" s="6" t="s">
        <v>372</v>
      </c>
    </row>
    <row r="921" spans="1:20" x14ac:dyDescent="0.25">
      <c r="A921" s="26">
        <v>44812</v>
      </c>
      <c r="B921" s="28">
        <v>10.67</v>
      </c>
      <c r="C921" s="28">
        <f>B921-K921-L921</f>
        <v>10.67</v>
      </c>
      <c r="D921" s="28">
        <f>B921-K921</f>
        <v>10.67</v>
      </c>
      <c r="E921" s="29">
        <v>0.51874999999999993</v>
      </c>
      <c r="F921" s="17" t="str">
        <f>_xlfn.CONCAT(TEXT(A921,"yyyy-mm-dd")," ",TEXT(E921,"hh:mm:ss"))</f>
        <v>2022-09-08 12:27:00</v>
      </c>
      <c r="G921" s="8">
        <v>26</v>
      </c>
      <c r="H921" s="8">
        <v>33</v>
      </c>
      <c r="I921" s="9">
        <f>'Uber_Details (2)'!$G921+('Uber_Details (2)'!$H921/60)</f>
        <v>26.55</v>
      </c>
      <c r="J921" s="9">
        <v>5.0999999999999996</v>
      </c>
      <c r="K921" s="9"/>
      <c r="L921" s="9"/>
      <c r="M921" s="8"/>
      <c r="N921" s="8">
        <v>1</v>
      </c>
      <c r="O921" s="7" t="str">
        <f>VLOOKUP(P921,zipcodes,2,0)</f>
        <v>MILE END</v>
      </c>
      <c r="P921" s="13">
        <v>5031</v>
      </c>
      <c r="Q921" s="7" t="str">
        <f>VLOOKUP(R921,zipcodes,2,0)</f>
        <v>HINDMARSH</v>
      </c>
      <c r="R921" s="14">
        <v>5007</v>
      </c>
      <c r="S921" s="8" t="s">
        <v>359</v>
      </c>
      <c r="T921" s="6" t="s">
        <v>372</v>
      </c>
    </row>
    <row r="922" spans="1:20" x14ac:dyDescent="0.25">
      <c r="A922" s="26">
        <v>44812</v>
      </c>
      <c r="B922" s="28">
        <v>7.9</v>
      </c>
      <c r="C922" s="28">
        <f>B922-K922-L922</f>
        <v>7.9</v>
      </c>
      <c r="D922" s="28">
        <f>B922-K922</f>
        <v>7.9</v>
      </c>
      <c r="E922" s="29">
        <v>0.54722222222222217</v>
      </c>
      <c r="F922" s="17" t="str">
        <f>_xlfn.CONCAT(TEXT(A922,"yyyy-mm-dd")," ",TEXT(E922,"hh:mm:ss"))</f>
        <v>2022-09-08 13:08:00</v>
      </c>
      <c r="G922" s="8">
        <v>17</v>
      </c>
      <c r="H922" s="8">
        <v>8</v>
      </c>
      <c r="I922" s="9">
        <f>'Uber_Details (2)'!$G922+('Uber_Details (2)'!$H922/60)</f>
        <v>17.133333333333333</v>
      </c>
      <c r="J922" s="9">
        <v>5.3</v>
      </c>
      <c r="K922" s="9"/>
      <c r="L922" s="9"/>
      <c r="M922" s="8"/>
      <c r="N922" s="8">
        <v>1</v>
      </c>
      <c r="O922" s="7" t="str">
        <f>VLOOKUP(P922,zipcodes,2,0)</f>
        <v>ADELAIDE CBD</v>
      </c>
      <c r="P922" s="13">
        <v>5000</v>
      </c>
      <c r="Q922" s="7" t="str">
        <f>VLOOKUP(R922,zipcodes,2,0)</f>
        <v>RICHMOND</v>
      </c>
      <c r="R922" s="14">
        <v>5033</v>
      </c>
      <c r="S922" s="8" t="s">
        <v>359</v>
      </c>
      <c r="T922" s="6" t="s">
        <v>372</v>
      </c>
    </row>
    <row r="923" spans="1:20" x14ac:dyDescent="0.25">
      <c r="A923" s="26">
        <v>44812</v>
      </c>
      <c r="B923" s="28">
        <v>7.62</v>
      </c>
      <c r="C923" s="28">
        <f>B923-K923-L923</f>
        <v>7.62</v>
      </c>
      <c r="D923" s="28">
        <f>B923-K923</f>
        <v>7.62</v>
      </c>
      <c r="E923" s="29">
        <v>0.56319444444444444</v>
      </c>
      <c r="F923" s="17" t="str">
        <f>_xlfn.CONCAT(TEXT(A923,"yyyy-mm-dd")," ",TEXT(E923,"hh:mm:ss"))</f>
        <v>2022-09-08 13:31:00</v>
      </c>
      <c r="G923" s="8">
        <v>19</v>
      </c>
      <c r="H923" s="8">
        <v>23</v>
      </c>
      <c r="I923" s="9">
        <f>'Uber_Details (2)'!$G923+('Uber_Details (2)'!$H923/60)</f>
        <v>19.383333333333333</v>
      </c>
      <c r="J923" s="9">
        <v>3.7</v>
      </c>
      <c r="K923" s="9"/>
      <c r="L923" s="9"/>
      <c r="M923" s="8"/>
      <c r="N923" s="8">
        <v>1</v>
      </c>
      <c r="O923" s="7" t="str">
        <f>VLOOKUP(P923,zipcodes,2,0)</f>
        <v>ADELAIDE CBD</v>
      </c>
      <c r="P923" s="13">
        <v>5000</v>
      </c>
      <c r="Q923" s="7" t="str">
        <f>VLOOKUP(R923,zipcodes,2,0)</f>
        <v>HINDMARSH</v>
      </c>
      <c r="R923" s="14">
        <v>5007</v>
      </c>
      <c r="S923" s="8" t="s">
        <v>359</v>
      </c>
      <c r="T923" s="6" t="s">
        <v>372</v>
      </c>
    </row>
    <row r="924" spans="1:20" x14ac:dyDescent="0.25">
      <c r="A924" s="26">
        <v>44812</v>
      </c>
      <c r="B924" s="28">
        <v>8.52</v>
      </c>
      <c r="C924" s="28">
        <f>B924-K924-L924</f>
        <v>8.52</v>
      </c>
      <c r="D924" s="28">
        <f>B924-K924</f>
        <v>8.52</v>
      </c>
      <c r="E924" s="29">
        <v>0.58750000000000002</v>
      </c>
      <c r="F924" s="17" t="str">
        <f>_xlfn.CONCAT(TEXT(A924,"yyyy-mm-dd")," ",TEXT(E924,"hh:mm:ss"))</f>
        <v>2022-09-08 14:06:00</v>
      </c>
      <c r="G924" s="8">
        <v>16</v>
      </c>
      <c r="H924" s="8">
        <v>40</v>
      </c>
      <c r="I924" s="9">
        <f>'Uber_Details (2)'!$G924+('Uber_Details (2)'!$H924/60)</f>
        <v>16.666666666666668</v>
      </c>
      <c r="J924" s="9">
        <v>4.8</v>
      </c>
      <c r="K924" s="9"/>
      <c r="L924" s="9"/>
      <c r="M924" s="8"/>
      <c r="N924" s="8">
        <v>1</v>
      </c>
      <c r="O924" s="7" t="str">
        <f>VLOOKUP(P924,zipcodes,2,0)</f>
        <v>ADELAIDE CBD</v>
      </c>
      <c r="P924" s="13">
        <v>5000</v>
      </c>
      <c r="Q924" s="7" t="str">
        <f>VLOOKUP(R924,zipcodes,2,0)</f>
        <v>HINDMARSH</v>
      </c>
      <c r="R924" s="14">
        <v>5007</v>
      </c>
      <c r="S924" s="8" t="s">
        <v>359</v>
      </c>
      <c r="T924" s="6" t="s">
        <v>372</v>
      </c>
    </row>
    <row r="925" spans="1:20" x14ac:dyDescent="0.25">
      <c r="A925" s="26">
        <v>44812</v>
      </c>
      <c r="B925" s="28">
        <v>8.84</v>
      </c>
      <c r="C925" s="28">
        <f>B925-K925-L925</f>
        <v>8.84</v>
      </c>
      <c r="D925" s="28">
        <f>B925-K925</f>
        <v>8.84</v>
      </c>
      <c r="E925" s="29">
        <v>0.60625000000000007</v>
      </c>
      <c r="F925" s="17" t="str">
        <f>_xlfn.CONCAT(TEXT(A925,"yyyy-mm-dd")," ",TEXT(E925,"hh:mm:ss"))</f>
        <v>2022-09-08 14:33:00</v>
      </c>
      <c r="G925" s="8">
        <v>18</v>
      </c>
      <c r="H925" s="8">
        <v>6</v>
      </c>
      <c r="I925" s="9">
        <f>'Uber_Details (2)'!$G925+('Uber_Details (2)'!$H925/60)</f>
        <v>18.100000000000001</v>
      </c>
      <c r="J925" s="9">
        <v>5.0999999999999996</v>
      </c>
      <c r="K925" s="9"/>
      <c r="L925" s="9"/>
      <c r="M925" s="8"/>
      <c r="N925" s="8">
        <v>1</v>
      </c>
      <c r="O925" s="7" t="str">
        <f>VLOOKUP(P925,zipcodes,2,0)</f>
        <v>HINDMARSH</v>
      </c>
      <c r="P925" s="13">
        <v>5007</v>
      </c>
      <c r="Q925" s="7" t="str">
        <f>VLOOKUP(R925,zipcodes,2,0)</f>
        <v>FITZROY</v>
      </c>
      <c r="R925" s="14">
        <v>5082</v>
      </c>
      <c r="S925" s="8" t="s">
        <v>359</v>
      </c>
      <c r="T925" s="6" t="s">
        <v>372</v>
      </c>
    </row>
    <row r="926" spans="1:20" x14ac:dyDescent="0.25">
      <c r="A926" s="26">
        <v>44812</v>
      </c>
      <c r="B926" s="28">
        <v>12.03</v>
      </c>
      <c r="C926" s="28">
        <f>B926-K926-L926</f>
        <v>12.03</v>
      </c>
      <c r="D926" s="28">
        <f>B926-K926</f>
        <v>12.03</v>
      </c>
      <c r="E926" s="29">
        <v>0.61944444444444446</v>
      </c>
      <c r="F926" s="17" t="str">
        <f>_xlfn.CONCAT(TEXT(A926,"yyyy-mm-dd")," ",TEXT(E926,"hh:mm:ss"))</f>
        <v>2022-09-08 14:52:00</v>
      </c>
      <c r="G926" s="8">
        <v>25</v>
      </c>
      <c r="H926" s="8">
        <v>53</v>
      </c>
      <c r="I926" s="9">
        <f>'Uber_Details (2)'!$G926+('Uber_Details (2)'!$H926/60)</f>
        <v>25.883333333333333</v>
      </c>
      <c r="J926" s="9">
        <v>9</v>
      </c>
      <c r="K926" s="9"/>
      <c r="L926" s="9"/>
      <c r="M926" s="8"/>
      <c r="N926" s="8">
        <v>1</v>
      </c>
      <c r="O926" s="7" t="str">
        <f>VLOOKUP(P926,zipcodes,2,0)</f>
        <v>BROADVIEW</v>
      </c>
      <c r="P926" s="13">
        <v>5083</v>
      </c>
      <c r="Q926" s="7" t="str">
        <f>VLOOKUP(R926,zipcodes,2,0)</f>
        <v>CAMPBELLTOWN</v>
      </c>
      <c r="R926" s="14">
        <v>5074</v>
      </c>
      <c r="S926" s="8" t="s">
        <v>359</v>
      </c>
      <c r="T926" s="6" t="s">
        <v>372</v>
      </c>
    </row>
    <row r="927" spans="1:20" x14ac:dyDescent="0.25">
      <c r="A927" s="26">
        <v>44812</v>
      </c>
      <c r="B927" s="28">
        <v>9.69</v>
      </c>
      <c r="C927" s="28">
        <f>B927-K927-L927</f>
        <v>9.69</v>
      </c>
      <c r="D927" s="28">
        <f>B927-K927</f>
        <v>9.69</v>
      </c>
      <c r="E927" s="29">
        <v>0.74791666666666667</v>
      </c>
      <c r="F927" s="17" t="str">
        <f>_xlfn.CONCAT(TEXT(A927,"yyyy-mm-dd")," ",TEXT(E927,"hh:mm:ss"))</f>
        <v>2022-09-08 17:57:00</v>
      </c>
      <c r="G927" s="8">
        <v>23</v>
      </c>
      <c r="H927" s="8">
        <v>57</v>
      </c>
      <c r="I927" s="9">
        <f>'Uber_Details (2)'!$G927+('Uber_Details (2)'!$H927/60)</f>
        <v>23.95</v>
      </c>
      <c r="J927" s="9">
        <v>2.2999999999999998</v>
      </c>
      <c r="K927" s="9"/>
      <c r="L927" s="9"/>
      <c r="M927" s="8"/>
      <c r="N927" s="8">
        <v>2</v>
      </c>
      <c r="O927" s="7" t="str">
        <f>VLOOKUP(P927,zipcodes,2,0)</f>
        <v>ADELAIDE CBD</v>
      </c>
      <c r="P927" s="13">
        <v>5000</v>
      </c>
      <c r="Q927" s="7" t="str">
        <f>VLOOKUP(R927,zipcodes,2,0)</f>
        <v>NORWOOD</v>
      </c>
      <c r="R927" s="14">
        <v>5067</v>
      </c>
      <c r="S927" s="8" t="s">
        <v>359</v>
      </c>
      <c r="T927" s="6" t="s">
        <v>372</v>
      </c>
    </row>
    <row r="928" spans="1:20" x14ac:dyDescent="0.25">
      <c r="A928" s="26">
        <v>44812</v>
      </c>
      <c r="B928" s="28">
        <v>19.87</v>
      </c>
      <c r="C928" s="28">
        <f>B928-K928-L928</f>
        <v>16.010000000000002</v>
      </c>
      <c r="D928" s="28">
        <f>B928-K928</f>
        <v>16.010000000000002</v>
      </c>
      <c r="E928" s="29">
        <v>0.76041666666666663</v>
      </c>
      <c r="F928" s="17" t="str">
        <f>_xlfn.CONCAT(TEXT(A928,"yyyy-mm-dd")," ",TEXT(E928,"hh:mm:ss"))</f>
        <v>2022-09-08 18:15:00</v>
      </c>
      <c r="G928" s="8">
        <v>37</v>
      </c>
      <c r="H928" s="8">
        <v>3</v>
      </c>
      <c r="I928" s="9">
        <f>'Uber_Details (2)'!$G928+('Uber_Details (2)'!$H928/60)</f>
        <v>37.049999999999997</v>
      </c>
      <c r="J928" s="9">
        <v>8.1999999999999993</v>
      </c>
      <c r="K928" s="9">
        <v>3.86</v>
      </c>
      <c r="L928" s="9"/>
      <c r="M928" s="8"/>
      <c r="N928" s="8">
        <v>2</v>
      </c>
      <c r="O928" s="7" t="str">
        <f>VLOOKUP(P928,zipcodes,2,0)</f>
        <v>ADELAIDE CBD</v>
      </c>
      <c r="P928" s="13">
        <v>5000</v>
      </c>
      <c r="Q928" s="7" t="str">
        <f>VLOOKUP(R928,zipcodes,2,0)</f>
        <v>HINDMARSH</v>
      </c>
      <c r="R928" s="14">
        <v>5007</v>
      </c>
      <c r="S928" s="8" t="s">
        <v>359</v>
      </c>
      <c r="T928" s="6" t="s">
        <v>372</v>
      </c>
    </row>
    <row r="929" spans="1:20" x14ac:dyDescent="0.25">
      <c r="A929" s="26">
        <v>44812</v>
      </c>
      <c r="B929" s="28">
        <v>14.12</v>
      </c>
      <c r="C929" s="28">
        <f>B929-K929-L929</f>
        <v>14.12</v>
      </c>
      <c r="D929" s="28">
        <f>B929-K929</f>
        <v>14.12</v>
      </c>
      <c r="E929" s="29">
        <v>0.77083333333333337</v>
      </c>
      <c r="F929" s="17" t="str">
        <f>_xlfn.CONCAT(TEXT(A929,"yyyy-mm-dd")," ",TEXT(E929,"hh:mm:ss"))</f>
        <v>2022-09-08 18:30:00</v>
      </c>
      <c r="G929" s="8">
        <v>30</v>
      </c>
      <c r="H929" s="8">
        <v>18</v>
      </c>
      <c r="I929" s="9">
        <f>'Uber_Details (2)'!$G929+('Uber_Details (2)'!$H929/60)</f>
        <v>30.3</v>
      </c>
      <c r="J929" s="9">
        <v>17.2</v>
      </c>
      <c r="K929" s="9"/>
      <c r="L929" s="9"/>
      <c r="M929" s="8"/>
      <c r="N929" s="8">
        <v>1</v>
      </c>
      <c r="O929" s="7" t="str">
        <f>VLOOKUP(P929,zipcodes,2,0)</f>
        <v>HINDMARSH</v>
      </c>
      <c r="P929" s="13">
        <v>5007</v>
      </c>
      <c r="Q929" s="7" t="str">
        <f>VLOOKUP(R929,zipcodes,2,0)</f>
        <v>GREEN FIELDS</v>
      </c>
      <c r="R929" s="14">
        <v>5107</v>
      </c>
      <c r="S929" s="8" t="s">
        <v>359</v>
      </c>
      <c r="T929" s="6" t="s">
        <v>372</v>
      </c>
    </row>
    <row r="930" spans="1:20" x14ac:dyDescent="0.25">
      <c r="A930" s="26">
        <v>44812</v>
      </c>
      <c r="B930" s="28">
        <v>7.62</v>
      </c>
      <c r="C930" s="28">
        <f>B930-K930-L930</f>
        <v>7.62</v>
      </c>
      <c r="D930" s="28">
        <f>B930-K930</f>
        <v>7.62</v>
      </c>
      <c r="E930" s="29">
        <v>0.82638888888888884</v>
      </c>
      <c r="F930" s="17" t="str">
        <f>_xlfn.CONCAT(TEXT(A930,"yyyy-mm-dd")," ",TEXT(E930,"hh:mm:ss"))</f>
        <v>2022-09-08 19:50:00</v>
      </c>
      <c r="G930" s="8">
        <v>22</v>
      </c>
      <c r="H930" s="8">
        <v>1</v>
      </c>
      <c r="I930" s="9">
        <f>'Uber_Details (2)'!$G930+('Uber_Details (2)'!$H930/60)</f>
        <v>22.016666666666666</v>
      </c>
      <c r="J930" s="9">
        <v>3.1</v>
      </c>
      <c r="K930" s="9"/>
      <c r="L930" s="9"/>
      <c r="M930" s="8"/>
      <c r="N930" s="8">
        <v>1</v>
      </c>
      <c r="O930" s="7" t="str">
        <f>VLOOKUP(P930,zipcodes,2,0)</f>
        <v>NORTH ADELAIDE</v>
      </c>
      <c r="P930" s="13">
        <v>5006</v>
      </c>
      <c r="Q930" s="7" t="str">
        <f>VLOOKUP(R930,zipcodes,2,0)</f>
        <v>ST PETERS</v>
      </c>
      <c r="R930" s="14">
        <v>5069</v>
      </c>
      <c r="S930" s="8" t="s">
        <v>359</v>
      </c>
      <c r="T930" s="6" t="s">
        <v>372</v>
      </c>
    </row>
    <row r="931" spans="1:20" x14ac:dyDescent="0.25">
      <c r="A931" s="26">
        <v>44812</v>
      </c>
      <c r="B931" s="28">
        <v>6.36</v>
      </c>
      <c r="C931" s="28">
        <f>B931-K931-L931</f>
        <v>6.36</v>
      </c>
      <c r="D931" s="28">
        <f>B931-K931</f>
        <v>6.36</v>
      </c>
      <c r="E931" s="29">
        <v>0.84097222222222223</v>
      </c>
      <c r="F931" s="17" t="str">
        <f>_xlfn.CONCAT(TEXT(A931,"yyyy-mm-dd")," ",TEXT(E931,"hh:mm:ss"))</f>
        <v>2022-09-08 20:11:00</v>
      </c>
      <c r="G931" s="8">
        <v>12</v>
      </c>
      <c r="H931" s="8">
        <v>15</v>
      </c>
      <c r="I931" s="9">
        <f>'Uber_Details (2)'!$G931+('Uber_Details (2)'!$H931/60)</f>
        <v>12.25</v>
      </c>
      <c r="J931" s="9">
        <v>2.1</v>
      </c>
      <c r="K931" s="9"/>
      <c r="L931" s="9"/>
      <c r="M931" s="8"/>
      <c r="N931" s="8">
        <v>1</v>
      </c>
      <c r="O931" s="7" t="str">
        <f>VLOOKUP(P931,zipcodes,2,0)</f>
        <v>ADELAIDE CBD</v>
      </c>
      <c r="P931" s="13">
        <v>5000</v>
      </c>
      <c r="Q931" s="7" t="str">
        <f>VLOOKUP(R931,zipcodes,2,0)</f>
        <v>FELIXSTOW</v>
      </c>
      <c r="R931" s="14">
        <v>5070</v>
      </c>
      <c r="S931" s="8" t="s">
        <v>359</v>
      </c>
      <c r="T931" s="6" t="s">
        <v>372</v>
      </c>
    </row>
    <row r="932" spans="1:20" x14ac:dyDescent="0.25">
      <c r="A932" s="26">
        <v>44812</v>
      </c>
      <c r="B932" s="28">
        <v>18.420000000000002</v>
      </c>
      <c r="C932" s="28">
        <f>B932-K932-L932</f>
        <v>18.420000000000002</v>
      </c>
      <c r="D932" s="28">
        <f>B932-K932</f>
        <v>18.420000000000002</v>
      </c>
      <c r="E932" s="29">
        <v>0.84444444444444444</v>
      </c>
      <c r="F932" s="17" t="str">
        <f>_xlfn.CONCAT(TEXT(A932,"yyyy-mm-dd")," ",TEXT(E932,"hh:mm:ss"))</f>
        <v>2022-09-08 20:16:00</v>
      </c>
      <c r="G932" s="8">
        <v>40</v>
      </c>
      <c r="H932" s="8">
        <v>59</v>
      </c>
      <c r="I932" s="9">
        <f>'Uber_Details (2)'!$G932+('Uber_Details (2)'!$H932/60)</f>
        <v>40.983333333333334</v>
      </c>
      <c r="J932" s="9">
        <v>15.4</v>
      </c>
      <c r="K932" s="9"/>
      <c r="L932" s="9"/>
      <c r="M932" s="8"/>
      <c r="N932" s="8">
        <v>1</v>
      </c>
      <c r="O932" s="7" t="str">
        <f>VLOOKUP(P932,zipcodes,2,0)</f>
        <v>NORWOOD</v>
      </c>
      <c r="P932" s="13">
        <v>5067</v>
      </c>
      <c r="Q932" s="7" t="str">
        <f>VLOOKUP(R932,zipcodes,2,0)</f>
        <v>STIRLING</v>
      </c>
      <c r="R932" s="14">
        <v>5152</v>
      </c>
      <c r="S932" s="8" t="s">
        <v>359</v>
      </c>
      <c r="T932" s="6" t="s">
        <v>372</v>
      </c>
    </row>
    <row r="933" spans="1:20" x14ac:dyDescent="0.25">
      <c r="A933" s="26">
        <v>44813</v>
      </c>
      <c r="B933" s="28">
        <v>16.05</v>
      </c>
      <c r="C933" s="28">
        <f>B933-K933-L933</f>
        <v>16.05</v>
      </c>
      <c r="D933" s="28">
        <f>B933-K933</f>
        <v>16.05</v>
      </c>
      <c r="E933" s="29">
        <v>0.50208333333333333</v>
      </c>
      <c r="F933" s="17" t="str">
        <f>_xlfn.CONCAT(TEXT(A933,"yyyy-mm-dd")," ",TEXT(E933,"hh:mm:ss"))</f>
        <v>2022-09-09 12:03:00</v>
      </c>
      <c r="G933" s="8">
        <v>46</v>
      </c>
      <c r="H933" s="8">
        <v>1</v>
      </c>
      <c r="I933" s="9">
        <f>'Uber_Details (2)'!$G933+('Uber_Details (2)'!$H933/60)</f>
        <v>46.016666666666666</v>
      </c>
      <c r="J933" s="9">
        <v>4.2</v>
      </c>
      <c r="K933" s="9"/>
      <c r="L933" s="9"/>
      <c r="M933" s="8"/>
      <c r="N933" s="8">
        <v>2</v>
      </c>
      <c r="O933" s="7" t="str">
        <f>VLOOKUP(P933,zipcodes,2,0)</f>
        <v>ADELAIDE CBD</v>
      </c>
      <c r="P933" s="13">
        <v>5000</v>
      </c>
      <c r="Q933" s="7" t="str">
        <f>VLOOKUP(R933,zipcodes,2,0)</f>
        <v>ADELAIDE CBD</v>
      </c>
      <c r="R933" s="14">
        <v>5000</v>
      </c>
      <c r="S933" s="8" t="s">
        <v>359</v>
      </c>
      <c r="T933" s="6" t="s">
        <v>372</v>
      </c>
    </row>
    <row r="934" spans="1:20" x14ac:dyDescent="0.25">
      <c r="A934" s="26">
        <v>44813</v>
      </c>
      <c r="B934" s="28">
        <v>16.28</v>
      </c>
      <c r="C934" s="28">
        <f>B934-K934-L934</f>
        <v>16.28</v>
      </c>
      <c r="D934" s="28">
        <f>B934-K934</f>
        <v>16.28</v>
      </c>
      <c r="E934" s="29">
        <v>0.53402777777777777</v>
      </c>
      <c r="F934" s="17" t="str">
        <f>_xlfn.CONCAT(TEXT(A934,"yyyy-mm-dd")," ",TEXT(E934,"hh:mm:ss"))</f>
        <v>2022-09-09 12:49:00</v>
      </c>
      <c r="G934" s="8">
        <v>44</v>
      </c>
      <c r="H934" s="8">
        <v>47</v>
      </c>
      <c r="I934" s="9">
        <f>'Uber_Details (2)'!$G934+('Uber_Details (2)'!$H934/60)</f>
        <v>44.783333333333331</v>
      </c>
      <c r="J934" s="9">
        <v>4.4000000000000004</v>
      </c>
      <c r="K934" s="9"/>
      <c r="L934" s="9"/>
      <c r="M934" s="8"/>
      <c r="N934" s="8">
        <v>1</v>
      </c>
      <c r="O934" s="7" t="str">
        <f>VLOOKUP(P934,zipcodes,2,0)</f>
        <v>ADELAIDE CBD</v>
      </c>
      <c r="P934" s="13">
        <v>5000</v>
      </c>
      <c r="Q934" s="7" t="str">
        <f>VLOOKUP(R934,zipcodes,2,0)</f>
        <v>NORTH ADELAIDE</v>
      </c>
      <c r="R934" s="14">
        <v>5006</v>
      </c>
      <c r="S934" s="8" t="s">
        <v>359</v>
      </c>
      <c r="T934" s="6" t="s">
        <v>372</v>
      </c>
    </row>
    <row r="935" spans="1:20" x14ac:dyDescent="0.25">
      <c r="A935" s="26">
        <v>44813</v>
      </c>
      <c r="B935" s="28">
        <v>14.32</v>
      </c>
      <c r="C935" s="28">
        <f>B935-K935-L935</f>
        <v>14.32</v>
      </c>
      <c r="D935" s="28">
        <f>B935-K935</f>
        <v>14.32</v>
      </c>
      <c r="E935" s="29">
        <v>0.56666666666666665</v>
      </c>
      <c r="F935" s="17" t="str">
        <f>_xlfn.CONCAT(TEXT(A935,"yyyy-mm-dd")," ",TEXT(E935,"hh:mm:ss"))</f>
        <v>2022-09-09 13:36:00</v>
      </c>
      <c r="G935" s="8">
        <v>40</v>
      </c>
      <c r="H935" s="8">
        <v>41</v>
      </c>
      <c r="I935" s="9">
        <f>'Uber_Details (2)'!$G935+('Uber_Details (2)'!$H935/60)</f>
        <v>40.68333333333333</v>
      </c>
      <c r="J935" s="9">
        <v>3.6</v>
      </c>
      <c r="K935" s="9"/>
      <c r="L935" s="9"/>
      <c r="M935" s="8"/>
      <c r="N935" s="8">
        <v>2</v>
      </c>
      <c r="O935" s="7" t="str">
        <f>VLOOKUP(P935,zipcodes,2,0)</f>
        <v>HINDMARSH</v>
      </c>
      <c r="P935" s="13">
        <v>5007</v>
      </c>
      <c r="Q935" s="7" t="str">
        <f>VLOOKUP(R935,zipcodes,2,0)</f>
        <v>MILE END</v>
      </c>
      <c r="R935" s="14">
        <v>5031</v>
      </c>
      <c r="S935" s="8" t="s">
        <v>359</v>
      </c>
      <c r="T935" s="6" t="s">
        <v>372</v>
      </c>
    </row>
    <row r="936" spans="1:20" x14ac:dyDescent="0.25">
      <c r="A936" s="26">
        <v>44813</v>
      </c>
      <c r="B936" s="28">
        <v>12.06</v>
      </c>
      <c r="C936" s="28">
        <f>B936-K936-L936</f>
        <v>12.06</v>
      </c>
      <c r="D936" s="28">
        <f>B936-K936</f>
        <v>12.06</v>
      </c>
      <c r="E936" s="29">
        <v>0.58680555555555558</v>
      </c>
      <c r="F936" s="17" t="str">
        <f>_xlfn.CONCAT(TEXT(A936,"yyyy-mm-dd")," ",TEXT(E936,"hh:mm:ss"))</f>
        <v>2022-09-09 14:05:00</v>
      </c>
      <c r="G936" s="8">
        <v>28</v>
      </c>
      <c r="H936" s="8">
        <v>21</v>
      </c>
      <c r="I936" s="9">
        <f>'Uber_Details (2)'!$G936+('Uber_Details (2)'!$H936/60)</f>
        <v>28.35</v>
      </c>
      <c r="J936" s="9">
        <v>7.5</v>
      </c>
      <c r="K936" s="9"/>
      <c r="L936" s="9"/>
      <c r="M936" s="8"/>
      <c r="N936" s="8">
        <v>2</v>
      </c>
      <c r="O936" s="7" t="str">
        <f>VLOOKUP(P936,zipcodes,2,0)</f>
        <v>MILE END</v>
      </c>
      <c r="P936" s="13">
        <v>5031</v>
      </c>
      <c r="Q936" s="7" t="str">
        <f>VLOOKUP(R936,zipcodes,2,0)</f>
        <v>UNDERDALE</v>
      </c>
      <c r="R936" s="14">
        <v>5032</v>
      </c>
      <c r="S936" s="8" t="s">
        <v>359</v>
      </c>
      <c r="T936" s="6" t="s">
        <v>372</v>
      </c>
    </row>
    <row r="937" spans="1:20" x14ac:dyDescent="0.25">
      <c r="A937" s="26">
        <v>44813</v>
      </c>
      <c r="B937" s="28">
        <v>16.37</v>
      </c>
      <c r="C937" s="28">
        <f>B937-K937-L937</f>
        <v>16.37</v>
      </c>
      <c r="D937" s="28">
        <f>B937-K937</f>
        <v>16.37</v>
      </c>
      <c r="E937" s="29">
        <v>0.6166666666666667</v>
      </c>
      <c r="F937" s="17" t="str">
        <f>_xlfn.CONCAT(TEXT(A937,"yyyy-mm-dd")," ",TEXT(E937,"hh:mm:ss"))</f>
        <v>2022-09-09 14:48:00</v>
      </c>
      <c r="G937" s="8">
        <v>44</v>
      </c>
      <c r="H937" s="8">
        <v>24</v>
      </c>
      <c r="I937" s="9">
        <f>'Uber_Details (2)'!$G937+('Uber_Details (2)'!$H937/60)</f>
        <v>44.4</v>
      </c>
      <c r="J937" s="9">
        <v>5.8</v>
      </c>
      <c r="K937" s="9"/>
      <c r="L937" s="9"/>
      <c r="M937" s="8"/>
      <c r="N937" s="8">
        <v>2</v>
      </c>
      <c r="O937" s="7" t="str">
        <f>VLOOKUP(P937,zipcodes,2,0)</f>
        <v>MILE END</v>
      </c>
      <c r="P937" s="13">
        <v>5031</v>
      </c>
      <c r="Q937" s="7" t="str">
        <f>VLOOKUP(R937,zipcodes,2,0)</f>
        <v>ADELAIDE CBD</v>
      </c>
      <c r="R937" s="14">
        <v>5000</v>
      </c>
      <c r="S937" s="8" t="s">
        <v>359</v>
      </c>
      <c r="T937" s="6" t="s">
        <v>372</v>
      </c>
    </row>
    <row r="938" spans="1:20" x14ac:dyDescent="0.25">
      <c r="A938" s="26">
        <v>44813</v>
      </c>
      <c r="B938" s="28">
        <v>26.93</v>
      </c>
      <c r="C938" s="28">
        <f>B938-K938-L938</f>
        <v>26.93</v>
      </c>
      <c r="D938" s="28">
        <f>B938-K938</f>
        <v>26.93</v>
      </c>
      <c r="E938" s="29">
        <v>0.75277777777777777</v>
      </c>
      <c r="F938" s="17" t="str">
        <f>_xlfn.CONCAT(TEXT(A938,"yyyy-mm-dd")," ",TEXT(E938,"hh:mm:ss"))</f>
        <v>2022-09-09 18:04:00</v>
      </c>
      <c r="G938" s="8">
        <v>59</v>
      </c>
      <c r="H938" s="8">
        <v>21</v>
      </c>
      <c r="I938" s="9">
        <f>'Uber_Details (2)'!$G938+('Uber_Details (2)'!$H938/60)</f>
        <v>59.35</v>
      </c>
      <c r="J938" s="9">
        <v>19.899999999999999</v>
      </c>
      <c r="K938" s="9"/>
      <c r="L938" s="9"/>
      <c r="M938" s="8"/>
      <c r="N938" s="8">
        <v>2</v>
      </c>
      <c r="O938" s="7" t="str">
        <f>VLOOKUP(P938,zipcodes,2,0)</f>
        <v>ADELAIDE CBD</v>
      </c>
      <c r="P938" s="13">
        <v>5000</v>
      </c>
      <c r="Q938" s="7" t="str">
        <f>VLOOKUP(R938,zipcodes,2,0)</f>
        <v>SEMAPHORE</v>
      </c>
      <c r="R938" s="14">
        <v>5019</v>
      </c>
      <c r="S938" s="8" t="s">
        <v>359</v>
      </c>
      <c r="T938" s="6" t="s">
        <v>372</v>
      </c>
    </row>
    <row r="939" spans="1:20" x14ac:dyDescent="0.25">
      <c r="A939" s="26">
        <v>44813</v>
      </c>
      <c r="B939" s="28">
        <v>15.1</v>
      </c>
      <c r="C939" s="28">
        <f>B939-K939-L939</f>
        <v>11</v>
      </c>
      <c r="D939" s="28">
        <f>B939-K939</f>
        <v>11</v>
      </c>
      <c r="E939" s="29">
        <v>0.7944444444444444</v>
      </c>
      <c r="F939" s="17" t="str">
        <f>_xlfn.CONCAT(TEXT(A939,"yyyy-mm-dd")," ",TEXT(E939,"hh:mm:ss"))</f>
        <v>2022-09-09 19:04:00</v>
      </c>
      <c r="G939" s="8">
        <v>27</v>
      </c>
      <c r="H939" s="8"/>
      <c r="I939" s="9">
        <f>'Uber_Details (2)'!$G939+('Uber_Details (2)'!$H939/60)</f>
        <v>27</v>
      </c>
      <c r="J939" s="9">
        <v>5</v>
      </c>
      <c r="K939" s="9">
        <v>4.0999999999999996</v>
      </c>
      <c r="L939" s="9"/>
      <c r="M939" s="8"/>
      <c r="N939" s="8">
        <v>2</v>
      </c>
      <c r="O939" s="7" t="str">
        <f>VLOOKUP(P939,zipcodes,2,0)</f>
        <v>SEMAPHORE</v>
      </c>
      <c r="P939" s="13">
        <v>5019</v>
      </c>
      <c r="Q939" s="7" t="str">
        <f>VLOOKUP(R939,zipcodes,2,0)</f>
        <v>OSBORNE</v>
      </c>
      <c r="R939" s="14">
        <v>5017</v>
      </c>
      <c r="S939" s="8" t="s">
        <v>359</v>
      </c>
      <c r="T939" s="6" t="s">
        <v>372</v>
      </c>
    </row>
    <row r="940" spans="1:20" x14ac:dyDescent="0.25">
      <c r="A940" s="26">
        <v>44813</v>
      </c>
      <c r="B940" s="28">
        <v>10.97</v>
      </c>
      <c r="C940" s="28">
        <f>B940-K940-L940</f>
        <v>10.97</v>
      </c>
      <c r="D940" s="28">
        <f>B940-K940</f>
        <v>10.97</v>
      </c>
      <c r="E940" s="29">
        <v>0.81111111111111101</v>
      </c>
      <c r="F940" s="17" t="str">
        <f>_xlfn.CONCAT(TEXT(A940,"yyyy-mm-dd")," ",TEXT(E940,"hh:mm:ss"))</f>
        <v>2022-09-09 19:28:00</v>
      </c>
      <c r="G940" s="8">
        <v>23</v>
      </c>
      <c r="H940" s="8">
        <v>18</v>
      </c>
      <c r="I940" s="9">
        <f>'Uber_Details (2)'!$G940+('Uber_Details (2)'!$H940/60)</f>
        <v>23.3</v>
      </c>
      <c r="J940" s="9">
        <v>5.5</v>
      </c>
      <c r="K940" s="9"/>
      <c r="L940" s="9"/>
      <c r="M940" s="8"/>
      <c r="N940" s="8">
        <v>2</v>
      </c>
      <c r="O940" s="7" t="str">
        <f>VLOOKUP(P940,zipcodes,2,0)</f>
        <v>SEMAPHORE</v>
      </c>
      <c r="P940" s="13">
        <v>5019</v>
      </c>
      <c r="Q940" s="7" t="str">
        <f>VLOOKUP(R940,zipcodes,2,0)</f>
        <v>NORTH HAVEN</v>
      </c>
      <c r="R940" s="14">
        <v>5018</v>
      </c>
      <c r="S940" s="8" t="s">
        <v>359</v>
      </c>
      <c r="T940" s="6" t="s">
        <v>372</v>
      </c>
    </row>
    <row r="941" spans="1:20" x14ac:dyDescent="0.25">
      <c r="A941" s="26">
        <v>44813</v>
      </c>
      <c r="B941" s="28">
        <v>11.4</v>
      </c>
      <c r="C941" s="28">
        <f>B941-K941-L941</f>
        <v>11.4</v>
      </c>
      <c r="D941" s="28">
        <f>B941-K941</f>
        <v>11.4</v>
      </c>
      <c r="E941" s="29">
        <v>0.82430555555555562</v>
      </c>
      <c r="F941" s="17" t="str">
        <f>_xlfn.CONCAT(TEXT(A941,"yyyy-mm-dd")," ",TEXT(E941,"hh:mm:ss"))</f>
        <v>2022-09-09 19:47:00</v>
      </c>
      <c r="G941" s="8">
        <v>26</v>
      </c>
      <c r="H941" s="8">
        <v>29</v>
      </c>
      <c r="I941" s="9">
        <f>'Uber_Details (2)'!$G941+('Uber_Details (2)'!$H941/60)</f>
        <v>26.483333333333334</v>
      </c>
      <c r="J941" s="9">
        <v>7.6</v>
      </c>
      <c r="K941" s="9"/>
      <c r="L941" s="9"/>
      <c r="M941" s="8"/>
      <c r="N941" s="8">
        <v>2</v>
      </c>
      <c r="O941" s="7" t="str">
        <f>VLOOKUP(P941,zipcodes,2,0)</f>
        <v>NORTH HAVEN</v>
      </c>
      <c r="P941" s="13">
        <v>5018</v>
      </c>
      <c r="Q941" s="7" t="str">
        <f>VLOOKUP(R941,zipcodes,2,0)</f>
        <v>LARGS BAY</v>
      </c>
      <c r="R941" s="14">
        <v>5016</v>
      </c>
      <c r="S941" s="8" t="s">
        <v>359</v>
      </c>
      <c r="T941" s="6" t="s">
        <v>372</v>
      </c>
    </row>
    <row r="942" spans="1:20" x14ac:dyDescent="0.25">
      <c r="A942" s="26">
        <v>44813</v>
      </c>
      <c r="B942" s="28">
        <v>9.0299999999999994</v>
      </c>
      <c r="C942" s="28">
        <f>B942-K942-L942</f>
        <v>9.0299999999999994</v>
      </c>
      <c r="D942" s="28">
        <f>B942-K942</f>
        <v>9.0299999999999994</v>
      </c>
      <c r="E942" s="29">
        <v>0.84236111111111101</v>
      </c>
      <c r="F942" s="17" t="str">
        <f>_xlfn.CONCAT(TEXT(A942,"yyyy-mm-dd")," ",TEXT(E942,"hh:mm:ss"))</f>
        <v>2022-09-09 20:13:00</v>
      </c>
      <c r="G942" s="8">
        <v>16</v>
      </c>
      <c r="H942" s="8">
        <v>40</v>
      </c>
      <c r="I942" s="9">
        <f>'Uber_Details (2)'!$G942+('Uber_Details (2)'!$H942/60)</f>
        <v>16.666666666666668</v>
      </c>
      <c r="J942" s="9">
        <v>3.1</v>
      </c>
      <c r="K942" s="9"/>
      <c r="L942" s="9"/>
      <c r="M942" s="8"/>
      <c r="N942" s="8">
        <v>2</v>
      </c>
      <c r="O942" s="7" t="str">
        <f>VLOOKUP(P942,zipcodes,2,0)</f>
        <v>SEMAPHORE</v>
      </c>
      <c r="P942" s="13">
        <v>5019</v>
      </c>
      <c r="Q942" s="7" t="str">
        <f>VLOOKUP(R942,zipcodes,2,0)</f>
        <v>SEMAPHORE</v>
      </c>
      <c r="R942" s="14">
        <v>5019</v>
      </c>
      <c r="S942" s="8" t="s">
        <v>359</v>
      </c>
      <c r="T942" s="6" t="s">
        <v>372</v>
      </c>
    </row>
    <row r="943" spans="1:20" x14ac:dyDescent="0.25">
      <c r="A943" s="26">
        <v>44813</v>
      </c>
      <c r="B943" s="28">
        <v>14.8</v>
      </c>
      <c r="C943" s="28">
        <f>B943-K943-L943</f>
        <v>14.8</v>
      </c>
      <c r="D943" s="28">
        <f>B943-K943</f>
        <v>14.8</v>
      </c>
      <c r="E943" s="29">
        <v>0.84791666666666676</v>
      </c>
      <c r="F943" s="17" t="str">
        <f>_xlfn.CONCAT(TEXT(A943,"yyyy-mm-dd")," ",TEXT(E943,"hh:mm:ss"))</f>
        <v>2022-09-09 20:21:00</v>
      </c>
      <c r="G943" s="8">
        <v>21</v>
      </c>
      <c r="H943" s="8">
        <v>13</v>
      </c>
      <c r="I943" s="9">
        <f>'Uber_Details (2)'!$G943+('Uber_Details (2)'!$H943/60)</f>
        <v>21.216666666666665</v>
      </c>
      <c r="J943" s="9">
        <v>12.4</v>
      </c>
      <c r="K943" s="9"/>
      <c r="L943" s="9"/>
      <c r="M943" s="8"/>
      <c r="N943" s="8">
        <v>2</v>
      </c>
      <c r="O943" s="7" t="str">
        <f>VLOOKUP(P943,zipcodes,2,0)</f>
        <v>SEMAPHORE</v>
      </c>
      <c r="P943" s="13">
        <v>5019</v>
      </c>
      <c r="Q943" s="7" t="str">
        <f>VLOOKUP(R943,zipcodes,2,0)</f>
        <v>ALBERT PARK</v>
      </c>
      <c r="R943" s="14">
        <v>5014</v>
      </c>
      <c r="S943" s="8" t="s">
        <v>359</v>
      </c>
      <c r="T943" s="6" t="s">
        <v>372</v>
      </c>
    </row>
    <row r="944" spans="1:20" x14ac:dyDescent="0.25">
      <c r="A944" s="26">
        <v>44814</v>
      </c>
      <c r="B944" s="28">
        <v>9.2200000000000006</v>
      </c>
      <c r="C944" s="28">
        <f>B944-K944-L944</f>
        <v>8.0200000000000014</v>
      </c>
      <c r="D944" s="28">
        <f>B944-K944</f>
        <v>8.0200000000000014</v>
      </c>
      <c r="E944" s="29">
        <v>0.50972222222222219</v>
      </c>
      <c r="F944" s="17" t="str">
        <f>_xlfn.CONCAT(TEXT(A944,"yyyy-mm-dd")," ",TEXT(E944,"hh:mm:ss"))</f>
        <v>2022-09-10 12:14:00</v>
      </c>
      <c r="G944" s="8">
        <v>17</v>
      </c>
      <c r="H944" s="8">
        <v>43</v>
      </c>
      <c r="I944" s="9">
        <f>'Uber_Details (2)'!$G944+('Uber_Details (2)'!$H944/60)</f>
        <v>17.716666666666665</v>
      </c>
      <c r="J944" s="9">
        <v>3.6</v>
      </c>
      <c r="K944" s="9">
        <v>1.2</v>
      </c>
      <c r="L944" s="9"/>
      <c r="M944" s="8"/>
      <c r="N944" s="8">
        <v>1</v>
      </c>
      <c r="O944" s="7" t="str">
        <f>VLOOKUP(P944,zipcodes,2,0)</f>
        <v>MILE END</v>
      </c>
      <c r="P944" s="13">
        <v>5031</v>
      </c>
      <c r="Q944" s="7" t="str">
        <f>VLOOKUP(R944,zipcodes,2,0)</f>
        <v>HINDMARSH</v>
      </c>
      <c r="R944" s="14">
        <v>5007</v>
      </c>
      <c r="S944" s="8" t="s">
        <v>359</v>
      </c>
      <c r="T944" s="6" t="s">
        <v>372</v>
      </c>
    </row>
    <row r="945" spans="1:20" x14ac:dyDescent="0.25">
      <c r="A945" s="26">
        <v>44814</v>
      </c>
      <c r="B945" s="28">
        <v>10.39</v>
      </c>
      <c r="C945" s="28">
        <f>B945-K945-L945</f>
        <v>10.39</v>
      </c>
      <c r="D945" s="28">
        <f>B945-K945</f>
        <v>10.39</v>
      </c>
      <c r="E945" s="29">
        <v>0.52083333333333337</v>
      </c>
      <c r="F945" s="17" t="str">
        <f>_xlfn.CONCAT(TEXT(A945,"yyyy-mm-dd")," ",TEXT(E945,"hh:mm:ss"))</f>
        <v>2022-09-10 12:30:00</v>
      </c>
      <c r="G945" s="8">
        <v>24</v>
      </c>
      <c r="H945" s="8">
        <v>33</v>
      </c>
      <c r="I945" s="9">
        <f>'Uber_Details (2)'!$G945+('Uber_Details (2)'!$H945/60)</f>
        <v>24.55</v>
      </c>
      <c r="J945" s="9">
        <v>3.2</v>
      </c>
      <c r="K945" s="9"/>
      <c r="L945" s="9"/>
      <c r="M945" s="8"/>
      <c r="N945" s="8">
        <v>2</v>
      </c>
      <c r="O945" s="7" t="str">
        <f>VLOOKUP(P945,zipcodes,2,0)</f>
        <v>HINDMARSH</v>
      </c>
      <c r="P945" s="13">
        <v>5007</v>
      </c>
      <c r="Q945" s="7" t="str">
        <f>VLOOKUP(R945,zipcodes,2,0)</f>
        <v>HINDMARSH</v>
      </c>
      <c r="R945" s="14">
        <v>5007</v>
      </c>
      <c r="S945" s="8" t="s">
        <v>359</v>
      </c>
      <c r="T945" s="6" t="s">
        <v>372</v>
      </c>
    </row>
    <row r="946" spans="1:20" x14ac:dyDescent="0.25">
      <c r="A946" s="26">
        <v>44814</v>
      </c>
      <c r="B946" s="28">
        <v>10.37</v>
      </c>
      <c r="C946" s="28">
        <f>B946-K946-L946</f>
        <v>8.4799999999999986</v>
      </c>
      <c r="D946" s="28">
        <f>B946-K946</f>
        <v>8.4799999999999986</v>
      </c>
      <c r="E946" s="29">
        <v>0.54583333333333328</v>
      </c>
      <c r="F946" s="17" t="str">
        <f>_xlfn.CONCAT(TEXT(A946,"yyyy-mm-dd")," ",TEXT(E946,"hh:mm:ss"))</f>
        <v>2022-09-10 13:06:00</v>
      </c>
      <c r="G946" s="8">
        <v>16</v>
      </c>
      <c r="H946" s="8">
        <v>4</v>
      </c>
      <c r="I946" s="9">
        <f>'Uber_Details (2)'!$G946+('Uber_Details (2)'!$H946/60)</f>
        <v>16.066666666666666</v>
      </c>
      <c r="J946" s="9">
        <v>4.2</v>
      </c>
      <c r="K946" s="9">
        <v>1.89</v>
      </c>
      <c r="L946" s="9"/>
      <c r="M946" s="8"/>
      <c r="N946" s="8">
        <v>1</v>
      </c>
      <c r="O946" s="7" t="str">
        <f>VLOOKUP(P946,zipcodes,2,0)</f>
        <v>NORTH ADELAIDE</v>
      </c>
      <c r="P946" s="13">
        <v>5006</v>
      </c>
      <c r="Q946" s="7" t="str">
        <f>VLOOKUP(R946,zipcodes,2,0)</f>
        <v>HAMPSTEAD GARDENS</v>
      </c>
      <c r="R946" s="14">
        <v>5086</v>
      </c>
      <c r="S946" s="8" t="s">
        <v>359</v>
      </c>
      <c r="T946" s="6" t="s">
        <v>372</v>
      </c>
    </row>
    <row r="947" spans="1:20" x14ac:dyDescent="0.25">
      <c r="A947" s="26">
        <v>44814</v>
      </c>
      <c r="B947" s="28">
        <v>23.9</v>
      </c>
      <c r="C947" s="28">
        <f>B947-K947-L947</f>
        <v>23.9</v>
      </c>
      <c r="D947" s="28">
        <f>B947-K947</f>
        <v>23.9</v>
      </c>
      <c r="E947" s="29">
        <v>0.57777777777777783</v>
      </c>
      <c r="F947" s="17" t="str">
        <f>_xlfn.CONCAT(TEXT(A947,"yyyy-mm-dd")," ",TEXT(E947,"hh:mm:ss"))</f>
        <v>2022-09-10 13:52:00</v>
      </c>
      <c r="G947" s="8">
        <v>57</v>
      </c>
      <c r="H947" s="8">
        <v>50</v>
      </c>
      <c r="I947" s="9">
        <f>'Uber_Details (2)'!$G947+('Uber_Details (2)'!$H947/60)</f>
        <v>57.833333333333336</v>
      </c>
      <c r="J947" s="9">
        <v>6.5</v>
      </c>
      <c r="K947" s="9"/>
      <c r="L947" s="9"/>
      <c r="M947" s="8"/>
      <c r="N947" s="8">
        <v>2</v>
      </c>
      <c r="O947" s="7" t="str">
        <f>VLOOKUP(P947,zipcodes,2,0)</f>
        <v>ADELAIDE CBD</v>
      </c>
      <c r="P947" s="13">
        <v>5000</v>
      </c>
      <c r="Q947" s="7" t="str">
        <f>VLOOKUP(R947,zipcodes,2,0)</f>
        <v>HINDMARSH</v>
      </c>
      <c r="R947" s="14">
        <v>5007</v>
      </c>
      <c r="S947" s="8" t="s">
        <v>359</v>
      </c>
      <c r="T947" s="6" t="s">
        <v>372</v>
      </c>
    </row>
    <row r="948" spans="1:20" x14ac:dyDescent="0.25">
      <c r="A948" s="26">
        <v>44814</v>
      </c>
      <c r="B948" s="28">
        <v>8.1999999999999993</v>
      </c>
      <c r="C948" s="28">
        <f>B948-K948-L948</f>
        <v>8.1999999999999993</v>
      </c>
      <c r="D948" s="28">
        <f>B948-K948</f>
        <v>8.1999999999999993</v>
      </c>
      <c r="E948" s="29">
        <v>0.60277777777777775</v>
      </c>
      <c r="F948" s="17" t="str">
        <f>_xlfn.CONCAT(TEXT(A948,"yyyy-mm-dd")," ",TEXT(E948,"hh:mm:ss"))</f>
        <v>2022-09-10 14:28:00</v>
      </c>
      <c r="G948" s="8">
        <v>17</v>
      </c>
      <c r="H948" s="8">
        <v>17</v>
      </c>
      <c r="I948" s="9">
        <f>'Uber_Details (2)'!$G948+('Uber_Details (2)'!$H948/60)</f>
        <v>17.283333333333335</v>
      </c>
      <c r="J948" s="9">
        <v>5.3</v>
      </c>
      <c r="K948" s="9"/>
      <c r="L948" s="9"/>
      <c r="M948" s="8"/>
      <c r="N948" s="8">
        <v>1</v>
      </c>
      <c r="O948" s="7" t="str">
        <f>VLOOKUP(P948,zipcodes,2,0)</f>
        <v>HINDMARSH</v>
      </c>
      <c r="P948" s="13">
        <v>5007</v>
      </c>
      <c r="Q948" s="7" t="str">
        <f>VLOOKUP(R948,zipcodes,2,0)</f>
        <v>WOODVILLE</v>
      </c>
      <c r="R948" s="14">
        <v>5011</v>
      </c>
      <c r="S948" s="8" t="s">
        <v>359</v>
      </c>
      <c r="T948" s="6" t="s">
        <v>372</v>
      </c>
    </row>
    <row r="949" spans="1:20" x14ac:dyDescent="0.25">
      <c r="A949" s="26">
        <v>44814</v>
      </c>
      <c r="B949" s="28">
        <v>5</v>
      </c>
      <c r="C949" s="28">
        <f>B949-K949-L949</f>
        <v>5</v>
      </c>
      <c r="D949" s="28">
        <f>B949-K949</f>
        <v>5</v>
      </c>
      <c r="E949" s="29">
        <v>0.61736111111111114</v>
      </c>
      <c r="F949" s="17" t="str">
        <f>_xlfn.CONCAT(TEXT(A949,"yyyy-mm-dd")," ",TEXT(E949,"hh:mm:ss"))</f>
        <v>2022-09-10 14:49:00</v>
      </c>
      <c r="G949" s="8">
        <v>10</v>
      </c>
      <c r="H949" s="8">
        <v>11</v>
      </c>
      <c r="I949" s="9">
        <f>'Uber_Details (2)'!$G949+('Uber_Details (2)'!$H949/60)</f>
        <v>10.183333333333334</v>
      </c>
      <c r="J949" s="9">
        <v>0.6</v>
      </c>
      <c r="K949" s="9"/>
      <c r="L949" s="9"/>
      <c r="M949" s="8"/>
      <c r="N949" s="8">
        <v>1</v>
      </c>
      <c r="O949" s="7" t="str">
        <f>VLOOKUP(P949,zipcodes,2,0)</f>
        <v>SEATON</v>
      </c>
      <c r="P949" s="13">
        <v>5023</v>
      </c>
      <c r="Q949" s="7" t="str">
        <f>VLOOKUP(R949,zipcodes,2,0)</f>
        <v>SEATON</v>
      </c>
      <c r="R949" s="14">
        <v>5023</v>
      </c>
      <c r="S949" s="8" t="s">
        <v>359</v>
      </c>
      <c r="T949" s="6" t="s">
        <v>372</v>
      </c>
    </row>
    <row r="950" spans="1:20" x14ac:dyDescent="0.25">
      <c r="A950" s="26">
        <v>44814</v>
      </c>
      <c r="B950" s="28">
        <v>13.88</v>
      </c>
      <c r="C950" s="28">
        <f>B950-K950-L950</f>
        <v>13.88</v>
      </c>
      <c r="D950" s="28">
        <f>B950-K950</f>
        <v>13.88</v>
      </c>
      <c r="E950" s="29">
        <v>0.62986111111111109</v>
      </c>
      <c r="F950" s="17" t="str">
        <f>_xlfn.CONCAT(TEXT(A950,"yyyy-mm-dd")," ",TEXT(E950,"hh:mm:ss"))</f>
        <v>2022-09-10 15:07:00</v>
      </c>
      <c r="G950" s="8">
        <v>39</v>
      </c>
      <c r="H950" s="8">
        <v>21</v>
      </c>
      <c r="I950" s="9">
        <f>'Uber_Details (2)'!$G950+('Uber_Details (2)'!$H950/60)</f>
        <v>39.35</v>
      </c>
      <c r="J950" s="9">
        <v>9.1</v>
      </c>
      <c r="K950" s="9"/>
      <c r="L950" s="9"/>
      <c r="M950" s="8"/>
      <c r="N950" s="8">
        <v>2</v>
      </c>
      <c r="O950" s="7" t="str">
        <f>VLOOKUP(P950,zipcodes,2,0)</f>
        <v>FLINDERS PARK</v>
      </c>
      <c r="P950" s="13">
        <v>5025</v>
      </c>
      <c r="Q950" s="7" t="str">
        <f>VLOOKUP(R950,zipcodes,2,0)</f>
        <v>WOODVILLE</v>
      </c>
      <c r="R950" s="14">
        <v>5011</v>
      </c>
      <c r="S950" s="8" t="s">
        <v>359</v>
      </c>
      <c r="T950" s="6" t="s">
        <v>372</v>
      </c>
    </row>
    <row r="951" spans="1:20" x14ac:dyDescent="0.25">
      <c r="A951" s="26">
        <v>44814</v>
      </c>
      <c r="B951" s="28">
        <v>20.18</v>
      </c>
      <c r="C951" s="28">
        <f>B951-K951-L951</f>
        <v>20.18</v>
      </c>
      <c r="D951" s="28">
        <f>B951-K951</f>
        <v>20.18</v>
      </c>
      <c r="E951" s="29">
        <v>0.74444444444444446</v>
      </c>
      <c r="F951" s="17" t="str">
        <f>_xlfn.CONCAT(TEXT(A951,"yyyy-mm-dd")," ",TEXT(E951,"hh:mm:ss"))</f>
        <v>2022-09-10 17:52:00</v>
      </c>
      <c r="G951" s="8">
        <v>44</v>
      </c>
      <c r="H951" s="8">
        <v>54</v>
      </c>
      <c r="I951" s="9">
        <f>'Uber_Details (2)'!$G951+('Uber_Details (2)'!$H951/60)</f>
        <v>44.9</v>
      </c>
      <c r="J951" s="9">
        <v>12.4</v>
      </c>
      <c r="K951" s="9"/>
      <c r="L951" s="9"/>
      <c r="M951" s="8"/>
      <c r="N951" s="8">
        <v>2</v>
      </c>
      <c r="O951" s="7" t="str">
        <f>VLOOKUP(P951,zipcodes,2,0)</f>
        <v>FITZROY</v>
      </c>
      <c r="P951" s="13">
        <v>5082</v>
      </c>
      <c r="Q951" s="7" t="str">
        <f>VLOOKUP(R951,zipcodes,2,0)</f>
        <v>BLAIR ATHOL</v>
      </c>
      <c r="R951" s="14">
        <v>5084</v>
      </c>
      <c r="S951" s="8" t="s">
        <v>359</v>
      </c>
      <c r="T951" s="6" t="s">
        <v>372</v>
      </c>
    </row>
    <row r="952" spans="1:20" x14ac:dyDescent="0.25">
      <c r="A952" s="26">
        <v>44814</v>
      </c>
      <c r="B952" s="28">
        <v>9.68</v>
      </c>
      <c r="C952" s="28">
        <f>B952-K952-L952</f>
        <v>9.68</v>
      </c>
      <c r="D952" s="28">
        <f>B952-K952</f>
        <v>9.68</v>
      </c>
      <c r="E952" s="29">
        <v>0.78472222222222221</v>
      </c>
      <c r="F952" s="17" t="str">
        <f>_xlfn.CONCAT(TEXT(A952,"yyyy-mm-dd")," ",TEXT(E952,"hh:mm:ss"))</f>
        <v>2022-09-10 18:50:00</v>
      </c>
      <c r="G952" s="8">
        <v>21</v>
      </c>
      <c r="H952" s="8">
        <v>10</v>
      </c>
      <c r="I952" s="9">
        <f>'Uber_Details (2)'!$G952+('Uber_Details (2)'!$H952/60)</f>
        <v>21.166666666666668</v>
      </c>
      <c r="J952" s="9">
        <v>3.8</v>
      </c>
      <c r="K952" s="9"/>
      <c r="L952" s="9"/>
      <c r="M952" s="8"/>
      <c r="N952" s="8">
        <v>2</v>
      </c>
      <c r="O952" s="7" t="str">
        <f>VLOOKUP(P952,zipcodes,2,0)</f>
        <v>FITZROY</v>
      </c>
      <c r="P952" s="13">
        <v>5082</v>
      </c>
      <c r="Q952" s="7" t="str">
        <f>VLOOKUP(R952,zipcodes,2,0)</f>
        <v>FITZROY</v>
      </c>
      <c r="R952" s="14">
        <v>5082</v>
      </c>
      <c r="S952" s="8" t="s">
        <v>359</v>
      </c>
      <c r="T952" s="6" t="s">
        <v>372</v>
      </c>
    </row>
    <row r="953" spans="1:20" x14ac:dyDescent="0.25">
      <c r="A953" s="26">
        <v>44814</v>
      </c>
      <c r="B953" s="28">
        <v>8.92</v>
      </c>
      <c r="C953" s="28">
        <f>B953-K953-L953</f>
        <v>8.92</v>
      </c>
      <c r="D953" s="28">
        <f>B953-K953</f>
        <v>8.92</v>
      </c>
      <c r="E953" s="29">
        <v>0.7944444444444444</v>
      </c>
      <c r="F953" s="17" t="str">
        <f>_xlfn.CONCAT(TEXT(A953,"yyyy-mm-dd")," ",TEXT(E953,"hh:mm:ss"))</f>
        <v>2022-09-10 19:04:00</v>
      </c>
      <c r="G953" s="8">
        <v>16</v>
      </c>
      <c r="H953" s="8">
        <v>51</v>
      </c>
      <c r="I953" s="9">
        <f>'Uber_Details (2)'!$G953+('Uber_Details (2)'!$H953/60)</f>
        <v>16.850000000000001</v>
      </c>
      <c r="J953" s="9">
        <v>3.1</v>
      </c>
      <c r="K953" s="9"/>
      <c r="L953" s="9"/>
      <c r="M953" s="8"/>
      <c r="N953" s="8">
        <v>2</v>
      </c>
      <c r="O953" s="7" t="str">
        <f>VLOOKUP(P953,zipcodes,2,0)</f>
        <v>BROADVIEW</v>
      </c>
      <c r="P953" s="13">
        <v>5083</v>
      </c>
      <c r="Q953" s="7" t="str">
        <f>VLOOKUP(R953,zipcodes,2,0)</f>
        <v>FITZROY</v>
      </c>
      <c r="R953" s="14">
        <v>5082</v>
      </c>
      <c r="S953" s="8" t="s">
        <v>359</v>
      </c>
      <c r="T953" s="6" t="s">
        <v>372</v>
      </c>
    </row>
    <row r="954" spans="1:20" x14ac:dyDescent="0.25">
      <c r="A954" s="26">
        <v>44814</v>
      </c>
      <c r="B954" s="28">
        <v>10.69</v>
      </c>
      <c r="C954" s="28">
        <f>B954-K954-L954</f>
        <v>10.69</v>
      </c>
      <c r="D954" s="28">
        <f>B954-K954</f>
        <v>10.69</v>
      </c>
      <c r="E954" s="29">
        <v>0.80972222222222223</v>
      </c>
      <c r="F954" s="17" t="str">
        <f>_xlfn.CONCAT(TEXT(A954,"yyyy-mm-dd")," ",TEXT(E954,"hh:mm:ss"))</f>
        <v>2022-09-10 19:26:00</v>
      </c>
      <c r="G954" s="8">
        <v>27</v>
      </c>
      <c r="H954" s="8">
        <v>1</v>
      </c>
      <c r="I954" s="9">
        <f>'Uber_Details (2)'!$G954+('Uber_Details (2)'!$H954/60)</f>
        <v>27.016666666666666</v>
      </c>
      <c r="J954" s="9">
        <v>4.9000000000000004</v>
      </c>
      <c r="K954" s="9"/>
      <c r="L954" s="9"/>
      <c r="M954" s="8"/>
      <c r="N954" s="8">
        <v>1</v>
      </c>
      <c r="O954" s="7" t="str">
        <f>VLOOKUP(P954,zipcodes,2,0)</f>
        <v>FITZROY</v>
      </c>
      <c r="P954" s="13">
        <v>5082</v>
      </c>
      <c r="Q954" s="7" t="str">
        <f>VLOOKUP(R954,zipcodes,2,0)</f>
        <v>ADELAIDE CBD</v>
      </c>
      <c r="R954" s="14">
        <v>5000</v>
      </c>
      <c r="S954" s="8" t="s">
        <v>359</v>
      </c>
      <c r="T954" s="6" t="s">
        <v>372</v>
      </c>
    </row>
    <row r="955" spans="1:20" x14ac:dyDescent="0.25">
      <c r="A955" s="26">
        <v>44814</v>
      </c>
      <c r="B955" s="28">
        <v>12.42</v>
      </c>
      <c r="C955" s="28">
        <f>B955-K955-L955</f>
        <v>12.42</v>
      </c>
      <c r="D955" s="28">
        <f>B955-K955</f>
        <v>12.42</v>
      </c>
      <c r="E955" s="29">
        <v>0.82152777777777775</v>
      </c>
      <c r="F955" s="17" t="str">
        <f>_xlfn.CONCAT(TEXT(A955,"yyyy-mm-dd")," ",TEXT(E955,"hh:mm:ss"))</f>
        <v>2022-09-10 19:43:00</v>
      </c>
      <c r="G955" s="8">
        <v>36</v>
      </c>
      <c r="H955" s="8">
        <v>5</v>
      </c>
      <c r="I955" s="9">
        <f>'Uber_Details (2)'!$G955+('Uber_Details (2)'!$H955/60)</f>
        <v>36.083333333333336</v>
      </c>
      <c r="J955" s="9">
        <v>6.1</v>
      </c>
      <c r="K955" s="9"/>
      <c r="L955" s="9"/>
      <c r="M955" s="8"/>
      <c r="N955" s="8">
        <v>2</v>
      </c>
      <c r="O955" s="7" t="str">
        <f>VLOOKUP(P955,zipcodes,2,0)</f>
        <v>ADELAIDE CBD</v>
      </c>
      <c r="P955" s="13">
        <v>5000</v>
      </c>
      <c r="Q955" s="7" t="str">
        <f>VLOOKUP(R955,zipcodes,2,0)</f>
        <v>RICHMOND</v>
      </c>
      <c r="R955" s="14">
        <v>5033</v>
      </c>
      <c r="S955" s="8" t="s">
        <v>359</v>
      </c>
      <c r="T955" s="6" t="s">
        <v>372</v>
      </c>
    </row>
    <row r="956" spans="1:20" x14ac:dyDescent="0.25">
      <c r="A956" s="26">
        <v>44814</v>
      </c>
      <c r="B956" s="28">
        <v>19.22</v>
      </c>
      <c r="C956" s="28">
        <f>B956-K956-L956</f>
        <v>19.22</v>
      </c>
      <c r="D956" s="28">
        <f>B956-K956</f>
        <v>19.22</v>
      </c>
      <c r="E956" s="29">
        <v>0.8354166666666667</v>
      </c>
      <c r="F956" s="17" t="str">
        <f>_xlfn.CONCAT(TEXT(A956,"yyyy-mm-dd")," ",TEXT(E956,"hh:mm:ss"))</f>
        <v>2022-09-10 20:03:00</v>
      </c>
      <c r="G956" s="8">
        <v>43</v>
      </c>
      <c r="H956" s="8">
        <v>40</v>
      </c>
      <c r="I956" s="9">
        <f>'Uber_Details (2)'!$G956+('Uber_Details (2)'!$H956/60)</f>
        <v>43.666666666666664</v>
      </c>
      <c r="J956" s="9">
        <v>12.2</v>
      </c>
      <c r="K956" s="9"/>
      <c r="L956" s="9"/>
      <c r="M956" s="8"/>
      <c r="N956" s="8">
        <v>2</v>
      </c>
      <c r="O956" s="7" t="str">
        <f>VLOOKUP(P956,zipcodes,2,0)</f>
        <v>ADELAIDE CBD</v>
      </c>
      <c r="P956" s="13">
        <v>5000</v>
      </c>
      <c r="Q956" s="7" t="str">
        <f>VLOOKUP(R956,zipcodes,2,0)</f>
        <v>MARION</v>
      </c>
      <c r="R956" s="14">
        <v>5043</v>
      </c>
      <c r="S956" s="8" t="s">
        <v>359</v>
      </c>
      <c r="T956" s="6" t="s">
        <v>372</v>
      </c>
    </row>
    <row r="957" spans="1:20" x14ac:dyDescent="0.25">
      <c r="A957" s="26">
        <v>44814</v>
      </c>
      <c r="B957" s="28">
        <v>7.43</v>
      </c>
      <c r="C957" s="28">
        <f>B957-K957-L957</f>
        <v>7.43</v>
      </c>
      <c r="D957" s="28">
        <f>B957-K957</f>
        <v>7.43</v>
      </c>
      <c r="E957" s="29">
        <v>0.84375</v>
      </c>
      <c r="F957" s="17" t="str">
        <f>_xlfn.CONCAT(TEXT(A957,"yyyy-mm-dd")," ",TEXT(E957,"hh:mm:ss"))</f>
        <v>2022-09-10 20:15:00</v>
      </c>
      <c r="G957" s="8">
        <v>14</v>
      </c>
      <c r="H957" s="8">
        <v>57</v>
      </c>
      <c r="I957" s="9">
        <f>'Uber_Details (2)'!$G957+('Uber_Details (2)'!$H957/60)</f>
        <v>14.95</v>
      </c>
      <c r="J957" s="9">
        <v>4.7</v>
      </c>
      <c r="K957" s="9"/>
      <c r="L957" s="9"/>
      <c r="M957" s="8"/>
      <c r="N957" s="8">
        <v>1</v>
      </c>
      <c r="O957" s="7" t="str">
        <f>VLOOKUP(P957,zipcodes,2,0)</f>
        <v>RICHMOND</v>
      </c>
      <c r="P957" s="13">
        <v>5033</v>
      </c>
      <c r="Q957" s="7" t="str">
        <f>VLOOKUP(R957,zipcodes,2,0)</f>
        <v>HINDMARSH</v>
      </c>
      <c r="R957" s="14">
        <v>5007</v>
      </c>
      <c r="S957" s="8" t="s">
        <v>359</v>
      </c>
      <c r="T957" s="6" t="s">
        <v>372</v>
      </c>
    </row>
    <row r="958" spans="1:20" x14ac:dyDescent="0.25">
      <c r="A958" s="26">
        <v>44814</v>
      </c>
      <c r="B958" s="28">
        <v>9.5299999999999994</v>
      </c>
      <c r="C958" s="28">
        <f>B958-K958-L958</f>
        <v>9.5299999999999994</v>
      </c>
      <c r="D958" s="28">
        <f>B958-K958</f>
        <v>9.5299999999999994</v>
      </c>
      <c r="E958" s="29">
        <v>0.89374999999999993</v>
      </c>
      <c r="F958" s="17" t="str">
        <f>_xlfn.CONCAT(TEXT(A958,"yyyy-mm-dd")," ",TEXT(E958,"hh:mm:ss"))</f>
        <v>2022-09-10 21:27:00</v>
      </c>
      <c r="G958" s="8">
        <v>25</v>
      </c>
      <c r="H958" s="8">
        <v>53</v>
      </c>
      <c r="I958" s="9">
        <f>'Uber_Details (2)'!$G958+('Uber_Details (2)'!$H958/60)</f>
        <v>25.883333333333333</v>
      </c>
      <c r="J958" s="9">
        <v>7.7</v>
      </c>
      <c r="K958" s="9"/>
      <c r="L958" s="9"/>
      <c r="M958" s="8"/>
      <c r="N958" s="8">
        <v>1</v>
      </c>
      <c r="O958" s="7" t="str">
        <f>VLOOKUP(P958,zipcodes,2,0)</f>
        <v>ADELAIDE CBD</v>
      </c>
      <c r="P958" s="13">
        <v>5000</v>
      </c>
      <c r="Q958" s="7" t="str">
        <f>VLOOKUP(R958,zipcodes,2,0)</f>
        <v>KINGSTON PARK</v>
      </c>
      <c r="R958" s="14">
        <v>5049</v>
      </c>
      <c r="S958" s="8" t="s">
        <v>359</v>
      </c>
      <c r="T958" s="6" t="s">
        <v>372</v>
      </c>
    </row>
    <row r="959" spans="1:20" x14ac:dyDescent="0.25">
      <c r="A959" s="26">
        <v>44815</v>
      </c>
      <c r="B959" s="28">
        <v>19.28</v>
      </c>
      <c r="C959" s="28">
        <f>B959-K959-L959</f>
        <v>18.130000000000003</v>
      </c>
      <c r="D959" s="28">
        <f>B959-K959</f>
        <v>18.130000000000003</v>
      </c>
      <c r="E959" s="29">
        <v>0.53055555555555556</v>
      </c>
      <c r="F959" s="17" t="str">
        <f>_xlfn.CONCAT(TEXT(A959,"yyyy-mm-dd")," ",TEXT(E959,"hh:mm:ss"))</f>
        <v>2022-09-11 12:44:00</v>
      </c>
      <c r="G959" s="8">
        <v>46</v>
      </c>
      <c r="H959" s="8">
        <v>46</v>
      </c>
      <c r="I959" s="9">
        <f>'Uber_Details (2)'!$G959+('Uber_Details (2)'!$H959/60)</f>
        <v>46.766666666666666</v>
      </c>
      <c r="J959" s="9">
        <v>6.9</v>
      </c>
      <c r="K959" s="9">
        <v>1.1499999999999999</v>
      </c>
      <c r="L959" s="9"/>
      <c r="M959" s="8"/>
      <c r="N959" s="8">
        <v>2</v>
      </c>
      <c r="O959" s="7" t="str">
        <f>VLOOKUP(P959,zipcodes,2,0)</f>
        <v>MILE END</v>
      </c>
      <c r="P959" s="13">
        <v>5031</v>
      </c>
      <c r="Q959" s="7" t="str">
        <f>VLOOKUP(R959,zipcodes,2,0)</f>
        <v>MILE END</v>
      </c>
      <c r="R959" s="14">
        <v>5031</v>
      </c>
      <c r="S959" s="8" t="s">
        <v>359</v>
      </c>
      <c r="T959" s="6" t="s">
        <v>372</v>
      </c>
    </row>
    <row r="960" spans="1:20" x14ac:dyDescent="0.25">
      <c r="A960" s="26">
        <v>44815</v>
      </c>
      <c r="B960" s="28">
        <v>18.170000000000002</v>
      </c>
      <c r="C960" s="28">
        <f>B960-K960-L960</f>
        <v>18.170000000000002</v>
      </c>
      <c r="D960" s="28">
        <f>B960-K960</f>
        <v>18.170000000000002</v>
      </c>
      <c r="E960" s="29">
        <v>0.55902777777777779</v>
      </c>
      <c r="F960" s="17" t="str">
        <f>_xlfn.CONCAT(TEXT(A960,"yyyy-mm-dd")," ",TEXT(E960,"hh:mm:ss"))</f>
        <v>2022-09-11 13:25:00</v>
      </c>
      <c r="G960" s="8">
        <v>34</v>
      </c>
      <c r="H960" s="8">
        <v>13</v>
      </c>
      <c r="I960" s="9">
        <f>'Uber_Details (2)'!$G960+('Uber_Details (2)'!$H960/60)</f>
        <v>34.216666666666669</v>
      </c>
      <c r="J960" s="9">
        <v>11</v>
      </c>
      <c r="K960" s="9"/>
      <c r="L960" s="9"/>
      <c r="M960" s="8"/>
      <c r="N960" s="8">
        <v>2</v>
      </c>
      <c r="O960" s="7" t="str">
        <f>VLOOKUP(P960,zipcodes,2,0)</f>
        <v>MILE END</v>
      </c>
      <c r="P960" s="13">
        <v>5031</v>
      </c>
      <c r="Q960" s="7" t="str">
        <f>VLOOKUP(R960,zipcodes,2,0)</f>
        <v>EASTWOOD</v>
      </c>
      <c r="R960" s="14">
        <v>5063</v>
      </c>
      <c r="S960" s="8" t="s">
        <v>359</v>
      </c>
      <c r="T960" s="6" t="s">
        <v>372</v>
      </c>
    </row>
    <row r="961" spans="1:20" x14ac:dyDescent="0.25">
      <c r="A961" s="26">
        <v>44815</v>
      </c>
      <c r="B961" s="28">
        <v>6.58</v>
      </c>
      <c r="C961" s="28">
        <f>B961-K961-L961</f>
        <v>6.58</v>
      </c>
      <c r="D961" s="28">
        <f>B961-K961</f>
        <v>6.58</v>
      </c>
      <c r="E961" s="29">
        <v>0.58194444444444449</v>
      </c>
      <c r="F961" s="17" t="str">
        <f>_xlfn.CONCAT(TEXT(A961,"yyyy-mm-dd")," ",TEXT(E961,"hh:mm:ss"))</f>
        <v>2022-09-11 13:58:00</v>
      </c>
      <c r="G961" s="8">
        <v>16</v>
      </c>
      <c r="H961" s="8">
        <v>16</v>
      </c>
      <c r="I961" s="9">
        <f>'Uber_Details (2)'!$G961+('Uber_Details (2)'!$H961/60)</f>
        <v>16.266666666666666</v>
      </c>
      <c r="J961" s="9">
        <v>1.9</v>
      </c>
      <c r="K961" s="9"/>
      <c r="L961" s="9"/>
      <c r="M961" s="8"/>
      <c r="N961" s="8">
        <v>1</v>
      </c>
      <c r="O961" s="7" t="str">
        <f>VLOOKUP(P961,zipcodes,2,0)</f>
        <v>GLEN OSMOND</v>
      </c>
      <c r="P961" s="13">
        <v>5064</v>
      </c>
      <c r="Q961" s="7" t="str">
        <f>VLOOKUP(R961,zipcodes,2,0)</f>
        <v>KINGSWOOD</v>
      </c>
      <c r="R961" s="14">
        <v>5062</v>
      </c>
      <c r="S961" s="8" t="s">
        <v>359</v>
      </c>
      <c r="T961" s="6" t="s">
        <v>372</v>
      </c>
    </row>
    <row r="962" spans="1:20" x14ac:dyDescent="0.25">
      <c r="A962" s="26">
        <v>44815</v>
      </c>
      <c r="B962" s="28">
        <v>9.06</v>
      </c>
      <c r="C962" s="28">
        <f>B962-K962-L962</f>
        <v>9.06</v>
      </c>
      <c r="D962" s="28">
        <f>B962-K962</f>
        <v>9.06</v>
      </c>
      <c r="E962" s="29">
        <v>0.59861111111111109</v>
      </c>
      <c r="F962" s="17" t="str">
        <f>_xlfn.CONCAT(TEXT(A962,"yyyy-mm-dd")," ",TEXT(E962,"hh:mm:ss"))</f>
        <v>2022-09-11 14:22:00</v>
      </c>
      <c r="G962" s="8">
        <v>20</v>
      </c>
      <c r="H962" s="8">
        <v>22</v>
      </c>
      <c r="I962" s="9">
        <f>'Uber_Details (2)'!$G962+('Uber_Details (2)'!$H962/60)</f>
        <v>20.366666666666667</v>
      </c>
      <c r="J962" s="9">
        <v>3</v>
      </c>
      <c r="K962" s="9"/>
      <c r="L962" s="9"/>
      <c r="M962" s="8"/>
      <c r="N962" s="8">
        <v>1</v>
      </c>
      <c r="O962" s="7" t="str">
        <f>VLOOKUP(P962,zipcodes,2,0)</f>
        <v>ADELAIDE CBD</v>
      </c>
      <c r="P962" s="13">
        <v>5000</v>
      </c>
      <c r="Q962" s="7" t="str">
        <f>VLOOKUP(R962,zipcodes,2,0)</f>
        <v>KINGSWOOD</v>
      </c>
      <c r="R962" s="14">
        <v>5062</v>
      </c>
      <c r="S962" s="8" t="s">
        <v>359</v>
      </c>
      <c r="T962" s="6" t="s">
        <v>372</v>
      </c>
    </row>
    <row r="963" spans="1:20" x14ac:dyDescent="0.25">
      <c r="A963" s="26">
        <v>44815</v>
      </c>
      <c r="B963" s="28">
        <v>12.18</v>
      </c>
      <c r="C963" s="28">
        <f>B963-K963-L963</f>
        <v>12.18</v>
      </c>
      <c r="D963" s="28">
        <f>B963-K963</f>
        <v>12.18</v>
      </c>
      <c r="E963" s="29">
        <v>0.6166666666666667</v>
      </c>
      <c r="F963" s="17" t="str">
        <f>_xlfn.CONCAT(TEXT(A963,"yyyy-mm-dd")," ",TEXT(E963,"hh:mm:ss"))</f>
        <v>2022-09-11 14:48:00</v>
      </c>
      <c r="G963" s="8">
        <v>39</v>
      </c>
      <c r="H963" s="8">
        <v>32</v>
      </c>
      <c r="I963" s="9">
        <f>'Uber_Details (2)'!$G963+('Uber_Details (2)'!$H963/60)</f>
        <v>39.533333333333331</v>
      </c>
      <c r="J963" s="9">
        <v>4.5</v>
      </c>
      <c r="K963" s="9"/>
      <c r="L963" s="9"/>
      <c r="M963" s="8"/>
      <c r="N963" s="8">
        <v>2</v>
      </c>
      <c r="O963" s="7" t="str">
        <f>VLOOKUP(P963,zipcodes,2,0)</f>
        <v>UNLEY</v>
      </c>
      <c r="P963" s="13">
        <v>5061</v>
      </c>
      <c r="Q963" s="7" t="str">
        <f>VLOOKUP(R963,zipcodes,2,0)</f>
        <v>KINGSWOOD</v>
      </c>
      <c r="R963" s="14">
        <v>5062</v>
      </c>
      <c r="S963" s="8" t="s">
        <v>359</v>
      </c>
      <c r="T963" s="6" t="s">
        <v>372</v>
      </c>
    </row>
    <row r="964" spans="1:20" x14ac:dyDescent="0.25">
      <c r="A964" s="26">
        <v>44815</v>
      </c>
      <c r="B964" s="28">
        <v>24.47</v>
      </c>
      <c r="C964" s="28">
        <f>B964-K964-L964</f>
        <v>24.47</v>
      </c>
      <c r="D964" s="28">
        <f>B964-K964</f>
        <v>24.47</v>
      </c>
      <c r="E964" s="29">
        <v>0.75555555555555554</v>
      </c>
      <c r="F964" s="17" t="str">
        <f>_xlfn.CONCAT(TEXT(A964,"yyyy-mm-dd")," ",TEXT(E964,"hh:mm:ss"))</f>
        <v>2022-09-11 18:08:00</v>
      </c>
      <c r="G964" s="8">
        <v>63</v>
      </c>
      <c r="H964" s="8"/>
      <c r="I964" s="9">
        <f>'Uber_Details (2)'!$G964+('Uber_Details (2)'!$H964/60)</f>
        <v>63</v>
      </c>
      <c r="J964" s="9">
        <v>9.6999999999999993</v>
      </c>
      <c r="K964" s="9"/>
      <c r="L964" s="9"/>
      <c r="M964" s="8"/>
      <c r="N964" s="8">
        <v>2</v>
      </c>
      <c r="O964" s="7" t="str">
        <f>VLOOKUP(P964,zipcodes,2,0)</f>
        <v>ADELAIDE CBD</v>
      </c>
      <c r="P964" s="13">
        <v>5000</v>
      </c>
      <c r="Q964" s="7" t="str">
        <f>VLOOKUP(R964,zipcodes,2,0)</f>
        <v>UNDERDALE</v>
      </c>
      <c r="R964" s="14">
        <v>5032</v>
      </c>
      <c r="S964" s="8" t="s">
        <v>359</v>
      </c>
      <c r="T964" s="6" t="s">
        <v>372</v>
      </c>
    </row>
    <row r="965" spans="1:20" x14ac:dyDescent="0.25">
      <c r="A965" s="26">
        <v>44815</v>
      </c>
      <c r="B965" s="28">
        <v>10.46</v>
      </c>
      <c r="C965" s="28">
        <f>B965-K965-L965</f>
        <v>10.46</v>
      </c>
      <c r="D965" s="28">
        <f>B965-K965</f>
        <v>10.46</v>
      </c>
      <c r="E965" s="29">
        <v>0.78333333333333333</v>
      </c>
      <c r="F965" s="17" t="str">
        <f>_xlfn.CONCAT(TEXT(A965,"yyyy-mm-dd")," ",TEXT(E965,"hh:mm:ss"))</f>
        <v>2022-09-11 18:48:00</v>
      </c>
      <c r="G965" s="8">
        <v>19</v>
      </c>
      <c r="H965" s="8">
        <v>51</v>
      </c>
      <c r="I965" s="9">
        <f>'Uber_Details (2)'!$G965+('Uber_Details (2)'!$H965/60)</f>
        <v>19.850000000000001</v>
      </c>
      <c r="J965" s="9">
        <v>7.9</v>
      </c>
      <c r="K965" s="9"/>
      <c r="L965" s="9"/>
      <c r="M965" s="8"/>
      <c r="N965" s="8">
        <v>1</v>
      </c>
      <c r="O965" s="7" t="str">
        <f>VLOOKUP(P965,zipcodes,2,0)</f>
        <v>FULHAM</v>
      </c>
      <c r="P965" s="13">
        <v>5024</v>
      </c>
      <c r="Q965" s="7" t="str">
        <f>VLOOKUP(R965,zipcodes,2,0)</f>
        <v>CROYDON</v>
      </c>
      <c r="R965" s="14">
        <v>5008</v>
      </c>
      <c r="S965" s="8" t="s">
        <v>359</v>
      </c>
      <c r="T965" s="6" t="s">
        <v>372</v>
      </c>
    </row>
    <row r="966" spans="1:20" x14ac:dyDescent="0.25">
      <c r="A966" s="26">
        <v>44815</v>
      </c>
      <c r="B966" s="28">
        <v>7.04</v>
      </c>
      <c r="C966" s="28">
        <f>B966-K966-L966</f>
        <v>7.04</v>
      </c>
      <c r="D966" s="28">
        <f>B966-K966</f>
        <v>7.04</v>
      </c>
      <c r="E966" s="29">
        <v>0.8027777777777777</v>
      </c>
      <c r="F966" s="17" t="str">
        <f>_xlfn.CONCAT(TEXT(A966,"yyyy-mm-dd")," ",TEXT(E966,"hh:mm:ss"))</f>
        <v>2022-09-11 19:16:00</v>
      </c>
      <c r="G966" s="8">
        <v>14</v>
      </c>
      <c r="H966" s="8">
        <v>3</v>
      </c>
      <c r="I966" s="9">
        <f>'Uber_Details (2)'!$G966+('Uber_Details (2)'!$H966/60)</f>
        <v>14.05</v>
      </c>
      <c r="J966" s="9">
        <v>3.1</v>
      </c>
      <c r="K966" s="9"/>
      <c r="L966" s="9"/>
      <c r="M966" s="8"/>
      <c r="N966" s="8">
        <v>1</v>
      </c>
      <c r="O966" s="7" t="str">
        <f>VLOOKUP(P966,zipcodes,2,0)</f>
        <v>CROYDON</v>
      </c>
      <c r="P966" s="13">
        <v>5008</v>
      </c>
      <c r="Q966" s="7" t="str">
        <f>VLOOKUP(R966,zipcodes,2,0)</f>
        <v>SEATON</v>
      </c>
      <c r="R966" s="14">
        <v>5023</v>
      </c>
      <c r="S966" s="8" t="s">
        <v>359</v>
      </c>
      <c r="T966" s="6" t="s">
        <v>372</v>
      </c>
    </row>
    <row r="967" spans="1:20" x14ac:dyDescent="0.25">
      <c r="A967" s="26">
        <v>44815</v>
      </c>
      <c r="B967" s="28">
        <v>9.6199999999999992</v>
      </c>
      <c r="C967" s="28">
        <f>B967-K967-L967</f>
        <v>9.6199999999999992</v>
      </c>
      <c r="D967" s="28">
        <f>B967-K967</f>
        <v>9.6199999999999992</v>
      </c>
      <c r="E967" s="29">
        <v>0.81180555555555556</v>
      </c>
      <c r="F967" s="17" t="str">
        <f>_xlfn.CONCAT(TEXT(A967,"yyyy-mm-dd")," ",TEXT(E967,"hh:mm:ss"))</f>
        <v>2022-09-11 19:29:00</v>
      </c>
      <c r="G967" s="8">
        <v>23</v>
      </c>
      <c r="H967" s="8">
        <v>26</v>
      </c>
      <c r="I967" s="9">
        <f>'Uber_Details (2)'!$G967+('Uber_Details (2)'!$H967/60)</f>
        <v>23.433333333333334</v>
      </c>
      <c r="J967" s="9">
        <v>1.8</v>
      </c>
      <c r="K967" s="9"/>
      <c r="L967" s="9"/>
      <c r="M967" s="8"/>
      <c r="N967" s="8">
        <v>1</v>
      </c>
      <c r="O967" s="7" t="str">
        <f>VLOOKUP(P967,zipcodes,2,0)</f>
        <v>UNDERDALE</v>
      </c>
      <c r="P967" s="13">
        <v>5032</v>
      </c>
      <c r="Q967" s="7" t="str">
        <f>VLOOKUP(R967,zipcodes,2,0)</f>
        <v>MILE END</v>
      </c>
      <c r="R967" s="14">
        <v>5031</v>
      </c>
      <c r="S967" s="8" t="s">
        <v>359</v>
      </c>
      <c r="T967" s="6" t="s">
        <v>372</v>
      </c>
    </row>
    <row r="968" spans="1:20" x14ac:dyDescent="0.25">
      <c r="A968" s="26">
        <v>44815</v>
      </c>
      <c r="B968" s="28">
        <v>13.99</v>
      </c>
      <c r="C968" s="28">
        <f>B968-K968-L968</f>
        <v>13.99</v>
      </c>
      <c r="D968" s="28">
        <f>B968-K968</f>
        <v>13.99</v>
      </c>
      <c r="E968" s="29">
        <v>0.83819444444444446</v>
      </c>
      <c r="F968" s="17" t="str">
        <f>_xlfn.CONCAT(TEXT(A968,"yyyy-mm-dd")," ",TEXT(E968,"hh:mm:ss"))</f>
        <v>2022-09-11 20:07:00</v>
      </c>
      <c r="G968" s="8">
        <v>34</v>
      </c>
      <c r="H968" s="8">
        <v>6</v>
      </c>
      <c r="I968" s="9">
        <f>'Uber_Details (2)'!$G968+('Uber_Details (2)'!$H968/60)</f>
        <v>34.1</v>
      </c>
      <c r="J968" s="9">
        <v>4.2</v>
      </c>
      <c r="K968" s="9"/>
      <c r="L968" s="9"/>
      <c r="M968" s="8"/>
      <c r="N968" s="8">
        <v>1</v>
      </c>
      <c r="O968" s="7" t="str">
        <f>VLOOKUP(P968,zipcodes,2,0)</f>
        <v>ADELAIDE CBD</v>
      </c>
      <c r="P968" s="13">
        <v>5000</v>
      </c>
      <c r="Q968" s="7" t="str">
        <f>VLOOKUP(R968,zipcodes,2,0)</f>
        <v>NORWOOD</v>
      </c>
      <c r="R968" s="14">
        <v>5067</v>
      </c>
      <c r="S968" s="8" t="s">
        <v>359</v>
      </c>
      <c r="T968" s="6" t="s">
        <v>372</v>
      </c>
    </row>
    <row r="969" spans="1:20" x14ac:dyDescent="0.25">
      <c r="A969" s="26">
        <v>44815</v>
      </c>
      <c r="B969" s="28">
        <v>18.86</v>
      </c>
      <c r="C969" s="28">
        <f>B969-K969-L969</f>
        <v>18.86</v>
      </c>
      <c r="D969" s="28">
        <f>B969-K969</f>
        <v>18.86</v>
      </c>
      <c r="E969" s="29">
        <v>0.86388888888888893</v>
      </c>
      <c r="F969" s="17" t="str">
        <f>_xlfn.CONCAT(TEXT(A969,"yyyy-mm-dd")," ",TEXT(E969,"hh:mm:ss"))</f>
        <v>2022-09-11 20:44:00</v>
      </c>
      <c r="G969" s="8">
        <v>35</v>
      </c>
      <c r="H969" s="8">
        <v>3</v>
      </c>
      <c r="I969" s="9">
        <f>'Uber_Details (2)'!$G969+('Uber_Details (2)'!$H969/60)</f>
        <v>35.049999999999997</v>
      </c>
      <c r="J969" s="9">
        <v>12.2</v>
      </c>
      <c r="K969" s="9"/>
      <c r="L969" s="9"/>
      <c r="M969" s="8"/>
      <c r="N969" s="8">
        <v>2</v>
      </c>
      <c r="O969" s="7" t="str">
        <f>VLOOKUP(P969,zipcodes,2,0)</f>
        <v>ADELAIDE CBD</v>
      </c>
      <c r="P969" s="13">
        <v>5000</v>
      </c>
      <c r="Q969" s="7" t="str">
        <f>VLOOKUP(R969,zipcodes,2,0)</f>
        <v>MAGILL</v>
      </c>
      <c r="R969" s="14">
        <v>5072</v>
      </c>
      <c r="S969" s="8" t="s">
        <v>359</v>
      </c>
      <c r="T969" s="6" t="s">
        <v>372</v>
      </c>
    </row>
    <row r="970" spans="1:20" x14ac:dyDescent="0.25">
      <c r="A970" s="26">
        <v>44815</v>
      </c>
      <c r="B970" s="28">
        <v>16.04</v>
      </c>
      <c r="C970" s="28">
        <f>B970-K970-L970</f>
        <v>16.04</v>
      </c>
      <c r="D970" s="28">
        <f>B970-K970</f>
        <v>16.04</v>
      </c>
      <c r="E970" s="29">
        <v>0.90902777777777777</v>
      </c>
      <c r="F970" s="17" t="str">
        <f>_xlfn.CONCAT(TEXT(A970,"yyyy-mm-dd")," ",TEXT(E970,"hh:mm:ss"))</f>
        <v>2022-09-11 21:49:00</v>
      </c>
      <c r="G970" s="8">
        <v>29</v>
      </c>
      <c r="H970" s="8">
        <v>22</v>
      </c>
      <c r="I970" s="9">
        <f>'Uber_Details (2)'!$G970+('Uber_Details (2)'!$H970/60)</f>
        <v>29.366666666666667</v>
      </c>
      <c r="J970" s="9">
        <v>7.8</v>
      </c>
      <c r="K970" s="9"/>
      <c r="L970" s="9"/>
      <c r="M970" s="8"/>
      <c r="N970" s="8">
        <v>2</v>
      </c>
      <c r="O970" s="7" t="str">
        <f>VLOOKUP(P970,zipcodes,2,0)</f>
        <v>ADELAIDE CBD</v>
      </c>
      <c r="P970" s="13">
        <v>5000</v>
      </c>
      <c r="Q970" s="7" t="str">
        <f>VLOOKUP(R970,zipcodes,2,0)</f>
        <v>HINDMARSH</v>
      </c>
      <c r="R970" s="14">
        <v>5007</v>
      </c>
      <c r="S970" s="8" t="s">
        <v>359</v>
      </c>
      <c r="T970" s="6" t="s">
        <v>372</v>
      </c>
    </row>
    <row r="971" spans="1:20" x14ac:dyDescent="0.25">
      <c r="A971" s="26">
        <v>44818</v>
      </c>
      <c r="B971" s="28">
        <v>22.04</v>
      </c>
      <c r="C971" s="28">
        <f>B971-K971-L971</f>
        <v>22.04</v>
      </c>
      <c r="D971" s="28">
        <f>B971-K971</f>
        <v>22.04</v>
      </c>
      <c r="E971" s="29">
        <v>0.50972222222222219</v>
      </c>
      <c r="F971" s="17" t="str">
        <f>_xlfn.CONCAT(TEXT(A971,"yyyy-mm-dd")," ",TEXT(E971,"hh:mm:ss"))</f>
        <v>2022-09-14 12:14:00</v>
      </c>
      <c r="G971" s="8">
        <v>65</v>
      </c>
      <c r="H971" s="8"/>
      <c r="I971" s="9">
        <f>'Uber_Details (2)'!$G971+('Uber_Details (2)'!$H971/60)</f>
        <v>65</v>
      </c>
      <c r="J971" s="9">
        <v>8.1999999999999993</v>
      </c>
      <c r="K971" s="9"/>
      <c r="L971" s="9"/>
      <c r="M971" s="8"/>
      <c r="N971" s="8">
        <v>2</v>
      </c>
      <c r="O971" s="7" t="str">
        <f>VLOOKUP(P971,zipcodes,2,0)</f>
        <v>KENSINGTON</v>
      </c>
      <c r="P971" s="13">
        <v>5068</v>
      </c>
      <c r="Q971" s="7" t="str">
        <f>VLOOKUP(R971,zipcodes,2,0)</f>
        <v>GLEN OSMOND</v>
      </c>
      <c r="R971" s="14">
        <v>5064</v>
      </c>
      <c r="S971" s="8" t="s">
        <v>359</v>
      </c>
      <c r="T971" s="6" t="s">
        <v>372</v>
      </c>
    </row>
    <row r="972" spans="1:20" x14ac:dyDescent="0.25">
      <c r="A972" s="26">
        <v>44818</v>
      </c>
      <c r="B972" s="28">
        <v>14.58</v>
      </c>
      <c r="C972" s="28">
        <f>B972-K972-L972</f>
        <v>14.58</v>
      </c>
      <c r="D972" s="28">
        <f>B972-K972</f>
        <v>14.58</v>
      </c>
      <c r="E972" s="29">
        <v>0.55347222222222225</v>
      </c>
      <c r="F972" s="17" t="str">
        <f>_xlfn.CONCAT(TEXT(A972,"yyyy-mm-dd")," ",TEXT(E972,"hh:mm:ss"))</f>
        <v>2022-09-14 13:17:00</v>
      </c>
      <c r="G972" s="8">
        <v>33</v>
      </c>
      <c r="H972" s="8">
        <v>58</v>
      </c>
      <c r="I972" s="9">
        <f>'Uber_Details (2)'!$G972+('Uber_Details (2)'!$H972/60)</f>
        <v>33.966666666666669</v>
      </c>
      <c r="J972" s="9">
        <v>13.6</v>
      </c>
      <c r="K972" s="9"/>
      <c r="L972" s="9"/>
      <c r="M972" s="8"/>
      <c r="N972" s="8">
        <v>1</v>
      </c>
      <c r="O972" s="7" t="str">
        <f>VLOOKUP(P972,zipcodes,2,0)</f>
        <v>NORWOOD</v>
      </c>
      <c r="P972" s="13">
        <v>5067</v>
      </c>
      <c r="Q972" s="7" t="str">
        <f>VLOOKUP(R972,zipcodes,2,0)</f>
        <v>GLENELG</v>
      </c>
      <c r="R972" s="14">
        <v>5045</v>
      </c>
      <c r="S972" s="8" t="s">
        <v>359</v>
      </c>
      <c r="T972" s="6" t="s">
        <v>372</v>
      </c>
    </row>
    <row r="973" spans="1:20" x14ac:dyDescent="0.25">
      <c r="A973" s="26">
        <v>44818</v>
      </c>
      <c r="B973" s="28">
        <v>17.72</v>
      </c>
      <c r="C973" s="28">
        <f>B973-K973-L973</f>
        <v>17.72</v>
      </c>
      <c r="D973" s="28">
        <f>B973-K973</f>
        <v>17.72</v>
      </c>
      <c r="E973" s="29">
        <v>0.57638888888888895</v>
      </c>
      <c r="F973" s="17" t="str">
        <f>_xlfn.CONCAT(TEXT(A973,"yyyy-mm-dd")," ",TEXT(E973,"hh:mm:ss"))</f>
        <v>2022-09-14 13:50:00</v>
      </c>
      <c r="G973" s="8">
        <v>59</v>
      </c>
      <c r="H973" s="8">
        <v>32</v>
      </c>
      <c r="I973" s="9">
        <f>'Uber_Details (2)'!$G973+('Uber_Details (2)'!$H973/60)</f>
        <v>59.533333333333331</v>
      </c>
      <c r="J973" s="9">
        <v>9.5</v>
      </c>
      <c r="K973" s="9"/>
      <c r="L973" s="9"/>
      <c r="M973" s="8"/>
      <c r="N973" s="8">
        <v>2</v>
      </c>
      <c r="O973" s="7" t="str">
        <f>VLOOKUP(P973,zipcodes,2,0)</f>
        <v>GLENELG</v>
      </c>
      <c r="P973" s="13">
        <v>5045</v>
      </c>
      <c r="Q973" s="7" t="str">
        <f>VLOOKUP(R973,zipcodes,2,0)</f>
        <v>MARION</v>
      </c>
      <c r="R973" s="14">
        <v>5043</v>
      </c>
      <c r="S973" s="8" t="s">
        <v>359</v>
      </c>
      <c r="T973" s="6" t="s">
        <v>372</v>
      </c>
    </row>
    <row r="974" spans="1:20" x14ac:dyDescent="0.25">
      <c r="A974" s="26">
        <v>44818</v>
      </c>
      <c r="B974" s="28">
        <v>18.760000000000002</v>
      </c>
      <c r="C974" s="28">
        <f>B974-K974-L974</f>
        <v>18.760000000000002</v>
      </c>
      <c r="D974" s="28">
        <f>B974-K974</f>
        <v>18.760000000000002</v>
      </c>
      <c r="E974" s="29">
        <v>0.71666666666666667</v>
      </c>
      <c r="F974" s="17" t="str">
        <f>_xlfn.CONCAT(TEXT(A974,"yyyy-mm-dd")," ",TEXT(E974,"hh:mm:ss"))</f>
        <v>2022-09-14 17:12:00</v>
      </c>
      <c r="G974" s="8">
        <v>49</v>
      </c>
      <c r="H974" s="8">
        <v>48</v>
      </c>
      <c r="I974" s="9">
        <f>'Uber_Details (2)'!$G974+('Uber_Details (2)'!$H974/60)</f>
        <v>49.8</v>
      </c>
      <c r="J974" s="9">
        <v>6.9</v>
      </c>
      <c r="K974" s="9"/>
      <c r="L974" s="9"/>
      <c r="M974" s="8"/>
      <c r="N974" s="8">
        <v>2</v>
      </c>
      <c r="O974" s="7" t="str">
        <f>VLOOKUP(P974,zipcodes,2,0)</f>
        <v>ADELAIDE CBD</v>
      </c>
      <c r="P974" s="13">
        <v>5000</v>
      </c>
      <c r="Q974" s="7" t="str">
        <f>VLOOKUP(R974,zipcodes,2,0)</f>
        <v>BLACK FOREST</v>
      </c>
      <c r="R974" s="14">
        <v>5035</v>
      </c>
      <c r="S974" s="8" t="s">
        <v>359</v>
      </c>
      <c r="T974" s="6" t="s">
        <v>372</v>
      </c>
    </row>
    <row r="975" spans="1:20" x14ac:dyDescent="0.25">
      <c r="A975" s="26">
        <v>44818</v>
      </c>
      <c r="B975" s="28">
        <v>9.3000000000000007</v>
      </c>
      <c r="C975" s="28">
        <f>B975-K975-L975</f>
        <v>9.3000000000000007</v>
      </c>
      <c r="D975" s="28">
        <f>B975-K975</f>
        <v>9.3000000000000007</v>
      </c>
      <c r="E975" s="29">
        <v>0.74861111111111101</v>
      </c>
      <c r="F975" s="17" t="str">
        <f>_xlfn.CONCAT(TEXT(A975,"yyyy-mm-dd")," ",TEXT(E975,"hh:mm:ss"))</f>
        <v>2022-09-14 17:58:00</v>
      </c>
      <c r="G975" s="8">
        <v>21</v>
      </c>
      <c r="H975" s="8">
        <v>38</v>
      </c>
      <c r="I975" s="9">
        <f>'Uber_Details (2)'!$G975+('Uber_Details (2)'!$H975/60)</f>
        <v>21.633333333333333</v>
      </c>
      <c r="J975" s="9">
        <v>5.0999999999999996</v>
      </c>
      <c r="K975" s="9"/>
      <c r="L975" s="9"/>
      <c r="M975" s="8"/>
      <c r="N975" s="8">
        <v>1</v>
      </c>
      <c r="O975" s="7" t="str">
        <f>VLOOKUP(P975,zipcodes,2,0)</f>
        <v>ADELAIDE CBD</v>
      </c>
      <c r="P975" s="13">
        <v>5000</v>
      </c>
      <c r="Q975" s="7" t="str">
        <f>VLOOKUP(R975,zipcodes,2,0)</f>
        <v>RICHMOND</v>
      </c>
      <c r="R975" s="14">
        <v>5033</v>
      </c>
      <c r="S975" s="8" t="s">
        <v>359</v>
      </c>
      <c r="T975" s="6" t="s">
        <v>372</v>
      </c>
    </row>
    <row r="976" spans="1:20" x14ac:dyDescent="0.25">
      <c r="A976" s="26">
        <v>44818</v>
      </c>
      <c r="B976" s="28">
        <v>13.1</v>
      </c>
      <c r="C976" s="28">
        <f>B976-K976-L976</f>
        <v>13.1</v>
      </c>
      <c r="D976" s="28">
        <f>B976-K976</f>
        <v>13.1</v>
      </c>
      <c r="E976" s="29">
        <v>0.76458333333333339</v>
      </c>
      <c r="F976" s="17" t="str">
        <f>_xlfn.CONCAT(TEXT(A976,"yyyy-mm-dd")," ",TEXT(E976,"hh:mm:ss"))</f>
        <v>2022-09-14 18:21:00</v>
      </c>
      <c r="G976" s="8">
        <v>23</v>
      </c>
      <c r="H976" s="8">
        <v>52</v>
      </c>
      <c r="I976" s="9">
        <f>'Uber_Details (2)'!$G976+('Uber_Details (2)'!$H976/60)</f>
        <v>23.866666666666667</v>
      </c>
      <c r="J976" s="9">
        <v>9.8000000000000007</v>
      </c>
      <c r="K976" s="9"/>
      <c r="L976" s="9"/>
      <c r="M976" s="8"/>
      <c r="N976" s="8">
        <v>1</v>
      </c>
      <c r="O976" s="7" t="str">
        <f>VLOOKUP(P976,zipcodes,2,0)</f>
        <v>MILE END</v>
      </c>
      <c r="P976" s="13">
        <v>5031</v>
      </c>
      <c r="Q976" s="7" t="str">
        <f>VLOOKUP(R976,zipcodes,2,0)</f>
        <v>CLEARVIEW</v>
      </c>
      <c r="R976" s="14">
        <v>5085</v>
      </c>
      <c r="S976" s="8" t="s">
        <v>359</v>
      </c>
      <c r="T976" s="6" t="s">
        <v>372</v>
      </c>
    </row>
    <row r="977" spans="1:20" x14ac:dyDescent="0.25">
      <c r="A977" s="26">
        <v>44818</v>
      </c>
      <c r="B977" s="28">
        <v>9.9700000000000006</v>
      </c>
      <c r="C977" s="28">
        <f>B977-K977-L977</f>
        <v>9.9700000000000006</v>
      </c>
      <c r="D977" s="28">
        <f>B977-K977</f>
        <v>9.9700000000000006</v>
      </c>
      <c r="E977" s="29">
        <v>0.79375000000000007</v>
      </c>
      <c r="F977" s="17" t="str">
        <f>_xlfn.CONCAT(TEXT(A977,"yyyy-mm-dd")," ",TEXT(E977,"hh:mm:ss"))</f>
        <v>2022-09-14 19:03:00</v>
      </c>
      <c r="G977" s="8">
        <v>32</v>
      </c>
      <c r="H977" s="8">
        <v>37</v>
      </c>
      <c r="I977" s="9">
        <f>'Uber_Details (2)'!$G977+('Uber_Details (2)'!$H977/60)</f>
        <v>32.616666666666667</v>
      </c>
      <c r="J977" s="9">
        <v>9.8000000000000007</v>
      </c>
      <c r="K977" s="9"/>
      <c r="L977" s="9"/>
      <c r="M977" s="8"/>
      <c r="N977" s="8">
        <v>1</v>
      </c>
      <c r="O977" s="7" t="str">
        <f>VLOOKUP(P977,zipcodes,2,0)</f>
        <v>NORTH ADELAIDE</v>
      </c>
      <c r="P977" s="13">
        <v>5006</v>
      </c>
      <c r="Q977" s="7" t="str">
        <f>VLOOKUP(R977,zipcodes,2,0)</f>
        <v>HAMPSTEAD GARDENS</v>
      </c>
      <c r="R977" s="14">
        <v>5086</v>
      </c>
      <c r="S977" s="8" t="s">
        <v>359</v>
      </c>
      <c r="T977" s="6" t="s">
        <v>372</v>
      </c>
    </row>
    <row r="978" spans="1:20" x14ac:dyDescent="0.25">
      <c r="A978" s="26">
        <v>44818</v>
      </c>
      <c r="B978" s="28">
        <v>6.89</v>
      </c>
      <c r="C978" s="28">
        <f>B978-K978-L978</f>
        <v>6.89</v>
      </c>
      <c r="D978" s="28">
        <f>B978-K978</f>
        <v>6.89</v>
      </c>
      <c r="E978" s="29">
        <v>0.8222222222222223</v>
      </c>
      <c r="F978" s="17" t="str">
        <f>_xlfn.CONCAT(TEXT(A978,"yyyy-mm-dd")," ",TEXT(E978,"hh:mm:ss"))</f>
        <v>2022-09-14 19:44:00</v>
      </c>
      <c r="G978" s="8">
        <v>19</v>
      </c>
      <c r="H978" s="8">
        <v>17</v>
      </c>
      <c r="I978" s="9">
        <f>'Uber_Details (2)'!$G978+('Uber_Details (2)'!$H978/60)</f>
        <v>19.283333333333335</v>
      </c>
      <c r="J978" s="9">
        <v>2</v>
      </c>
      <c r="K978" s="9"/>
      <c r="L978" s="9"/>
      <c r="M978" s="8"/>
      <c r="N978" s="8">
        <v>1</v>
      </c>
      <c r="O978" s="7" t="str">
        <f>VLOOKUP(P978,zipcodes,2,0)</f>
        <v>ADELAIDE CBD</v>
      </c>
      <c r="P978" s="13">
        <v>5000</v>
      </c>
      <c r="Q978" s="7" t="str">
        <f>VLOOKUP(R978,zipcodes,2,0)</f>
        <v>NORWOOD</v>
      </c>
      <c r="R978" s="14">
        <v>5067</v>
      </c>
      <c r="S978" s="8" t="s">
        <v>359</v>
      </c>
      <c r="T978" s="6" t="s">
        <v>372</v>
      </c>
    </row>
    <row r="979" spans="1:20" x14ac:dyDescent="0.25">
      <c r="A979" s="26">
        <v>44818</v>
      </c>
      <c r="B979" s="28">
        <v>9.3699999999999992</v>
      </c>
      <c r="C979" s="28">
        <f>B979-K979-L979</f>
        <v>9.3699999999999992</v>
      </c>
      <c r="D979" s="28">
        <f>B979-K979</f>
        <v>9.3699999999999992</v>
      </c>
      <c r="E979" s="29">
        <v>0.84513888888888899</v>
      </c>
      <c r="F979" s="17" t="str">
        <f>_xlfn.CONCAT(TEXT(A979,"yyyy-mm-dd")," ",TEXT(E979,"hh:mm:ss"))</f>
        <v>2022-09-14 20:17:00</v>
      </c>
      <c r="G979" s="8">
        <v>19</v>
      </c>
      <c r="H979" s="8">
        <v>21</v>
      </c>
      <c r="I979" s="9">
        <f>'Uber_Details (2)'!$G979+('Uber_Details (2)'!$H979/60)</f>
        <v>19.350000000000001</v>
      </c>
      <c r="J979" s="9">
        <v>7.5</v>
      </c>
      <c r="K979" s="9"/>
      <c r="L979" s="9"/>
      <c r="M979" s="8"/>
      <c r="N979" s="8">
        <v>1</v>
      </c>
      <c r="O979" s="7" t="str">
        <f>VLOOKUP(P979,zipcodes,2,0)</f>
        <v>ADELAIDE CBD</v>
      </c>
      <c r="P979" s="13">
        <v>5000</v>
      </c>
      <c r="Q979" s="7" t="str">
        <f>VLOOKUP(R979,zipcodes,2,0)</f>
        <v>CROYDON</v>
      </c>
      <c r="R979" s="14">
        <v>5008</v>
      </c>
      <c r="S979" s="8" t="s">
        <v>359</v>
      </c>
      <c r="T979" s="6" t="s">
        <v>372</v>
      </c>
    </row>
    <row r="980" spans="1:20" x14ac:dyDescent="0.25">
      <c r="A980" s="26">
        <v>44818</v>
      </c>
      <c r="B980" s="28">
        <v>6.42</v>
      </c>
      <c r="C980" s="28">
        <f>B980-K980-L980</f>
        <v>6.42</v>
      </c>
      <c r="D980" s="28">
        <f>B980-K980</f>
        <v>6.42</v>
      </c>
      <c r="E980" s="29">
        <v>0.8569444444444444</v>
      </c>
      <c r="F980" s="17" t="str">
        <f>_xlfn.CONCAT(TEXT(A980,"yyyy-mm-dd")," ",TEXT(E980,"hh:mm:ss"))</f>
        <v>2022-09-14 20:34:00</v>
      </c>
      <c r="G980" s="8">
        <v>12</v>
      </c>
      <c r="H980" s="8">
        <v>25</v>
      </c>
      <c r="I980" s="9">
        <f>'Uber_Details (2)'!$G980+('Uber_Details (2)'!$H980/60)</f>
        <v>12.416666666666666</v>
      </c>
      <c r="J980" s="9">
        <v>5.3</v>
      </c>
      <c r="K980" s="9"/>
      <c r="L980" s="9"/>
      <c r="M980" s="8"/>
      <c r="N980" s="8">
        <v>1</v>
      </c>
      <c r="O980" s="7" t="str">
        <f>VLOOKUP(P980,zipcodes,2,0)</f>
        <v>HINDMARSH</v>
      </c>
      <c r="P980" s="13">
        <v>5007</v>
      </c>
      <c r="Q980" s="7" t="str">
        <f>VLOOKUP(R980,zipcodes,2,0)</f>
        <v>WOODVILLE</v>
      </c>
      <c r="R980" s="14">
        <v>5011</v>
      </c>
      <c r="S980" s="8" t="s">
        <v>359</v>
      </c>
      <c r="T980" s="6" t="s">
        <v>372</v>
      </c>
    </row>
    <row r="981" spans="1:20" x14ac:dyDescent="0.25">
      <c r="A981" s="26">
        <v>44818</v>
      </c>
      <c r="B981" s="28">
        <v>9.69</v>
      </c>
      <c r="C981" s="28">
        <f>B981-K981-L981</f>
        <v>9.69</v>
      </c>
      <c r="D981" s="28">
        <f>B981-K981</f>
        <v>9.69</v>
      </c>
      <c r="E981" s="29">
        <v>0.875</v>
      </c>
      <c r="F981" s="17" t="str">
        <f>_xlfn.CONCAT(TEXT(A981,"yyyy-mm-dd")," ",TEXT(E981,"hh:mm:ss"))</f>
        <v>2022-09-14 21:00:00</v>
      </c>
      <c r="G981" s="8">
        <v>18</v>
      </c>
      <c r="H981" s="8">
        <v>25</v>
      </c>
      <c r="I981" s="9">
        <f>'Uber_Details (2)'!$G981+('Uber_Details (2)'!$H981/60)</f>
        <v>18.416666666666668</v>
      </c>
      <c r="J981" s="9">
        <v>9</v>
      </c>
      <c r="K981" s="9"/>
      <c r="L981" s="9"/>
      <c r="M981" s="8"/>
      <c r="N981" s="8">
        <v>1</v>
      </c>
      <c r="O981" s="7" t="str">
        <f>VLOOKUP(P981,zipcodes,2,0)</f>
        <v>BEVERLEY</v>
      </c>
      <c r="P981" s="13">
        <v>5009</v>
      </c>
      <c r="Q981" s="7" t="str">
        <f>VLOOKUP(R981,zipcodes,2,0)</f>
        <v>HENLEY BEACH</v>
      </c>
      <c r="R981" s="14">
        <v>5022</v>
      </c>
      <c r="S981" s="8" t="s">
        <v>359</v>
      </c>
      <c r="T981" s="6" t="s">
        <v>372</v>
      </c>
    </row>
    <row r="982" spans="1:20" x14ac:dyDescent="0.25">
      <c r="A982" s="26">
        <v>44818</v>
      </c>
      <c r="B982" s="28">
        <v>7.47</v>
      </c>
      <c r="C982" s="28">
        <f>B982-K982-L982</f>
        <v>7.47</v>
      </c>
      <c r="D982" s="28">
        <f>B982-K982</f>
        <v>7.47</v>
      </c>
      <c r="E982" s="29">
        <v>0.89583333333333337</v>
      </c>
      <c r="F982" s="17" t="str">
        <f>_xlfn.CONCAT(TEXT(A982,"yyyy-mm-dd")," ",TEXT(E982,"hh:mm:ss"))</f>
        <v>2022-09-14 21:30:00</v>
      </c>
      <c r="G982" s="8">
        <v>14</v>
      </c>
      <c r="H982" s="8">
        <v>52</v>
      </c>
      <c r="I982" s="9">
        <f>'Uber_Details (2)'!$G982+('Uber_Details (2)'!$H982/60)</f>
        <v>14.866666666666667</v>
      </c>
      <c r="J982" s="9">
        <v>6</v>
      </c>
      <c r="K982" s="9"/>
      <c r="L982" s="9"/>
      <c r="M982" s="8"/>
      <c r="N982" s="8">
        <v>1</v>
      </c>
      <c r="O982" s="7" t="str">
        <f>VLOOKUP(P982,zipcodes,2,0)</f>
        <v>HINDMARSH</v>
      </c>
      <c r="P982" s="13">
        <v>5007</v>
      </c>
      <c r="Q982" s="7" t="str">
        <f>VLOOKUP(R982,zipcodes,2,0)</f>
        <v>WOODVILLE GARDENS</v>
      </c>
      <c r="R982" s="14">
        <v>5012</v>
      </c>
      <c r="S982" s="8" t="s">
        <v>359</v>
      </c>
      <c r="T982" s="6" t="s">
        <v>372</v>
      </c>
    </row>
    <row r="983" spans="1:20" x14ac:dyDescent="0.25">
      <c r="A983" s="26">
        <v>44818</v>
      </c>
      <c r="B983" s="28">
        <v>5</v>
      </c>
      <c r="C983" s="28">
        <f>B983-K983-L983</f>
        <v>5</v>
      </c>
      <c r="D983" s="28">
        <f>B983-K983</f>
        <v>5</v>
      </c>
      <c r="E983" s="29">
        <v>0.91249999999999998</v>
      </c>
      <c r="F983" s="17" t="str">
        <f>_xlfn.CONCAT(TEXT(A983,"yyyy-mm-dd")," ",TEXT(E983,"hh:mm:ss"))</f>
        <v>2022-09-14 21:54:00</v>
      </c>
      <c r="G983" s="8">
        <v>13</v>
      </c>
      <c r="H983" s="8">
        <v>40</v>
      </c>
      <c r="I983" s="9">
        <f>'Uber_Details (2)'!$G983+('Uber_Details (2)'!$H983/60)</f>
        <v>13.666666666666666</v>
      </c>
      <c r="J983" s="9">
        <v>0.9</v>
      </c>
      <c r="K983" s="9"/>
      <c r="L983" s="9"/>
      <c r="M983" s="8"/>
      <c r="N983" s="8">
        <v>1</v>
      </c>
      <c r="O983" s="7" t="str">
        <f>VLOOKUP(P983,zipcodes,2,0)</f>
        <v>CROYDON</v>
      </c>
      <c r="P983" s="13">
        <v>5008</v>
      </c>
      <c r="Q983" s="7" t="str">
        <f>VLOOKUP(R983,zipcodes,2,0)</f>
        <v>CROYDON</v>
      </c>
      <c r="R983" s="14">
        <v>5008</v>
      </c>
      <c r="S983" s="8" t="s">
        <v>359</v>
      </c>
      <c r="T983" s="6" t="s">
        <v>372</v>
      </c>
    </row>
    <row r="984" spans="1:20" x14ac:dyDescent="0.25">
      <c r="A984" s="26">
        <v>44819</v>
      </c>
      <c r="B984" s="28">
        <v>11.27</v>
      </c>
      <c r="C984" s="28">
        <f>B984-K984-L984</f>
        <v>11.27</v>
      </c>
      <c r="D984" s="28">
        <f>B984-K984</f>
        <v>11.27</v>
      </c>
      <c r="E984" s="29">
        <v>0.50486111111111109</v>
      </c>
      <c r="F984" s="17" t="str">
        <f>_xlfn.CONCAT(TEXT(A984,"yyyy-mm-dd")," ",TEXT(E984,"hh:mm:ss"))</f>
        <v>2022-09-15 12:07:00</v>
      </c>
      <c r="G984" s="8">
        <v>27</v>
      </c>
      <c r="H984" s="8">
        <v>51</v>
      </c>
      <c r="I984" s="9">
        <f>'Uber_Details (2)'!$G984+('Uber_Details (2)'!$H984/60)</f>
        <v>27.85</v>
      </c>
      <c r="J984" s="9">
        <v>5.2</v>
      </c>
      <c r="K984" s="9"/>
      <c r="L984" s="9"/>
      <c r="M984" s="8"/>
      <c r="N984" s="8">
        <v>2</v>
      </c>
      <c r="O984" s="7" t="str">
        <f>VLOOKUP(P984,zipcodes,2,0)</f>
        <v>MILE END</v>
      </c>
      <c r="P984" s="13">
        <v>5031</v>
      </c>
      <c r="Q984" s="7" t="str">
        <f>VLOOKUP(R984,zipcodes,2,0)</f>
        <v>MILE END</v>
      </c>
      <c r="R984" s="14">
        <v>5031</v>
      </c>
      <c r="S984" s="8" t="s">
        <v>359</v>
      </c>
      <c r="T984" s="6" t="s">
        <v>372</v>
      </c>
    </row>
    <row r="985" spans="1:20" x14ac:dyDescent="0.25">
      <c r="A985" s="26">
        <v>44819</v>
      </c>
      <c r="B985" s="28">
        <v>26.82</v>
      </c>
      <c r="C985" s="28">
        <f>B985-K985-L985</f>
        <v>26.82</v>
      </c>
      <c r="D985" s="28">
        <f>B985-K985</f>
        <v>26.82</v>
      </c>
      <c r="E985" s="29">
        <v>0.5229166666666667</v>
      </c>
      <c r="F985" s="17" t="str">
        <f>_xlfn.CONCAT(TEXT(A985,"yyyy-mm-dd")," ",TEXT(E985,"hh:mm:ss"))</f>
        <v>2022-09-15 12:33:00</v>
      </c>
      <c r="G985" s="8">
        <v>66</v>
      </c>
      <c r="H985" s="8"/>
      <c r="I985" s="9">
        <f>'Uber_Details (2)'!$G985+('Uber_Details (2)'!$H985/60)</f>
        <v>66</v>
      </c>
      <c r="J985" s="9">
        <v>14.8</v>
      </c>
      <c r="K985" s="9"/>
      <c r="L985" s="9"/>
      <c r="M985" s="8"/>
      <c r="N985" s="8">
        <v>2</v>
      </c>
      <c r="O985" s="7" t="str">
        <f>VLOOKUP(P985,zipcodes,2,0)</f>
        <v>MILE END</v>
      </c>
      <c r="P985" s="13">
        <v>5031</v>
      </c>
      <c r="Q985" s="7" t="str">
        <f>VLOOKUP(R985,zipcodes,2,0)</f>
        <v>BRIGHTON</v>
      </c>
      <c r="R985" s="14">
        <v>5048</v>
      </c>
      <c r="S985" s="8" t="s">
        <v>359</v>
      </c>
      <c r="T985" s="6" t="s">
        <v>372</v>
      </c>
    </row>
    <row r="986" spans="1:20" x14ac:dyDescent="0.25">
      <c r="A986" s="26">
        <v>44819</v>
      </c>
      <c r="B986" s="28">
        <v>5</v>
      </c>
      <c r="C986" s="28">
        <f>B986-K986-L986</f>
        <v>5</v>
      </c>
      <c r="D986" s="28">
        <f>B986-K986</f>
        <v>5</v>
      </c>
      <c r="E986" s="29">
        <v>0.55625000000000002</v>
      </c>
      <c r="F986" s="17" t="str">
        <f>_xlfn.CONCAT(TEXT(A986,"yyyy-mm-dd")," ",TEXT(E986,"hh:mm:ss"))</f>
        <v>2022-09-15 13:21:00</v>
      </c>
      <c r="G986" s="8">
        <v>13</v>
      </c>
      <c r="H986" s="8">
        <v>2</v>
      </c>
      <c r="I986" s="9">
        <f>'Uber_Details (2)'!$G986+('Uber_Details (2)'!$H986/60)</f>
        <v>13.033333333333333</v>
      </c>
      <c r="J986" s="9">
        <v>1.2</v>
      </c>
      <c r="K986" s="9"/>
      <c r="L986" s="9"/>
      <c r="M986" s="8"/>
      <c r="N986" s="8">
        <v>1</v>
      </c>
      <c r="O986" s="7" t="str">
        <f>VLOOKUP(P986,zipcodes,2,0)</f>
        <v>BRIGHTON</v>
      </c>
      <c r="P986" s="13">
        <v>5048</v>
      </c>
      <c r="Q986" s="7" t="str">
        <f>VLOOKUP(R986,zipcodes,2,0)</f>
        <v>BRIGHTON</v>
      </c>
      <c r="R986" s="14">
        <v>5048</v>
      </c>
      <c r="S986" s="8" t="s">
        <v>359</v>
      </c>
      <c r="T986" s="6" t="s">
        <v>372</v>
      </c>
    </row>
    <row r="987" spans="1:20" x14ac:dyDescent="0.25">
      <c r="A987" s="26">
        <v>44819</v>
      </c>
      <c r="B987" s="28">
        <v>7.77</v>
      </c>
      <c r="C987" s="28">
        <f>B987-K987-L987</f>
        <v>6.06</v>
      </c>
      <c r="D987" s="28">
        <f>B987-K987</f>
        <v>6.06</v>
      </c>
      <c r="E987" s="29">
        <v>0.5854166666666667</v>
      </c>
      <c r="F987" s="17" t="str">
        <f>_xlfn.CONCAT(TEXT(A987,"yyyy-mm-dd")," ",TEXT(E987,"hh:mm:ss"))</f>
        <v>2022-09-15 14:03:00</v>
      </c>
      <c r="G987" s="8">
        <v>19</v>
      </c>
      <c r="H987" s="8">
        <v>44</v>
      </c>
      <c r="I987" s="9">
        <f>'Uber_Details (2)'!$G987+('Uber_Details (2)'!$H987/60)</f>
        <v>19.733333333333334</v>
      </c>
      <c r="J987" s="9">
        <v>1.5</v>
      </c>
      <c r="K987" s="9">
        <v>1.71</v>
      </c>
      <c r="L987" s="9"/>
      <c r="M987" s="8"/>
      <c r="N987" s="8">
        <v>1</v>
      </c>
      <c r="O987" s="7" t="str">
        <f>VLOOKUP(P987,zipcodes,2,0)</f>
        <v>ADELAIDE CBD</v>
      </c>
      <c r="P987" s="13">
        <v>5000</v>
      </c>
      <c r="Q987" s="7" t="str">
        <f>VLOOKUP(R987,zipcodes,2,0)</f>
        <v>ADELAIDE CBD</v>
      </c>
      <c r="R987" s="14">
        <v>5000</v>
      </c>
      <c r="S987" s="8" t="s">
        <v>359</v>
      </c>
      <c r="T987" s="6" t="s">
        <v>372</v>
      </c>
    </row>
    <row r="988" spans="1:20" x14ac:dyDescent="0.25">
      <c r="A988" s="26">
        <v>44819</v>
      </c>
      <c r="B988" s="28">
        <v>23.61</v>
      </c>
      <c r="C988" s="28">
        <f>B988-K988-L988</f>
        <v>23.61</v>
      </c>
      <c r="D988" s="28">
        <f>B988-K988</f>
        <v>23.61</v>
      </c>
      <c r="E988" s="29">
        <v>0.60555555555555551</v>
      </c>
      <c r="F988" s="17" t="str">
        <f>_xlfn.CONCAT(TEXT(A988,"yyyy-mm-dd")," ",TEXT(E988,"hh:mm:ss"))</f>
        <v>2022-09-15 14:32:00</v>
      </c>
      <c r="G988" s="8">
        <v>78</v>
      </c>
      <c r="H988" s="8"/>
      <c r="I988" s="9">
        <f>'Uber_Details (2)'!$G988+('Uber_Details (2)'!$H988/60)</f>
        <v>78</v>
      </c>
      <c r="J988" s="9">
        <v>10.199999999999999</v>
      </c>
      <c r="K988" s="9"/>
      <c r="L988" s="9"/>
      <c r="M988" s="8"/>
      <c r="N988" s="8">
        <v>2</v>
      </c>
      <c r="O988" s="7" t="str">
        <f>VLOOKUP(P988,zipcodes,2,0)</f>
        <v>ADELAIDE CBD</v>
      </c>
      <c r="P988" s="13">
        <v>5000</v>
      </c>
      <c r="Q988" s="7" t="str">
        <f>VLOOKUP(R988,zipcodes,2,0)</f>
        <v>BEVERLEY</v>
      </c>
      <c r="R988" s="14">
        <v>5009</v>
      </c>
      <c r="S988" s="8" t="s">
        <v>359</v>
      </c>
      <c r="T988" s="6" t="s">
        <v>372</v>
      </c>
    </row>
    <row r="989" spans="1:20" x14ac:dyDescent="0.25">
      <c r="A989" s="26">
        <v>44819</v>
      </c>
      <c r="B989" s="28">
        <v>15.83</v>
      </c>
      <c r="C989" s="28">
        <f>B989-K989-L989</f>
        <v>15.83</v>
      </c>
      <c r="D989" s="28">
        <f>B989-K989</f>
        <v>15.83</v>
      </c>
      <c r="E989" s="29">
        <v>0.77361111111111114</v>
      </c>
      <c r="F989" s="17" t="str">
        <f>_xlfn.CONCAT(TEXT(A989,"yyyy-mm-dd")," ",TEXT(E989,"hh:mm:ss"))</f>
        <v>2022-09-15 18:34:00</v>
      </c>
      <c r="G989" s="8">
        <v>37</v>
      </c>
      <c r="H989" s="8">
        <v>30</v>
      </c>
      <c r="I989" s="9">
        <f>'Uber_Details (2)'!$G989+('Uber_Details (2)'!$H989/60)</f>
        <v>37.5</v>
      </c>
      <c r="J989" s="9">
        <v>10</v>
      </c>
      <c r="K989" s="9"/>
      <c r="L989" s="9"/>
      <c r="M989" s="8"/>
      <c r="N989" s="8">
        <v>2</v>
      </c>
      <c r="O989" s="7" t="str">
        <f>VLOOKUP(P989,zipcodes,2,0)</f>
        <v>ADELAIDE CBD</v>
      </c>
      <c r="P989" s="13">
        <v>5000</v>
      </c>
      <c r="Q989" s="7" t="str">
        <f>VLOOKUP(R989,zipcodes,2,0)</f>
        <v>MAGILL</v>
      </c>
      <c r="R989" s="14">
        <v>5072</v>
      </c>
      <c r="S989" s="8" t="s">
        <v>359</v>
      </c>
      <c r="T989" s="6" t="s">
        <v>372</v>
      </c>
    </row>
    <row r="990" spans="1:20" x14ac:dyDescent="0.25">
      <c r="A990" s="26">
        <v>44819</v>
      </c>
      <c r="B990" s="28">
        <v>11.07</v>
      </c>
      <c r="C990" s="28">
        <f>B990-K990-L990</f>
        <v>11.07</v>
      </c>
      <c r="D990" s="28">
        <f>B990-K990</f>
        <v>11.07</v>
      </c>
      <c r="E990" s="29">
        <v>0.80555555555555547</v>
      </c>
      <c r="F990" s="17" t="str">
        <f>_xlfn.CONCAT(TEXT(A990,"yyyy-mm-dd")," ",TEXT(E990,"hh:mm:ss"))</f>
        <v>2022-09-15 19:20:00</v>
      </c>
      <c r="G990" s="8">
        <v>24</v>
      </c>
      <c r="H990" s="8">
        <v>5</v>
      </c>
      <c r="I990" s="9">
        <f>'Uber_Details (2)'!$G990+('Uber_Details (2)'!$H990/60)</f>
        <v>24.083333333333332</v>
      </c>
      <c r="J990" s="9">
        <v>5.9</v>
      </c>
      <c r="K990" s="9"/>
      <c r="L990" s="9"/>
      <c r="M990" s="8"/>
      <c r="N990" s="8">
        <v>1</v>
      </c>
      <c r="O990" s="7" t="str">
        <f>VLOOKUP(P990,zipcodes,2,0)</f>
        <v>KENSINGTON</v>
      </c>
      <c r="P990" s="13">
        <v>5068</v>
      </c>
      <c r="Q990" s="7" t="str">
        <f>VLOOKUP(R990,zipcodes,2,0)</f>
        <v>CAMPBELLTOWN</v>
      </c>
      <c r="R990" s="14">
        <v>5074</v>
      </c>
      <c r="S990" s="8" t="s">
        <v>359</v>
      </c>
      <c r="T990" s="6" t="s">
        <v>372</v>
      </c>
    </row>
    <row r="991" spans="1:20" x14ac:dyDescent="0.25">
      <c r="A991" s="26">
        <v>44819</v>
      </c>
      <c r="B991" s="28">
        <v>6.34</v>
      </c>
      <c r="C991" s="28">
        <f>B991-K991-L991</f>
        <v>6.34</v>
      </c>
      <c r="D991" s="28">
        <f>B991-K991</f>
        <v>6.34</v>
      </c>
      <c r="E991" s="29">
        <v>0.82847222222222217</v>
      </c>
      <c r="F991" s="17" t="str">
        <f>_xlfn.CONCAT(TEXT(A991,"yyyy-mm-dd")," ",TEXT(E991,"hh:mm:ss"))</f>
        <v>2022-09-15 19:53:00</v>
      </c>
      <c r="G991" s="8">
        <v>14</v>
      </c>
      <c r="H991" s="8">
        <v>13</v>
      </c>
      <c r="I991" s="9">
        <f>'Uber_Details (2)'!$G991+('Uber_Details (2)'!$H991/60)</f>
        <v>14.216666666666667</v>
      </c>
      <c r="J991" s="9">
        <v>4.9000000000000004</v>
      </c>
      <c r="K991" s="9"/>
      <c r="L991" s="9"/>
      <c r="M991" s="8"/>
      <c r="N991" s="8">
        <v>1</v>
      </c>
      <c r="O991" s="7" t="str">
        <f>VLOOKUP(P991,zipcodes,2,0)</f>
        <v>FELIXSTOW</v>
      </c>
      <c r="P991" s="13">
        <v>5070</v>
      </c>
      <c r="Q991" s="7" t="str">
        <f>VLOOKUP(R991,zipcodes,2,0)</f>
        <v>ST PETERS</v>
      </c>
      <c r="R991" s="14">
        <v>5069</v>
      </c>
      <c r="S991" s="8" t="s">
        <v>359</v>
      </c>
      <c r="T991" s="6" t="s">
        <v>372</v>
      </c>
    </row>
    <row r="992" spans="1:20" x14ac:dyDescent="0.25">
      <c r="A992" s="26">
        <v>44819</v>
      </c>
      <c r="B992" s="28">
        <v>5.18</v>
      </c>
      <c r="C992" s="28">
        <f>B992-K992-L992</f>
        <v>5.18</v>
      </c>
      <c r="D992" s="28">
        <f>B992-K992</f>
        <v>5.18</v>
      </c>
      <c r="E992" s="29">
        <v>0.84166666666666667</v>
      </c>
      <c r="F992" s="17" t="str">
        <f>_xlfn.CONCAT(TEXT(A992,"yyyy-mm-dd")," ",TEXT(E992,"hh:mm:ss"))</f>
        <v>2022-09-15 20:12:00</v>
      </c>
      <c r="G992" s="8">
        <v>15</v>
      </c>
      <c r="H992" s="8">
        <v>24</v>
      </c>
      <c r="I992" s="9">
        <f>'Uber_Details (2)'!$G992+('Uber_Details (2)'!$H992/60)</f>
        <v>15.4</v>
      </c>
      <c r="J992" s="9">
        <v>1.5</v>
      </c>
      <c r="K992" s="9"/>
      <c r="L992" s="9"/>
      <c r="M992" s="8"/>
      <c r="N992" s="8">
        <v>1</v>
      </c>
      <c r="O992" s="7" t="str">
        <f>VLOOKUP(P992,zipcodes,2,0)</f>
        <v>ADELAIDE CBD</v>
      </c>
      <c r="P992" s="13">
        <v>5000</v>
      </c>
      <c r="Q992" s="7" t="str">
        <f>VLOOKUP(R992,zipcodes,2,0)</f>
        <v>ADELAIDE CBD</v>
      </c>
      <c r="R992" s="14">
        <v>5000</v>
      </c>
      <c r="S992" s="8" t="s">
        <v>359</v>
      </c>
      <c r="T992" s="6" t="s">
        <v>372</v>
      </c>
    </row>
    <row r="993" spans="1:20" x14ac:dyDescent="0.25">
      <c r="A993" s="26">
        <v>44819</v>
      </c>
      <c r="B993" s="28">
        <v>8.4600000000000009</v>
      </c>
      <c r="C993" s="28">
        <f>B993-K993-L993</f>
        <v>8.4600000000000009</v>
      </c>
      <c r="D993" s="28">
        <f>B993-K993</f>
        <v>8.4600000000000009</v>
      </c>
      <c r="E993" s="29">
        <v>0.85555555555555562</v>
      </c>
      <c r="F993" s="17" t="str">
        <f>_xlfn.CONCAT(TEXT(A993,"yyyy-mm-dd")," ",TEXT(E993,"hh:mm:ss"))</f>
        <v>2022-09-15 20:32:00</v>
      </c>
      <c r="G993" s="8">
        <v>21</v>
      </c>
      <c r="H993" s="8">
        <v>0</v>
      </c>
      <c r="I993" s="9">
        <f>'Uber_Details (2)'!$G993+('Uber_Details (2)'!$H993/60)</f>
        <v>21</v>
      </c>
      <c r="J993" s="9">
        <v>4.2</v>
      </c>
      <c r="K993" s="9"/>
      <c r="L993" s="9"/>
      <c r="M993" s="8"/>
      <c r="N993" s="8">
        <v>1</v>
      </c>
      <c r="O993" s="7" t="str">
        <f>VLOOKUP(P993,zipcodes,2,0)</f>
        <v>ADELAIDE CBD</v>
      </c>
      <c r="P993" s="13">
        <v>5000</v>
      </c>
      <c r="Q993" s="7" t="str">
        <f>VLOOKUP(R993,zipcodes,2,0)</f>
        <v>FITZROY</v>
      </c>
      <c r="R993" s="14">
        <v>5082</v>
      </c>
      <c r="S993" s="8" t="s">
        <v>359</v>
      </c>
      <c r="T993" s="6" t="s">
        <v>372</v>
      </c>
    </row>
    <row r="994" spans="1:20" x14ac:dyDescent="0.25">
      <c r="A994" s="26">
        <v>44819</v>
      </c>
      <c r="B994" s="28">
        <v>8.69</v>
      </c>
      <c r="C994" s="28">
        <f>B994-K994-L994</f>
        <v>8.69</v>
      </c>
      <c r="D994" s="28">
        <f>B994-K994</f>
        <v>8.69</v>
      </c>
      <c r="E994" s="29">
        <v>0.875</v>
      </c>
      <c r="F994" s="17" t="str">
        <f>_xlfn.CONCAT(TEXT(A994,"yyyy-mm-dd")," ",TEXT(E994,"hh:mm:ss"))</f>
        <v>2022-09-15 21:00:00</v>
      </c>
      <c r="G994" s="8">
        <v>18</v>
      </c>
      <c r="H994" s="8">
        <v>37</v>
      </c>
      <c r="I994" s="9">
        <f>'Uber_Details (2)'!$G994+('Uber_Details (2)'!$H994/60)</f>
        <v>18.616666666666667</v>
      </c>
      <c r="J994" s="9">
        <v>2.8</v>
      </c>
      <c r="K994" s="9"/>
      <c r="L994" s="9"/>
      <c r="M994" s="8">
        <v>1</v>
      </c>
      <c r="N994" s="8">
        <v>2</v>
      </c>
      <c r="O994" s="7" t="str">
        <f>VLOOKUP(P994,zipcodes,2,0)</f>
        <v>ADELAIDE CBD</v>
      </c>
      <c r="P994" s="13">
        <v>5000</v>
      </c>
      <c r="Q994" s="7" t="str">
        <f>VLOOKUP(R994,zipcodes,2,0)</f>
        <v>ADELAIDE CBD</v>
      </c>
      <c r="R994" s="14">
        <v>5000</v>
      </c>
      <c r="S994" s="8" t="s">
        <v>359</v>
      </c>
      <c r="T994" s="6" t="s">
        <v>372</v>
      </c>
    </row>
    <row r="995" spans="1:20" x14ac:dyDescent="0.25">
      <c r="A995" s="26">
        <v>44819</v>
      </c>
      <c r="B995" s="28">
        <v>6.87</v>
      </c>
      <c r="C995" s="28">
        <f>B995-K995-L995</f>
        <v>6.87</v>
      </c>
      <c r="D995" s="28">
        <f>B995-K995</f>
        <v>6.87</v>
      </c>
      <c r="E995" s="29">
        <v>0.89583333333333337</v>
      </c>
      <c r="F995" s="17" t="str">
        <f>_xlfn.CONCAT(TEXT(A995,"yyyy-mm-dd")," ",TEXT(E995,"hh:mm:ss"))</f>
        <v>2022-09-15 21:30:00</v>
      </c>
      <c r="G995" s="8">
        <v>10</v>
      </c>
      <c r="H995" s="8">
        <v>26</v>
      </c>
      <c r="I995" s="9">
        <f>'Uber_Details (2)'!$G995+('Uber_Details (2)'!$H995/60)</f>
        <v>10.433333333333334</v>
      </c>
      <c r="J995" s="9">
        <v>2.2000000000000002</v>
      </c>
      <c r="K995" s="9"/>
      <c r="L995" s="9"/>
      <c r="M995" s="8">
        <v>1</v>
      </c>
      <c r="N995" s="8">
        <v>1</v>
      </c>
      <c r="O995" s="7" t="str">
        <f>VLOOKUP(P995,zipcodes,2,0)</f>
        <v>ADELAIDE CBD</v>
      </c>
      <c r="P995" s="13">
        <v>5000</v>
      </c>
      <c r="Q995" s="7" t="str">
        <f>VLOOKUP(R995,zipcodes,2,0)</f>
        <v>ADELAIDE CBD</v>
      </c>
      <c r="R995" s="14">
        <v>5000</v>
      </c>
      <c r="S995" s="8" t="s">
        <v>359</v>
      </c>
      <c r="T995" s="6" t="s">
        <v>372</v>
      </c>
    </row>
    <row r="996" spans="1:20" x14ac:dyDescent="0.25">
      <c r="A996" s="26">
        <v>44819</v>
      </c>
      <c r="B996" s="28">
        <v>26.5</v>
      </c>
      <c r="C996" s="28">
        <f>B996-K996-L996</f>
        <v>18.559999999999999</v>
      </c>
      <c r="D996" s="28">
        <f>B996-K996</f>
        <v>18.559999999999999</v>
      </c>
      <c r="E996" s="29">
        <v>0.90208333333333324</v>
      </c>
      <c r="F996" s="17" t="str">
        <f>_xlfn.CONCAT(TEXT(A996,"yyyy-mm-dd")," ",TEXT(E996,"hh:mm:ss"))</f>
        <v>2022-09-15 21:39:00</v>
      </c>
      <c r="G996" s="8">
        <v>39</v>
      </c>
      <c r="H996" s="8">
        <v>27</v>
      </c>
      <c r="I996" s="9">
        <f>'Uber_Details (2)'!$G996+('Uber_Details (2)'!$H996/60)</f>
        <v>39.450000000000003</v>
      </c>
      <c r="J996" s="9">
        <v>20.6</v>
      </c>
      <c r="K996" s="9">
        <v>7.94</v>
      </c>
      <c r="L996" s="9"/>
      <c r="M996" s="8">
        <v>1</v>
      </c>
      <c r="N996" s="8">
        <v>1</v>
      </c>
      <c r="O996" s="7" t="str">
        <f>VLOOKUP(P996,zipcodes,2,0)</f>
        <v>ADELAIDE CBD</v>
      </c>
      <c r="P996" s="13">
        <v>5000</v>
      </c>
      <c r="Q996" s="7" t="str">
        <f>VLOOKUP(R996,zipcodes,2,0)</f>
        <v>BRIDGEWATER</v>
      </c>
      <c r="R996" s="14">
        <v>5155</v>
      </c>
      <c r="S996" s="8" t="s">
        <v>359</v>
      </c>
      <c r="T996" s="6" t="s">
        <v>372</v>
      </c>
    </row>
    <row r="997" spans="1:20" x14ac:dyDescent="0.25">
      <c r="A997" s="26">
        <v>44821</v>
      </c>
      <c r="B997" s="28">
        <v>13.18</v>
      </c>
      <c r="C997" s="28">
        <f>B997-K997-L997</f>
        <v>13.18</v>
      </c>
      <c r="D997" s="28">
        <f>B997-K997</f>
        <v>13.18</v>
      </c>
      <c r="E997" s="29">
        <v>0.76041666666666663</v>
      </c>
      <c r="F997" s="17" t="str">
        <f>_xlfn.CONCAT(TEXT(A997,"yyyy-mm-dd")," ",TEXT(E997,"hh:mm:ss"))</f>
        <v>2022-09-17 18:15:00</v>
      </c>
      <c r="G997" s="8">
        <v>30</v>
      </c>
      <c r="H997" s="8">
        <v>29</v>
      </c>
      <c r="I997" s="9">
        <f>'Uber_Details (2)'!$G997+('Uber_Details (2)'!$H997/60)</f>
        <v>30.483333333333334</v>
      </c>
      <c r="J997" s="9">
        <v>7.9</v>
      </c>
      <c r="K997" s="9"/>
      <c r="L997" s="9"/>
      <c r="M997" s="8"/>
      <c r="N997" s="8">
        <v>1</v>
      </c>
      <c r="O997" s="7" t="str">
        <f>VLOOKUP(P997,zipcodes,2,0)</f>
        <v>ADELAIDE CBD</v>
      </c>
      <c r="P997" s="13">
        <v>5000</v>
      </c>
      <c r="Q997" s="7" t="str">
        <f>VLOOKUP(R997,zipcodes,2,0)</f>
        <v>MAGILL</v>
      </c>
      <c r="R997" s="14">
        <v>5072</v>
      </c>
      <c r="S997" s="8" t="s">
        <v>359</v>
      </c>
      <c r="T997" s="6" t="s">
        <v>372</v>
      </c>
    </row>
    <row r="998" spans="1:20" x14ac:dyDescent="0.25">
      <c r="A998" s="26">
        <v>44821</v>
      </c>
      <c r="B998" s="28">
        <v>5</v>
      </c>
      <c r="C998" s="28">
        <f>B998-K998-L998</f>
        <v>5</v>
      </c>
      <c r="D998" s="28">
        <f>B998-K998</f>
        <v>5</v>
      </c>
      <c r="E998" s="29">
        <v>0.78125</v>
      </c>
      <c r="F998" s="17" t="str">
        <f>_xlfn.CONCAT(TEXT(A998,"yyyy-mm-dd")," ",TEXT(E998,"hh:mm:ss"))</f>
        <v>2022-09-17 18:45:00</v>
      </c>
      <c r="G998" s="8">
        <v>12</v>
      </c>
      <c r="H998" s="8">
        <v>57</v>
      </c>
      <c r="I998" s="9">
        <f>'Uber_Details (2)'!$G998+('Uber_Details (2)'!$H998/60)</f>
        <v>12.95</v>
      </c>
      <c r="J998" s="9">
        <v>2.4</v>
      </c>
      <c r="K998" s="9"/>
      <c r="L998" s="9"/>
      <c r="M998" s="8"/>
      <c r="N998" s="8">
        <v>1</v>
      </c>
      <c r="O998" s="7" t="str">
        <f>VLOOKUP(P998,zipcodes,2,0)</f>
        <v>MAGILL</v>
      </c>
      <c r="P998" s="13">
        <v>5072</v>
      </c>
      <c r="Q998" s="7" t="str">
        <f>VLOOKUP(R998,zipcodes,2,0)</f>
        <v>KENSINGTON</v>
      </c>
      <c r="R998" s="14">
        <v>5068</v>
      </c>
      <c r="S998" s="8" t="s">
        <v>359</v>
      </c>
      <c r="T998" s="6" t="s">
        <v>372</v>
      </c>
    </row>
    <row r="999" spans="1:20" x14ac:dyDescent="0.25">
      <c r="A999" s="26">
        <v>44821</v>
      </c>
      <c r="B999" s="28">
        <v>22.31</v>
      </c>
      <c r="C999" s="28">
        <f>B999-K999-L999</f>
        <v>22.31</v>
      </c>
      <c r="D999" s="28">
        <f>B999-K999</f>
        <v>22.31</v>
      </c>
      <c r="E999" s="29">
        <v>0.80625000000000002</v>
      </c>
      <c r="F999" s="17" t="str">
        <f>_xlfn.CONCAT(TEXT(A999,"yyyy-mm-dd")," ",TEXT(E999,"hh:mm:ss"))</f>
        <v>2022-09-17 19:21:00</v>
      </c>
      <c r="G999" s="8">
        <v>54</v>
      </c>
      <c r="H999" s="8">
        <v>26</v>
      </c>
      <c r="I999" s="9">
        <f>'Uber_Details (2)'!$G999+('Uber_Details (2)'!$H999/60)</f>
        <v>54.43333333333333</v>
      </c>
      <c r="J999" s="9">
        <v>10.9</v>
      </c>
      <c r="K999" s="9"/>
      <c r="L999" s="9"/>
      <c r="M999" s="8"/>
      <c r="N999" s="8">
        <v>2</v>
      </c>
      <c r="O999" s="7" t="str">
        <f>VLOOKUP(P999,zipcodes,2,0)</f>
        <v>NORWOOD</v>
      </c>
      <c r="P999" s="13">
        <v>5067</v>
      </c>
      <c r="Q999" s="7" t="str">
        <f>VLOOKUP(R999,zipcodes,2,0)</f>
        <v>ATHELSTONE</v>
      </c>
      <c r="R999" s="14">
        <v>5076</v>
      </c>
      <c r="S999" s="8" t="s">
        <v>359</v>
      </c>
      <c r="T999" s="6" t="s">
        <v>372</v>
      </c>
    </row>
    <row r="1000" spans="1:20" x14ac:dyDescent="0.25">
      <c r="A1000" s="26">
        <v>44825</v>
      </c>
      <c r="B1000" s="28">
        <v>9.9499999999999993</v>
      </c>
      <c r="C1000" s="28">
        <f>B1000-K1000-L1000</f>
        <v>9.9499999999999993</v>
      </c>
      <c r="D1000" s="28">
        <f>B1000-K1000</f>
        <v>9.9499999999999993</v>
      </c>
      <c r="E1000" s="29">
        <v>0.7729166666666667</v>
      </c>
      <c r="F1000" s="17" t="str">
        <f>_xlfn.CONCAT(TEXT(A1000,"yyyy-mm-dd")," ",TEXT(E1000,"hh:mm:ss"))</f>
        <v>2022-09-21 18:33:00</v>
      </c>
      <c r="G1000" s="8">
        <v>30</v>
      </c>
      <c r="H1000" s="8">
        <v>58</v>
      </c>
      <c r="I1000" s="9">
        <f>'Uber_Details (2)'!$G1000+('Uber_Details (2)'!$H1000/60)</f>
        <v>30.966666666666665</v>
      </c>
      <c r="J1000" s="9">
        <v>2.5</v>
      </c>
      <c r="K1000" s="9"/>
      <c r="L1000" s="9"/>
      <c r="M1000" s="8"/>
      <c r="N1000" s="8">
        <v>2</v>
      </c>
      <c r="O1000" s="7" t="str">
        <f>VLOOKUP(P1000,zipcodes,2,0)</f>
        <v>ADELAIDE CBD</v>
      </c>
      <c r="P1000" s="13">
        <v>5000</v>
      </c>
      <c r="Q1000" s="7" t="str">
        <f>VLOOKUP(R1000,zipcodes,2,0)</f>
        <v>NORWOOD</v>
      </c>
      <c r="R1000" s="14">
        <v>5067</v>
      </c>
      <c r="S1000" s="8" t="s">
        <v>359</v>
      </c>
      <c r="T1000" s="6" t="s">
        <v>372</v>
      </c>
    </row>
    <row r="1001" spans="1:20" x14ac:dyDescent="0.25">
      <c r="A1001" s="26">
        <v>44825</v>
      </c>
      <c r="B1001" s="28">
        <v>11.62</v>
      </c>
      <c r="C1001" s="28">
        <f>B1001-K1001-L1001</f>
        <v>11.62</v>
      </c>
      <c r="D1001" s="28">
        <f>B1001-K1001</f>
        <v>11.62</v>
      </c>
      <c r="E1001" s="29">
        <v>0.78402777777777777</v>
      </c>
      <c r="F1001" s="17" t="str">
        <f>_xlfn.CONCAT(TEXT(A1001,"yyyy-mm-dd")," ",TEXT(E1001,"hh:mm:ss"))</f>
        <v>2022-09-21 18:49:00</v>
      </c>
      <c r="G1001" s="8">
        <v>42</v>
      </c>
      <c r="H1001" s="8">
        <v>3</v>
      </c>
      <c r="I1001" s="9">
        <f>'Uber_Details (2)'!$G1001+('Uber_Details (2)'!$H1001/60)</f>
        <v>42.05</v>
      </c>
      <c r="J1001" s="9">
        <v>4.7</v>
      </c>
      <c r="K1001" s="9"/>
      <c r="L1001" s="9"/>
      <c r="M1001" s="8"/>
      <c r="N1001" s="8">
        <v>2</v>
      </c>
      <c r="O1001" s="7" t="str">
        <f>VLOOKUP(P1001,zipcodes,2,0)</f>
        <v>NORWOOD</v>
      </c>
      <c r="P1001" s="13">
        <v>5067</v>
      </c>
      <c r="Q1001" s="7" t="str">
        <f>VLOOKUP(R1001,zipcodes,2,0)</f>
        <v>MAGILL</v>
      </c>
      <c r="R1001" s="14">
        <v>5072</v>
      </c>
      <c r="S1001" s="8" t="s">
        <v>359</v>
      </c>
      <c r="T1001" s="6" t="s">
        <v>372</v>
      </c>
    </row>
    <row r="1002" spans="1:20" x14ac:dyDescent="0.25">
      <c r="A1002" s="26">
        <v>44825</v>
      </c>
      <c r="B1002" s="28">
        <v>9.82</v>
      </c>
      <c r="C1002" s="28">
        <f>B1002-K1002-L1002</f>
        <v>9.82</v>
      </c>
      <c r="D1002" s="28">
        <f>B1002-K1002</f>
        <v>9.82</v>
      </c>
      <c r="E1002" s="29">
        <v>0.82152777777777775</v>
      </c>
      <c r="F1002" s="17" t="str">
        <f>_xlfn.CONCAT(TEXT(A1002,"yyyy-mm-dd")," ",TEXT(E1002,"hh:mm:ss"))</f>
        <v>2022-09-21 19:43:00</v>
      </c>
      <c r="G1002" s="8">
        <v>18</v>
      </c>
      <c r="H1002" s="8">
        <v>16</v>
      </c>
      <c r="I1002" s="9">
        <f>'Uber_Details (2)'!$G1002+('Uber_Details (2)'!$H1002/60)</f>
        <v>18.266666666666666</v>
      </c>
      <c r="J1002" s="9">
        <v>6.1</v>
      </c>
      <c r="K1002" s="9"/>
      <c r="L1002" s="9"/>
      <c r="M1002" s="8"/>
      <c r="N1002" s="8">
        <v>2</v>
      </c>
      <c r="O1002" s="7" t="str">
        <f>VLOOKUP(P1002,zipcodes,2,0)</f>
        <v>ADELAIDE CBD</v>
      </c>
      <c r="P1002" s="13">
        <v>5000</v>
      </c>
      <c r="Q1002" s="7" t="str">
        <f>VLOOKUP(R1002,zipcodes,2,0)</f>
        <v>CAMPBELLTOWN</v>
      </c>
      <c r="R1002" s="14">
        <v>5074</v>
      </c>
      <c r="S1002" s="8" t="s">
        <v>359</v>
      </c>
      <c r="T1002" s="6" t="s">
        <v>372</v>
      </c>
    </row>
    <row r="1003" spans="1:20" x14ac:dyDescent="0.25">
      <c r="A1003" s="26">
        <v>44825</v>
      </c>
      <c r="B1003" s="28">
        <v>10.78</v>
      </c>
      <c r="C1003" s="28">
        <f>B1003-K1003-L1003</f>
        <v>10.78</v>
      </c>
      <c r="D1003" s="28">
        <f>B1003-K1003</f>
        <v>10.78</v>
      </c>
      <c r="E1003" s="29">
        <v>0.8354166666666667</v>
      </c>
      <c r="F1003" s="17" t="str">
        <f>_xlfn.CONCAT(TEXT(A1003,"yyyy-mm-dd")," ",TEXT(E1003,"hh:mm:ss"))</f>
        <v>2022-09-21 20:03:00</v>
      </c>
      <c r="G1003" s="8">
        <v>24</v>
      </c>
      <c r="H1003" s="8">
        <v>54</v>
      </c>
      <c r="I1003" s="9">
        <f>'Uber_Details (2)'!$G1003+('Uber_Details (2)'!$H1003/60)</f>
        <v>24.9</v>
      </c>
      <c r="J1003" s="9">
        <v>7.1</v>
      </c>
      <c r="K1003" s="9"/>
      <c r="L1003" s="9"/>
      <c r="M1003" s="8"/>
      <c r="N1003" s="8">
        <v>2</v>
      </c>
      <c r="O1003" s="7" t="str">
        <f>VLOOKUP(P1003,zipcodes,2,0)</f>
        <v>CAMPBELLTOWN</v>
      </c>
      <c r="P1003" s="13">
        <v>5074</v>
      </c>
      <c r="Q1003" s="7" t="str">
        <f>VLOOKUP(R1003,zipcodes,2,0)</f>
        <v>ADELAIDE CBD</v>
      </c>
      <c r="R1003" s="14">
        <v>5000</v>
      </c>
      <c r="S1003" s="8" t="s">
        <v>359</v>
      </c>
      <c r="T1003" s="6" t="s">
        <v>372</v>
      </c>
    </row>
    <row r="1004" spans="1:20" x14ac:dyDescent="0.25">
      <c r="A1004" s="26">
        <v>44826</v>
      </c>
      <c r="B1004" s="28">
        <v>21.46</v>
      </c>
      <c r="C1004" s="28">
        <f>B1004-K1004-L1004</f>
        <v>17.97</v>
      </c>
      <c r="D1004" s="28">
        <f>B1004-K1004</f>
        <v>17.97</v>
      </c>
      <c r="E1004" s="29">
        <v>0.50486111111111109</v>
      </c>
      <c r="F1004" s="17" t="str">
        <f>_xlfn.CONCAT(TEXT(A1004,"yyyy-mm-dd")," ",TEXT(E1004,"hh:mm:ss"))</f>
        <v>2022-09-22 12:07:00</v>
      </c>
      <c r="G1004" s="8">
        <v>44</v>
      </c>
      <c r="H1004" s="8">
        <v>35</v>
      </c>
      <c r="I1004" s="9">
        <f>'Uber_Details (2)'!$G1004+('Uber_Details (2)'!$H1004/60)</f>
        <v>44.583333333333336</v>
      </c>
      <c r="J1004" s="9">
        <v>7.6</v>
      </c>
      <c r="K1004" s="9">
        <v>3.49</v>
      </c>
      <c r="L1004" s="9"/>
      <c r="M1004" s="8"/>
      <c r="N1004" s="8">
        <v>2</v>
      </c>
      <c r="O1004" s="7" t="str">
        <f>VLOOKUP(P1004,zipcodes,2,0)</f>
        <v>MILE END</v>
      </c>
      <c r="P1004" s="13">
        <v>5031</v>
      </c>
      <c r="Q1004" s="7" t="str">
        <f>VLOOKUP(R1004,zipcodes,2,0)</f>
        <v>EDWARDSTOWN</v>
      </c>
      <c r="R1004" s="14">
        <v>5039</v>
      </c>
      <c r="S1004" s="8" t="s">
        <v>359</v>
      </c>
      <c r="T1004" s="6" t="s">
        <v>372</v>
      </c>
    </row>
    <row r="1005" spans="1:20" x14ac:dyDescent="0.25">
      <c r="A1005" s="26">
        <v>44826</v>
      </c>
      <c r="B1005" s="28">
        <v>8.39</v>
      </c>
      <c r="C1005" s="28">
        <f>B1005-K1005-L1005</f>
        <v>8.39</v>
      </c>
      <c r="D1005" s="28">
        <f>B1005-K1005</f>
        <v>8.39</v>
      </c>
      <c r="E1005" s="29">
        <v>0.53333333333333333</v>
      </c>
      <c r="F1005" s="17" t="str">
        <f>_xlfn.CONCAT(TEXT(A1005,"yyyy-mm-dd")," ",TEXT(E1005,"hh:mm:ss"))</f>
        <v>2022-09-22 12:48:00</v>
      </c>
      <c r="G1005" s="8">
        <v>25</v>
      </c>
      <c r="H1005" s="8">
        <v>2</v>
      </c>
      <c r="I1005" s="9">
        <f>'Uber_Details (2)'!$G1005+('Uber_Details (2)'!$H1005/60)</f>
        <v>25.033333333333335</v>
      </c>
      <c r="J1005" s="9">
        <v>1.8</v>
      </c>
      <c r="K1005" s="9"/>
      <c r="L1005" s="9"/>
      <c r="M1005" s="8"/>
      <c r="N1005" s="8">
        <v>2</v>
      </c>
      <c r="O1005" s="7" t="str">
        <f>VLOOKUP(P1005,zipcodes,2,0)</f>
        <v>MILLSWOOD</v>
      </c>
      <c r="P1005" s="13">
        <v>5034</v>
      </c>
      <c r="Q1005" s="7" t="str">
        <f>VLOOKUP(R1005,zipcodes,2,0)</f>
        <v>EDWARDSTOWN</v>
      </c>
      <c r="R1005" s="14">
        <v>5039</v>
      </c>
      <c r="S1005" s="8" t="s">
        <v>359</v>
      </c>
      <c r="T1005" s="6" t="s">
        <v>372</v>
      </c>
    </row>
    <row r="1006" spans="1:20" x14ac:dyDescent="0.25">
      <c r="A1006" s="26">
        <v>44826</v>
      </c>
      <c r="B1006" s="28">
        <v>23.92</v>
      </c>
      <c r="C1006" s="28">
        <f>B1006-K1006-L1006</f>
        <v>23.92</v>
      </c>
      <c r="D1006" s="28">
        <f>B1006-K1006</f>
        <v>23.92</v>
      </c>
      <c r="E1006" s="29">
        <v>0.59027777777777779</v>
      </c>
      <c r="F1006" s="17" t="str">
        <f>_xlfn.CONCAT(TEXT(A1006,"yyyy-mm-dd")," ",TEXT(E1006,"hh:mm:ss"))</f>
        <v>2022-09-22 14:10:00</v>
      </c>
      <c r="G1006" s="8">
        <v>42</v>
      </c>
      <c r="H1006" s="8">
        <v>31</v>
      </c>
      <c r="I1006" s="9">
        <f>'Uber_Details (2)'!$G1006+('Uber_Details (2)'!$H1006/60)</f>
        <v>42.516666666666666</v>
      </c>
      <c r="J1006" s="9">
        <v>15.7</v>
      </c>
      <c r="K1006" s="9"/>
      <c r="L1006" s="9"/>
      <c r="M1006" s="8"/>
      <c r="N1006" s="8">
        <v>2</v>
      </c>
      <c r="O1006" s="7" t="str">
        <f>VLOOKUP(P1006,zipcodes,2,0)</f>
        <v>ADELAIDE CBD</v>
      </c>
      <c r="P1006" s="13">
        <v>5000</v>
      </c>
      <c r="Q1006" s="7" t="str">
        <f>VLOOKUP(R1006,zipcodes,2,0)</f>
        <v>HECTORVILLE</v>
      </c>
      <c r="R1006" s="14">
        <v>5073</v>
      </c>
      <c r="S1006" s="8" t="s">
        <v>359</v>
      </c>
      <c r="T1006" s="6" t="s">
        <v>372</v>
      </c>
    </row>
    <row r="1007" spans="1:20" x14ac:dyDescent="0.25">
      <c r="A1007" s="26">
        <v>44826</v>
      </c>
      <c r="B1007" s="28">
        <v>14.92</v>
      </c>
      <c r="C1007" s="28">
        <f>B1007-K1007-L1007</f>
        <v>14.92</v>
      </c>
      <c r="D1007" s="28">
        <f>B1007-K1007</f>
        <v>14.92</v>
      </c>
      <c r="E1007" s="29">
        <v>0.62361111111111112</v>
      </c>
      <c r="F1007" s="17" t="str">
        <f>_xlfn.CONCAT(TEXT(A1007,"yyyy-mm-dd")," ",TEXT(E1007,"hh:mm:ss"))</f>
        <v>2022-09-22 14:58:00</v>
      </c>
      <c r="G1007" s="8">
        <v>32</v>
      </c>
      <c r="H1007" s="8">
        <v>32</v>
      </c>
      <c r="I1007" s="9">
        <f>'Uber_Details (2)'!$G1007+('Uber_Details (2)'!$H1007/60)</f>
        <v>32.533333333333331</v>
      </c>
      <c r="J1007" s="9">
        <v>10</v>
      </c>
      <c r="K1007" s="9"/>
      <c r="L1007" s="9"/>
      <c r="M1007" s="8"/>
      <c r="N1007" s="8">
        <v>2</v>
      </c>
      <c r="O1007" s="7" t="str">
        <f>VLOOKUP(P1007,zipcodes,2,0)</f>
        <v>CAMPBELLTOWN</v>
      </c>
      <c r="P1007" s="13">
        <v>5074</v>
      </c>
      <c r="Q1007" s="7" t="str">
        <f>VLOOKUP(R1007,zipcodes,2,0)</f>
        <v>NORWOOD</v>
      </c>
      <c r="R1007" s="14">
        <v>5067</v>
      </c>
      <c r="S1007" s="8" t="s">
        <v>359</v>
      </c>
      <c r="T1007" s="6" t="s">
        <v>372</v>
      </c>
    </row>
    <row r="1008" spans="1:20" x14ac:dyDescent="0.25">
      <c r="A1008" s="26">
        <v>44826</v>
      </c>
      <c r="B1008" s="28">
        <v>18.440000000000001</v>
      </c>
      <c r="C1008" s="28">
        <f>B1008-K1008-L1008</f>
        <v>16.86</v>
      </c>
      <c r="D1008" s="28">
        <f>B1008-K1008</f>
        <v>16.86</v>
      </c>
      <c r="E1008" s="29">
        <v>0.64444444444444449</v>
      </c>
      <c r="F1008" s="17" t="str">
        <f>_xlfn.CONCAT(TEXT(A1008,"yyyy-mm-dd")," ",TEXT(E1008,"hh:mm:ss"))</f>
        <v>2022-09-22 15:28:00</v>
      </c>
      <c r="G1008" s="8">
        <v>42</v>
      </c>
      <c r="H1008" s="8">
        <v>31</v>
      </c>
      <c r="I1008" s="9">
        <f>'Uber_Details (2)'!$G1008+('Uber_Details (2)'!$H1008/60)</f>
        <v>42.516666666666666</v>
      </c>
      <c r="J1008" s="9">
        <v>8.6</v>
      </c>
      <c r="K1008" s="9">
        <v>1.58</v>
      </c>
      <c r="L1008" s="9"/>
      <c r="M1008" s="8"/>
      <c r="N1008" s="8">
        <v>2</v>
      </c>
      <c r="O1008" s="7" t="str">
        <f>VLOOKUP(P1008,zipcodes,2,0)</f>
        <v>NORWOOD</v>
      </c>
      <c r="P1008" s="13">
        <v>5067</v>
      </c>
      <c r="Q1008" s="7" t="str">
        <f>VLOOKUP(R1008,zipcodes,2,0)</f>
        <v>RICHMOND</v>
      </c>
      <c r="R1008" s="14">
        <v>5033</v>
      </c>
      <c r="S1008" s="8" t="s">
        <v>359</v>
      </c>
      <c r="T1008" s="6" t="s">
        <v>372</v>
      </c>
    </row>
    <row r="1009" spans="1:20" x14ac:dyDescent="0.25">
      <c r="A1009" s="26">
        <v>44826</v>
      </c>
      <c r="B1009" s="28">
        <v>18.11</v>
      </c>
      <c r="C1009" s="28">
        <f>B1009-K1009-L1009</f>
        <v>18.11</v>
      </c>
      <c r="D1009" s="28">
        <f>B1009-K1009</f>
        <v>18.11</v>
      </c>
      <c r="E1009" s="29">
        <v>0.75138888888888899</v>
      </c>
      <c r="F1009" s="17" t="str">
        <f>_xlfn.CONCAT(TEXT(A1009,"yyyy-mm-dd")," ",TEXT(E1009,"hh:mm:ss"))</f>
        <v>2022-09-22 18:02:00</v>
      </c>
      <c r="G1009" s="8">
        <v>42</v>
      </c>
      <c r="H1009" s="8">
        <v>51</v>
      </c>
      <c r="I1009" s="9">
        <f>'Uber_Details (2)'!$G1009+('Uber_Details (2)'!$H1009/60)</f>
        <v>42.85</v>
      </c>
      <c r="J1009" s="9">
        <v>9.1999999999999993</v>
      </c>
      <c r="K1009" s="9"/>
      <c r="L1009" s="9"/>
      <c r="M1009" s="8"/>
      <c r="N1009" s="8">
        <v>2</v>
      </c>
      <c r="O1009" s="7" t="str">
        <f>VLOOKUP(P1009,zipcodes,2,0)</f>
        <v>RICHMOND</v>
      </c>
      <c r="P1009" s="13">
        <v>5033</v>
      </c>
      <c r="Q1009" s="7" t="str">
        <f>VLOOKUP(R1009,zipcodes,2,0)</f>
        <v>GLENELG</v>
      </c>
      <c r="R1009" s="14">
        <v>5045</v>
      </c>
      <c r="S1009" s="8" t="s">
        <v>359</v>
      </c>
      <c r="T1009" s="6" t="s">
        <v>372</v>
      </c>
    </row>
    <row r="1010" spans="1:20" x14ac:dyDescent="0.25">
      <c r="A1010" s="26">
        <v>44826</v>
      </c>
      <c r="B1010" s="28">
        <v>20.190000000000001</v>
      </c>
      <c r="C1010" s="28">
        <f>B1010-K1010-L1010</f>
        <v>20.190000000000001</v>
      </c>
      <c r="D1010" s="28">
        <f>B1010-K1010</f>
        <v>20.190000000000001</v>
      </c>
      <c r="E1010" s="29">
        <v>0.7715277777777777</v>
      </c>
      <c r="F1010" s="17" t="str">
        <f>_xlfn.CONCAT(TEXT(A1010,"yyyy-mm-dd")," ",TEXT(E1010,"hh:mm:ss"))</f>
        <v>2022-09-22 18:31:00</v>
      </c>
      <c r="G1010" s="8">
        <v>56</v>
      </c>
      <c r="H1010" s="8">
        <v>22</v>
      </c>
      <c r="I1010" s="9">
        <f>'Uber_Details (2)'!$G1010+('Uber_Details (2)'!$H1010/60)</f>
        <v>56.366666666666667</v>
      </c>
      <c r="J1010" s="9">
        <v>22.9</v>
      </c>
      <c r="K1010" s="9"/>
      <c r="L1010" s="9"/>
      <c r="M1010" s="8"/>
      <c r="N1010" s="8">
        <v>2</v>
      </c>
      <c r="O1010" s="7" t="str">
        <f>VLOOKUP(P1010,zipcodes,2,0)</f>
        <v>GLENELG</v>
      </c>
      <c r="P1010" s="13">
        <v>5045</v>
      </c>
      <c r="Q1010" s="7" t="str">
        <f>VLOOKUP(R1010,zipcodes,2,0)</f>
        <v>MORPHETT VALE</v>
      </c>
      <c r="R1010" s="14">
        <v>5162</v>
      </c>
      <c r="S1010" s="8" t="s">
        <v>359</v>
      </c>
      <c r="T1010" s="6" t="s">
        <v>372</v>
      </c>
    </row>
    <row r="1011" spans="1:20" x14ac:dyDescent="0.25">
      <c r="A1011" s="26">
        <v>44826</v>
      </c>
      <c r="B1011" s="28">
        <v>7.66</v>
      </c>
      <c r="C1011" s="28">
        <f>B1011-K1011-L1011</f>
        <v>7.66</v>
      </c>
      <c r="D1011" s="28">
        <f>B1011-K1011</f>
        <v>7.66</v>
      </c>
      <c r="E1011" s="29">
        <v>0.80486111111111114</v>
      </c>
      <c r="F1011" s="17" t="str">
        <f>_xlfn.CONCAT(TEXT(A1011,"yyyy-mm-dd")," ",TEXT(E1011,"hh:mm:ss"))</f>
        <v>2022-09-22 19:19:00</v>
      </c>
      <c r="G1011" s="8">
        <v>17</v>
      </c>
      <c r="H1011" s="8">
        <v>55</v>
      </c>
      <c r="I1011" s="9">
        <f>'Uber_Details (2)'!$G1011+('Uber_Details (2)'!$H1011/60)</f>
        <v>17.916666666666668</v>
      </c>
      <c r="J1011" s="9">
        <v>6.6</v>
      </c>
      <c r="K1011" s="9"/>
      <c r="L1011" s="9"/>
      <c r="M1011" s="8"/>
      <c r="N1011" s="8">
        <v>1</v>
      </c>
      <c r="O1011" s="7" t="str">
        <f>VLOOKUP(P1011,zipcodes,2,0)</f>
        <v>MORPHETT VALE</v>
      </c>
      <c r="P1011" s="13">
        <v>5162</v>
      </c>
      <c r="Q1011" s="7" t="str">
        <f>VLOOKUP(R1011,zipcodes,2,0)</f>
        <v>TROTT PARK</v>
      </c>
      <c r="R1011" s="14">
        <v>5158</v>
      </c>
      <c r="S1011" s="8" t="s">
        <v>359</v>
      </c>
      <c r="T1011" s="6" t="s">
        <v>372</v>
      </c>
    </row>
    <row r="1012" spans="1:20" x14ac:dyDescent="0.25">
      <c r="A1012" s="26">
        <v>44826</v>
      </c>
      <c r="B1012" s="28">
        <v>12.79</v>
      </c>
      <c r="C1012" s="28">
        <f>B1012-K1012-L1012</f>
        <v>9.4499999999999993</v>
      </c>
      <c r="D1012" s="28">
        <f>B1012-K1012</f>
        <v>9.4499999999999993</v>
      </c>
      <c r="E1012" s="29">
        <v>0.8354166666666667</v>
      </c>
      <c r="F1012" s="17" t="str">
        <f>_xlfn.CONCAT(TEXT(A1012,"yyyy-mm-dd")," ",TEXT(E1012,"hh:mm:ss"))</f>
        <v>2022-09-22 20:03:00</v>
      </c>
      <c r="G1012" s="8">
        <v>21</v>
      </c>
      <c r="H1012" s="8">
        <v>27</v>
      </c>
      <c r="I1012" s="9">
        <f>'Uber_Details (2)'!$G1012+('Uber_Details (2)'!$H1012/60)</f>
        <v>21.45</v>
      </c>
      <c r="J1012" s="9">
        <v>8.5</v>
      </c>
      <c r="K1012" s="9">
        <v>3.34</v>
      </c>
      <c r="L1012" s="9"/>
      <c r="M1012" s="8"/>
      <c r="N1012" s="8">
        <v>1</v>
      </c>
      <c r="O1012" s="7" t="str">
        <f>VLOOKUP(P1012,zipcodes,2,0)</f>
        <v>COLONEL LIGHT GARDENS</v>
      </c>
      <c r="P1012" s="13">
        <v>5041</v>
      </c>
      <c r="Q1012" s="7" t="str">
        <f>VLOOKUP(R1012,zipcodes,2,0)</f>
        <v>BLACKWOOD</v>
      </c>
      <c r="R1012" s="14">
        <v>5051</v>
      </c>
      <c r="S1012" s="8" t="s">
        <v>359</v>
      </c>
      <c r="T1012" s="6" t="s">
        <v>372</v>
      </c>
    </row>
    <row r="1013" spans="1:20" x14ac:dyDescent="0.25">
      <c r="A1013" s="26">
        <v>44827</v>
      </c>
      <c r="B1013" s="28">
        <v>10.56</v>
      </c>
      <c r="C1013" s="28">
        <f>B1013-K1013-L1013</f>
        <v>10.56</v>
      </c>
      <c r="D1013" s="28">
        <f>B1013-K1013</f>
        <v>10.56</v>
      </c>
      <c r="E1013" s="29">
        <v>0.50972222222222219</v>
      </c>
      <c r="F1013" s="17" t="str">
        <f>_xlfn.CONCAT(TEXT(A1013,"yyyy-mm-dd")," ",TEXT(E1013,"hh:mm:ss"))</f>
        <v>2022-09-23 12:14:00</v>
      </c>
      <c r="G1013" s="8">
        <v>39</v>
      </c>
      <c r="H1013" s="8">
        <v>11</v>
      </c>
      <c r="I1013" s="9">
        <f>'Uber_Details (2)'!$G1013+('Uber_Details (2)'!$H1013/60)</f>
        <v>39.18333333333333</v>
      </c>
      <c r="J1013" s="9">
        <v>4.3</v>
      </c>
      <c r="K1013" s="9"/>
      <c r="L1013" s="9"/>
      <c r="M1013" s="8"/>
      <c r="N1013" s="8">
        <v>2</v>
      </c>
      <c r="O1013" s="7" t="str">
        <f>VLOOKUP(P1013,zipcodes,2,0)</f>
        <v>MILE END</v>
      </c>
      <c r="P1013" s="13">
        <v>5031</v>
      </c>
      <c r="Q1013" s="7" t="str">
        <f>VLOOKUP(R1013,zipcodes,2,0)</f>
        <v>RICHMOND</v>
      </c>
      <c r="R1013" s="14">
        <v>5033</v>
      </c>
      <c r="S1013" s="8" t="s">
        <v>359</v>
      </c>
      <c r="T1013" s="6" t="s">
        <v>372</v>
      </c>
    </row>
    <row r="1014" spans="1:20" x14ac:dyDescent="0.25">
      <c r="A1014" s="26">
        <v>44827</v>
      </c>
      <c r="B1014" s="28">
        <v>21.03</v>
      </c>
      <c r="C1014" s="28">
        <f>B1014-K1014-L1014</f>
        <v>21.03</v>
      </c>
      <c r="D1014" s="28">
        <f>B1014-K1014</f>
        <v>21.03</v>
      </c>
      <c r="E1014" s="29">
        <v>0.53194444444444444</v>
      </c>
      <c r="F1014" s="17" t="str">
        <f>_xlfn.CONCAT(TEXT(A1014,"yyyy-mm-dd")," ",TEXT(E1014,"hh:mm:ss"))</f>
        <v>2022-09-23 12:46:00</v>
      </c>
      <c r="G1014" s="8">
        <v>45</v>
      </c>
      <c r="H1014" s="8">
        <v>48</v>
      </c>
      <c r="I1014" s="9">
        <f>'Uber_Details (2)'!$G1014+('Uber_Details (2)'!$H1014/60)</f>
        <v>45.8</v>
      </c>
      <c r="J1014" s="9">
        <v>12.1</v>
      </c>
      <c r="K1014" s="9"/>
      <c r="L1014" s="9"/>
      <c r="M1014" s="8"/>
      <c r="N1014" s="8">
        <v>2</v>
      </c>
      <c r="O1014" s="7" t="str">
        <f>VLOOKUP(P1014,zipcodes,2,0)</f>
        <v>MILE END</v>
      </c>
      <c r="P1014" s="13">
        <v>5031</v>
      </c>
      <c r="Q1014" s="7" t="str">
        <f>VLOOKUP(R1014,zipcodes,2,0)</f>
        <v>FULHAM</v>
      </c>
      <c r="R1014" s="14">
        <v>5024</v>
      </c>
      <c r="S1014" s="8" t="s">
        <v>359</v>
      </c>
      <c r="T1014" s="6" t="s">
        <v>372</v>
      </c>
    </row>
    <row r="1015" spans="1:20" x14ac:dyDescent="0.25">
      <c r="A1015" s="26">
        <v>44827</v>
      </c>
      <c r="B1015" s="28">
        <v>8</v>
      </c>
      <c r="C1015" s="28">
        <f>B1015-K1015-L1015</f>
        <v>8</v>
      </c>
      <c r="D1015" s="28">
        <f>B1015-K1015</f>
        <v>8</v>
      </c>
      <c r="E1015" s="29">
        <v>0.57291666666666663</v>
      </c>
      <c r="F1015" s="17" t="str">
        <f>_xlfn.CONCAT(TEXT(A1015,"yyyy-mm-dd")," ",TEXT(E1015,"hh:mm:ss"))</f>
        <v>2022-09-23 13:45:00</v>
      </c>
      <c r="G1015" s="8">
        <v>13</v>
      </c>
      <c r="H1015" s="8">
        <v>54</v>
      </c>
      <c r="I1015" s="9">
        <f>'Uber_Details (2)'!$G1015+('Uber_Details (2)'!$H1015/60)</f>
        <v>13.9</v>
      </c>
      <c r="J1015" s="9">
        <v>3.8</v>
      </c>
      <c r="K1015" s="9"/>
      <c r="L1015" s="9"/>
      <c r="M1015" s="8"/>
      <c r="N1015" s="8">
        <v>1</v>
      </c>
      <c r="O1015" s="7" t="str">
        <f>VLOOKUP(P1015,zipcodes,2,0)</f>
        <v>MILE END</v>
      </c>
      <c r="P1015" s="13">
        <v>5031</v>
      </c>
      <c r="Q1015" s="7" t="str">
        <f>VLOOKUP(R1015,zipcodes,2,0)</f>
        <v>UNDERDALE</v>
      </c>
      <c r="R1015" s="14">
        <v>5032</v>
      </c>
      <c r="S1015" s="8" t="s">
        <v>359</v>
      </c>
      <c r="T1015" s="6" t="s">
        <v>372</v>
      </c>
    </row>
    <row r="1016" spans="1:20" x14ac:dyDescent="0.25">
      <c r="A1016" s="26">
        <v>44827</v>
      </c>
      <c r="B1016" s="28">
        <v>11.52</v>
      </c>
      <c r="C1016" s="28">
        <f>B1016-K1016-L1016</f>
        <v>11.52</v>
      </c>
      <c r="D1016" s="28">
        <f>B1016-K1016</f>
        <v>11.52</v>
      </c>
      <c r="E1016" s="29">
        <v>0.59027777777777779</v>
      </c>
      <c r="F1016" s="17" t="str">
        <f>_xlfn.CONCAT(TEXT(A1016,"yyyy-mm-dd")," ",TEXT(E1016,"hh:mm:ss"))</f>
        <v>2022-09-23 14:10:00</v>
      </c>
      <c r="G1016" s="8">
        <v>28</v>
      </c>
      <c r="H1016" s="8">
        <v>37</v>
      </c>
      <c r="I1016" s="9">
        <f>'Uber_Details (2)'!$G1016+('Uber_Details (2)'!$H1016/60)</f>
        <v>28.616666666666667</v>
      </c>
      <c r="J1016" s="9">
        <v>5.7</v>
      </c>
      <c r="K1016" s="9"/>
      <c r="L1016" s="9"/>
      <c r="M1016" s="8"/>
      <c r="N1016" s="8">
        <v>1</v>
      </c>
      <c r="O1016" s="7" t="str">
        <f>VLOOKUP(P1016,zipcodes,2,0)</f>
        <v>ADELAIDE CBD</v>
      </c>
      <c r="P1016" s="13">
        <v>5000</v>
      </c>
      <c r="Q1016" s="7" t="str">
        <f>VLOOKUP(R1016,zipcodes,2,0)</f>
        <v>FLINDERS PARK</v>
      </c>
      <c r="R1016" s="14">
        <v>5025</v>
      </c>
      <c r="S1016" s="8" t="s">
        <v>359</v>
      </c>
      <c r="T1016" s="6" t="s">
        <v>372</v>
      </c>
    </row>
    <row r="1017" spans="1:20" x14ac:dyDescent="0.25">
      <c r="A1017" s="26">
        <v>44827</v>
      </c>
      <c r="B1017" s="28">
        <v>15.25</v>
      </c>
      <c r="C1017" s="28">
        <f>B1017-K1017-L1017</f>
        <v>15.25</v>
      </c>
      <c r="D1017" s="28">
        <f>B1017-K1017</f>
        <v>15.25</v>
      </c>
      <c r="E1017" s="29">
        <v>0.61736111111111114</v>
      </c>
      <c r="F1017" s="17" t="str">
        <f>_xlfn.CONCAT(TEXT(A1017,"yyyy-mm-dd")," ",TEXT(E1017,"hh:mm:ss"))</f>
        <v>2022-09-23 14:49:00</v>
      </c>
      <c r="G1017" s="8">
        <v>35</v>
      </c>
      <c r="H1017" s="8">
        <v>19</v>
      </c>
      <c r="I1017" s="9">
        <f>'Uber_Details (2)'!$G1017+('Uber_Details (2)'!$H1017/60)</f>
        <v>35.31666666666667</v>
      </c>
      <c r="J1017" s="9">
        <v>4.5999999999999996</v>
      </c>
      <c r="K1017" s="9"/>
      <c r="L1017" s="9"/>
      <c r="M1017" s="8"/>
      <c r="N1017" s="8">
        <v>2</v>
      </c>
      <c r="O1017" s="7" t="str">
        <f>VLOOKUP(P1017,zipcodes,2,0)</f>
        <v>MILE END</v>
      </c>
      <c r="P1017" s="13">
        <v>5031</v>
      </c>
      <c r="Q1017" s="7" t="str">
        <f>VLOOKUP(R1017,zipcodes,2,0)</f>
        <v>RICHMOND</v>
      </c>
      <c r="R1017" s="14">
        <v>5033</v>
      </c>
      <c r="S1017" s="8" t="s">
        <v>359</v>
      </c>
      <c r="T1017" s="6" t="s">
        <v>372</v>
      </c>
    </row>
    <row r="1018" spans="1:20" x14ac:dyDescent="0.25">
      <c r="A1018" s="26">
        <v>44827</v>
      </c>
      <c r="B1018" s="28">
        <v>25.71</v>
      </c>
      <c r="C1018" s="28">
        <f>B1018-K1018-L1018</f>
        <v>25.71</v>
      </c>
      <c r="D1018" s="28">
        <f>B1018-K1018</f>
        <v>25.71</v>
      </c>
      <c r="E1018" s="29">
        <v>0.64236111111111105</v>
      </c>
      <c r="F1018" s="17" t="str">
        <f>_xlfn.CONCAT(TEXT(A1018,"yyyy-mm-dd")," ",TEXT(E1018,"hh:mm:ss"))</f>
        <v>2022-09-23 15:25:00</v>
      </c>
      <c r="G1018" s="8">
        <v>45</v>
      </c>
      <c r="H1018" s="8">
        <v>45</v>
      </c>
      <c r="I1018" s="9">
        <f>'Uber_Details (2)'!$G1018+('Uber_Details (2)'!$H1018/60)</f>
        <v>45.75</v>
      </c>
      <c r="J1018" s="9">
        <v>14.7</v>
      </c>
      <c r="K1018" s="9"/>
      <c r="L1018" s="9"/>
      <c r="M1018" s="8"/>
      <c r="N1018" s="8">
        <v>2</v>
      </c>
      <c r="O1018" s="7" t="str">
        <f>VLOOKUP(P1018,zipcodes,2,0)</f>
        <v>KENSINGTON</v>
      </c>
      <c r="P1018" s="13">
        <v>5068</v>
      </c>
      <c r="Q1018" s="7" t="str">
        <f>VLOOKUP(R1018,zipcodes,2,0)</f>
        <v>BURNSIDE</v>
      </c>
      <c r="R1018" s="14">
        <v>5066</v>
      </c>
      <c r="S1018" s="8" t="s">
        <v>359</v>
      </c>
      <c r="T1018" s="6" t="s">
        <v>372</v>
      </c>
    </row>
    <row r="1019" spans="1:20" x14ac:dyDescent="0.25">
      <c r="A1019" s="26">
        <v>44827</v>
      </c>
      <c r="B1019" s="28">
        <v>7.59</v>
      </c>
      <c r="C1019" s="28">
        <f>B1019-K1019-L1019</f>
        <v>7.59</v>
      </c>
      <c r="D1019" s="28">
        <f>B1019-K1019</f>
        <v>7.59</v>
      </c>
      <c r="E1019" s="29">
        <v>0.67638888888888893</v>
      </c>
      <c r="F1019" s="17" t="str">
        <f>_xlfn.CONCAT(TEXT(A1019,"yyyy-mm-dd")," ",TEXT(E1019,"hh:mm:ss"))</f>
        <v>2022-09-23 16:14:00</v>
      </c>
      <c r="G1019" s="8">
        <v>15</v>
      </c>
      <c r="H1019" s="8">
        <v>12</v>
      </c>
      <c r="I1019" s="9">
        <f>'Uber_Details (2)'!$G1019+('Uber_Details (2)'!$H1019/60)</f>
        <v>15.2</v>
      </c>
      <c r="J1019" s="9">
        <v>3.2</v>
      </c>
      <c r="K1019" s="9"/>
      <c r="L1019" s="9"/>
      <c r="M1019" s="8"/>
      <c r="N1019" s="8">
        <v>1</v>
      </c>
      <c r="O1019" s="7" t="str">
        <f>VLOOKUP(P1019,zipcodes,2,0)</f>
        <v>KENSINGTON</v>
      </c>
      <c r="P1019" s="13">
        <v>5068</v>
      </c>
      <c r="Q1019" s="7" t="str">
        <f>VLOOKUP(R1019,zipcodes,2,0)</f>
        <v>HECTORVILLE</v>
      </c>
      <c r="R1019" s="14">
        <v>5073</v>
      </c>
      <c r="S1019" s="8" t="s">
        <v>359</v>
      </c>
      <c r="T1019" s="6" t="s">
        <v>372</v>
      </c>
    </row>
    <row r="1020" spans="1:20" x14ac:dyDescent="0.25">
      <c r="A1020" s="26">
        <v>44827</v>
      </c>
      <c r="B1020" s="28">
        <v>20.309999999999999</v>
      </c>
      <c r="C1020" s="28">
        <f>B1020-K1020-L1020</f>
        <v>20.309999999999999</v>
      </c>
      <c r="D1020" s="28">
        <f>B1020-K1020</f>
        <v>20.309999999999999</v>
      </c>
      <c r="E1020" s="29">
        <v>0.74444444444444446</v>
      </c>
      <c r="F1020" s="17" t="str">
        <f>_xlfn.CONCAT(TEXT(A1020,"yyyy-mm-dd")," ",TEXT(E1020,"hh:mm:ss"))</f>
        <v>2022-09-23 17:52:00</v>
      </c>
      <c r="G1020" s="8">
        <v>64</v>
      </c>
      <c r="H1020" s="8"/>
      <c r="I1020" s="9">
        <f>'Uber_Details (2)'!$G1020+('Uber_Details (2)'!$H1020/60)</f>
        <v>64</v>
      </c>
      <c r="J1020" s="9">
        <v>8.9</v>
      </c>
      <c r="K1020" s="9"/>
      <c r="L1020" s="9"/>
      <c r="M1020" s="8"/>
      <c r="N1020" s="8">
        <v>1</v>
      </c>
      <c r="O1020" s="7" t="str">
        <f>VLOOKUP(P1020,zipcodes,2,0)</f>
        <v>ADELAIDE CBD</v>
      </c>
      <c r="P1020" s="13">
        <v>5000</v>
      </c>
      <c r="Q1020" s="7" t="str">
        <f>VLOOKUP(R1020,zipcodes,2,0)</f>
        <v>FITZROY</v>
      </c>
      <c r="R1020" s="14">
        <v>5082</v>
      </c>
      <c r="S1020" s="8" t="s">
        <v>359</v>
      </c>
      <c r="T1020" s="6" t="s">
        <v>372</v>
      </c>
    </row>
    <row r="1021" spans="1:20" x14ac:dyDescent="0.25">
      <c r="A1021" s="26">
        <v>44827</v>
      </c>
      <c r="B1021" s="28">
        <v>5</v>
      </c>
      <c r="C1021" s="28">
        <f>B1021-K1021-L1021</f>
        <v>5</v>
      </c>
      <c r="D1021" s="28">
        <f>B1021-K1021</f>
        <v>5</v>
      </c>
      <c r="E1021" s="29">
        <v>0.77777777777777779</v>
      </c>
      <c r="F1021" s="17" t="str">
        <f>_xlfn.CONCAT(TEXT(A1021,"yyyy-mm-dd")," ",TEXT(E1021,"hh:mm:ss"))</f>
        <v>2022-09-23 18:40:00</v>
      </c>
      <c r="G1021" s="8">
        <v>10</v>
      </c>
      <c r="H1021" s="8">
        <v>43</v>
      </c>
      <c r="I1021" s="9">
        <f>'Uber_Details (2)'!$G1021+('Uber_Details (2)'!$H1021/60)</f>
        <v>10.716666666666667</v>
      </c>
      <c r="J1021" s="9">
        <v>1.1000000000000001</v>
      </c>
      <c r="K1021" s="9"/>
      <c r="L1021" s="9"/>
      <c r="M1021" s="8"/>
      <c r="N1021" s="8">
        <v>1</v>
      </c>
      <c r="O1021" s="7" t="str">
        <f>VLOOKUP(P1021,zipcodes,2,0)</f>
        <v>FITZROY</v>
      </c>
      <c r="P1021" s="13">
        <v>5082</v>
      </c>
      <c r="Q1021" s="7" t="str">
        <f>VLOOKUP(R1021,zipcodes,2,0)</f>
        <v>FITZROY</v>
      </c>
      <c r="R1021" s="14">
        <v>5082</v>
      </c>
      <c r="S1021" s="8" t="s">
        <v>359</v>
      </c>
      <c r="T1021" s="6" t="s">
        <v>372</v>
      </c>
    </row>
    <row r="1022" spans="1:20" x14ac:dyDescent="0.25">
      <c r="A1022" s="26">
        <v>44827</v>
      </c>
      <c r="B1022" s="28">
        <v>29.72</v>
      </c>
      <c r="C1022" s="28">
        <f>B1022-K1022-L1022</f>
        <v>29.72</v>
      </c>
      <c r="D1022" s="28">
        <f>B1022-K1022</f>
        <v>29.72</v>
      </c>
      <c r="E1022" s="29">
        <v>0.7909722222222223</v>
      </c>
      <c r="F1022" s="17" t="str">
        <f>_xlfn.CONCAT(TEXT(A1022,"yyyy-mm-dd")," ",TEXT(E1022,"hh:mm:ss"))</f>
        <v>2022-09-23 18:59:00</v>
      </c>
      <c r="G1022" s="8">
        <v>68</v>
      </c>
      <c r="H1022" s="8"/>
      <c r="I1022" s="9">
        <f>'Uber_Details (2)'!$G1022+('Uber_Details (2)'!$H1022/60)</f>
        <v>68</v>
      </c>
      <c r="J1022" s="9">
        <v>9.9</v>
      </c>
      <c r="K1022" s="9"/>
      <c r="L1022" s="9"/>
      <c r="M1022" s="8"/>
      <c r="N1022" s="8">
        <v>2</v>
      </c>
      <c r="O1022" s="7" t="str">
        <f>VLOOKUP(P1022,zipcodes,2,0)</f>
        <v>ADELAIDE CBD</v>
      </c>
      <c r="P1022" s="13">
        <v>5000</v>
      </c>
      <c r="Q1022" s="7" t="str">
        <f>VLOOKUP(R1022,zipcodes,2,0)</f>
        <v>MAGILL</v>
      </c>
      <c r="R1022" s="14">
        <v>5072</v>
      </c>
      <c r="S1022" s="8" t="s">
        <v>359</v>
      </c>
      <c r="T1022" s="6" t="s">
        <v>372</v>
      </c>
    </row>
    <row r="1023" spans="1:20" x14ac:dyDescent="0.25">
      <c r="A1023" s="26">
        <v>44827</v>
      </c>
      <c r="B1023" s="28">
        <v>5</v>
      </c>
      <c r="C1023" s="28">
        <f>B1023-K1023-L1023</f>
        <v>5</v>
      </c>
      <c r="D1023" s="28">
        <f>B1023-K1023</f>
        <v>5</v>
      </c>
      <c r="E1023" s="29">
        <v>0.84305555555555556</v>
      </c>
      <c r="F1023" s="17" t="str">
        <f>_xlfn.CONCAT(TEXT(A1023,"yyyy-mm-dd")," ",TEXT(E1023,"hh:mm:ss"))</f>
        <v>2022-09-23 20:14:00</v>
      </c>
      <c r="G1023" s="8">
        <v>6</v>
      </c>
      <c r="H1023" s="8">
        <v>47</v>
      </c>
      <c r="I1023" s="9">
        <f>'Uber_Details (2)'!$G1023+('Uber_Details (2)'!$H1023/60)</f>
        <v>6.7833333333333332</v>
      </c>
      <c r="J1023" s="9">
        <v>1.2</v>
      </c>
      <c r="K1023" s="9"/>
      <c r="L1023" s="9"/>
      <c r="M1023" s="8"/>
      <c r="N1023" s="8">
        <v>1</v>
      </c>
      <c r="O1023" s="7" t="str">
        <f>VLOOKUP(P1023,zipcodes,2,0)</f>
        <v>KENSINGTON</v>
      </c>
      <c r="P1023" s="13">
        <v>5068</v>
      </c>
      <c r="Q1023" s="7" t="str">
        <f>VLOOKUP(R1023,zipcodes,2,0)</f>
        <v>FELIXSTOW</v>
      </c>
      <c r="R1023" s="14">
        <v>5070</v>
      </c>
      <c r="S1023" s="8" t="s">
        <v>359</v>
      </c>
      <c r="T1023" s="6" t="s">
        <v>372</v>
      </c>
    </row>
    <row r="1024" spans="1:20" x14ac:dyDescent="0.25">
      <c r="A1024" s="26">
        <v>44828</v>
      </c>
      <c r="B1024" s="28">
        <v>20.440000000000001</v>
      </c>
      <c r="C1024" s="28">
        <f>B1024-K1024-L1024</f>
        <v>20.440000000000001</v>
      </c>
      <c r="D1024" s="28">
        <f>B1024-K1024</f>
        <v>20.440000000000001</v>
      </c>
      <c r="E1024" s="29">
        <v>0.49236111111111108</v>
      </c>
      <c r="F1024" s="17" t="str">
        <f>_xlfn.CONCAT(TEXT(A1024,"yyyy-mm-dd")," ",TEXT(E1024,"hh:mm:ss"))</f>
        <v>2022-09-24 11:49:00</v>
      </c>
      <c r="G1024" s="8">
        <v>58</v>
      </c>
      <c r="H1024" s="8">
        <v>38</v>
      </c>
      <c r="I1024" s="9">
        <f>'Uber_Details (2)'!$G1024+('Uber_Details (2)'!$H1024/60)</f>
        <v>58.633333333333333</v>
      </c>
      <c r="J1024" s="9">
        <v>16.600000000000001</v>
      </c>
      <c r="K1024" s="9"/>
      <c r="L1024" s="9"/>
      <c r="M1024" s="8"/>
      <c r="N1024" s="8">
        <v>2</v>
      </c>
      <c r="O1024" s="7" t="str">
        <f>VLOOKUP(P1024,zipcodes,2,0)</f>
        <v>MILE END</v>
      </c>
      <c r="P1024" s="13">
        <v>5031</v>
      </c>
      <c r="Q1024" s="7" t="str">
        <f>VLOOKUP(R1024,zipcodes,2,0)</f>
        <v>SOMERTON PARK</v>
      </c>
      <c r="R1024" s="14">
        <v>5044</v>
      </c>
      <c r="S1024" s="8" t="s">
        <v>359</v>
      </c>
      <c r="T1024" s="6" t="s">
        <v>372</v>
      </c>
    </row>
    <row r="1025" spans="1:20" x14ac:dyDescent="0.25">
      <c r="A1025" s="26">
        <v>44828</v>
      </c>
      <c r="B1025" s="28">
        <v>5.68</v>
      </c>
      <c r="C1025" s="28">
        <f>B1025-K1025-L1025</f>
        <v>5.68</v>
      </c>
      <c r="D1025" s="28">
        <f>B1025-K1025</f>
        <v>5.68</v>
      </c>
      <c r="E1025" s="29">
        <v>0.53194444444444444</v>
      </c>
      <c r="F1025" s="17" t="str">
        <f>_xlfn.CONCAT(TEXT(A1025,"yyyy-mm-dd")," ",TEXT(E1025,"hh:mm:ss"))</f>
        <v>2022-09-24 12:46:00</v>
      </c>
      <c r="G1025" s="8">
        <v>14</v>
      </c>
      <c r="H1025" s="8">
        <v>12</v>
      </c>
      <c r="I1025" s="9">
        <f>'Uber_Details (2)'!$G1025+('Uber_Details (2)'!$H1025/60)</f>
        <v>14.2</v>
      </c>
      <c r="J1025" s="9">
        <v>1.8</v>
      </c>
      <c r="K1025" s="9"/>
      <c r="L1025" s="9"/>
      <c r="M1025" s="8"/>
      <c r="N1025" s="8">
        <v>1</v>
      </c>
      <c r="O1025" s="7" t="str">
        <f>VLOOKUP(P1025,zipcodes,2,0)</f>
        <v>GLENELG</v>
      </c>
      <c r="P1025" s="13">
        <v>5045</v>
      </c>
      <c r="Q1025" s="7" t="str">
        <f>VLOOKUP(R1025,zipcodes,2,0)</f>
        <v>GLENELG</v>
      </c>
      <c r="R1025" s="14">
        <v>5045</v>
      </c>
      <c r="S1025" s="8" t="s">
        <v>359</v>
      </c>
      <c r="T1025" s="6" t="s">
        <v>372</v>
      </c>
    </row>
    <row r="1026" spans="1:20" x14ac:dyDescent="0.25">
      <c r="A1026" s="26">
        <v>44828</v>
      </c>
      <c r="B1026" s="28">
        <v>6.23</v>
      </c>
      <c r="C1026" s="28">
        <f>B1026-K1026-L1026</f>
        <v>6.23</v>
      </c>
      <c r="D1026" s="28">
        <f>B1026-K1026</f>
        <v>6.23</v>
      </c>
      <c r="E1026" s="29">
        <v>0.53541666666666665</v>
      </c>
      <c r="F1026" s="17" t="str">
        <f>_xlfn.CONCAT(TEXT(A1026,"yyyy-mm-dd")," ",TEXT(E1026,"hh:mm:ss"))</f>
        <v>2022-09-24 12:51:00</v>
      </c>
      <c r="G1026" s="8">
        <v>11</v>
      </c>
      <c r="H1026" s="8">
        <v>39</v>
      </c>
      <c r="I1026" s="9">
        <f>'Uber_Details (2)'!$G1026+('Uber_Details (2)'!$H1026/60)</f>
        <v>11.65</v>
      </c>
      <c r="J1026" s="9">
        <v>1.7</v>
      </c>
      <c r="K1026" s="9"/>
      <c r="L1026" s="9"/>
      <c r="M1026" s="8"/>
      <c r="N1026" s="8">
        <v>1</v>
      </c>
      <c r="O1026" s="7" t="str">
        <f>VLOOKUP(P1026,zipcodes,2,0)</f>
        <v>PLYMPTON</v>
      </c>
      <c r="P1026" s="13">
        <v>5038</v>
      </c>
      <c r="Q1026" s="7" t="str">
        <f>VLOOKUP(R1026,zipcodes,2,0)</f>
        <v>PLYMPTON</v>
      </c>
      <c r="R1026" s="14">
        <v>5038</v>
      </c>
      <c r="S1026" s="8" t="s">
        <v>359</v>
      </c>
      <c r="T1026" s="6" t="s">
        <v>372</v>
      </c>
    </row>
    <row r="1027" spans="1:20" x14ac:dyDescent="0.25">
      <c r="A1027" s="26">
        <v>44828</v>
      </c>
      <c r="B1027" s="28">
        <v>6.12</v>
      </c>
      <c r="C1027" s="28">
        <f>B1027-K1027-L1027</f>
        <v>6.12</v>
      </c>
      <c r="D1027" s="28">
        <f>B1027-K1027</f>
        <v>6.12</v>
      </c>
      <c r="E1027" s="29">
        <v>0.58194444444444449</v>
      </c>
      <c r="F1027" s="17" t="str">
        <f>_xlfn.CONCAT(TEXT(A1027,"yyyy-mm-dd")," ",TEXT(E1027,"hh:mm:ss"))</f>
        <v>2022-09-24 13:58:00</v>
      </c>
      <c r="G1027" s="8">
        <v>18</v>
      </c>
      <c r="H1027" s="8">
        <v>24</v>
      </c>
      <c r="I1027" s="9">
        <f>'Uber_Details (2)'!$G1027+('Uber_Details (2)'!$H1027/60)</f>
        <v>18.399999999999999</v>
      </c>
      <c r="J1027" s="9">
        <v>1.1000000000000001</v>
      </c>
      <c r="K1027" s="9"/>
      <c r="L1027" s="9"/>
      <c r="M1027" s="8"/>
      <c r="N1027" s="8">
        <v>1</v>
      </c>
      <c r="O1027" s="7" t="str">
        <f>VLOOKUP(P1027,zipcodes,2,0)</f>
        <v>ADELAIDE CBD</v>
      </c>
      <c r="P1027" s="13">
        <v>5000</v>
      </c>
      <c r="Q1027" s="7" t="str">
        <f>VLOOKUP(R1027,zipcodes,2,0)</f>
        <v>ST PETERS</v>
      </c>
      <c r="R1027" s="14">
        <v>5069</v>
      </c>
      <c r="S1027" s="8" t="s">
        <v>359</v>
      </c>
      <c r="T1027" s="6" t="s">
        <v>372</v>
      </c>
    </row>
    <row r="1028" spans="1:20" x14ac:dyDescent="0.25">
      <c r="A1028" s="26">
        <v>44828</v>
      </c>
      <c r="B1028" s="28">
        <v>5</v>
      </c>
      <c r="C1028" s="28">
        <f>B1028-K1028-L1028</f>
        <v>5</v>
      </c>
      <c r="D1028" s="28">
        <f>B1028-K1028</f>
        <v>5</v>
      </c>
      <c r="E1028" s="29">
        <v>0.60902777777777783</v>
      </c>
      <c r="F1028" s="17" t="str">
        <f>_xlfn.CONCAT(TEXT(A1028,"yyyy-mm-dd")," ",TEXT(E1028,"hh:mm:ss"))</f>
        <v>2022-09-24 14:37:00</v>
      </c>
      <c r="G1028" s="8">
        <v>13</v>
      </c>
      <c r="H1028" s="8">
        <v>51</v>
      </c>
      <c r="I1028" s="9">
        <f>'Uber_Details (2)'!$G1028+('Uber_Details (2)'!$H1028/60)</f>
        <v>13.85</v>
      </c>
      <c r="J1028" s="9">
        <v>0.7</v>
      </c>
      <c r="K1028" s="9"/>
      <c r="L1028" s="9"/>
      <c r="M1028" s="8"/>
      <c r="N1028" s="8">
        <v>1</v>
      </c>
      <c r="O1028" s="7" t="str">
        <f>VLOOKUP(P1028,zipcodes,2,0)</f>
        <v>ADELAIDE CBD</v>
      </c>
      <c r="P1028" s="13">
        <v>5000</v>
      </c>
      <c r="Q1028" s="7" t="str">
        <f>VLOOKUP(R1028,zipcodes,2,0)</f>
        <v>ADELAIDE CBD</v>
      </c>
      <c r="R1028" s="14">
        <v>5000</v>
      </c>
      <c r="S1028" s="8" t="s">
        <v>359</v>
      </c>
      <c r="T1028" s="6" t="s">
        <v>372</v>
      </c>
    </row>
    <row r="1029" spans="1:20" x14ac:dyDescent="0.25">
      <c r="A1029" s="26">
        <v>44828</v>
      </c>
      <c r="B1029" s="28">
        <v>10.52</v>
      </c>
      <c r="C1029" s="28">
        <f>B1029-K1029-L1029</f>
        <v>8.19</v>
      </c>
      <c r="D1029" s="28">
        <f>B1029-K1029</f>
        <v>8.19</v>
      </c>
      <c r="E1029" s="29">
        <v>0.61458333333333337</v>
      </c>
      <c r="F1029" s="17" t="str">
        <f>_xlfn.CONCAT(TEXT(A1029,"yyyy-mm-dd")," ",TEXT(E1029,"hh:mm:ss"))</f>
        <v>2022-09-24 14:45:00</v>
      </c>
      <c r="G1029" s="8">
        <v>21</v>
      </c>
      <c r="H1029" s="8">
        <v>29</v>
      </c>
      <c r="I1029" s="9">
        <f>'Uber_Details (2)'!$G1029+('Uber_Details (2)'!$H1029/60)</f>
        <v>21.483333333333334</v>
      </c>
      <c r="J1029" s="9">
        <v>2.2000000000000002</v>
      </c>
      <c r="K1029" s="9">
        <v>2.33</v>
      </c>
      <c r="L1029" s="9"/>
      <c r="M1029" s="8"/>
      <c r="N1029" s="8">
        <v>2</v>
      </c>
      <c r="O1029" s="7" t="str">
        <f>VLOOKUP(P1029,zipcodes,2,0)</f>
        <v>ADELAIDE CBD</v>
      </c>
      <c r="P1029" s="13">
        <v>5000</v>
      </c>
      <c r="Q1029" s="7" t="str">
        <f>VLOOKUP(R1029,zipcodes,2,0)</f>
        <v>NORTH ADELAIDE</v>
      </c>
      <c r="R1029" s="14">
        <v>5006</v>
      </c>
      <c r="S1029" s="8" t="s">
        <v>359</v>
      </c>
      <c r="T1029" s="6" t="s">
        <v>372</v>
      </c>
    </row>
    <row r="1030" spans="1:20" x14ac:dyDescent="0.25">
      <c r="A1030" s="26">
        <v>44828</v>
      </c>
      <c r="B1030" s="28">
        <v>21.02</v>
      </c>
      <c r="C1030" s="28">
        <f>B1030-K1030-L1030</f>
        <v>17.759999999999998</v>
      </c>
      <c r="D1030" s="28">
        <f>B1030-K1030</f>
        <v>17.759999999999998</v>
      </c>
      <c r="E1030" s="29">
        <v>0.6333333333333333</v>
      </c>
      <c r="F1030" s="17" t="str">
        <f>_xlfn.CONCAT(TEXT(A1030,"yyyy-mm-dd")," ",TEXT(E1030,"hh:mm:ss"))</f>
        <v>2022-09-24 15:12:00</v>
      </c>
      <c r="G1030" s="8">
        <v>45</v>
      </c>
      <c r="H1030" s="8">
        <v>47</v>
      </c>
      <c r="I1030" s="9">
        <f>'Uber_Details (2)'!$G1030+('Uber_Details (2)'!$H1030/60)</f>
        <v>45.783333333333331</v>
      </c>
      <c r="J1030" s="9">
        <v>4.5999999999999996</v>
      </c>
      <c r="K1030" s="9">
        <v>3.26</v>
      </c>
      <c r="L1030" s="9"/>
      <c r="M1030" s="8"/>
      <c r="N1030" s="8">
        <v>1</v>
      </c>
      <c r="O1030" s="7" t="str">
        <f>VLOOKUP(P1030,zipcodes,2,0)</f>
        <v>ADELAIDE CBD</v>
      </c>
      <c r="P1030" s="13">
        <v>5000</v>
      </c>
      <c r="Q1030" s="7" t="str">
        <f>VLOOKUP(R1030,zipcodes,2,0)</f>
        <v>MILE END</v>
      </c>
      <c r="R1030" s="14">
        <v>5031</v>
      </c>
      <c r="S1030" s="8" t="s">
        <v>359</v>
      </c>
      <c r="T1030" s="6" t="s">
        <v>372</v>
      </c>
    </row>
    <row r="1031" spans="1:20" x14ac:dyDescent="0.25">
      <c r="A1031" s="26">
        <v>44828</v>
      </c>
      <c r="B1031" s="28">
        <v>8.68</v>
      </c>
      <c r="C1031" s="28">
        <f>B1031-K1031-L1031</f>
        <v>8.68</v>
      </c>
      <c r="D1031" s="28">
        <f>B1031-K1031</f>
        <v>8.68</v>
      </c>
      <c r="E1031" s="29">
        <v>0.74375000000000002</v>
      </c>
      <c r="F1031" s="17" t="str">
        <f>_xlfn.CONCAT(TEXT(A1031,"yyyy-mm-dd")," ",TEXT(E1031,"hh:mm:ss"))</f>
        <v>2022-09-24 17:51:00</v>
      </c>
      <c r="G1031" s="8">
        <v>21</v>
      </c>
      <c r="H1031" s="8">
        <v>29</v>
      </c>
      <c r="I1031" s="9">
        <f>'Uber_Details (2)'!$G1031+('Uber_Details (2)'!$H1031/60)</f>
        <v>21.483333333333334</v>
      </c>
      <c r="J1031" s="9">
        <v>4.2</v>
      </c>
      <c r="K1031" s="9"/>
      <c r="L1031" s="9"/>
      <c r="M1031" s="8"/>
      <c r="N1031" s="8">
        <v>1</v>
      </c>
      <c r="O1031" s="7" t="str">
        <f>VLOOKUP(P1031,zipcodes,2,0)</f>
        <v>MILE END</v>
      </c>
      <c r="P1031" s="13">
        <v>5031</v>
      </c>
      <c r="Q1031" s="7" t="str">
        <f>VLOOKUP(R1031,zipcodes,2,0)</f>
        <v>FULHAM</v>
      </c>
      <c r="R1031" s="14">
        <v>5024</v>
      </c>
      <c r="S1031" s="8" t="s">
        <v>359</v>
      </c>
      <c r="T1031" s="6" t="s">
        <v>372</v>
      </c>
    </row>
    <row r="1032" spans="1:20" x14ac:dyDescent="0.25">
      <c r="A1032" s="26">
        <v>44828</v>
      </c>
      <c r="B1032" s="28">
        <v>11.34</v>
      </c>
      <c r="C1032" s="28">
        <f>B1032-K1032-L1032</f>
        <v>11.34</v>
      </c>
      <c r="D1032" s="28">
        <f>B1032-K1032</f>
        <v>11.34</v>
      </c>
      <c r="E1032" s="29">
        <v>0.77083333333333337</v>
      </c>
      <c r="F1032" s="17" t="str">
        <f>_xlfn.CONCAT(TEXT(A1032,"yyyy-mm-dd")," ",TEXT(E1032,"hh:mm:ss"))</f>
        <v>2022-09-24 18:30:00</v>
      </c>
      <c r="G1032" s="8">
        <v>22</v>
      </c>
      <c r="H1032" s="8"/>
      <c r="I1032" s="9">
        <f>'Uber_Details (2)'!$G1032+('Uber_Details (2)'!$H1032/60)</f>
        <v>22</v>
      </c>
      <c r="J1032" s="9">
        <v>4.7</v>
      </c>
      <c r="K1032" s="9"/>
      <c r="L1032" s="9"/>
      <c r="M1032" s="8"/>
      <c r="N1032" s="8">
        <v>2</v>
      </c>
      <c r="O1032" s="7" t="str">
        <f>VLOOKUP(P1032,zipcodes,2,0)</f>
        <v>HINDMARSH</v>
      </c>
      <c r="P1032" s="13">
        <v>5007</v>
      </c>
      <c r="Q1032" s="7" t="str">
        <f>VLOOKUP(R1032,zipcodes,2,0)</f>
        <v>CROYDON</v>
      </c>
      <c r="R1032" s="14">
        <v>5008</v>
      </c>
      <c r="S1032" s="8" t="s">
        <v>359</v>
      </c>
      <c r="T1032" s="6" t="s">
        <v>372</v>
      </c>
    </row>
    <row r="1033" spans="1:20" x14ac:dyDescent="0.25">
      <c r="A1033" s="26">
        <v>44828</v>
      </c>
      <c r="B1033" s="28">
        <v>8</v>
      </c>
      <c r="C1033" s="28">
        <f>B1033-K1033-L1033</f>
        <v>8</v>
      </c>
      <c r="D1033" s="28">
        <f>B1033-K1033</f>
        <v>8</v>
      </c>
      <c r="E1033" s="29">
        <v>0.80694444444444446</v>
      </c>
      <c r="F1033" s="17" t="str">
        <f>_xlfn.CONCAT(TEXT(A1033,"yyyy-mm-dd")," ",TEXT(E1033,"hh:mm:ss"))</f>
        <v>2022-09-24 19:22:00</v>
      </c>
      <c r="G1033" s="8">
        <v>16</v>
      </c>
      <c r="H1033" s="8">
        <v>41</v>
      </c>
      <c r="I1033" s="9">
        <f>'Uber_Details (2)'!$G1033+('Uber_Details (2)'!$H1033/60)</f>
        <v>16.683333333333334</v>
      </c>
      <c r="J1033" s="9">
        <v>3.9</v>
      </c>
      <c r="K1033" s="9"/>
      <c r="L1033" s="9"/>
      <c r="M1033" s="8"/>
      <c r="N1033" s="8">
        <v>2</v>
      </c>
      <c r="O1033" s="7" t="str">
        <f>VLOOKUP(P1033,zipcodes,2,0)</f>
        <v>ADELAIDE CBD</v>
      </c>
      <c r="P1033" s="13">
        <v>5000</v>
      </c>
      <c r="Q1033" s="7" t="str">
        <f>VLOOKUP(R1033,zipcodes,2,0)</f>
        <v>WINGFIELD</v>
      </c>
      <c r="R1033" s="14">
        <v>5013</v>
      </c>
      <c r="S1033" s="8" t="s">
        <v>359</v>
      </c>
      <c r="T1033" s="6" t="s">
        <v>372</v>
      </c>
    </row>
    <row r="1034" spans="1:20" x14ac:dyDescent="0.25">
      <c r="A1034" s="26">
        <v>44828</v>
      </c>
      <c r="B1034" s="28">
        <v>9.11</v>
      </c>
      <c r="C1034" s="28">
        <f>B1034-K1034-L1034</f>
        <v>9.11</v>
      </c>
      <c r="D1034" s="28">
        <f>B1034-K1034</f>
        <v>9.11</v>
      </c>
      <c r="E1034" s="29">
        <v>0.82500000000000007</v>
      </c>
      <c r="F1034" s="17" t="str">
        <f>_xlfn.CONCAT(TEXT(A1034,"yyyy-mm-dd")," ",TEXT(E1034,"hh:mm:ss"))</f>
        <v>2022-09-24 19:48:00</v>
      </c>
      <c r="G1034" s="8">
        <v>19</v>
      </c>
      <c r="H1034" s="8">
        <v>15</v>
      </c>
      <c r="I1034" s="9">
        <f>'Uber_Details (2)'!$G1034+('Uber_Details (2)'!$H1034/60)</f>
        <v>19.25</v>
      </c>
      <c r="J1034" s="9">
        <v>4.3</v>
      </c>
      <c r="K1034" s="9"/>
      <c r="L1034" s="9"/>
      <c r="M1034" s="8"/>
      <c r="N1034" s="8">
        <v>2</v>
      </c>
      <c r="O1034" s="7" t="str">
        <f>VLOOKUP(P1034,zipcodes,2,0)</f>
        <v>BEVERLEY</v>
      </c>
      <c r="P1034" s="13">
        <v>5009</v>
      </c>
      <c r="Q1034" s="7" t="str">
        <f>VLOOKUP(R1034,zipcodes,2,0)</f>
        <v>WINGFIELD</v>
      </c>
      <c r="R1034" s="14">
        <v>5013</v>
      </c>
      <c r="S1034" s="8" t="s">
        <v>359</v>
      </c>
      <c r="T1034" s="6" t="s">
        <v>372</v>
      </c>
    </row>
    <row r="1035" spans="1:20" x14ac:dyDescent="0.25">
      <c r="A1035" s="26">
        <v>44828</v>
      </c>
      <c r="B1035" s="28">
        <v>7.17</v>
      </c>
      <c r="C1035" s="28">
        <f>B1035-K1035-L1035</f>
        <v>7.17</v>
      </c>
      <c r="D1035" s="28">
        <f>B1035-K1035</f>
        <v>7.17</v>
      </c>
      <c r="E1035" s="29">
        <v>0.8534722222222223</v>
      </c>
      <c r="F1035" s="17" t="str">
        <f>_xlfn.CONCAT(TEXT(A1035,"yyyy-mm-dd")," ",TEXT(E1035,"hh:mm:ss"))</f>
        <v>2022-09-24 20:29:00</v>
      </c>
      <c r="G1035" s="8">
        <v>24</v>
      </c>
      <c r="H1035" s="8">
        <v>21</v>
      </c>
      <c r="I1035" s="9">
        <f>'Uber_Details (2)'!$G1035+('Uber_Details (2)'!$H1035/60)</f>
        <v>24.35</v>
      </c>
      <c r="J1035" s="9">
        <v>6.5</v>
      </c>
      <c r="K1035" s="9"/>
      <c r="L1035" s="9"/>
      <c r="M1035" s="8"/>
      <c r="N1035" s="8">
        <v>1</v>
      </c>
      <c r="O1035" s="7" t="str">
        <f>VLOOKUP(P1035,zipcodes,2,0)</f>
        <v>ADELAIDE CBD</v>
      </c>
      <c r="P1035" s="13">
        <v>5000</v>
      </c>
      <c r="Q1035" s="7" t="str">
        <f>VLOOKUP(R1035,zipcodes,2,0)</f>
        <v>UNDERDALE</v>
      </c>
      <c r="R1035" s="14">
        <v>5032</v>
      </c>
      <c r="S1035" s="8" t="s">
        <v>359</v>
      </c>
      <c r="T1035" s="6" t="s">
        <v>372</v>
      </c>
    </row>
    <row r="1036" spans="1:20" x14ac:dyDescent="0.25">
      <c r="A1036" s="26">
        <v>44828</v>
      </c>
      <c r="B1036" s="28">
        <v>12.22</v>
      </c>
      <c r="C1036" s="28">
        <f>B1036-K1036-L1036</f>
        <v>12.22</v>
      </c>
      <c r="D1036" s="28">
        <f>B1036-K1036</f>
        <v>12.22</v>
      </c>
      <c r="E1036" s="29">
        <v>0.87986111111111109</v>
      </c>
      <c r="F1036" s="17" t="str">
        <f>_xlfn.CONCAT(TEXT(A1036,"yyyy-mm-dd")," ",TEXT(E1036,"hh:mm:ss"))</f>
        <v>2022-09-24 21:07:00</v>
      </c>
      <c r="G1036" s="8">
        <v>28</v>
      </c>
      <c r="H1036" s="8">
        <v>28</v>
      </c>
      <c r="I1036" s="9">
        <f>'Uber_Details (2)'!$G1036+('Uber_Details (2)'!$H1036/60)</f>
        <v>28.466666666666665</v>
      </c>
      <c r="J1036" s="9">
        <v>3.4</v>
      </c>
      <c r="K1036" s="9"/>
      <c r="L1036" s="9"/>
      <c r="M1036" s="8">
        <v>1</v>
      </c>
      <c r="N1036" s="8">
        <v>2</v>
      </c>
      <c r="O1036" s="7" t="str">
        <f>VLOOKUP(P1036,zipcodes,2,0)</f>
        <v>ADELAIDE CBD</v>
      </c>
      <c r="P1036" s="13">
        <v>5000</v>
      </c>
      <c r="Q1036" s="7" t="str">
        <f>VLOOKUP(R1036,zipcodes,2,0)</f>
        <v>NORTH ADELAIDE</v>
      </c>
      <c r="R1036" s="14">
        <v>5006</v>
      </c>
      <c r="S1036" s="8" t="s">
        <v>359</v>
      </c>
      <c r="T1036" s="6" t="s">
        <v>372</v>
      </c>
    </row>
    <row r="1037" spans="1:20" x14ac:dyDescent="0.25">
      <c r="A1037" s="26">
        <v>44828</v>
      </c>
      <c r="B1037" s="28">
        <v>17.239999999999998</v>
      </c>
      <c r="C1037" s="28">
        <f>B1037-K1037-L1037</f>
        <v>17.239999999999998</v>
      </c>
      <c r="D1037" s="28">
        <f>B1037-K1037</f>
        <v>17.239999999999998</v>
      </c>
      <c r="E1037" s="29">
        <v>0.91111111111111109</v>
      </c>
      <c r="F1037" s="17" t="str">
        <f>_xlfn.CONCAT(TEXT(A1037,"yyyy-mm-dd")," ",TEXT(E1037,"hh:mm:ss"))</f>
        <v>2022-09-24 21:52:00</v>
      </c>
      <c r="G1037" s="8">
        <v>38</v>
      </c>
      <c r="H1037" s="8">
        <v>6</v>
      </c>
      <c r="I1037" s="9">
        <f>'Uber_Details (2)'!$G1037+('Uber_Details (2)'!$H1037/60)</f>
        <v>38.1</v>
      </c>
      <c r="J1037" s="9">
        <v>12.5</v>
      </c>
      <c r="K1037" s="9"/>
      <c r="L1037" s="9"/>
      <c r="M1037" s="8">
        <v>1</v>
      </c>
      <c r="N1037" s="8">
        <v>2</v>
      </c>
      <c r="O1037" s="7" t="str">
        <f>VLOOKUP(P1037,zipcodes,2,0)</f>
        <v>ADELAIDE CBD</v>
      </c>
      <c r="P1037" s="13">
        <v>5000</v>
      </c>
      <c r="Q1037" s="7" t="str">
        <f>VLOOKUP(R1037,zipcodes,2,0)</f>
        <v>GLENELG</v>
      </c>
      <c r="R1037" s="14">
        <v>5045</v>
      </c>
      <c r="S1037" s="8" t="s">
        <v>359</v>
      </c>
      <c r="T1037" s="6" t="s">
        <v>372</v>
      </c>
    </row>
    <row r="1038" spans="1:20" x14ac:dyDescent="0.25">
      <c r="A1038" s="26">
        <v>44832</v>
      </c>
      <c r="B1038" s="28">
        <v>5.08</v>
      </c>
      <c r="C1038" s="28">
        <f>B1038-K1038-L1038</f>
        <v>5.08</v>
      </c>
      <c r="D1038" s="28">
        <f>B1038-K1038</f>
        <v>5.08</v>
      </c>
      <c r="E1038" s="29">
        <v>0.5131944444444444</v>
      </c>
      <c r="F1038" s="17" t="str">
        <f>_xlfn.CONCAT(TEXT(A1038,"yyyy-mm-dd")," ",TEXT(E1038,"hh:mm:ss"))</f>
        <v>2022-09-28 12:19:00</v>
      </c>
      <c r="G1038" s="8">
        <v>15</v>
      </c>
      <c r="H1038" s="8">
        <v>54</v>
      </c>
      <c r="I1038" s="9">
        <f>'Uber_Details (2)'!$G1038+('Uber_Details (2)'!$H1038/60)</f>
        <v>15.9</v>
      </c>
      <c r="J1038" s="9">
        <v>2.8</v>
      </c>
      <c r="K1038" s="9"/>
      <c r="L1038" s="9"/>
      <c r="M1038" s="8"/>
      <c r="N1038" s="8">
        <v>1</v>
      </c>
      <c r="O1038" s="7" t="str">
        <f>VLOOKUP(P1038,zipcodes,2,0)</f>
        <v>MILE END</v>
      </c>
      <c r="P1038" s="13">
        <v>5031</v>
      </c>
      <c r="Q1038" s="7" t="str">
        <f>VLOOKUP(R1038,zipcodes,2,0)</f>
        <v>UNDERDALE</v>
      </c>
      <c r="R1038" s="14">
        <v>5032</v>
      </c>
      <c r="S1038" s="8" t="s">
        <v>359</v>
      </c>
      <c r="T1038" s="6" t="s">
        <v>372</v>
      </c>
    </row>
    <row r="1039" spans="1:20" x14ac:dyDescent="0.25">
      <c r="A1039" s="26">
        <v>44832</v>
      </c>
      <c r="B1039" s="28">
        <v>10.95</v>
      </c>
      <c r="C1039" s="28">
        <f>B1039-K1039-L1039</f>
        <v>10.95</v>
      </c>
      <c r="D1039" s="28">
        <f>B1039-K1039</f>
        <v>10.95</v>
      </c>
      <c r="E1039" s="29">
        <v>0.52708333333333335</v>
      </c>
      <c r="F1039" s="17" t="str">
        <f>_xlfn.CONCAT(TEXT(A1039,"yyyy-mm-dd")," ",TEXT(E1039,"hh:mm:ss"))</f>
        <v>2022-09-28 12:39:00</v>
      </c>
      <c r="G1039" s="8">
        <v>27</v>
      </c>
      <c r="H1039" s="8">
        <v>49</v>
      </c>
      <c r="I1039" s="9">
        <f>'Uber_Details (2)'!$G1039+('Uber_Details (2)'!$H1039/60)</f>
        <v>27.816666666666666</v>
      </c>
      <c r="J1039" s="9">
        <v>2.7</v>
      </c>
      <c r="K1039" s="9"/>
      <c r="L1039" s="9"/>
      <c r="M1039" s="8"/>
      <c r="N1039" s="8">
        <v>1</v>
      </c>
      <c r="O1039" s="7" t="str">
        <f>VLOOKUP(P1039,zipcodes,2,0)</f>
        <v>MILE END</v>
      </c>
      <c r="P1039" s="13">
        <v>5031</v>
      </c>
      <c r="Q1039" s="7" t="str">
        <f>VLOOKUP(R1039,zipcodes,2,0)</f>
        <v>PLYMPTON</v>
      </c>
      <c r="R1039" s="14">
        <v>5038</v>
      </c>
      <c r="S1039" s="8" t="s">
        <v>359</v>
      </c>
      <c r="T1039" s="6" t="s">
        <v>372</v>
      </c>
    </row>
    <row r="1040" spans="1:20" x14ac:dyDescent="0.25">
      <c r="A1040" s="26">
        <v>44832</v>
      </c>
      <c r="B1040" s="28">
        <v>9.11</v>
      </c>
      <c r="C1040" s="28">
        <f>B1040-K1040-L1040</f>
        <v>9.11</v>
      </c>
      <c r="D1040" s="28">
        <f>B1040-K1040</f>
        <v>9.11</v>
      </c>
      <c r="E1040" s="29">
        <v>0.58750000000000002</v>
      </c>
      <c r="F1040" s="17" t="str">
        <f>_xlfn.CONCAT(TEXT(A1040,"yyyy-mm-dd")," ",TEXT(E1040,"hh:mm:ss"))</f>
        <v>2022-09-28 14:06:00</v>
      </c>
      <c r="G1040" s="8">
        <v>22</v>
      </c>
      <c r="H1040" s="8">
        <v>23</v>
      </c>
      <c r="I1040" s="9">
        <f>'Uber_Details (2)'!$G1040+('Uber_Details (2)'!$H1040/60)</f>
        <v>22.383333333333333</v>
      </c>
      <c r="J1040" s="9">
        <v>4</v>
      </c>
      <c r="K1040" s="9"/>
      <c r="L1040" s="9"/>
      <c r="M1040" s="8"/>
      <c r="N1040" s="8">
        <v>1</v>
      </c>
      <c r="O1040" s="7" t="str">
        <f>VLOOKUP(P1040,zipcodes,2,0)</f>
        <v>MILE END</v>
      </c>
      <c r="P1040" s="13">
        <v>5031</v>
      </c>
      <c r="Q1040" s="7" t="str">
        <f>VLOOKUP(R1040,zipcodes,2,0)</f>
        <v>KURRALTA PARK</v>
      </c>
      <c r="R1040" s="14">
        <v>5037</v>
      </c>
      <c r="S1040" s="8" t="s">
        <v>359</v>
      </c>
      <c r="T1040" s="6" t="s">
        <v>372</v>
      </c>
    </row>
    <row r="1041" spans="1:20" x14ac:dyDescent="0.25">
      <c r="A1041" s="26">
        <v>44832</v>
      </c>
      <c r="B1041" s="28">
        <v>5</v>
      </c>
      <c r="C1041" s="28">
        <f>B1041-K1041-L1041</f>
        <v>5</v>
      </c>
      <c r="D1041" s="28">
        <f>B1041-K1041</f>
        <v>5</v>
      </c>
      <c r="E1041" s="29">
        <v>0.62013888888888891</v>
      </c>
      <c r="F1041" s="17" t="str">
        <f>_xlfn.CONCAT(TEXT(A1041,"yyyy-mm-dd")," ",TEXT(E1041,"hh:mm:ss"))</f>
        <v>2022-09-28 14:53:00</v>
      </c>
      <c r="G1041" s="8">
        <v>11</v>
      </c>
      <c r="H1041" s="8">
        <v>41</v>
      </c>
      <c r="I1041" s="9">
        <f>'Uber_Details (2)'!$G1041+('Uber_Details (2)'!$H1041/60)</f>
        <v>11.683333333333334</v>
      </c>
      <c r="J1041" s="9">
        <v>0.2</v>
      </c>
      <c r="K1041" s="9"/>
      <c r="L1041" s="9"/>
      <c r="M1041" s="8"/>
      <c r="N1041" s="8">
        <v>1</v>
      </c>
      <c r="O1041" s="7" t="str">
        <f>VLOOKUP(P1041,zipcodes,2,0)</f>
        <v>ADELAIDE CBD</v>
      </c>
      <c r="P1041" s="13">
        <v>5000</v>
      </c>
      <c r="Q1041" s="7" t="str">
        <f>VLOOKUP(R1041,zipcodes,2,0)</f>
        <v>ADELAIDE CBD</v>
      </c>
      <c r="R1041" s="14">
        <v>5000</v>
      </c>
      <c r="S1041" s="8" t="s">
        <v>359</v>
      </c>
      <c r="T1041" s="6" t="s">
        <v>372</v>
      </c>
    </row>
    <row r="1042" spans="1:20" x14ac:dyDescent="0.25">
      <c r="A1042" s="26">
        <v>44832</v>
      </c>
      <c r="B1042" s="28">
        <v>9.49</v>
      </c>
      <c r="C1042" s="28">
        <f>B1042-K1042-L1042</f>
        <v>9.49</v>
      </c>
      <c r="D1042" s="28">
        <f>B1042-K1042</f>
        <v>9.49</v>
      </c>
      <c r="E1042" s="29">
        <v>0.6333333333333333</v>
      </c>
      <c r="F1042" s="17" t="str">
        <f>_xlfn.CONCAT(TEXT(A1042,"yyyy-mm-dd")," ",TEXT(E1042,"hh:mm:ss"))</f>
        <v>2022-09-28 15:12:00</v>
      </c>
      <c r="G1042" s="8">
        <v>25</v>
      </c>
      <c r="H1042" s="8">
        <v>30</v>
      </c>
      <c r="I1042" s="9">
        <f>'Uber_Details (2)'!$G1042+('Uber_Details (2)'!$H1042/60)</f>
        <v>25.5</v>
      </c>
      <c r="J1042" s="9">
        <v>1.5</v>
      </c>
      <c r="K1042" s="9"/>
      <c r="L1042" s="9"/>
      <c r="M1042" s="8"/>
      <c r="N1042" s="8">
        <v>1</v>
      </c>
      <c r="O1042" s="7" t="str">
        <f>VLOOKUP(P1042,zipcodes,2,0)</f>
        <v>ADELAIDE CBD</v>
      </c>
      <c r="P1042" s="13">
        <v>5000</v>
      </c>
      <c r="Q1042" s="7" t="str">
        <f>VLOOKUP(R1042,zipcodes,2,0)</f>
        <v>ADELAIDE CBD</v>
      </c>
      <c r="R1042" s="14">
        <v>5000</v>
      </c>
      <c r="S1042" s="8" t="s">
        <v>359</v>
      </c>
      <c r="T1042" s="6" t="s">
        <v>372</v>
      </c>
    </row>
    <row r="1043" spans="1:20" x14ac:dyDescent="0.25">
      <c r="A1043" s="26">
        <v>44832</v>
      </c>
      <c r="B1043" s="28">
        <v>14.56</v>
      </c>
      <c r="C1043" s="28">
        <f>B1043-K1043-L1043</f>
        <v>14.56</v>
      </c>
      <c r="D1043" s="28">
        <f>B1043-K1043</f>
        <v>14.56</v>
      </c>
      <c r="E1043" s="29">
        <v>0.74791666666666667</v>
      </c>
      <c r="F1043" s="17" t="str">
        <f>_xlfn.CONCAT(TEXT(A1043,"yyyy-mm-dd")," ",TEXT(E1043,"hh:mm:ss"))</f>
        <v>2022-09-28 17:57:00</v>
      </c>
      <c r="G1043" s="8">
        <v>48</v>
      </c>
      <c r="H1043" s="8">
        <v>31</v>
      </c>
      <c r="I1043" s="9">
        <f>'Uber_Details (2)'!$G1043+('Uber_Details (2)'!$H1043/60)</f>
        <v>48.516666666666666</v>
      </c>
      <c r="J1043" s="9">
        <v>6.3</v>
      </c>
      <c r="K1043" s="9"/>
      <c r="L1043" s="9"/>
      <c r="M1043" s="8"/>
      <c r="N1043" s="8">
        <v>1</v>
      </c>
      <c r="O1043" s="7" t="str">
        <f>VLOOKUP(P1043,zipcodes,2,0)</f>
        <v>MILE END</v>
      </c>
      <c r="P1043" s="13">
        <v>5031</v>
      </c>
      <c r="Q1043" s="7" t="str">
        <f>VLOOKUP(R1043,zipcodes,2,0)</f>
        <v>HINDMARSH</v>
      </c>
      <c r="R1043" s="14">
        <v>5007</v>
      </c>
      <c r="S1043" s="8" t="s">
        <v>359</v>
      </c>
      <c r="T1043" s="6" t="s">
        <v>372</v>
      </c>
    </row>
    <row r="1044" spans="1:20" x14ac:dyDescent="0.25">
      <c r="A1044" s="26">
        <v>44832</v>
      </c>
      <c r="B1044" s="28">
        <v>6.95</v>
      </c>
      <c r="C1044" s="28">
        <f>B1044-K1044-L1044</f>
        <v>6.95</v>
      </c>
      <c r="D1044" s="28">
        <f>B1044-K1044</f>
        <v>6.95</v>
      </c>
      <c r="E1044" s="29">
        <v>0.77777777777777779</v>
      </c>
      <c r="F1044" s="17" t="str">
        <f>_xlfn.CONCAT(TEXT(A1044,"yyyy-mm-dd")," ",TEXT(E1044,"hh:mm:ss"))</f>
        <v>2022-09-28 18:40:00</v>
      </c>
      <c r="G1044" s="8">
        <v>19</v>
      </c>
      <c r="H1044" s="8">
        <v>45</v>
      </c>
      <c r="I1044" s="9">
        <f>'Uber_Details (2)'!$G1044+('Uber_Details (2)'!$H1044/60)</f>
        <v>19.75</v>
      </c>
      <c r="J1044" s="9">
        <v>3.2</v>
      </c>
      <c r="K1044" s="9"/>
      <c r="L1044" s="9"/>
      <c r="M1044" s="8"/>
      <c r="N1044" s="8">
        <v>1</v>
      </c>
      <c r="O1044" s="7" t="str">
        <f>VLOOKUP(P1044,zipcodes,2,0)</f>
        <v>HINDMARSH</v>
      </c>
      <c r="P1044" s="13">
        <v>5007</v>
      </c>
      <c r="Q1044" s="7" t="str">
        <f>VLOOKUP(R1044,zipcodes,2,0)</f>
        <v>ADELAIDE CBD</v>
      </c>
      <c r="R1044" s="14">
        <v>5000</v>
      </c>
      <c r="S1044" s="8" t="s">
        <v>359</v>
      </c>
      <c r="T1044" s="6" t="s">
        <v>372</v>
      </c>
    </row>
    <row r="1045" spans="1:20" x14ac:dyDescent="0.25">
      <c r="A1045" s="26">
        <v>44832</v>
      </c>
      <c r="B1045" s="28">
        <v>5</v>
      </c>
      <c r="C1045" s="28">
        <f>B1045-K1045-L1045</f>
        <v>5</v>
      </c>
      <c r="D1045" s="28">
        <f>B1045-K1045</f>
        <v>5</v>
      </c>
      <c r="E1045" s="29">
        <v>0.79375000000000007</v>
      </c>
      <c r="F1045" s="17" t="str">
        <f>_xlfn.CONCAT(TEXT(A1045,"yyyy-mm-dd")," ",TEXT(E1045,"hh:mm:ss"))</f>
        <v>2022-09-28 19:03:00</v>
      </c>
      <c r="G1045" s="8">
        <v>9</v>
      </c>
      <c r="H1045" s="8">
        <v>38</v>
      </c>
      <c r="I1045" s="9">
        <f>'Uber_Details (2)'!$G1045+('Uber_Details (2)'!$H1045/60)</f>
        <v>9.6333333333333329</v>
      </c>
      <c r="J1045" s="9">
        <v>0.9</v>
      </c>
      <c r="K1045" s="9"/>
      <c r="L1045" s="9"/>
      <c r="M1045" s="8"/>
      <c r="N1045" s="8">
        <v>1</v>
      </c>
      <c r="O1045" s="7" t="str">
        <f>VLOOKUP(P1045,zipcodes,2,0)</f>
        <v>ADELAIDE CBD</v>
      </c>
      <c r="P1045" s="13">
        <v>5000</v>
      </c>
      <c r="Q1045" s="7" t="str">
        <f>VLOOKUP(R1045,zipcodes,2,0)</f>
        <v>ADELAIDE CBD</v>
      </c>
      <c r="R1045" s="14">
        <v>5000</v>
      </c>
      <c r="S1045" s="8" t="s">
        <v>359</v>
      </c>
      <c r="T1045" s="6" t="s">
        <v>372</v>
      </c>
    </row>
    <row r="1046" spans="1:20" x14ac:dyDescent="0.25">
      <c r="A1046" s="26">
        <v>44832</v>
      </c>
      <c r="B1046" s="28">
        <v>12.43</v>
      </c>
      <c r="C1046" s="28">
        <f>B1046-K1046-L1046</f>
        <v>12.43</v>
      </c>
      <c r="D1046" s="28">
        <f>B1046-K1046</f>
        <v>12.43</v>
      </c>
      <c r="E1046" s="29">
        <v>0.79999999999999993</v>
      </c>
      <c r="F1046" s="17" t="str">
        <f>_xlfn.CONCAT(TEXT(A1046,"yyyy-mm-dd")," ",TEXT(E1046,"hh:mm:ss"))</f>
        <v>2022-09-28 19:12:00</v>
      </c>
      <c r="G1046" s="8">
        <v>31</v>
      </c>
      <c r="H1046" s="8">
        <v>31</v>
      </c>
      <c r="I1046" s="9">
        <f>'Uber_Details (2)'!$G1046+('Uber_Details (2)'!$H1046/60)</f>
        <v>31.516666666666666</v>
      </c>
      <c r="J1046" s="9">
        <v>4.3</v>
      </c>
      <c r="K1046" s="9"/>
      <c r="L1046" s="9"/>
      <c r="M1046" s="8"/>
      <c r="N1046" s="8">
        <v>1</v>
      </c>
      <c r="O1046" s="7" t="str">
        <f>VLOOKUP(P1046,zipcodes,2,0)</f>
        <v>ADELAIDE CBD</v>
      </c>
      <c r="P1046" s="13">
        <v>5000</v>
      </c>
      <c r="Q1046" s="7" t="str">
        <f>VLOOKUP(R1046,zipcodes,2,0)</f>
        <v>NORWOOD</v>
      </c>
      <c r="R1046" s="14">
        <v>5067</v>
      </c>
      <c r="S1046" s="8" t="s">
        <v>359</v>
      </c>
      <c r="T1046" s="6" t="s">
        <v>372</v>
      </c>
    </row>
    <row r="1047" spans="1:20" x14ac:dyDescent="0.25">
      <c r="A1047" s="26">
        <v>44832</v>
      </c>
      <c r="B1047" s="28">
        <v>15.37</v>
      </c>
      <c r="C1047" s="28">
        <f>B1047-K1047-L1047</f>
        <v>15.37</v>
      </c>
      <c r="D1047" s="28">
        <f>B1047-K1047</f>
        <v>15.37</v>
      </c>
      <c r="E1047" s="29">
        <v>0.82847222222222217</v>
      </c>
      <c r="F1047" s="17" t="str">
        <f>_xlfn.CONCAT(TEXT(A1047,"yyyy-mm-dd")," ",TEXT(E1047,"hh:mm:ss"))</f>
        <v>2022-09-28 19:53:00</v>
      </c>
      <c r="G1047" s="8">
        <v>38</v>
      </c>
      <c r="H1047" s="8">
        <v>3</v>
      </c>
      <c r="I1047" s="9">
        <f>'Uber_Details (2)'!$G1047+('Uber_Details (2)'!$H1047/60)</f>
        <v>38.049999999999997</v>
      </c>
      <c r="J1047" s="9">
        <v>8.3000000000000007</v>
      </c>
      <c r="K1047" s="9"/>
      <c r="L1047" s="9"/>
      <c r="M1047" s="8"/>
      <c r="N1047" s="8">
        <v>1</v>
      </c>
      <c r="O1047" s="7" t="str">
        <f>VLOOKUP(P1047,zipcodes,2,0)</f>
        <v>UNLEY</v>
      </c>
      <c r="P1047" s="13">
        <v>5061</v>
      </c>
      <c r="Q1047" s="7" t="str">
        <f>VLOOKUP(R1047,zipcodes,2,0)</f>
        <v>MILE END</v>
      </c>
      <c r="R1047" s="14">
        <v>5031</v>
      </c>
      <c r="S1047" s="8" t="s">
        <v>359</v>
      </c>
      <c r="T1047" s="6" t="s">
        <v>372</v>
      </c>
    </row>
    <row r="1048" spans="1:20" x14ac:dyDescent="0.25">
      <c r="A1048" s="26">
        <v>44832</v>
      </c>
      <c r="B1048" s="28">
        <v>10.01</v>
      </c>
      <c r="C1048" s="28">
        <f>B1048-K1048-L1048</f>
        <v>10.01</v>
      </c>
      <c r="D1048" s="28">
        <f>B1048-K1048</f>
        <v>10.01</v>
      </c>
      <c r="E1048" s="29">
        <v>0.87361111111111101</v>
      </c>
      <c r="F1048" s="17" t="str">
        <f>_xlfn.CONCAT(TEXT(A1048,"yyyy-mm-dd")," ",TEXT(E1048,"hh:mm:ss"))</f>
        <v>2022-09-28 20:58:00</v>
      </c>
      <c r="G1048" s="8">
        <v>16</v>
      </c>
      <c r="H1048" s="8">
        <v>56</v>
      </c>
      <c r="I1048" s="9">
        <f>'Uber_Details (2)'!$G1048+('Uber_Details (2)'!$H1048/60)</f>
        <v>16.933333333333334</v>
      </c>
      <c r="J1048" s="9">
        <v>8.1999999999999993</v>
      </c>
      <c r="K1048" s="9"/>
      <c r="L1048" s="9"/>
      <c r="M1048" s="8"/>
      <c r="N1048" s="8">
        <v>1</v>
      </c>
      <c r="O1048" s="7" t="str">
        <f>VLOOKUP(P1048,zipcodes,2,0)</f>
        <v>KENSINGTON</v>
      </c>
      <c r="P1048" s="13">
        <v>5068</v>
      </c>
      <c r="Q1048" s="7" t="str">
        <f>VLOOKUP(R1048,zipcodes,2,0)</f>
        <v>UNLEY</v>
      </c>
      <c r="R1048" s="14">
        <v>5061</v>
      </c>
      <c r="S1048" s="8" t="s">
        <v>359</v>
      </c>
      <c r="T1048" s="6" t="s">
        <v>372</v>
      </c>
    </row>
    <row r="1049" spans="1:20" x14ac:dyDescent="0.25">
      <c r="A1049" s="26">
        <v>44833</v>
      </c>
      <c r="B1049" s="28">
        <v>21.4</v>
      </c>
      <c r="C1049" s="28">
        <f>B1049-K1049-L1049</f>
        <v>21.4</v>
      </c>
      <c r="D1049" s="28">
        <f>B1049-K1049</f>
        <v>21.4</v>
      </c>
      <c r="E1049" s="29">
        <v>0.50069444444444444</v>
      </c>
      <c r="F1049" s="17" t="str">
        <f>_xlfn.CONCAT(TEXT(A1049,"yyyy-mm-dd")," ",TEXT(E1049,"hh:mm:ss"))</f>
        <v>2022-09-29 12:01:00</v>
      </c>
      <c r="G1049" s="8">
        <v>58</v>
      </c>
      <c r="H1049" s="8">
        <v>20</v>
      </c>
      <c r="I1049" s="9">
        <f>'Uber_Details (2)'!$G1049+('Uber_Details (2)'!$H1049/60)</f>
        <v>58.333333333333336</v>
      </c>
      <c r="J1049" s="9">
        <v>11</v>
      </c>
      <c r="K1049" s="9"/>
      <c r="L1049" s="9"/>
      <c r="M1049" s="8"/>
      <c r="N1049" s="8">
        <v>2</v>
      </c>
      <c r="O1049" s="7" t="str">
        <f>VLOOKUP(P1049,zipcodes,2,0)</f>
        <v>ADELAIDE CBD</v>
      </c>
      <c r="P1049" s="13">
        <v>5000</v>
      </c>
      <c r="Q1049" s="7" t="str">
        <f>VLOOKUP(R1049,zipcodes,2,0)</f>
        <v>ANGLE PARK</v>
      </c>
      <c r="R1049" s="14">
        <v>5010</v>
      </c>
      <c r="S1049" s="8" t="s">
        <v>359</v>
      </c>
      <c r="T1049" s="6" t="s">
        <v>372</v>
      </c>
    </row>
    <row r="1050" spans="1:20" x14ac:dyDescent="0.25">
      <c r="A1050" s="26">
        <v>44833</v>
      </c>
      <c r="B1050" s="28">
        <v>6.89</v>
      </c>
      <c r="C1050" s="28">
        <f>B1050-K1050-L1050</f>
        <v>6.89</v>
      </c>
      <c r="D1050" s="28">
        <f>B1050-K1050</f>
        <v>6.89</v>
      </c>
      <c r="E1050" s="29">
        <v>0.55972222222222223</v>
      </c>
      <c r="F1050" s="17" t="str">
        <f>_xlfn.CONCAT(TEXT(A1050,"yyyy-mm-dd")," ",TEXT(E1050,"hh:mm:ss"))</f>
        <v>2022-09-29 13:26:00</v>
      </c>
      <c r="G1050" s="8">
        <v>15</v>
      </c>
      <c r="H1050" s="8">
        <v>54</v>
      </c>
      <c r="I1050" s="9">
        <f>'Uber_Details (2)'!$G1050+('Uber_Details (2)'!$H1050/60)</f>
        <v>15.9</v>
      </c>
      <c r="J1050" s="9">
        <v>2.2000000000000002</v>
      </c>
      <c r="K1050" s="9"/>
      <c r="L1050" s="9"/>
      <c r="M1050" s="8"/>
      <c r="N1050" s="8">
        <v>1</v>
      </c>
      <c r="O1050" s="7" t="str">
        <f>VLOOKUP(P1050,zipcodes,2,0)</f>
        <v>HINDMARSH</v>
      </c>
      <c r="P1050" s="13">
        <v>5007</v>
      </c>
      <c r="Q1050" s="7" t="str">
        <f>VLOOKUP(R1050,zipcodes,2,0)</f>
        <v>FITZROY</v>
      </c>
      <c r="R1050" s="14">
        <v>5082</v>
      </c>
      <c r="S1050" s="8" t="s">
        <v>359</v>
      </c>
      <c r="T1050" s="6" t="s">
        <v>372</v>
      </c>
    </row>
    <row r="1051" spans="1:20" x14ac:dyDescent="0.25">
      <c r="A1051" s="26">
        <v>44833</v>
      </c>
      <c r="B1051" s="28">
        <v>6.79</v>
      </c>
      <c r="C1051" s="28">
        <f>B1051-K1051-L1051</f>
        <v>6.79</v>
      </c>
      <c r="D1051" s="28">
        <f>B1051-K1051</f>
        <v>6.79</v>
      </c>
      <c r="E1051" s="29">
        <v>0.58402777777777781</v>
      </c>
      <c r="F1051" s="17" t="str">
        <f>_xlfn.CONCAT(TEXT(A1051,"yyyy-mm-dd")," ",TEXT(E1051,"hh:mm:ss"))</f>
        <v>2022-09-29 14:01:00</v>
      </c>
      <c r="G1051" s="8">
        <v>18</v>
      </c>
      <c r="H1051" s="8">
        <v>6</v>
      </c>
      <c r="I1051" s="9">
        <f>'Uber_Details (2)'!$G1051+('Uber_Details (2)'!$H1051/60)</f>
        <v>18.100000000000001</v>
      </c>
      <c r="J1051" s="9">
        <v>1.8</v>
      </c>
      <c r="K1051" s="9"/>
      <c r="L1051" s="9"/>
      <c r="M1051" s="8"/>
      <c r="N1051" s="8">
        <v>1</v>
      </c>
      <c r="O1051" s="7" t="str">
        <f>VLOOKUP(P1051,zipcodes,2,0)</f>
        <v>ADELAIDE CBD</v>
      </c>
      <c r="P1051" s="13">
        <v>5000</v>
      </c>
      <c r="Q1051" s="7" t="str">
        <f>VLOOKUP(R1051,zipcodes,2,0)</f>
        <v>NORWOOD</v>
      </c>
      <c r="R1051" s="14">
        <v>5067</v>
      </c>
      <c r="S1051" s="8" t="s">
        <v>359</v>
      </c>
      <c r="T1051" s="6" t="s">
        <v>372</v>
      </c>
    </row>
    <row r="1052" spans="1:20" x14ac:dyDescent="0.25">
      <c r="A1052" s="26">
        <v>44833</v>
      </c>
      <c r="B1052" s="28">
        <v>6.24</v>
      </c>
      <c r="C1052" s="28">
        <f>B1052-K1052-L1052</f>
        <v>6.24</v>
      </c>
      <c r="D1052" s="28">
        <f>B1052-K1052</f>
        <v>6.24</v>
      </c>
      <c r="E1052" s="29">
        <v>0.60069444444444442</v>
      </c>
      <c r="F1052" s="17" t="str">
        <f>_xlfn.CONCAT(TEXT(A1052,"yyyy-mm-dd")," ",TEXT(E1052,"hh:mm:ss"))</f>
        <v>2022-09-29 14:25:00</v>
      </c>
      <c r="G1052" s="8">
        <v>21</v>
      </c>
      <c r="H1052" s="8">
        <v>5</v>
      </c>
      <c r="I1052" s="9">
        <f>'Uber_Details (2)'!$G1052+('Uber_Details (2)'!$H1052/60)</f>
        <v>21.083333333333332</v>
      </c>
      <c r="J1052" s="9">
        <v>1.5</v>
      </c>
      <c r="K1052" s="9"/>
      <c r="L1052" s="9"/>
      <c r="M1052" s="8"/>
      <c r="N1052" s="8">
        <v>1</v>
      </c>
      <c r="O1052" s="7" t="str">
        <f>VLOOKUP(P1052,zipcodes,2,0)</f>
        <v>ADELAIDE CBD</v>
      </c>
      <c r="P1052" s="13">
        <v>5000</v>
      </c>
      <c r="Q1052" s="7" t="str">
        <f>VLOOKUP(R1052,zipcodes,2,0)</f>
        <v>ADELAIDE CBD</v>
      </c>
      <c r="R1052" s="14">
        <v>5000</v>
      </c>
      <c r="S1052" s="8" t="s">
        <v>359</v>
      </c>
      <c r="T1052" s="6" t="s">
        <v>372</v>
      </c>
    </row>
    <row r="1053" spans="1:20" x14ac:dyDescent="0.25">
      <c r="A1053" s="26">
        <v>44833</v>
      </c>
      <c r="B1053" s="28">
        <v>10.64</v>
      </c>
      <c r="C1053" s="28">
        <f>B1053-K1053-L1053</f>
        <v>10.64</v>
      </c>
      <c r="D1053" s="28">
        <f>B1053-K1053</f>
        <v>10.64</v>
      </c>
      <c r="E1053" s="29">
        <v>0.61458333333333337</v>
      </c>
      <c r="F1053" s="17" t="str">
        <f>_xlfn.CONCAT(TEXT(A1053,"yyyy-mm-dd")," ",TEXT(E1053,"hh:mm:ss"))</f>
        <v>2022-09-29 14:45:00</v>
      </c>
      <c r="G1053" s="8">
        <v>27</v>
      </c>
      <c r="H1053" s="8">
        <v>5</v>
      </c>
      <c r="I1053" s="9">
        <f>'Uber_Details (2)'!$G1053+('Uber_Details (2)'!$H1053/60)</f>
        <v>27.083333333333332</v>
      </c>
      <c r="J1053" s="9">
        <v>1.5</v>
      </c>
      <c r="K1053" s="9"/>
      <c r="L1053" s="9"/>
      <c r="M1053" s="8"/>
      <c r="N1053" s="8">
        <v>1</v>
      </c>
      <c r="O1053" s="7" t="str">
        <f>VLOOKUP(P1053,zipcodes,2,0)</f>
        <v>ADELAIDE CBD</v>
      </c>
      <c r="P1053" s="13">
        <v>5000</v>
      </c>
      <c r="Q1053" s="7" t="str">
        <f>VLOOKUP(R1053,zipcodes,2,0)</f>
        <v>NORWOOD</v>
      </c>
      <c r="R1053" s="14">
        <v>5067</v>
      </c>
      <c r="S1053" s="8" t="s">
        <v>359</v>
      </c>
      <c r="T1053" s="6" t="s">
        <v>372</v>
      </c>
    </row>
    <row r="1054" spans="1:20" x14ac:dyDescent="0.25">
      <c r="A1054" s="26">
        <v>44833</v>
      </c>
      <c r="B1054" s="28">
        <v>7.46</v>
      </c>
      <c r="C1054" s="28">
        <f>B1054-K1054-L1054</f>
        <v>7.46</v>
      </c>
      <c r="D1054" s="28">
        <f>B1054-K1054</f>
        <v>7.46</v>
      </c>
      <c r="E1054" s="29">
        <v>0.63958333333333328</v>
      </c>
      <c r="F1054" s="17" t="str">
        <f>_xlfn.CONCAT(TEXT(A1054,"yyyy-mm-dd")," ",TEXT(E1054,"hh:mm:ss"))</f>
        <v>2022-09-29 15:21:00</v>
      </c>
      <c r="G1054" s="8">
        <v>19</v>
      </c>
      <c r="H1054" s="8">
        <v>19</v>
      </c>
      <c r="I1054" s="9">
        <f>'Uber_Details (2)'!$G1054+('Uber_Details (2)'!$H1054/60)</f>
        <v>19.316666666666666</v>
      </c>
      <c r="J1054" s="9">
        <v>1.7</v>
      </c>
      <c r="K1054" s="9"/>
      <c r="L1054" s="9"/>
      <c r="M1054" s="8"/>
      <c r="N1054" s="8">
        <v>1</v>
      </c>
      <c r="O1054" s="7" t="str">
        <f>VLOOKUP(P1054,zipcodes,2,0)</f>
        <v>ADELAIDE CBD</v>
      </c>
      <c r="P1054" s="13">
        <v>5000</v>
      </c>
      <c r="Q1054" s="7" t="str">
        <f>VLOOKUP(R1054,zipcodes,2,0)</f>
        <v>NORWOOD</v>
      </c>
      <c r="R1054" s="14">
        <v>5067</v>
      </c>
      <c r="S1054" s="8" t="s">
        <v>359</v>
      </c>
      <c r="T1054" s="6" t="s">
        <v>372</v>
      </c>
    </row>
    <row r="1055" spans="1:20" x14ac:dyDescent="0.25">
      <c r="A1055" s="26">
        <v>44833</v>
      </c>
      <c r="B1055" s="28">
        <v>8.24</v>
      </c>
      <c r="C1055" s="28">
        <f>B1055-K1055-L1055</f>
        <v>8.24</v>
      </c>
      <c r="D1055" s="28">
        <f>B1055-K1055</f>
        <v>8.24</v>
      </c>
      <c r="E1055" s="29">
        <v>0.75624999999999998</v>
      </c>
      <c r="F1055" s="17" t="str">
        <f>_xlfn.CONCAT(TEXT(A1055,"yyyy-mm-dd")," ",TEXT(E1055,"hh:mm:ss"))</f>
        <v>2022-09-29 18:09:00</v>
      </c>
      <c r="G1055" s="8">
        <v>24</v>
      </c>
      <c r="H1055" s="8">
        <v>32</v>
      </c>
      <c r="I1055" s="9">
        <f>'Uber_Details (2)'!$G1055+('Uber_Details (2)'!$H1055/60)</f>
        <v>24.533333333333335</v>
      </c>
      <c r="J1055" s="9">
        <v>4.5999999999999996</v>
      </c>
      <c r="K1055" s="9"/>
      <c r="L1055" s="9"/>
      <c r="M1055" s="8"/>
      <c r="N1055" s="8">
        <v>1</v>
      </c>
      <c r="O1055" s="7" t="str">
        <f>VLOOKUP(P1055,zipcodes,2,0)</f>
        <v>MILE END</v>
      </c>
      <c r="P1055" s="13">
        <v>5031</v>
      </c>
      <c r="Q1055" s="7" t="str">
        <f>VLOOKUP(R1055,zipcodes,2,0)</f>
        <v>FLINDERS PARK</v>
      </c>
      <c r="R1055" s="14">
        <v>5025</v>
      </c>
      <c r="S1055" s="8" t="s">
        <v>359</v>
      </c>
      <c r="T1055" s="6" t="s">
        <v>372</v>
      </c>
    </row>
    <row r="1056" spans="1:20" x14ac:dyDescent="0.25">
      <c r="A1056" s="26">
        <v>44833</v>
      </c>
      <c r="B1056" s="28">
        <v>6.74</v>
      </c>
      <c r="C1056" s="28">
        <f>B1056-K1056-L1056</f>
        <v>6.74</v>
      </c>
      <c r="D1056" s="28">
        <f>B1056-K1056</f>
        <v>6.74</v>
      </c>
      <c r="E1056" s="29">
        <v>0.77500000000000002</v>
      </c>
      <c r="F1056" s="17" t="str">
        <f>_xlfn.CONCAT(TEXT(A1056,"yyyy-mm-dd")," ",TEXT(E1056,"hh:mm:ss"))</f>
        <v>2022-09-29 18:36:00</v>
      </c>
      <c r="G1056" s="8">
        <v>11</v>
      </c>
      <c r="H1056" s="8">
        <v>51</v>
      </c>
      <c r="I1056" s="9">
        <f>'Uber_Details (2)'!$G1056+('Uber_Details (2)'!$H1056/60)</f>
        <v>11.85</v>
      </c>
      <c r="J1056" s="9">
        <v>1.6</v>
      </c>
      <c r="K1056" s="9"/>
      <c r="L1056" s="9"/>
      <c r="M1056" s="8"/>
      <c r="N1056" s="8">
        <v>1</v>
      </c>
      <c r="O1056" s="7" t="str">
        <f>VLOOKUP(P1056,zipcodes,2,0)</f>
        <v>MILE END</v>
      </c>
      <c r="P1056" s="13">
        <v>5031</v>
      </c>
      <c r="Q1056" s="7" t="str">
        <f>VLOOKUP(R1056,zipcodes,2,0)</f>
        <v>UNDERDALE</v>
      </c>
      <c r="R1056" s="14">
        <v>5032</v>
      </c>
      <c r="S1056" s="8" t="s">
        <v>359</v>
      </c>
      <c r="T1056" s="6" t="s">
        <v>372</v>
      </c>
    </row>
    <row r="1057" spans="1:20" x14ac:dyDescent="0.25">
      <c r="A1057" s="26">
        <v>44833</v>
      </c>
      <c r="B1057" s="28">
        <v>12.39</v>
      </c>
      <c r="C1057" s="28">
        <f>B1057-K1057-L1057</f>
        <v>12.39</v>
      </c>
      <c r="D1057" s="28">
        <f>B1057-K1057</f>
        <v>12.39</v>
      </c>
      <c r="E1057" s="29">
        <v>0.79513888888888884</v>
      </c>
      <c r="F1057" s="17" t="str">
        <f>_xlfn.CONCAT(TEXT(A1057,"yyyy-mm-dd")," ",TEXT(E1057,"hh:mm:ss"))</f>
        <v>2022-09-29 19:05:00</v>
      </c>
      <c r="G1057" s="8">
        <v>39</v>
      </c>
      <c r="H1057" s="8">
        <v>27</v>
      </c>
      <c r="I1057" s="9">
        <f>'Uber_Details (2)'!$G1057+('Uber_Details (2)'!$H1057/60)</f>
        <v>39.450000000000003</v>
      </c>
      <c r="J1057" s="9">
        <v>7.7</v>
      </c>
      <c r="K1057" s="9"/>
      <c r="L1057" s="9"/>
      <c r="M1057" s="8"/>
      <c r="N1057" s="8">
        <v>2</v>
      </c>
      <c r="O1057" s="7" t="str">
        <f>VLOOKUP(P1057,zipcodes,2,0)</f>
        <v>MILE END</v>
      </c>
      <c r="P1057" s="13">
        <v>5031</v>
      </c>
      <c r="Q1057" s="7" t="str">
        <f>VLOOKUP(R1057,zipcodes,2,0)</f>
        <v>HENLEY BEACH</v>
      </c>
      <c r="R1057" s="14">
        <v>5022</v>
      </c>
      <c r="S1057" s="8" t="s">
        <v>359</v>
      </c>
      <c r="T1057" s="6" t="s">
        <v>372</v>
      </c>
    </row>
    <row r="1058" spans="1:20" x14ac:dyDescent="0.25">
      <c r="A1058" s="26">
        <v>44833</v>
      </c>
      <c r="B1058" s="28">
        <v>5.2</v>
      </c>
      <c r="C1058" s="28">
        <f>B1058-K1058-L1058</f>
        <v>5.2</v>
      </c>
      <c r="D1058" s="28">
        <f>B1058-K1058</f>
        <v>5.2</v>
      </c>
      <c r="E1058" s="29">
        <v>0.81666666666666676</v>
      </c>
      <c r="F1058" s="17" t="str">
        <f>_xlfn.CONCAT(TEXT(A1058,"yyyy-mm-dd")," ",TEXT(E1058,"hh:mm:ss"))</f>
        <v>2022-09-29 19:36:00</v>
      </c>
      <c r="G1058" s="8">
        <v>15</v>
      </c>
      <c r="H1058" s="8">
        <v>48</v>
      </c>
      <c r="I1058" s="9">
        <f>'Uber_Details (2)'!$G1058+('Uber_Details (2)'!$H1058/60)</f>
        <v>15.8</v>
      </c>
      <c r="J1058" s="9">
        <v>1.8</v>
      </c>
      <c r="K1058" s="9"/>
      <c r="L1058" s="9"/>
      <c r="M1058" s="8"/>
      <c r="N1058" s="8">
        <v>1</v>
      </c>
      <c r="O1058" s="7" t="str">
        <f>VLOOKUP(P1058,zipcodes,2,0)</f>
        <v>FLINDERS PARK</v>
      </c>
      <c r="P1058" s="13">
        <v>5025</v>
      </c>
      <c r="Q1058" s="7" t="str">
        <f>VLOOKUP(R1058,zipcodes,2,0)</f>
        <v>FULHAM</v>
      </c>
      <c r="R1058" s="14">
        <v>5024</v>
      </c>
      <c r="S1058" s="8" t="s">
        <v>359</v>
      </c>
      <c r="T1058" s="6" t="s">
        <v>372</v>
      </c>
    </row>
    <row r="1059" spans="1:20" x14ac:dyDescent="0.25">
      <c r="A1059" s="26">
        <v>44833</v>
      </c>
      <c r="B1059" s="28">
        <v>8.39</v>
      </c>
      <c r="C1059" s="28">
        <f>B1059-K1059-L1059</f>
        <v>5.6800000000000006</v>
      </c>
      <c r="D1059" s="28">
        <f>B1059-K1059</f>
        <v>5.6800000000000006</v>
      </c>
      <c r="E1059" s="29">
        <v>0.85763888888888884</v>
      </c>
      <c r="F1059" s="17" t="str">
        <f>_xlfn.CONCAT(TEXT(A1059,"yyyy-mm-dd")," ",TEXT(E1059,"hh:mm:ss"))</f>
        <v>2022-09-29 20:35:00</v>
      </c>
      <c r="G1059" s="8">
        <v>16</v>
      </c>
      <c r="H1059" s="8">
        <v>35</v>
      </c>
      <c r="I1059" s="9">
        <f>'Uber_Details (2)'!$G1059+('Uber_Details (2)'!$H1059/60)</f>
        <v>16.583333333333332</v>
      </c>
      <c r="J1059" s="9">
        <v>1.8</v>
      </c>
      <c r="K1059" s="9">
        <v>2.71</v>
      </c>
      <c r="L1059" s="9"/>
      <c r="M1059" s="8"/>
      <c r="N1059" s="8">
        <v>1</v>
      </c>
      <c r="O1059" s="7" t="str">
        <f>VLOOKUP(P1059,zipcodes,2,0)</f>
        <v>ADELAIDE CBD</v>
      </c>
      <c r="P1059" s="13">
        <v>5000</v>
      </c>
      <c r="Q1059" s="7" t="str">
        <f>VLOOKUP(R1059,zipcodes,2,0)</f>
        <v>ADELAIDE CBD</v>
      </c>
      <c r="R1059" s="14">
        <v>5000</v>
      </c>
      <c r="S1059" s="8" t="s">
        <v>359</v>
      </c>
      <c r="T1059" s="6" t="s">
        <v>372</v>
      </c>
    </row>
    <row r="1060" spans="1:20" x14ac:dyDescent="0.25">
      <c r="A1060" s="26">
        <v>44833</v>
      </c>
      <c r="B1060" s="28">
        <v>16.850000000000001</v>
      </c>
      <c r="C1060" s="28">
        <f>B1060-K1060-L1060</f>
        <v>16.850000000000001</v>
      </c>
      <c r="D1060" s="28">
        <f>B1060-K1060</f>
        <v>16.850000000000001</v>
      </c>
      <c r="E1060" s="29">
        <v>0.87291666666666667</v>
      </c>
      <c r="F1060" s="17" t="str">
        <f>_xlfn.CONCAT(TEXT(A1060,"yyyy-mm-dd")," ",TEXT(E1060,"hh:mm:ss"))</f>
        <v>2022-09-29 20:57:00</v>
      </c>
      <c r="G1060" s="8">
        <v>41</v>
      </c>
      <c r="H1060" s="8">
        <v>21</v>
      </c>
      <c r="I1060" s="9">
        <f>'Uber_Details (2)'!$G1060+('Uber_Details (2)'!$H1060/60)</f>
        <v>41.35</v>
      </c>
      <c r="J1060" s="9">
        <v>11.8</v>
      </c>
      <c r="K1060" s="9"/>
      <c r="L1060" s="9"/>
      <c r="M1060" s="8"/>
      <c r="N1060" s="8">
        <v>2</v>
      </c>
      <c r="O1060" s="7" t="str">
        <f>VLOOKUP(P1060,zipcodes,2,0)</f>
        <v>ADELAIDE CBD</v>
      </c>
      <c r="P1060" s="13">
        <v>5000</v>
      </c>
      <c r="Q1060" s="7" t="str">
        <f>VLOOKUP(R1060,zipcodes,2,0)</f>
        <v>ST MARYS</v>
      </c>
      <c r="R1060" s="14">
        <v>5042</v>
      </c>
      <c r="S1060" s="8" t="s">
        <v>359</v>
      </c>
      <c r="T1060" s="6" t="s">
        <v>372</v>
      </c>
    </row>
    <row r="1061" spans="1:20" x14ac:dyDescent="0.25">
      <c r="A1061" s="26">
        <v>44833</v>
      </c>
      <c r="B1061" s="28">
        <v>12.23</v>
      </c>
      <c r="C1061" s="28">
        <f>B1061-K1061-L1061</f>
        <v>12.23</v>
      </c>
      <c r="D1061" s="28">
        <f>B1061-K1061</f>
        <v>12.23</v>
      </c>
      <c r="E1061" s="29">
        <v>0.91180555555555554</v>
      </c>
      <c r="F1061" s="17" t="str">
        <f>_xlfn.CONCAT(TEXT(A1061,"yyyy-mm-dd")," ",TEXT(E1061,"hh:mm:ss"))</f>
        <v>2022-09-29 21:53:00</v>
      </c>
      <c r="G1061" s="8">
        <v>21</v>
      </c>
      <c r="H1061" s="8">
        <v>30</v>
      </c>
      <c r="I1061" s="9">
        <f>'Uber_Details (2)'!$G1061+('Uber_Details (2)'!$H1061/60)</f>
        <v>21.5</v>
      </c>
      <c r="J1061" s="9">
        <v>10.6</v>
      </c>
      <c r="K1061" s="9"/>
      <c r="L1061" s="9"/>
      <c r="M1061" s="8"/>
      <c r="N1061" s="8">
        <v>1</v>
      </c>
      <c r="O1061" s="7" t="str">
        <f>VLOOKUP(P1061,zipcodes,2,0)</f>
        <v>UNLEY</v>
      </c>
      <c r="P1061" s="13">
        <v>5061</v>
      </c>
      <c r="Q1061" s="7" t="str">
        <f>VLOOKUP(R1061,zipcodes,2,0)</f>
        <v>VALE PARK</v>
      </c>
      <c r="R1061" s="14">
        <v>5081</v>
      </c>
      <c r="S1061" s="8" t="s">
        <v>359</v>
      </c>
      <c r="T1061" s="6" t="s">
        <v>372</v>
      </c>
    </row>
    <row r="1062" spans="1:20" x14ac:dyDescent="0.25">
      <c r="A1062" s="26">
        <v>44834</v>
      </c>
      <c r="B1062" s="28">
        <v>21.45</v>
      </c>
      <c r="C1062" s="28">
        <f>B1062-K1062-L1062</f>
        <v>21.45</v>
      </c>
      <c r="D1062" s="28">
        <f>B1062-K1062</f>
        <v>21.45</v>
      </c>
      <c r="E1062" s="29">
        <v>0.5180555555555556</v>
      </c>
      <c r="F1062" s="17" t="str">
        <f>_xlfn.CONCAT(TEXT(A1062,"yyyy-mm-dd")," ",TEXT(E1062,"hh:mm:ss"))</f>
        <v>2022-09-30 12:26:00</v>
      </c>
      <c r="G1062" s="8">
        <v>66</v>
      </c>
      <c r="H1062" s="8"/>
      <c r="I1062" s="9">
        <f>'Uber_Details (2)'!$G1062+('Uber_Details (2)'!$H1062/60)</f>
        <v>66</v>
      </c>
      <c r="J1062" s="9">
        <v>4.5999999999999996</v>
      </c>
      <c r="K1062" s="9"/>
      <c r="L1062" s="9"/>
      <c r="M1062" s="8"/>
      <c r="N1062" s="8">
        <v>2</v>
      </c>
      <c r="O1062" s="7" t="str">
        <f>VLOOKUP(P1062,zipcodes,2,0)</f>
        <v>ADELAIDE CBD</v>
      </c>
      <c r="P1062" s="13">
        <v>5000</v>
      </c>
      <c r="Q1062" s="7" t="str">
        <f>VLOOKUP(R1062,zipcodes,2,0)</f>
        <v>NORWOOD</v>
      </c>
      <c r="R1062" s="14">
        <v>5067</v>
      </c>
      <c r="S1062" s="8" t="s">
        <v>359</v>
      </c>
      <c r="T1062" s="6" t="s">
        <v>372</v>
      </c>
    </row>
    <row r="1063" spans="1:20" x14ac:dyDescent="0.25">
      <c r="A1063" s="26">
        <v>44834</v>
      </c>
      <c r="B1063" s="28">
        <v>5.84</v>
      </c>
      <c r="C1063" s="28">
        <f>B1063-K1063-L1063</f>
        <v>5.84</v>
      </c>
      <c r="D1063" s="28">
        <f>B1063-K1063</f>
        <v>5.84</v>
      </c>
      <c r="E1063" s="29">
        <v>0.55763888888888891</v>
      </c>
      <c r="F1063" s="17" t="str">
        <f>_xlfn.CONCAT(TEXT(A1063,"yyyy-mm-dd")," ",TEXT(E1063,"hh:mm:ss"))</f>
        <v>2022-09-30 13:23:00</v>
      </c>
      <c r="G1063" s="8">
        <v>16</v>
      </c>
      <c r="H1063" s="8">
        <v>31</v>
      </c>
      <c r="I1063" s="9">
        <f>'Uber_Details (2)'!$G1063+('Uber_Details (2)'!$H1063/60)</f>
        <v>16.516666666666666</v>
      </c>
      <c r="J1063" s="9">
        <v>2.9</v>
      </c>
      <c r="K1063" s="9"/>
      <c r="L1063" s="9"/>
      <c r="M1063" s="8"/>
      <c r="N1063" s="8">
        <v>1</v>
      </c>
      <c r="O1063" s="7" t="str">
        <f>VLOOKUP(P1063,zipcodes,2,0)</f>
        <v>ADELAIDE CBD</v>
      </c>
      <c r="P1063" s="13">
        <v>5000</v>
      </c>
      <c r="Q1063" s="7" t="str">
        <f>VLOOKUP(R1063,zipcodes,2,0)</f>
        <v>HECTORVILLE</v>
      </c>
      <c r="R1063" s="14">
        <v>5073</v>
      </c>
      <c r="S1063" s="8" t="s">
        <v>359</v>
      </c>
      <c r="T1063" s="6" t="s">
        <v>372</v>
      </c>
    </row>
    <row r="1064" spans="1:20" x14ac:dyDescent="0.25">
      <c r="A1064" s="26">
        <v>44834</v>
      </c>
      <c r="B1064" s="28">
        <v>7.95</v>
      </c>
      <c r="C1064" s="28">
        <f>B1064-K1064-L1064</f>
        <v>7.95</v>
      </c>
      <c r="D1064" s="28">
        <f>B1064-K1064</f>
        <v>7.95</v>
      </c>
      <c r="E1064" s="29">
        <v>0.57013888888888886</v>
      </c>
      <c r="F1064" s="17" t="str">
        <f>_xlfn.CONCAT(TEXT(A1064,"yyyy-mm-dd")," ",TEXT(E1064,"hh:mm:ss"))</f>
        <v>2022-09-30 13:41:00</v>
      </c>
      <c r="G1064" s="8">
        <v>19</v>
      </c>
      <c r="H1064" s="8">
        <v>57</v>
      </c>
      <c r="I1064" s="9">
        <f>'Uber_Details (2)'!$G1064+('Uber_Details (2)'!$H1064/60)</f>
        <v>19.95</v>
      </c>
      <c r="J1064" s="9">
        <v>4.4000000000000004</v>
      </c>
      <c r="K1064" s="9"/>
      <c r="L1064" s="9"/>
      <c r="M1064" s="8"/>
      <c r="N1064" s="8">
        <v>1</v>
      </c>
      <c r="O1064" s="7" t="str">
        <f>VLOOKUP(P1064,zipcodes,2,0)</f>
        <v>KENSINGTON</v>
      </c>
      <c r="P1064" s="13">
        <v>5068</v>
      </c>
      <c r="Q1064" s="7" t="str">
        <f>VLOOKUP(R1064,zipcodes,2,0)</f>
        <v>HECTORVILLE</v>
      </c>
      <c r="R1064" s="14">
        <v>5073</v>
      </c>
      <c r="S1064" s="8" t="s">
        <v>359</v>
      </c>
      <c r="T1064" s="6" t="s">
        <v>372</v>
      </c>
    </row>
    <row r="1065" spans="1:20" x14ac:dyDescent="0.25">
      <c r="A1065" s="26">
        <v>44834</v>
      </c>
      <c r="B1065" s="28">
        <v>9.19</v>
      </c>
      <c r="C1065" s="28">
        <f>B1065-K1065-L1065</f>
        <v>9.19</v>
      </c>
      <c r="D1065" s="28">
        <f>B1065-K1065</f>
        <v>9.19</v>
      </c>
      <c r="E1065" s="29">
        <v>0.58611111111111114</v>
      </c>
      <c r="F1065" s="17" t="str">
        <f>_xlfn.CONCAT(TEXT(A1065,"yyyy-mm-dd")," ",TEXT(E1065,"hh:mm:ss"))</f>
        <v>2022-09-30 14:04:00</v>
      </c>
      <c r="G1065" s="8">
        <v>14</v>
      </c>
      <c r="H1065" s="8"/>
      <c r="I1065" s="9">
        <f>'Uber_Details (2)'!$G1065+('Uber_Details (2)'!$H1065/60)</f>
        <v>14</v>
      </c>
      <c r="J1065" s="9">
        <v>2.9</v>
      </c>
      <c r="K1065" s="9"/>
      <c r="L1065" s="9"/>
      <c r="M1065" s="8"/>
      <c r="N1065" s="8">
        <v>1</v>
      </c>
      <c r="O1065" s="7" t="str">
        <f>VLOOKUP(P1065,zipcodes,2,0)</f>
        <v>HECTORVILLE</v>
      </c>
      <c r="P1065" s="13">
        <v>5073</v>
      </c>
      <c r="Q1065" s="7" t="str">
        <f>VLOOKUP(R1065,zipcodes,2,0)</f>
        <v>HECTORVILLE</v>
      </c>
      <c r="R1065" s="14">
        <v>5073</v>
      </c>
      <c r="S1065" s="8" t="s">
        <v>359</v>
      </c>
      <c r="T1065" s="6" t="s">
        <v>372</v>
      </c>
    </row>
    <row r="1066" spans="1:20" x14ac:dyDescent="0.25">
      <c r="A1066" s="26">
        <v>44834</v>
      </c>
      <c r="B1066" s="28">
        <v>11.72</v>
      </c>
      <c r="C1066" s="28">
        <f>B1066-K1066-L1066</f>
        <v>11.72</v>
      </c>
      <c r="D1066" s="28">
        <f>B1066-K1066</f>
        <v>11.72</v>
      </c>
      <c r="E1066" s="29">
        <v>0.6020833333333333</v>
      </c>
      <c r="F1066" s="17" t="str">
        <f>_xlfn.CONCAT(TEXT(A1066,"yyyy-mm-dd")," ",TEXT(E1066,"hh:mm:ss"))</f>
        <v>2022-09-30 14:27:00</v>
      </c>
      <c r="G1066" s="8">
        <v>20</v>
      </c>
      <c r="H1066" s="8">
        <v>38</v>
      </c>
      <c r="I1066" s="9">
        <f>'Uber_Details (2)'!$G1066+('Uber_Details (2)'!$H1066/60)</f>
        <v>20.633333333333333</v>
      </c>
      <c r="J1066" s="9">
        <v>4.3</v>
      </c>
      <c r="K1066" s="9"/>
      <c r="L1066" s="9"/>
      <c r="M1066" s="8"/>
      <c r="N1066" s="8">
        <v>2</v>
      </c>
      <c r="O1066" s="7" t="str">
        <f>VLOOKUP(P1066,zipcodes,2,0)</f>
        <v>FELIXSTOW</v>
      </c>
      <c r="P1066" s="13">
        <v>5070</v>
      </c>
      <c r="Q1066" s="7" t="str">
        <f>VLOOKUP(R1066,zipcodes,2,0)</f>
        <v>MAGILL</v>
      </c>
      <c r="R1066" s="14">
        <v>5072</v>
      </c>
      <c r="S1066" s="8" t="s">
        <v>359</v>
      </c>
      <c r="T1066" s="6" t="s">
        <v>372</v>
      </c>
    </row>
    <row r="1067" spans="1:20" x14ac:dyDescent="0.25">
      <c r="A1067" s="26">
        <v>44834</v>
      </c>
      <c r="B1067" s="28">
        <v>9.1</v>
      </c>
      <c r="C1067" s="28">
        <f>B1067-K1067-L1067</f>
        <v>9.1</v>
      </c>
      <c r="D1067" s="28">
        <f>B1067-K1067</f>
        <v>9.1</v>
      </c>
      <c r="E1067" s="29">
        <v>0.62847222222222221</v>
      </c>
      <c r="F1067" s="17" t="str">
        <f>_xlfn.CONCAT(TEXT(A1067,"yyyy-mm-dd")," ",TEXT(E1067,"hh:mm:ss"))</f>
        <v>2022-09-30 15:05:00</v>
      </c>
      <c r="G1067" s="8">
        <v>16</v>
      </c>
      <c r="H1067" s="8">
        <v>17</v>
      </c>
      <c r="I1067" s="9">
        <f>'Uber_Details (2)'!$G1067+('Uber_Details (2)'!$H1067/60)</f>
        <v>16.283333333333335</v>
      </c>
      <c r="J1067" s="9">
        <v>3.3</v>
      </c>
      <c r="K1067" s="9"/>
      <c r="L1067" s="9"/>
      <c r="M1067" s="8"/>
      <c r="N1067" s="8">
        <v>1</v>
      </c>
      <c r="O1067" s="7" t="str">
        <f>VLOOKUP(P1067,zipcodes,2,0)</f>
        <v>FELIXSTOW</v>
      </c>
      <c r="P1067" s="13">
        <v>5070</v>
      </c>
      <c r="Q1067" s="7" t="str">
        <f>VLOOKUP(R1067,zipcodes,2,0)</f>
        <v>CAMPBELLTOWN</v>
      </c>
      <c r="R1067" s="14">
        <v>5074</v>
      </c>
      <c r="S1067" s="8" t="s">
        <v>359</v>
      </c>
      <c r="T1067" s="6" t="s">
        <v>372</v>
      </c>
    </row>
    <row r="1068" spans="1:20" x14ac:dyDescent="0.25">
      <c r="A1068" s="26">
        <v>44834</v>
      </c>
      <c r="B1068" s="28">
        <v>7.73</v>
      </c>
      <c r="C1068" s="28">
        <f>B1068-K1068-L1068</f>
        <v>7.73</v>
      </c>
      <c r="D1068" s="28">
        <f>B1068-K1068</f>
        <v>7.73</v>
      </c>
      <c r="E1068" s="29">
        <v>0.63541666666666663</v>
      </c>
      <c r="F1068" s="17" t="str">
        <f>_xlfn.CONCAT(TEXT(A1068,"yyyy-mm-dd")," ",TEXT(E1068,"hh:mm:ss"))</f>
        <v>2022-09-30 15:15:00</v>
      </c>
      <c r="G1068" s="8">
        <v>18</v>
      </c>
      <c r="H1068" s="8">
        <v>51</v>
      </c>
      <c r="I1068" s="9">
        <f>'Uber_Details (2)'!$G1068+('Uber_Details (2)'!$H1068/60)</f>
        <v>18.850000000000001</v>
      </c>
      <c r="J1068" s="9">
        <v>3.2</v>
      </c>
      <c r="K1068" s="9"/>
      <c r="L1068" s="9"/>
      <c r="M1068" s="8"/>
      <c r="N1068" s="8">
        <v>1</v>
      </c>
      <c r="O1068" s="7" t="str">
        <f>VLOOKUP(P1068,zipcodes,2,0)</f>
        <v>CAMPBELLTOWN</v>
      </c>
      <c r="P1068" s="13">
        <v>5074</v>
      </c>
      <c r="Q1068" s="7" t="str">
        <f>VLOOKUP(R1068,zipcodes,2,0)</f>
        <v>HECTORVILLE</v>
      </c>
      <c r="R1068" s="14">
        <v>5073</v>
      </c>
      <c r="S1068" s="8" t="s">
        <v>359</v>
      </c>
      <c r="T1068" s="6" t="s">
        <v>372</v>
      </c>
    </row>
    <row r="1069" spans="1:20" x14ac:dyDescent="0.25">
      <c r="A1069" s="26">
        <v>44834</v>
      </c>
      <c r="B1069" s="28">
        <v>15.25</v>
      </c>
      <c r="C1069" s="28">
        <f>B1069-K1069-L1069</f>
        <v>12.2</v>
      </c>
      <c r="D1069" s="28">
        <f>B1069-K1069</f>
        <v>12.2</v>
      </c>
      <c r="E1069" s="29">
        <v>0.65833333333333333</v>
      </c>
      <c r="F1069" s="17" t="str">
        <f>_xlfn.CONCAT(TEXT(A1069,"yyyy-mm-dd")," ",TEXT(E1069,"hh:mm:ss"))</f>
        <v>2022-09-30 15:48:00</v>
      </c>
      <c r="G1069" s="8">
        <v>35</v>
      </c>
      <c r="H1069" s="8">
        <v>13</v>
      </c>
      <c r="I1069" s="9">
        <f>'Uber_Details (2)'!$G1069+('Uber_Details (2)'!$H1069/60)</f>
        <v>35.216666666666669</v>
      </c>
      <c r="J1069" s="9">
        <v>5.2</v>
      </c>
      <c r="K1069" s="9">
        <v>3.05</v>
      </c>
      <c r="L1069" s="9"/>
      <c r="M1069" s="8"/>
      <c r="N1069" s="8">
        <v>2</v>
      </c>
      <c r="O1069" s="7" t="str">
        <f>VLOOKUP(P1069,zipcodes,2,0)</f>
        <v>ST PETERS</v>
      </c>
      <c r="P1069" s="13">
        <v>5069</v>
      </c>
      <c r="Q1069" s="7" t="str">
        <f>VLOOKUP(R1069,zipcodes,2,0)</f>
        <v>ADELAIDE CBD</v>
      </c>
      <c r="R1069" s="14">
        <v>5000</v>
      </c>
      <c r="S1069" s="8" t="s">
        <v>359</v>
      </c>
      <c r="T1069" s="6" t="s">
        <v>372</v>
      </c>
    </row>
    <row r="1070" spans="1:20" x14ac:dyDescent="0.25">
      <c r="A1070" s="26">
        <v>44834</v>
      </c>
      <c r="B1070" s="28">
        <v>13.38</v>
      </c>
      <c r="C1070" s="28">
        <f>B1070-K1070-L1070</f>
        <v>13.38</v>
      </c>
      <c r="D1070" s="28">
        <f>B1070-K1070</f>
        <v>13.38</v>
      </c>
      <c r="E1070" s="29">
        <v>0.76666666666666661</v>
      </c>
      <c r="F1070" s="17" t="str">
        <f>_xlfn.CONCAT(TEXT(A1070,"yyyy-mm-dd")," ",TEXT(E1070,"hh:mm:ss"))</f>
        <v>2022-09-30 18:24:00</v>
      </c>
      <c r="G1070" s="8">
        <v>31</v>
      </c>
      <c r="H1070" s="8">
        <v>15</v>
      </c>
      <c r="I1070" s="9">
        <f>'Uber_Details (2)'!$G1070+('Uber_Details (2)'!$H1070/60)</f>
        <v>31.25</v>
      </c>
      <c r="J1070" s="9">
        <v>5.9</v>
      </c>
      <c r="K1070" s="9"/>
      <c r="L1070" s="9"/>
      <c r="M1070" s="8"/>
      <c r="N1070" s="8">
        <v>2</v>
      </c>
      <c r="O1070" s="7" t="str">
        <f>VLOOKUP(P1070,zipcodes,2,0)</f>
        <v>MILE END</v>
      </c>
      <c r="P1070" s="13">
        <v>5031</v>
      </c>
      <c r="Q1070" s="7" t="str">
        <f>VLOOKUP(R1070,zipcodes,2,0)</f>
        <v>UNDERDALE</v>
      </c>
      <c r="R1070" s="14">
        <v>5032</v>
      </c>
      <c r="S1070" s="8" t="s">
        <v>359</v>
      </c>
      <c r="T1070" s="6" t="s">
        <v>372</v>
      </c>
    </row>
    <row r="1071" spans="1:20" x14ac:dyDescent="0.25">
      <c r="A1071" s="26">
        <v>44834</v>
      </c>
      <c r="B1071" s="28">
        <v>19.04</v>
      </c>
      <c r="C1071" s="28">
        <f>B1071-K1071-L1071</f>
        <v>19.04</v>
      </c>
      <c r="D1071" s="28">
        <f>B1071-K1071</f>
        <v>19.04</v>
      </c>
      <c r="E1071" s="29">
        <v>0.7909722222222223</v>
      </c>
      <c r="F1071" s="17" t="str">
        <f>_xlfn.CONCAT(TEXT(A1071,"yyyy-mm-dd")," ",TEXT(E1071,"hh:mm:ss"))</f>
        <v>2022-09-30 18:59:00</v>
      </c>
      <c r="G1071" s="8">
        <v>40</v>
      </c>
      <c r="H1071" s="8">
        <v>32</v>
      </c>
      <c r="I1071" s="9">
        <f>'Uber_Details (2)'!$G1071+('Uber_Details (2)'!$H1071/60)</f>
        <v>40.533333333333331</v>
      </c>
      <c r="J1071" s="9">
        <v>6.3</v>
      </c>
      <c r="K1071" s="9"/>
      <c r="L1071" s="9"/>
      <c r="M1071" s="8"/>
      <c r="N1071" s="8">
        <v>2</v>
      </c>
      <c r="O1071" s="7" t="str">
        <f>VLOOKUP(P1071,zipcodes,2,0)</f>
        <v>MILE END</v>
      </c>
      <c r="P1071" s="13">
        <v>5031</v>
      </c>
      <c r="Q1071" s="7" t="str">
        <f>VLOOKUP(R1071,zipcodes,2,0)</f>
        <v>BLACK FOREST</v>
      </c>
      <c r="R1071" s="14">
        <v>5035</v>
      </c>
      <c r="S1071" s="8" t="s">
        <v>359</v>
      </c>
      <c r="T1071" s="6" t="s">
        <v>372</v>
      </c>
    </row>
    <row r="1072" spans="1:20" x14ac:dyDescent="0.25">
      <c r="A1072" s="26">
        <v>44834</v>
      </c>
      <c r="B1072" s="28">
        <v>8.9600000000000009</v>
      </c>
      <c r="C1072" s="28">
        <f>B1072-K1072-L1072</f>
        <v>8.9600000000000009</v>
      </c>
      <c r="D1072" s="28">
        <f>B1072-K1072</f>
        <v>8.9600000000000009</v>
      </c>
      <c r="E1072" s="29">
        <v>0.84930555555555554</v>
      </c>
      <c r="F1072" s="17" t="str">
        <f>_xlfn.CONCAT(TEXT(A1072,"yyyy-mm-dd")," ",TEXT(E1072,"hh:mm:ss"))</f>
        <v>2022-09-30 20:23:00</v>
      </c>
      <c r="G1072" s="8">
        <v>20</v>
      </c>
      <c r="H1072" s="8">
        <v>43</v>
      </c>
      <c r="I1072" s="9">
        <f>'Uber_Details (2)'!$G1072+('Uber_Details (2)'!$H1072/60)</f>
        <v>20.716666666666665</v>
      </c>
      <c r="J1072" s="9">
        <v>6.2</v>
      </c>
      <c r="K1072" s="9"/>
      <c r="L1072" s="9"/>
      <c r="M1072" s="8"/>
      <c r="N1072" s="8">
        <v>1</v>
      </c>
      <c r="O1072" s="7" t="str">
        <f>VLOOKUP(P1072,zipcodes,2,0)</f>
        <v>HINDMARSH</v>
      </c>
      <c r="P1072" s="13">
        <v>5007</v>
      </c>
      <c r="Q1072" s="7" t="str">
        <f>VLOOKUP(R1072,zipcodes,2,0)</f>
        <v>KURRALTA PARK</v>
      </c>
      <c r="R1072" s="14">
        <v>5037</v>
      </c>
      <c r="S1072" s="8" t="s">
        <v>359</v>
      </c>
      <c r="T1072" s="6" t="s">
        <v>372</v>
      </c>
    </row>
    <row r="1073" spans="1:20" x14ac:dyDescent="0.25">
      <c r="A1073" s="26">
        <v>44834</v>
      </c>
      <c r="B1073" s="28">
        <v>13.83</v>
      </c>
      <c r="C1073" s="28">
        <f>B1073-K1073-L1073</f>
        <v>13.83</v>
      </c>
      <c r="D1073" s="28">
        <f>B1073-K1073</f>
        <v>13.83</v>
      </c>
      <c r="E1073" s="29">
        <v>0.99930555555555556</v>
      </c>
      <c r="F1073" s="17" t="str">
        <f>_xlfn.CONCAT(TEXT(A1073,"yyyy-mm-dd")," ",TEXT(E1073,"hh:mm:ss"))</f>
        <v>2022-09-30 23:59:00</v>
      </c>
      <c r="G1073" s="8">
        <v>31</v>
      </c>
      <c r="H1073" s="8">
        <v>17</v>
      </c>
      <c r="I1073" s="9">
        <f>'Uber_Details (2)'!$G1073+('Uber_Details (2)'!$H1073/60)</f>
        <v>31.283333333333335</v>
      </c>
      <c r="J1073" s="9">
        <v>5.3</v>
      </c>
      <c r="K1073" s="9"/>
      <c r="L1073" s="9"/>
      <c r="M1073" s="8"/>
      <c r="N1073" s="8">
        <v>1</v>
      </c>
      <c r="O1073" s="7" t="str">
        <f>VLOOKUP(P1073,zipcodes,2,0)</f>
        <v>MILE END</v>
      </c>
      <c r="P1073" s="13">
        <v>5031</v>
      </c>
      <c r="Q1073" s="7" t="str">
        <f>VLOOKUP(R1073,zipcodes,2,0)</f>
        <v>MILLSWOOD</v>
      </c>
      <c r="R1073" s="14">
        <v>5034</v>
      </c>
      <c r="S1073" s="8" t="s">
        <v>359</v>
      </c>
      <c r="T1073" s="6" t="s">
        <v>372</v>
      </c>
    </row>
    <row r="1074" spans="1:20" x14ac:dyDescent="0.25">
      <c r="A1074" s="26">
        <v>44835</v>
      </c>
      <c r="B1074" s="28">
        <v>5.87</v>
      </c>
      <c r="C1074" s="28">
        <f>B1074-K1074-L1074</f>
        <v>5.87</v>
      </c>
      <c r="D1074" s="28">
        <f>B1074-K1074</f>
        <v>5.87</v>
      </c>
      <c r="E1074" s="29">
        <v>0.60277777777777775</v>
      </c>
      <c r="F1074" s="17" t="str">
        <f>_xlfn.CONCAT(TEXT(A1074,"yyyy-mm-dd")," ",TEXT(E1074,"hh:mm:ss"))</f>
        <v>2022-10-01 14:28:00</v>
      </c>
      <c r="G1074" s="8">
        <v>19</v>
      </c>
      <c r="H1074" s="8">
        <v>5.2</v>
      </c>
      <c r="I1074" s="9">
        <f>'Uber_Details (2)'!$G1074+('Uber_Details (2)'!$H1074/60)</f>
        <v>19.086666666666666</v>
      </c>
      <c r="J1074" s="9">
        <v>0.4</v>
      </c>
      <c r="K1074" s="9"/>
      <c r="L1074" s="9"/>
      <c r="M1074" s="8"/>
      <c r="N1074" s="8">
        <v>1</v>
      </c>
      <c r="O1074" s="7" t="str">
        <f>VLOOKUP(P1074,zipcodes,2,0)</f>
        <v>ADELAIDE CBD</v>
      </c>
      <c r="P1074" s="13">
        <v>5000</v>
      </c>
      <c r="Q1074" s="7" t="str">
        <f>VLOOKUP(R1074,zipcodes,2,0)</f>
        <v>ADELAIDE CBD</v>
      </c>
      <c r="R1074" s="14">
        <v>5000</v>
      </c>
      <c r="S1074" s="8" t="s">
        <v>359</v>
      </c>
      <c r="T1074" s="6" t="s">
        <v>372</v>
      </c>
    </row>
    <row r="1075" spans="1:20" x14ac:dyDescent="0.25">
      <c r="A1075" s="26">
        <v>44835</v>
      </c>
      <c r="B1075" s="28">
        <v>8.73</v>
      </c>
      <c r="C1075" s="28">
        <f>B1075-K1075-L1075</f>
        <v>8.73</v>
      </c>
      <c r="D1075" s="28">
        <f>B1075-K1075</f>
        <v>8.73</v>
      </c>
      <c r="E1075" s="29">
        <v>0.59097222222222223</v>
      </c>
      <c r="F1075" s="17" t="str">
        <f>_xlfn.CONCAT(TEXT(A1075,"yyyy-mm-dd")," ",TEXT(E1075,"hh:mm:ss"))</f>
        <v>2022-10-01 14:11:00</v>
      </c>
      <c r="G1075" s="8">
        <v>23</v>
      </c>
      <c r="H1075" s="8">
        <v>30</v>
      </c>
      <c r="I1075" s="9">
        <f>'Uber_Details (2)'!$G1075+('Uber_Details (2)'!$H1075/60)</f>
        <v>23.5</v>
      </c>
      <c r="J1075" s="9">
        <v>1.1000000000000001</v>
      </c>
      <c r="K1075" s="9"/>
      <c r="L1075" s="9"/>
      <c r="M1075" s="8"/>
      <c r="N1075" s="8">
        <v>1</v>
      </c>
      <c r="O1075" s="7" t="str">
        <f>VLOOKUP(P1075,zipcodes,2,0)</f>
        <v>ADELAIDE CBD</v>
      </c>
      <c r="P1075" s="13">
        <v>5000</v>
      </c>
      <c r="Q1075" s="7" t="str">
        <f>VLOOKUP(R1075,zipcodes,2,0)</f>
        <v>ADELAIDE CBD</v>
      </c>
      <c r="R1075" s="14">
        <v>5000</v>
      </c>
      <c r="S1075" s="8" t="s">
        <v>359</v>
      </c>
      <c r="T1075" s="6" t="s">
        <v>372</v>
      </c>
    </row>
    <row r="1076" spans="1:20" x14ac:dyDescent="0.25">
      <c r="A1076" s="26">
        <v>44835</v>
      </c>
      <c r="B1076" s="28">
        <v>5.52</v>
      </c>
      <c r="C1076" s="28">
        <f>B1076-K1076-L1076</f>
        <v>5.52</v>
      </c>
      <c r="D1076" s="28">
        <f>B1076-K1076</f>
        <v>5.52</v>
      </c>
      <c r="E1076" s="29">
        <v>0.57708333333333328</v>
      </c>
      <c r="F1076" s="17" t="str">
        <f>_xlfn.CONCAT(TEXT(A1076,"yyyy-mm-dd")," ",TEXT(E1076,"hh:mm:ss"))</f>
        <v>2022-10-01 13:51:00</v>
      </c>
      <c r="G1076" s="8">
        <v>16</v>
      </c>
      <c r="H1076" s="8">
        <v>39</v>
      </c>
      <c r="I1076" s="9">
        <f>'Uber_Details (2)'!$G1076+('Uber_Details (2)'!$H1076/60)</f>
        <v>16.649999999999999</v>
      </c>
      <c r="J1076" s="9">
        <v>1</v>
      </c>
      <c r="K1076" s="9"/>
      <c r="L1076" s="9"/>
      <c r="M1076" s="8"/>
      <c r="N1076" s="8">
        <v>1</v>
      </c>
      <c r="O1076" s="7" t="str">
        <f>VLOOKUP(P1076,zipcodes,2,0)</f>
        <v>ADELAIDE CBD</v>
      </c>
      <c r="P1076" s="13">
        <v>5000</v>
      </c>
      <c r="Q1076" s="7" t="str">
        <f>VLOOKUP(R1076,zipcodes,2,0)</f>
        <v>ADELAIDE CBD</v>
      </c>
      <c r="R1076" s="14">
        <v>5000</v>
      </c>
      <c r="S1076" s="8" t="s">
        <v>359</v>
      </c>
      <c r="T1076" s="6" t="s">
        <v>372</v>
      </c>
    </row>
    <row r="1077" spans="1:20" x14ac:dyDescent="0.25">
      <c r="A1077" s="26">
        <v>44835</v>
      </c>
      <c r="B1077" s="28">
        <v>10.18</v>
      </c>
      <c r="C1077" s="28">
        <f>B1077-K1077-L1077</f>
        <v>10.18</v>
      </c>
      <c r="D1077" s="28">
        <f>B1077-K1077</f>
        <v>10.18</v>
      </c>
      <c r="E1077" s="29">
        <v>0.54652777777777783</v>
      </c>
      <c r="F1077" s="17" t="str">
        <f>_xlfn.CONCAT(TEXT(A1077,"yyyy-mm-dd")," ",TEXT(E1077,"hh:mm:ss"))</f>
        <v>2022-10-01 13:07:00</v>
      </c>
      <c r="G1077" s="8">
        <v>20</v>
      </c>
      <c r="H1077" s="8">
        <v>14</v>
      </c>
      <c r="I1077" s="9">
        <f>'Uber_Details (2)'!$G1077+('Uber_Details (2)'!$H1077/60)</f>
        <v>20.233333333333334</v>
      </c>
      <c r="J1077" s="9">
        <v>6.4</v>
      </c>
      <c r="K1077" s="9"/>
      <c r="L1077" s="9"/>
      <c r="M1077" s="8"/>
      <c r="N1077" s="8">
        <v>1</v>
      </c>
      <c r="O1077" s="7" t="str">
        <f>VLOOKUP(P1077,zipcodes,2,0)</f>
        <v>ADELAIDE CBD</v>
      </c>
      <c r="P1077" s="13">
        <v>5000</v>
      </c>
      <c r="Q1077" s="7" t="str">
        <f>VLOOKUP(R1077,zipcodes,2,0)</f>
        <v>MAGILL</v>
      </c>
      <c r="R1077" s="14">
        <v>5072</v>
      </c>
      <c r="S1077" s="8" t="s">
        <v>359</v>
      </c>
      <c r="T1077" s="6" t="s">
        <v>372</v>
      </c>
    </row>
    <row r="1078" spans="1:20" x14ac:dyDescent="0.25">
      <c r="A1078" s="26">
        <v>44835</v>
      </c>
      <c r="B1078" s="28">
        <v>5</v>
      </c>
      <c r="C1078" s="28">
        <f>B1078-K1078-L1078</f>
        <v>5</v>
      </c>
      <c r="D1078" s="28">
        <f>B1078-K1078</f>
        <v>5</v>
      </c>
      <c r="E1078" s="29">
        <v>0.52986111111111112</v>
      </c>
      <c r="F1078" s="17" t="str">
        <f>_xlfn.CONCAT(TEXT(A1078,"yyyy-mm-dd")," ",TEXT(E1078,"hh:mm:ss"))</f>
        <v>2022-10-01 12:43:00</v>
      </c>
      <c r="G1078" s="8">
        <v>12</v>
      </c>
      <c r="H1078" s="8">
        <v>28</v>
      </c>
      <c r="I1078" s="9">
        <f>'Uber_Details (2)'!$G1078+('Uber_Details (2)'!$H1078/60)</f>
        <v>12.466666666666667</v>
      </c>
      <c r="J1078" s="9">
        <v>0.2</v>
      </c>
      <c r="K1078" s="9"/>
      <c r="L1078" s="9"/>
      <c r="M1078" s="8"/>
      <c r="N1078" s="8">
        <v>1</v>
      </c>
      <c r="O1078" s="7" t="str">
        <f>VLOOKUP(P1078,zipcodes,2,0)</f>
        <v>ADELAIDE CBD</v>
      </c>
      <c r="P1078" s="13">
        <v>5000</v>
      </c>
      <c r="Q1078" s="7" t="str">
        <f>VLOOKUP(R1078,zipcodes,2,0)</f>
        <v>ADELAIDE CBD</v>
      </c>
      <c r="R1078" s="14">
        <v>5000</v>
      </c>
      <c r="S1078" s="8" t="s">
        <v>359</v>
      </c>
      <c r="T1078" s="6" t="s">
        <v>372</v>
      </c>
    </row>
    <row r="1079" spans="1:20" x14ac:dyDescent="0.25">
      <c r="A1079" s="26">
        <v>44835</v>
      </c>
      <c r="B1079" s="28">
        <v>6.96</v>
      </c>
      <c r="C1079" s="28">
        <f>B1079-K1079-L1079</f>
        <v>6.96</v>
      </c>
      <c r="D1079" s="28">
        <f>B1079-K1079</f>
        <v>6.96</v>
      </c>
      <c r="E1079" s="29">
        <v>0.51041666666666663</v>
      </c>
      <c r="F1079" s="17" t="str">
        <f>_xlfn.CONCAT(TEXT(A1079,"yyyy-mm-dd")," ",TEXT(E1079,"hh:mm:ss"))</f>
        <v>2022-10-01 12:15:00</v>
      </c>
      <c r="G1079" s="8">
        <v>20</v>
      </c>
      <c r="H1079" s="8">
        <v>9</v>
      </c>
      <c r="I1079" s="9">
        <f>'Uber_Details (2)'!$G1079+('Uber_Details (2)'!$H1079/60)</f>
        <v>20.149999999999999</v>
      </c>
      <c r="J1079" s="9">
        <v>2.9</v>
      </c>
      <c r="K1079" s="9"/>
      <c r="L1079" s="9"/>
      <c r="M1079" s="8"/>
      <c r="N1079" s="8">
        <v>1</v>
      </c>
      <c r="O1079" s="7" t="str">
        <f>VLOOKUP(P1079,zipcodes,2,0)</f>
        <v>MILE END</v>
      </c>
      <c r="P1079" s="13">
        <v>5031</v>
      </c>
      <c r="Q1079" s="7" t="str">
        <f>VLOOKUP(R1079,zipcodes,2,0)</f>
        <v>ADELAIDE CBD</v>
      </c>
      <c r="R1079" s="14">
        <v>5000</v>
      </c>
      <c r="S1079" s="8" t="s">
        <v>359</v>
      </c>
      <c r="T1079" s="6" t="s">
        <v>372</v>
      </c>
    </row>
    <row r="1080" spans="1:20" x14ac:dyDescent="0.25">
      <c r="A1080" s="26">
        <v>44809</v>
      </c>
      <c r="B1080" s="28">
        <v>5.24</v>
      </c>
      <c r="C1080" s="28">
        <f>B1080-K1080-L1080</f>
        <v>5.24</v>
      </c>
      <c r="D1080" s="28">
        <f>B1080-K1080</f>
        <v>5.24</v>
      </c>
      <c r="E1080" s="29">
        <v>0.81527777777777777</v>
      </c>
      <c r="F1080" s="17" t="str">
        <f>_xlfn.CONCAT(TEXT(A1080,"yyyy-mm-dd")," ",TEXT(E1080,"hh:mm:ss"))</f>
        <v>2022-09-05 19:34:00</v>
      </c>
      <c r="G1080" s="8">
        <v>11</v>
      </c>
      <c r="H1080" s="8">
        <v>15</v>
      </c>
      <c r="I1080" s="9">
        <f>'Uber_Details (2)'!$G1080+('Uber_Details (2)'!$H1080/60)</f>
        <v>11.25</v>
      </c>
      <c r="J1080" s="9">
        <v>1.9</v>
      </c>
      <c r="K1080" s="9"/>
      <c r="L1080" s="9"/>
      <c r="M1080" s="8"/>
      <c r="N1080" s="8">
        <v>1</v>
      </c>
      <c r="O1080" s="7" t="str">
        <f>VLOOKUP(P1080,zipcodes,2,0)</f>
        <v>VALE PARK</v>
      </c>
      <c r="P1080" s="13">
        <v>5081</v>
      </c>
      <c r="Q1080" s="7" t="str">
        <f>VLOOKUP(R1080,zipcodes,2,0)</f>
        <v>FELIXSTOW</v>
      </c>
      <c r="R1080" s="14">
        <v>5070</v>
      </c>
      <c r="S1080" s="8" t="s">
        <v>359</v>
      </c>
      <c r="T1080" s="6" t="s">
        <v>372</v>
      </c>
    </row>
    <row r="1081" spans="1:20" x14ac:dyDescent="0.25">
      <c r="A1081" s="26">
        <v>44809</v>
      </c>
      <c r="B1081" s="28">
        <v>5.57</v>
      </c>
      <c r="C1081" s="28">
        <f>B1081-K1081-L1081</f>
        <v>5.57</v>
      </c>
      <c r="D1081" s="28">
        <f>B1081-K1081</f>
        <v>5.57</v>
      </c>
      <c r="E1081" s="29">
        <v>0.80347222222222225</v>
      </c>
      <c r="F1081" s="17" t="str">
        <f>_xlfn.CONCAT(TEXT(A1081,"yyyy-mm-dd")," ",TEXT(E1081,"hh:mm:ss"))</f>
        <v>2022-09-05 19:17:00</v>
      </c>
      <c r="G1081" s="8">
        <v>10</v>
      </c>
      <c r="H1081" s="8">
        <v>47</v>
      </c>
      <c r="I1081" s="9">
        <f>'Uber_Details (2)'!$G1081+('Uber_Details (2)'!$H1081/60)</f>
        <v>10.783333333333333</v>
      </c>
      <c r="J1081" s="9">
        <v>3</v>
      </c>
      <c r="K1081" s="9"/>
      <c r="L1081" s="9"/>
      <c r="M1081" s="8"/>
      <c r="N1081" s="8">
        <v>1</v>
      </c>
      <c r="O1081" s="7" t="str">
        <f>VLOOKUP(P1081,zipcodes,2,0)</f>
        <v>ADELAIDE CBD</v>
      </c>
      <c r="P1081" s="13">
        <v>5000</v>
      </c>
      <c r="Q1081" s="7" t="str">
        <f>VLOOKUP(R1081,zipcodes,2,0)</f>
        <v>CROYDON</v>
      </c>
      <c r="R1081" s="14">
        <v>5008</v>
      </c>
      <c r="S1081" s="8" t="s">
        <v>359</v>
      </c>
      <c r="T1081" s="6" t="s">
        <v>372</v>
      </c>
    </row>
    <row r="1082" spans="1:20" x14ac:dyDescent="0.25">
      <c r="A1082" s="26">
        <v>44809</v>
      </c>
      <c r="B1082" s="28">
        <v>8.84</v>
      </c>
      <c r="C1082" s="28">
        <f>B1082-K1082-L1082</f>
        <v>8.84</v>
      </c>
      <c r="D1082" s="28">
        <f>B1082-K1082</f>
        <v>8.84</v>
      </c>
      <c r="E1082" s="29">
        <v>0.59722222222222221</v>
      </c>
      <c r="F1082" s="17" t="str">
        <f>_xlfn.CONCAT(TEXT(A1082,"yyyy-mm-dd")," ",TEXT(E1082,"hh:mm:ss"))</f>
        <v>2022-09-05 14:20:00</v>
      </c>
      <c r="G1082" s="8">
        <v>18</v>
      </c>
      <c r="H1082" s="8">
        <v>20</v>
      </c>
      <c r="I1082" s="9">
        <f>'Uber_Details (2)'!$G1082+('Uber_Details (2)'!$H1082/60)</f>
        <v>18.333333333333332</v>
      </c>
      <c r="J1082" s="9">
        <v>4.5</v>
      </c>
      <c r="K1082" s="9"/>
      <c r="L1082" s="9"/>
      <c r="M1082" s="8"/>
      <c r="N1082" s="8">
        <v>1</v>
      </c>
      <c r="O1082" s="7" t="str">
        <f>VLOOKUP(P1082,zipcodes,2,0)</f>
        <v>KENSINGTON</v>
      </c>
      <c r="P1082" s="13">
        <v>5068</v>
      </c>
      <c r="Q1082" s="7" t="str">
        <f>VLOOKUP(R1082,zipcodes,2,0)</f>
        <v>HECTORVILLE</v>
      </c>
      <c r="R1082" s="14">
        <v>5073</v>
      </c>
      <c r="S1082" s="8" t="s">
        <v>359</v>
      </c>
      <c r="T1082" s="6" t="s">
        <v>372</v>
      </c>
    </row>
    <row r="1083" spans="1:20" x14ac:dyDescent="0.25">
      <c r="A1083" s="26">
        <v>44809</v>
      </c>
      <c r="B1083" s="28">
        <v>8.7899999999999991</v>
      </c>
      <c r="C1083" s="28">
        <f>B1083-K1083-L1083</f>
        <v>8.7899999999999991</v>
      </c>
      <c r="D1083" s="28">
        <f>B1083-K1083</f>
        <v>8.7899999999999991</v>
      </c>
      <c r="E1083" s="29">
        <v>0.56458333333333333</v>
      </c>
      <c r="F1083" s="17" t="str">
        <f>_xlfn.CONCAT(TEXT(A1083,"yyyy-mm-dd")," ",TEXT(E1083,"hh:mm:ss"))</f>
        <v>2022-09-05 13:33:00</v>
      </c>
      <c r="G1083" s="8">
        <v>19</v>
      </c>
      <c r="H1083" s="8">
        <v>15</v>
      </c>
      <c r="I1083" s="9">
        <f>'Uber_Details (2)'!$G1083+('Uber_Details (2)'!$H1083/60)</f>
        <v>19.25</v>
      </c>
      <c r="J1083" s="9">
        <v>3.6</v>
      </c>
      <c r="K1083" s="9"/>
      <c r="L1083" s="9"/>
      <c r="M1083" s="8"/>
      <c r="N1083" s="8">
        <v>1</v>
      </c>
      <c r="O1083" s="7" t="str">
        <f>VLOOKUP(P1083,zipcodes,2,0)</f>
        <v>MILLSWOOD</v>
      </c>
      <c r="P1083" s="13">
        <v>5034</v>
      </c>
      <c r="Q1083" s="7" t="str">
        <f>VLOOKUP(R1083,zipcodes,2,0)</f>
        <v>KINGSWOOD</v>
      </c>
      <c r="R1083" s="14">
        <v>5062</v>
      </c>
      <c r="S1083" s="8" t="s">
        <v>359</v>
      </c>
      <c r="T1083" s="6" t="s">
        <v>372</v>
      </c>
    </row>
    <row r="1084" spans="1:20" x14ac:dyDescent="0.25">
      <c r="A1084" s="26">
        <v>44809</v>
      </c>
      <c r="B1084" s="28">
        <v>7.35</v>
      </c>
      <c r="C1084" s="28">
        <f>B1084-K1084-L1084</f>
        <v>7.35</v>
      </c>
      <c r="D1084" s="28">
        <f>B1084-K1084</f>
        <v>7.35</v>
      </c>
      <c r="E1084" s="29">
        <v>0.53611111111111109</v>
      </c>
      <c r="F1084" s="17" t="str">
        <f>_xlfn.CONCAT(TEXT(A1084,"yyyy-mm-dd")," ",TEXT(E1084,"hh:mm:ss"))</f>
        <v>2022-09-05 12:52:00</v>
      </c>
      <c r="G1084" s="8">
        <v>17</v>
      </c>
      <c r="H1084" s="8">
        <v>51</v>
      </c>
      <c r="I1084" s="9">
        <f>'Uber_Details (2)'!$G1084+('Uber_Details (2)'!$H1084/60)</f>
        <v>17.850000000000001</v>
      </c>
      <c r="J1084" s="9">
        <v>3.6</v>
      </c>
      <c r="K1084" s="9"/>
      <c r="L1084" s="9"/>
      <c r="M1084" s="8"/>
      <c r="N1084" s="8">
        <v>1</v>
      </c>
      <c r="O1084" s="7" t="str">
        <f>VLOOKUP(P1084,zipcodes,2,0)</f>
        <v>HINDMARSH</v>
      </c>
      <c r="P1084" s="13">
        <v>5007</v>
      </c>
      <c r="Q1084" s="7" t="str">
        <f>VLOOKUP(R1084,zipcodes,2,0)</f>
        <v>UNDERDALE</v>
      </c>
      <c r="R1084" s="14">
        <v>5032</v>
      </c>
      <c r="S1084" s="8" t="s">
        <v>359</v>
      </c>
      <c r="T1084" s="6" t="s">
        <v>372</v>
      </c>
    </row>
    <row r="1085" spans="1:20" x14ac:dyDescent="0.25">
      <c r="A1085" s="26">
        <v>44809</v>
      </c>
      <c r="B1085" s="28">
        <v>18.62</v>
      </c>
      <c r="C1085" s="28">
        <f>B1085-K1085-L1085</f>
        <v>18.62</v>
      </c>
      <c r="D1085" s="28">
        <f>B1085-K1085</f>
        <v>18.62</v>
      </c>
      <c r="E1085" s="29">
        <v>0.50416666666666665</v>
      </c>
      <c r="F1085" s="17" t="str">
        <f>_xlfn.CONCAT(TEXT(A1085,"yyyy-mm-dd")," ",TEXT(E1085,"hh:mm:ss"))</f>
        <v>2022-09-05 12:06:00</v>
      </c>
      <c r="G1085" s="8">
        <v>44</v>
      </c>
      <c r="H1085" s="8">
        <v>59</v>
      </c>
      <c r="I1085" s="9">
        <f>'Uber_Details (2)'!$G1085+('Uber_Details (2)'!$H1085/60)</f>
        <v>44.983333333333334</v>
      </c>
      <c r="J1085" s="9">
        <v>6.6</v>
      </c>
      <c r="K1085" s="9"/>
      <c r="L1085" s="9"/>
      <c r="M1085" s="8"/>
      <c r="N1085" s="8">
        <v>2</v>
      </c>
      <c r="O1085" s="7" t="str">
        <f>VLOOKUP(P1085,zipcodes,2,0)</f>
        <v>UNDERDALE</v>
      </c>
      <c r="P1085" s="13">
        <v>5032</v>
      </c>
      <c r="Q1085" s="7" t="str">
        <f>VLOOKUP(R1085,zipcodes,2,0)</f>
        <v>HINDMARSH</v>
      </c>
      <c r="R1085" s="14">
        <v>5007</v>
      </c>
      <c r="S1085" s="8" t="s">
        <v>359</v>
      </c>
      <c r="T1085" s="6" t="s">
        <v>372</v>
      </c>
    </row>
    <row r="1086" spans="1:20" x14ac:dyDescent="0.25">
      <c r="A1086" s="26">
        <v>44810</v>
      </c>
      <c r="B1086" s="28">
        <v>6.56</v>
      </c>
      <c r="C1086" s="28">
        <f>B1086-K1086-L1086</f>
        <v>6.56</v>
      </c>
      <c r="D1086" s="28">
        <f>B1086-K1086</f>
        <v>6.56</v>
      </c>
      <c r="E1086" s="29">
        <v>0.80625000000000002</v>
      </c>
      <c r="F1086" s="17" t="str">
        <f>_xlfn.CONCAT(TEXT(A1086,"yyyy-mm-dd")," ",TEXT(E1086,"hh:mm:ss"))</f>
        <v>2022-09-06 19:21:00</v>
      </c>
      <c r="G1086" s="8">
        <v>16</v>
      </c>
      <c r="H1086" s="8">
        <v>36</v>
      </c>
      <c r="I1086" s="9">
        <f>'Uber_Details (2)'!$G1086+('Uber_Details (2)'!$H1086/60)</f>
        <v>16.600000000000001</v>
      </c>
      <c r="J1086" s="9">
        <v>2.9</v>
      </c>
      <c r="K1086" s="9"/>
      <c r="L1086" s="9"/>
      <c r="M1086" s="8"/>
      <c r="N1086" s="8">
        <v>1</v>
      </c>
      <c r="O1086" s="7" t="str">
        <f>VLOOKUP(P1086,zipcodes,2,0)</f>
        <v>EASTWOOD</v>
      </c>
      <c r="P1086" s="13">
        <v>5063</v>
      </c>
      <c r="Q1086" s="7" t="str">
        <f>VLOOKUP(R1086,zipcodes,2,0)</f>
        <v>ADELAIDE CBD</v>
      </c>
      <c r="R1086" s="14">
        <v>5000</v>
      </c>
      <c r="S1086" s="8" t="s">
        <v>359</v>
      </c>
      <c r="T1086" s="6" t="s">
        <v>372</v>
      </c>
    </row>
    <row r="1087" spans="1:20" x14ac:dyDescent="0.25">
      <c r="A1087" s="26">
        <v>44810</v>
      </c>
      <c r="B1087" s="28">
        <v>13.8</v>
      </c>
      <c r="C1087" s="28">
        <f>B1087-K1087-L1087</f>
        <v>13.8</v>
      </c>
      <c r="D1087" s="28">
        <f>B1087-K1087</f>
        <v>13.8</v>
      </c>
      <c r="E1087" s="29">
        <v>0.78055555555555556</v>
      </c>
      <c r="F1087" s="17" t="str">
        <f>_xlfn.CONCAT(TEXT(A1087,"yyyy-mm-dd")," ",TEXT(E1087,"hh:mm:ss"))</f>
        <v>2022-09-06 18:44:00</v>
      </c>
      <c r="G1087" s="8">
        <v>34</v>
      </c>
      <c r="H1087" s="8">
        <v>29</v>
      </c>
      <c r="I1087" s="9">
        <f>'Uber_Details (2)'!$G1087+('Uber_Details (2)'!$H1087/60)</f>
        <v>34.483333333333334</v>
      </c>
      <c r="J1087" s="9">
        <v>4.8</v>
      </c>
      <c r="K1087" s="9"/>
      <c r="L1087" s="9"/>
      <c r="M1087" s="8"/>
      <c r="N1087" s="8">
        <v>1</v>
      </c>
      <c r="O1087" s="7" t="str">
        <f>VLOOKUP(P1087,zipcodes,2,0)</f>
        <v>ADELAIDE CBD</v>
      </c>
      <c r="P1087" s="13">
        <v>5000</v>
      </c>
      <c r="Q1087" s="7" t="str">
        <f>VLOOKUP(R1087,zipcodes,2,0)</f>
        <v>GLEN OSMOND</v>
      </c>
      <c r="R1087" s="14">
        <v>5064</v>
      </c>
      <c r="S1087" s="8" t="s">
        <v>359</v>
      </c>
      <c r="T1087" s="6" t="s">
        <v>372</v>
      </c>
    </row>
    <row r="1088" spans="1:20" x14ac:dyDescent="0.25">
      <c r="A1088" s="26">
        <v>44810</v>
      </c>
      <c r="B1088" s="28">
        <v>5.67</v>
      </c>
      <c r="C1088" s="28">
        <f>B1088-K1088-L1088</f>
        <v>5.67</v>
      </c>
      <c r="D1088" s="28">
        <f>B1088-K1088</f>
        <v>5.67</v>
      </c>
      <c r="E1088" s="29">
        <v>0.76666666666666661</v>
      </c>
      <c r="F1088" s="17" t="str">
        <f>_xlfn.CONCAT(TEXT(A1088,"yyyy-mm-dd")," ",TEXT(E1088,"hh:mm:ss"))</f>
        <v>2022-09-06 18:24:00</v>
      </c>
      <c r="G1088" s="8">
        <v>18</v>
      </c>
      <c r="H1088" s="8">
        <v>38</v>
      </c>
      <c r="I1088" s="9">
        <f>'Uber_Details (2)'!$G1088+('Uber_Details (2)'!$H1088/60)</f>
        <v>18.633333333333333</v>
      </c>
      <c r="J1088" s="9">
        <v>1.7</v>
      </c>
      <c r="K1088" s="9"/>
      <c r="L1088" s="9"/>
      <c r="M1088" s="8"/>
      <c r="N1088" s="8">
        <v>1</v>
      </c>
      <c r="O1088" s="7" t="str">
        <f>VLOOKUP(P1088,zipcodes,2,0)</f>
        <v>MILE END</v>
      </c>
      <c r="P1088" s="13">
        <v>5031</v>
      </c>
      <c r="Q1088" s="7" t="str">
        <f>VLOOKUP(R1088,zipcodes,2,0)</f>
        <v>MILE END</v>
      </c>
      <c r="R1088" s="14">
        <v>5031</v>
      </c>
      <c r="S1088" s="8" t="s">
        <v>359</v>
      </c>
      <c r="T1088" s="6" t="s">
        <v>372</v>
      </c>
    </row>
    <row r="1089" spans="1:20" x14ac:dyDescent="0.25">
      <c r="A1089" s="26">
        <v>44810</v>
      </c>
      <c r="B1089" s="28">
        <v>7.26</v>
      </c>
      <c r="C1089" s="28">
        <f>B1089-K1089-L1089</f>
        <v>7.26</v>
      </c>
      <c r="D1089" s="28">
        <f>B1089-K1089</f>
        <v>7.26</v>
      </c>
      <c r="E1089" s="29">
        <v>0.70763888888888893</v>
      </c>
      <c r="F1089" s="17" t="str">
        <f>_xlfn.CONCAT(TEXT(A1089,"yyyy-mm-dd")," ",TEXT(E1089,"hh:mm:ss"))</f>
        <v>2022-09-06 16:59:00</v>
      </c>
      <c r="G1089" s="8">
        <v>11</v>
      </c>
      <c r="H1089" s="8">
        <v>23</v>
      </c>
      <c r="I1089" s="9">
        <f>'Uber_Details (2)'!$G1089+('Uber_Details (2)'!$H1089/60)</f>
        <v>11.383333333333333</v>
      </c>
      <c r="J1089" s="9">
        <v>1.5</v>
      </c>
      <c r="K1089" s="9"/>
      <c r="L1089" s="9"/>
      <c r="M1089" s="8"/>
      <c r="N1089" s="8">
        <v>1</v>
      </c>
      <c r="O1089" s="7" t="str">
        <f>VLOOKUP(P1089,zipcodes,2,0)</f>
        <v>ADELAIDE CBD</v>
      </c>
      <c r="P1089" s="13">
        <v>5000</v>
      </c>
      <c r="Q1089" s="7" t="str">
        <f>VLOOKUP(R1089,zipcodes,2,0)</f>
        <v>ADELAIDE CBD</v>
      </c>
      <c r="R1089" s="14">
        <v>5000</v>
      </c>
      <c r="S1089" s="8" t="s">
        <v>359</v>
      </c>
      <c r="T1089" s="6" t="s">
        <v>372</v>
      </c>
    </row>
    <row r="1090" spans="1:20" x14ac:dyDescent="0.25">
      <c r="A1090" s="26">
        <v>44810</v>
      </c>
      <c r="B1090" s="28">
        <v>8.58</v>
      </c>
      <c r="C1090" s="28">
        <f>B1090-K1090-L1090</f>
        <v>8.58</v>
      </c>
      <c r="D1090" s="28">
        <f>B1090-K1090</f>
        <v>8.58</v>
      </c>
      <c r="E1090" s="29">
        <v>0.68819444444444444</v>
      </c>
      <c r="F1090" s="17" t="str">
        <f>_xlfn.CONCAT(TEXT(A1090,"yyyy-mm-dd")," ",TEXT(E1090,"hh:mm:ss"))</f>
        <v>2022-09-06 16:31:00</v>
      </c>
      <c r="G1090" s="8">
        <v>24</v>
      </c>
      <c r="H1090" s="8">
        <v>5</v>
      </c>
      <c r="I1090" s="9">
        <f>'Uber_Details (2)'!$G1090+('Uber_Details (2)'!$H1090/60)</f>
        <v>24.083333333333332</v>
      </c>
      <c r="J1090" s="9">
        <v>1.7</v>
      </c>
      <c r="K1090" s="9"/>
      <c r="L1090" s="9"/>
      <c r="M1090" s="8"/>
      <c r="N1090" s="8">
        <v>1</v>
      </c>
      <c r="O1090" s="7" t="str">
        <f>VLOOKUP(P1090,zipcodes,2,0)</f>
        <v>ADELAIDE CBD</v>
      </c>
      <c r="P1090" s="13">
        <v>5000</v>
      </c>
      <c r="Q1090" s="7" t="str">
        <f>VLOOKUP(R1090,zipcodes,2,0)</f>
        <v>ADELAIDE CBD</v>
      </c>
      <c r="R1090" s="14">
        <v>5000</v>
      </c>
      <c r="S1090" s="8" t="s">
        <v>359</v>
      </c>
      <c r="T1090" s="6" t="s">
        <v>372</v>
      </c>
    </row>
    <row r="1091" spans="1:20" x14ac:dyDescent="0.25">
      <c r="A1091" s="26">
        <v>44810</v>
      </c>
      <c r="B1091" s="28">
        <v>8.48</v>
      </c>
      <c r="C1091" s="28">
        <f>B1091-K1091-L1091</f>
        <v>8.48</v>
      </c>
      <c r="D1091" s="28">
        <f>B1091-K1091</f>
        <v>8.48</v>
      </c>
      <c r="E1091" s="29">
        <v>0.66527777777777775</v>
      </c>
      <c r="F1091" s="17" t="str">
        <f>_xlfn.CONCAT(TEXT(A1091,"yyyy-mm-dd")," ",TEXT(E1091,"hh:mm:ss"))</f>
        <v>2022-09-06 15:58:00</v>
      </c>
      <c r="G1091" s="8">
        <v>17</v>
      </c>
      <c r="H1091" s="8">
        <v>37</v>
      </c>
      <c r="I1091" s="9">
        <f>'Uber_Details (2)'!$G1091+('Uber_Details (2)'!$H1091/60)</f>
        <v>17.616666666666667</v>
      </c>
      <c r="J1091" s="9">
        <v>1.9</v>
      </c>
      <c r="K1091" s="9"/>
      <c r="L1091" s="9"/>
      <c r="M1091" s="8"/>
      <c r="N1091" s="8">
        <v>1</v>
      </c>
      <c r="O1091" s="7" t="str">
        <f>VLOOKUP(P1091,zipcodes,2,0)</f>
        <v>ADELAIDE CBD</v>
      </c>
      <c r="P1091" s="13">
        <v>5000</v>
      </c>
      <c r="Q1091" s="7" t="str">
        <f>VLOOKUP(R1091,zipcodes,2,0)</f>
        <v>ADELAIDE CBD</v>
      </c>
      <c r="R1091" s="14">
        <v>5000</v>
      </c>
      <c r="S1091" s="8" t="s">
        <v>359</v>
      </c>
      <c r="T1091" s="6" t="s">
        <v>372</v>
      </c>
    </row>
    <row r="1092" spans="1:20" x14ac:dyDescent="0.25">
      <c r="A1092" s="26">
        <v>44810</v>
      </c>
      <c r="B1092" s="28">
        <v>17.04</v>
      </c>
      <c r="C1092" s="28">
        <f>B1092-K1092-L1092</f>
        <v>16.04</v>
      </c>
      <c r="D1092" s="28">
        <f>B1092-K1092</f>
        <v>16.04</v>
      </c>
      <c r="E1092" s="29">
        <v>0.63472222222222219</v>
      </c>
      <c r="F1092" s="17" t="str">
        <f>_xlfn.CONCAT(TEXT(A1092,"yyyy-mm-dd")," ",TEXT(E1092,"hh:mm:ss"))</f>
        <v>2022-09-06 15:14:00</v>
      </c>
      <c r="G1092" s="8">
        <v>53</v>
      </c>
      <c r="H1092" s="8">
        <v>35</v>
      </c>
      <c r="I1092" s="9">
        <f>'Uber_Details (2)'!$G1092+('Uber_Details (2)'!$H1092/60)</f>
        <v>53.583333333333336</v>
      </c>
      <c r="J1092" s="9">
        <v>2.4</v>
      </c>
      <c r="K1092" s="9">
        <v>1</v>
      </c>
      <c r="L1092" s="9"/>
      <c r="M1092" s="8"/>
      <c r="N1092" s="8">
        <v>2</v>
      </c>
      <c r="O1092" s="7" t="str">
        <f>VLOOKUP(P1092,zipcodes,2,0)</f>
        <v>ADELAIDE CBD</v>
      </c>
      <c r="P1092" s="13">
        <v>5000</v>
      </c>
      <c r="Q1092" s="7" t="str">
        <f>VLOOKUP(R1092,zipcodes,2,0)</f>
        <v>ADELAIDE CBD</v>
      </c>
      <c r="R1092" s="14">
        <v>5000</v>
      </c>
      <c r="S1092" s="8" t="s">
        <v>359</v>
      </c>
      <c r="T1092" s="6" t="s">
        <v>372</v>
      </c>
    </row>
    <row r="1093" spans="1:20" x14ac:dyDescent="0.25">
      <c r="A1093" s="26">
        <v>44810</v>
      </c>
      <c r="B1093" s="28">
        <v>27.48</v>
      </c>
      <c r="C1093" s="28">
        <f>B1093-K1093-L1093</f>
        <v>27.48</v>
      </c>
      <c r="D1093" s="28">
        <f>B1093-K1093</f>
        <v>27.48</v>
      </c>
      <c r="E1093" s="29">
        <v>0.55972222222222223</v>
      </c>
      <c r="F1093" s="17" t="str">
        <f>_xlfn.CONCAT(TEXT(A1093,"yyyy-mm-dd")," ",TEXT(E1093,"hh:mm:ss"))</f>
        <v>2022-09-06 13:26:00</v>
      </c>
      <c r="G1093" s="8">
        <v>50</v>
      </c>
      <c r="H1093" s="8">
        <v>48</v>
      </c>
      <c r="I1093" s="9">
        <f>'Uber_Details (2)'!$G1093+('Uber_Details (2)'!$H1093/60)</f>
        <v>50.8</v>
      </c>
      <c r="J1093" s="9">
        <v>8.6</v>
      </c>
      <c r="K1093" s="9"/>
      <c r="L1093" s="9"/>
      <c r="M1093" s="8"/>
      <c r="N1093" s="8">
        <v>2</v>
      </c>
      <c r="O1093" s="7" t="str">
        <f>VLOOKUP(P1093,zipcodes,2,0)</f>
        <v>STIRLING</v>
      </c>
      <c r="P1093" s="13">
        <v>5152</v>
      </c>
      <c r="Q1093" s="7" t="str">
        <f>VLOOKUP(R1093,zipcodes,2,0)</f>
        <v>SUMMERTOWN</v>
      </c>
      <c r="R1093" s="14">
        <v>5141</v>
      </c>
      <c r="S1093" s="8" t="s">
        <v>359</v>
      </c>
      <c r="T1093" s="6" t="s">
        <v>372</v>
      </c>
    </row>
    <row r="1094" spans="1:20" x14ac:dyDescent="0.25">
      <c r="A1094" s="26">
        <v>44810</v>
      </c>
      <c r="B1094" s="28">
        <v>15.74</v>
      </c>
      <c r="C1094" s="28">
        <f>B1094-K1094-L1094</f>
        <v>15.74</v>
      </c>
      <c r="D1094" s="28">
        <f>B1094-K1094</f>
        <v>15.74</v>
      </c>
      <c r="E1094" s="29">
        <v>0.52500000000000002</v>
      </c>
      <c r="F1094" s="17" t="str">
        <f>_xlfn.CONCAT(TEXT(A1094,"yyyy-mm-dd")," ",TEXT(E1094,"hh:mm:ss"))</f>
        <v>2022-09-06 12:36:00</v>
      </c>
      <c r="G1094" s="8">
        <v>38</v>
      </c>
      <c r="H1094" s="8">
        <v>1</v>
      </c>
      <c r="I1094" s="9">
        <f>'Uber_Details (2)'!$G1094+('Uber_Details (2)'!$H1094/60)</f>
        <v>38.016666666666666</v>
      </c>
      <c r="J1094" s="9">
        <v>10.199999999999999</v>
      </c>
      <c r="K1094" s="9"/>
      <c r="L1094" s="9"/>
      <c r="M1094" s="8"/>
      <c r="N1094" s="8">
        <v>1</v>
      </c>
      <c r="O1094" s="7" t="str">
        <f>VLOOKUP(P1094,zipcodes,2,0)</f>
        <v>ADELAIDE CBD</v>
      </c>
      <c r="P1094" s="13">
        <v>5000</v>
      </c>
      <c r="Q1094" s="7" t="str">
        <f>VLOOKUP(R1094,zipcodes,2,0)</f>
        <v>ST MARYS</v>
      </c>
      <c r="R1094" s="14">
        <v>5042</v>
      </c>
      <c r="S1094" s="8" t="s">
        <v>359</v>
      </c>
      <c r="T1094" s="6" t="s">
        <v>372</v>
      </c>
    </row>
    <row r="1095" spans="1:20" x14ac:dyDescent="0.25">
      <c r="A1095" s="26">
        <v>44810</v>
      </c>
      <c r="B1095" s="28">
        <v>15.21</v>
      </c>
      <c r="C1095" s="28">
        <f>B1095-K1095-L1095</f>
        <v>15.21</v>
      </c>
      <c r="D1095" s="28">
        <f>B1095-K1095</f>
        <v>15.21</v>
      </c>
      <c r="E1095" s="29">
        <v>0.50208333333333333</v>
      </c>
      <c r="F1095" s="17" t="str">
        <f>_xlfn.CONCAT(TEXT(A1095,"yyyy-mm-dd")," ",TEXT(E1095,"hh:mm:ss"))</f>
        <v>2022-09-06 12:03:00</v>
      </c>
      <c r="G1095" s="8">
        <v>36</v>
      </c>
      <c r="H1095" s="8">
        <v>4</v>
      </c>
      <c r="I1095" s="9">
        <f>'Uber_Details (2)'!$G1095+('Uber_Details (2)'!$H1095/60)</f>
        <v>36.06666666666667</v>
      </c>
      <c r="J1095" s="9">
        <v>5.0999999999999996</v>
      </c>
      <c r="K1095" s="9"/>
      <c r="L1095" s="9"/>
      <c r="M1095" s="8"/>
      <c r="N1095" s="8">
        <v>2</v>
      </c>
      <c r="O1095" s="7" t="str">
        <f>VLOOKUP(P1095,zipcodes,2,0)</f>
        <v>RICHMOND</v>
      </c>
      <c r="P1095" s="13">
        <v>5033</v>
      </c>
      <c r="Q1095" s="7" t="str">
        <f>VLOOKUP(R1095,zipcodes,2,0)</f>
        <v>MILE END</v>
      </c>
      <c r="R1095" s="14">
        <v>5031</v>
      </c>
      <c r="S1095" s="8" t="s">
        <v>359</v>
      </c>
      <c r="T1095" s="6" t="s">
        <v>372</v>
      </c>
    </row>
    <row r="1096" spans="1:20" x14ac:dyDescent="0.25">
      <c r="A1096" s="26">
        <v>44811</v>
      </c>
      <c r="B1096" s="28">
        <v>12.17</v>
      </c>
      <c r="C1096" s="28">
        <f>B1096-K1096-L1096</f>
        <v>9.92</v>
      </c>
      <c r="D1096" s="28">
        <f>B1096-K1096</f>
        <v>9.92</v>
      </c>
      <c r="E1096" s="29">
        <v>0.86597222222222225</v>
      </c>
      <c r="F1096" s="17" t="str">
        <f>_xlfn.CONCAT(TEXT(A1096,"yyyy-mm-dd")," ",TEXT(E1096,"hh:mm:ss"))</f>
        <v>2022-09-07 20:47:00</v>
      </c>
      <c r="G1096" s="8">
        <v>21</v>
      </c>
      <c r="H1096" s="8">
        <v>58</v>
      </c>
      <c r="I1096" s="9">
        <f>'Uber_Details (2)'!$G1096+('Uber_Details (2)'!$H1096/60)</f>
        <v>21.966666666666665</v>
      </c>
      <c r="J1096" s="9">
        <v>5.6</v>
      </c>
      <c r="K1096" s="9">
        <v>2.25</v>
      </c>
      <c r="L1096" s="9"/>
      <c r="M1096" s="8"/>
      <c r="N1096" s="8">
        <v>2</v>
      </c>
      <c r="O1096" s="7" t="str">
        <f>VLOOKUP(P1096,zipcodes,2,0)</f>
        <v>BEVERLEY</v>
      </c>
      <c r="P1096" s="13">
        <v>5009</v>
      </c>
      <c r="Q1096" s="7" t="str">
        <f>VLOOKUP(R1096,zipcodes,2,0)</f>
        <v>SEATON</v>
      </c>
      <c r="R1096" s="14">
        <v>5023</v>
      </c>
      <c r="S1096" s="8" t="s">
        <v>359</v>
      </c>
      <c r="T1096" s="6" t="s">
        <v>372</v>
      </c>
    </row>
    <row r="1097" spans="1:20" x14ac:dyDescent="0.25">
      <c r="A1097" s="26">
        <v>44811</v>
      </c>
      <c r="B1097" s="28">
        <v>16.3</v>
      </c>
      <c r="C1097" s="28">
        <f>B1097-K1097-L1097</f>
        <v>16.3</v>
      </c>
      <c r="D1097" s="28">
        <f>B1097-K1097</f>
        <v>16.3</v>
      </c>
      <c r="E1097" s="29">
        <v>0.8340277777777777</v>
      </c>
      <c r="F1097" s="17" t="str">
        <f>_xlfn.CONCAT(TEXT(A1097,"yyyy-mm-dd")," ",TEXT(E1097,"hh:mm:ss"))</f>
        <v>2022-09-07 20:01:00</v>
      </c>
      <c r="G1097" s="8">
        <v>42</v>
      </c>
      <c r="H1097" s="8">
        <v>15</v>
      </c>
      <c r="I1097" s="9">
        <f>'Uber_Details (2)'!$G1097+('Uber_Details (2)'!$H1097/60)</f>
        <v>42.25</v>
      </c>
      <c r="J1097" s="9">
        <v>7.7</v>
      </c>
      <c r="K1097" s="9"/>
      <c r="L1097" s="9"/>
      <c r="M1097" s="8"/>
      <c r="N1097" s="8">
        <v>1</v>
      </c>
      <c r="O1097" s="7" t="str">
        <f>VLOOKUP(P1097,zipcodes,2,0)</f>
        <v>ADELAIDE CBD</v>
      </c>
      <c r="P1097" s="13">
        <v>5000</v>
      </c>
      <c r="Q1097" s="7" t="str">
        <f>VLOOKUP(R1097,zipcodes,2,0)</f>
        <v>CROYDON</v>
      </c>
      <c r="R1097" s="14">
        <v>5008</v>
      </c>
      <c r="S1097" s="8" t="s">
        <v>359</v>
      </c>
      <c r="T1097" s="6" t="s">
        <v>372</v>
      </c>
    </row>
    <row r="1098" spans="1:20" x14ac:dyDescent="0.25">
      <c r="A1098" s="26">
        <v>44811</v>
      </c>
      <c r="B1098" s="28">
        <v>7.35</v>
      </c>
      <c r="C1098" s="28">
        <f>B1098-K1098-L1098</f>
        <v>7.35</v>
      </c>
      <c r="D1098" s="28">
        <f>B1098-K1098</f>
        <v>7.35</v>
      </c>
      <c r="E1098" s="29">
        <v>0.82638888888888884</v>
      </c>
      <c r="F1098" s="17" t="str">
        <f>_xlfn.CONCAT(TEXT(A1098,"yyyy-mm-dd")," ",TEXT(E1098,"hh:mm:ss"))</f>
        <v>2022-09-07 19:50:00</v>
      </c>
      <c r="G1098" s="8">
        <v>13</v>
      </c>
      <c r="H1098" s="8">
        <v>58</v>
      </c>
      <c r="I1098" s="9">
        <f>'Uber_Details (2)'!$G1098+('Uber_Details (2)'!$H1098/60)</f>
        <v>13.966666666666667</v>
      </c>
      <c r="J1098" s="9">
        <v>3.9</v>
      </c>
      <c r="K1098" s="9"/>
      <c r="L1098" s="9"/>
      <c r="M1098" s="8"/>
      <c r="N1098" s="8">
        <v>1</v>
      </c>
      <c r="O1098" s="7" t="str">
        <f>VLOOKUP(P1098,zipcodes,2,0)</f>
        <v>VALE PARK</v>
      </c>
      <c r="P1098" s="13">
        <v>5081</v>
      </c>
      <c r="Q1098" s="7" t="str">
        <f>VLOOKUP(R1098,zipcodes,2,0)</f>
        <v>NORTH ADELAIDE</v>
      </c>
      <c r="R1098" s="14">
        <v>5006</v>
      </c>
      <c r="S1098" s="8" t="s">
        <v>359</v>
      </c>
      <c r="T1098" s="6" t="s">
        <v>372</v>
      </c>
    </row>
    <row r="1099" spans="1:20" x14ac:dyDescent="0.25">
      <c r="A1099" s="26">
        <v>44811</v>
      </c>
      <c r="B1099" s="28">
        <v>5</v>
      </c>
      <c r="C1099" s="28">
        <f>B1099-K1099-L1099</f>
        <v>5</v>
      </c>
      <c r="D1099" s="28">
        <f>B1099-K1099</f>
        <v>5</v>
      </c>
      <c r="E1099" s="29">
        <v>0.81527777777777777</v>
      </c>
      <c r="F1099" s="17" t="str">
        <f>_xlfn.CONCAT(TEXT(A1099,"yyyy-mm-dd")," ",TEXT(E1099,"hh:mm:ss"))</f>
        <v>2022-09-07 19:34:00</v>
      </c>
      <c r="G1099" s="8">
        <v>7</v>
      </c>
      <c r="H1099" s="8">
        <v>43</v>
      </c>
      <c r="I1099" s="9">
        <f>'Uber_Details (2)'!$G1099+('Uber_Details (2)'!$H1099/60)</f>
        <v>7.7166666666666668</v>
      </c>
      <c r="J1099" s="9">
        <v>0.8</v>
      </c>
      <c r="K1099" s="9"/>
      <c r="L1099" s="9"/>
      <c r="M1099" s="8"/>
      <c r="N1099" s="8">
        <v>1</v>
      </c>
      <c r="O1099" s="7" t="str">
        <f>VLOOKUP(P1099,zipcodes,2,0)</f>
        <v>CLEARVIEW</v>
      </c>
      <c r="P1099" s="13">
        <v>5085</v>
      </c>
      <c r="Q1099" s="7" t="str">
        <f>VLOOKUP(R1099,zipcodes,2,0)</f>
        <v>CLEARVIEW</v>
      </c>
      <c r="R1099" s="14">
        <v>5085</v>
      </c>
      <c r="S1099" s="8" t="s">
        <v>359</v>
      </c>
      <c r="T1099" s="6" t="s">
        <v>372</v>
      </c>
    </row>
    <row r="1100" spans="1:20" x14ac:dyDescent="0.25">
      <c r="A1100" s="26">
        <v>44811</v>
      </c>
      <c r="B1100" s="28">
        <v>20.63</v>
      </c>
      <c r="C1100" s="28">
        <f>B1100-K1100-L1100</f>
        <v>20.63</v>
      </c>
      <c r="D1100" s="28">
        <f>B1100-K1100</f>
        <v>20.63</v>
      </c>
      <c r="E1100" s="29">
        <v>0.78263888888888899</v>
      </c>
      <c r="F1100" s="17" t="str">
        <f>_xlfn.CONCAT(TEXT(A1100,"yyyy-mm-dd")," ",TEXT(E1100,"hh:mm:ss"))</f>
        <v>2022-09-07 18:47:00</v>
      </c>
      <c r="G1100" s="8">
        <v>59</v>
      </c>
      <c r="H1100" s="8">
        <v>16</v>
      </c>
      <c r="I1100" s="9">
        <f>'Uber_Details (2)'!$G1100+('Uber_Details (2)'!$H1100/60)</f>
        <v>59.266666666666666</v>
      </c>
      <c r="J1100" s="9">
        <v>8.8000000000000007</v>
      </c>
      <c r="K1100" s="9"/>
      <c r="L1100" s="9"/>
      <c r="M1100" s="8"/>
      <c r="N1100" s="8">
        <v>2</v>
      </c>
      <c r="O1100" s="7" t="str">
        <f>VLOOKUP(P1100,zipcodes,2,0)</f>
        <v>ADELAIDE CBD</v>
      </c>
      <c r="P1100" s="13">
        <v>5000</v>
      </c>
      <c r="Q1100" s="7" t="str">
        <f>VLOOKUP(R1100,zipcodes,2,0)</f>
        <v>CLEARVIEW</v>
      </c>
      <c r="R1100" s="14">
        <v>5085</v>
      </c>
      <c r="S1100" s="8" t="s">
        <v>359</v>
      </c>
      <c r="T1100" s="6" t="s">
        <v>372</v>
      </c>
    </row>
    <row r="1101" spans="1:20" x14ac:dyDescent="0.25">
      <c r="A1101" s="26">
        <v>44811</v>
      </c>
      <c r="B1101" s="28">
        <v>7.24</v>
      </c>
      <c r="C1101" s="28">
        <f>B1101-K1101-L1101</f>
        <v>7.24</v>
      </c>
      <c r="D1101" s="28">
        <f>B1101-K1101</f>
        <v>7.24</v>
      </c>
      <c r="E1101" s="29">
        <v>0.7583333333333333</v>
      </c>
      <c r="F1101" s="17" t="str">
        <f>_xlfn.CONCAT(TEXT(A1101,"yyyy-mm-dd")," ",TEXT(E1101,"hh:mm:ss"))</f>
        <v>2022-09-07 18:12:00</v>
      </c>
      <c r="G1101" s="8">
        <v>18</v>
      </c>
      <c r="H1101" s="8">
        <v>4</v>
      </c>
      <c r="I1101" s="9">
        <f>'Uber_Details (2)'!$G1101+('Uber_Details (2)'!$H1101/60)</f>
        <v>18.066666666666666</v>
      </c>
      <c r="J1101" s="9">
        <v>3.2</v>
      </c>
      <c r="K1101" s="9"/>
      <c r="L1101" s="9"/>
      <c r="M1101" s="8"/>
      <c r="N1101" s="8">
        <v>1</v>
      </c>
      <c r="O1101" s="7" t="str">
        <f>VLOOKUP(P1101,zipcodes,2,0)</f>
        <v>MILE END</v>
      </c>
      <c r="P1101" s="13">
        <v>5031</v>
      </c>
      <c r="Q1101" s="7" t="str">
        <f>VLOOKUP(R1101,zipcodes,2,0)</f>
        <v>HINDMARSH</v>
      </c>
      <c r="R1101" s="14">
        <v>5007</v>
      </c>
      <c r="S1101" s="8" t="s">
        <v>359</v>
      </c>
      <c r="T1101" s="6" t="s">
        <v>372</v>
      </c>
    </row>
    <row r="1102" spans="1:20" x14ac:dyDescent="0.25">
      <c r="A1102" s="26">
        <v>44811</v>
      </c>
      <c r="B1102" s="28">
        <v>20.100000000000001</v>
      </c>
      <c r="C1102" s="28">
        <f>B1102-K1102-L1102</f>
        <v>20.100000000000001</v>
      </c>
      <c r="D1102" s="28">
        <f>B1102-K1102</f>
        <v>20.100000000000001</v>
      </c>
      <c r="E1102" s="29">
        <v>0.51180555555555551</v>
      </c>
      <c r="F1102" s="17" t="str">
        <f>_xlfn.CONCAT(TEXT(A1102,"yyyy-mm-dd")," ",TEXT(E1102,"hh:mm:ss"))</f>
        <v>2022-09-07 12:17:00</v>
      </c>
      <c r="G1102" s="8">
        <v>45</v>
      </c>
      <c r="H1102" s="8">
        <v>35</v>
      </c>
      <c r="I1102" s="9">
        <f>'Uber_Details (2)'!$G1102+('Uber_Details (2)'!$H1102/60)</f>
        <v>45.583333333333336</v>
      </c>
      <c r="J1102" s="9">
        <v>8.5</v>
      </c>
      <c r="K1102" s="9"/>
      <c r="L1102" s="9"/>
      <c r="M1102" s="8"/>
      <c r="N1102" s="8">
        <v>2</v>
      </c>
      <c r="O1102" s="7" t="str">
        <f>VLOOKUP(P1102,zipcodes,2,0)</f>
        <v>UNDERDALE</v>
      </c>
      <c r="P1102" s="13">
        <v>5032</v>
      </c>
      <c r="Q1102" s="7" t="str">
        <f>VLOOKUP(R1102,zipcodes,2,0)</f>
        <v>EDWARDSTOWN</v>
      </c>
      <c r="R1102" s="14">
        <v>5039</v>
      </c>
      <c r="S1102" s="8" t="s">
        <v>359</v>
      </c>
      <c r="T1102" s="6" t="s">
        <v>372</v>
      </c>
    </row>
    <row r="1103" spans="1:20" x14ac:dyDescent="0.25">
      <c r="A1103" s="26">
        <v>44811</v>
      </c>
      <c r="B1103" s="28">
        <v>22.02</v>
      </c>
      <c r="C1103" s="28">
        <f>B1103-K1103-L1103</f>
        <v>22.02</v>
      </c>
      <c r="D1103" s="28">
        <f>B1103-K1103</f>
        <v>22.02</v>
      </c>
      <c r="E1103" s="29">
        <v>0.5</v>
      </c>
      <c r="F1103" s="17" t="str">
        <f>_xlfn.CONCAT(TEXT(A1103,"yyyy-mm-dd")," ",TEXT(E1103,"hh:mm:ss"))</f>
        <v>2022-09-07 12:00:00</v>
      </c>
      <c r="G1103" s="8">
        <v>41</v>
      </c>
      <c r="H1103" s="8">
        <v>26</v>
      </c>
      <c r="I1103" s="9">
        <f>'Uber_Details (2)'!$G1103+('Uber_Details (2)'!$H1103/60)</f>
        <v>41.43333333333333</v>
      </c>
      <c r="J1103" s="9">
        <v>12.4</v>
      </c>
      <c r="K1103" s="9"/>
      <c r="L1103" s="9"/>
      <c r="M1103" s="8"/>
      <c r="N1103" s="8">
        <v>2</v>
      </c>
      <c r="O1103" s="7" t="str">
        <f>VLOOKUP(P1103,zipcodes,2,0)</f>
        <v>UNDERDALE</v>
      </c>
      <c r="P1103" s="13">
        <v>5032</v>
      </c>
      <c r="Q1103" s="7" t="str">
        <f>VLOOKUP(R1103,zipcodes,2,0)</f>
        <v>UNDERDALE</v>
      </c>
      <c r="R1103" s="14">
        <v>5032</v>
      </c>
      <c r="S1103" s="8" t="s">
        <v>359</v>
      </c>
      <c r="T1103" s="6" t="s">
        <v>372</v>
      </c>
    </row>
    <row r="1104" spans="1:20" x14ac:dyDescent="0.25">
      <c r="A1104" s="26">
        <v>44842</v>
      </c>
      <c r="B1104" s="28">
        <v>6.96</v>
      </c>
      <c r="C1104" s="28">
        <f>B1104-K1104-L1104</f>
        <v>6.96</v>
      </c>
      <c r="D1104" s="28">
        <f>B1104-K1104</f>
        <v>6.96</v>
      </c>
      <c r="E1104" s="29">
        <v>0.88194444444444453</v>
      </c>
      <c r="F1104" s="17" t="str">
        <f>_xlfn.CONCAT(TEXT(A1104,"yyyy-mm-dd")," ",TEXT(E1104,"hh:mm:ss"))</f>
        <v>2022-10-08 21:10:00</v>
      </c>
      <c r="G1104" s="8">
        <v>12</v>
      </c>
      <c r="H1104" s="8"/>
      <c r="I1104" s="9">
        <f>'Uber_Details (2)'!$G1104+('Uber_Details (2)'!$H1104/60)</f>
        <v>12</v>
      </c>
      <c r="J1104" s="9">
        <v>5.6</v>
      </c>
      <c r="K1104" s="9"/>
      <c r="L1104" s="9"/>
      <c r="M1104" s="8"/>
      <c r="N1104" s="8">
        <v>1</v>
      </c>
      <c r="O1104" s="7" t="str">
        <f>VLOOKUP(P1104,zipcodes,2,0)</f>
        <v>CAMPBELLTOWN</v>
      </c>
      <c r="P1104" s="13">
        <v>5074</v>
      </c>
      <c r="Q1104" s="7" t="str">
        <f>VLOOKUP(R1104,zipcodes,2,0)</f>
        <v>HIGHBURY</v>
      </c>
      <c r="R1104" s="14">
        <v>5089</v>
      </c>
      <c r="S1104" s="8" t="s">
        <v>359</v>
      </c>
      <c r="T1104" s="6" t="s">
        <v>372</v>
      </c>
    </row>
    <row r="1105" spans="1:20" x14ac:dyDescent="0.25">
      <c r="A1105" s="26">
        <v>44842</v>
      </c>
      <c r="B1105" s="28">
        <v>5</v>
      </c>
      <c r="C1105" s="28">
        <f>B1105-K1105-L1105</f>
        <v>5</v>
      </c>
      <c r="D1105" s="28">
        <f>B1105-K1105</f>
        <v>5</v>
      </c>
      <c r="E1105" s="29">
        <v>0.85416666666666663</v>
      </c>
      <c r="F1105" s="17" t="str">
        <f>_xlfn.CONCAT(TEXT(A1105,"yyyy-mm-dd")," ",TEXT(E1105,"hh:mm:ss"))</f>
        <v>2022-10-08 20:30:00</v>
      </c>
      <c r="G1105" s="8">
        <v>8</v>
      </c>
      <c r="H1105" s="8">
        <v>24</v>
      </c>
      <c r="I1105" s="9">
        <f>'Uber_Details (2)'!$G1105+('Uber_Details (2)'!$H1105/60)</f>
        <v>8.4</v>
      </c>
      <c r="J1105" s="9">
        <v>1.6</v>
      </c>
      <c r="K1105" s="9"/>
      <c r="L1105" s="9"/>
      <c r="M1105" s="8"/>
      <c r="N1105" s="8">
        <v>1</v>
      </c>
      <c r="O1105" s="7" t="str">
        <f>VLOOKUP(P1105,zipcodes,2,0)</f>
        <v>MAGILL</v>
      </c>
      <c r="P1105" s="13">
        <v>5072</v>
      </c>
      <c r="Q1105" s="7" t="str">
        <f>VLOOKUP(R1105,zipcodes,2,0)</f>
        <v>MAGILL</v>
      </c>
      <c r="R1105" s="14">
        <v>5072</v>
      </c>
      <c r="S1105" s="8" t="s">
        <v>359</v>
      </c>
      <c r="T1105" s="6" t="s">
        <v>372</v>
      </c>
    </row>
    <row r="1106" spans="1:20" x14ac:dyDescent="0.25">
      <c r="A1106" s="26">
        <v>44842</v>
      </c>
      <c r="B1106" s="28">
        <v>5.95</v>
      </c>
      <c r="C1106" s="28">
        <f>B1106-K1106-L1106</f>
        <v>5.95</v>
      </c>
      <c r="D1106" s="28">
        <f>B1106-K1106</f>
        <v>5.95</v>
      </c>
      <c r="E1106" s="29">
        <v>0.84027777777777779</v>
      </c>
      <c r="F1106" s="17" t="str">
        <f>_xlfn.CONCAT(TEXT(A1106,"yyyy-mm-dd")," ",TEXT(E1106,"hh:mm:ss"))</f>
        <v>2022-10-08 20:10:00</v>
      </c>
      <c r="G1106" s="8">
        <v>11</v>
      </c>
      <c r="H1106" s="8"/>
      <c r="I1106" s="9">
        <f>'Uber_Details (2)'!$G1106+('Uber_Details (2)'!$H1106/60)</f>
        <v>11</v>
      </c>
      <c r="J1106" s="9">
        <v>3.8</v>
      </c>
      <c r="K1106" s="9"/>
      <c r="L1106" s="9"/>
      <c r="M1106" s="8"/>
      <c r="N1106" s="8">
        <v>1</v>
      </c>
      <c r="O1106" s="7" t="str">
        <f>VLOOKUP(P1106,zipcodes,2,0)</f>
        <v>ADELAIDE CBD</v>
      </c>
      <c r="P1106" s="13">
        <v>5000</v>
      </c>
      <c r="Q1106" s="7" t="str">
        <f>VLOOKUP(R1106,zipcodes,2,0)</f>
        <v>MAGILL</v>
      </c>
      <c r="R1106" s="14">
        <v>5072</v>
      </c>
      <c r="S1106" s="8" t="s">
        <v>359</v>
      </c>
      <c r="T1106" s="6" t="s">
        <v>372</v>
      </c>
    </row>
    <row r="1107" spans="1:20" x14ac:dyDescent="0.25">
      <c r="A1107" s="26">
        <v>44842</v>
      </c>
      <c r="B1107" s="28">
        <v>23.34</v>
      </c>
      <c r="C1107" s="28">
        <f>B1107-K1107-L1107</f>
        <v>23.34</v>
      </c>
      <c r="D1107" s="28">
        <f>B1107-K1107</f>
        <v>23.34</v>
      </c>
      <c r="E1107" s="29">
        <v>0.80486111111111114</v>
      </c>
      <c r="F1107" s="17" t="str">
        <f>_xlfn.CONCAT(TEXT(A1107,"yyyy-mm-dd")," ",TEXT(E1107,"hh:mm:ss"))</f>
        <v>2022-10-08 19:19:00</v>
      </c>
      <c r="G1107" s="8">
        <v>60</v>
      </c>
      <c r="H1107" s="8"/>
      <c r="I1107" s="9">
        <f>'Uber_Details (2)'!$G1107+('Uber_Details (2)'!$H1107/60)</f>
        <v>60</v>
      </c>
      <c r="J1107" s="9">
        <v>12.1</v>
      </c>
      <c r="K1107" s="9"/>
      <c r="L1107" s="9"/>
      <c r="M1107" s="8"/>
      <c r="N1107" s="8">
        <v>2</v>
      </c>
      <c r="O1107" s="7" t="str">
        <f>VLOOKUP(P1107,zipcodes,2,0)</f>
        <v>ADELAIDE CBD</v>
      </c>
      <c r="P1107" s="13">
        <v>5000</v>
      </c>
      <c r="Q1107" s="7" t="str">
        <f>VLOOKUP(R1107,zipcodes,2,0)</f>
        <v>HECTORVILLE</v>
      </c>
      <c r="R1107" s="14">
        <v>5073</v>
      </c>
      <c r="S1107" s="8" t="s">
        <v>359</v>
      </c>
      <c r="T1107" s="6" t="s">
        <v>372</v>
      </c>
    </row>
    <row r="1108" spans="1:20" x14ac:dyDescent="0.25">
      <c r="A1108" s="26">
        <v>44842</v>
      </c>
      <c r="B1108" s="28">
        <v>19.57</v>
      </c>
      <c r="C1108" s="28">
        <f>B1108-K1108-L1108</f>
        <v>19.57</v>
      </c>
      <c r="D1108" s="28">
        <f>B1108-K1108</f>
        <v>19.57</v>
      </c>
      <c r="E1108" s="29">
        <v>0.73333333333333339</v>
      </c>
      <c r="F1108" s="17" t="str">
        <f>_xlfn.CONCAT(TEXT(A1108,"yyyy-mm-dd")," ",TEXT(E1108,"hh:mm:ss"))</f>
        <v>2022-10-08 17:36:00</v>
      </c>
      <c r="G1108" s="8">
        <v>26</v>
      </c>
      <c r="H1108" s="8">
        <v>30</v>
      </c>
      <c r="I1108" s="9">
        <f>'Uber_Details (2)'!$G1108+('Uber_Details (2)'!$H1108/60)</f>
        <v>26.5</v>
      </c>
      <c r="J1108" s="9">
        <v>8.8000000000000007</v>
      </c>
      <c r="K1108" s="9"/>
      <c r="L1108" s="9"/>
      <c r="M1108" s="8"/>
      <c r="N1108" s="8">
        <v>1</v>
      </c>
      <c r="O1108" s="7" t="str">
        <f>VLOOKUP(P1108,zipcodes,2,0)</f>
        <v>ADELAIDE CBD</v>
      </c>
      <c r="P1108" s="13">
        <v>5000</v>
      </c>
      <c r="Q1108" s="7" t="str">
        <f>VLOOKUP(R1108,zipcodes,2,0)</f>
        <v>HINDMARSH</v>
      </c>
      <c r="R1108" s="14">
        <v>5007</v>
      </c>
      <c r="S1108" s="8" t="s">
        <v>359</v>
      </c>
      <c r="T1108" s="6" t="s">
        <v>372</v>
      </c>
    </row>
    <row r="1109" spans="1:20" x14ac:dyDescent="0.25">
      <c r="A1109" s="26">
        <v>44842</v>
      </c>
      <c r="B1109" s="28">
        <v>9.0500000000000007</v>
      </c>
      <c r="C1109" s="28">
        <f>B1109-K1109-L1109</f>
        <v>9.0500000000000007</v>
      </c>
      <c r="D1109" s="28">
        <f>B1109-K1109</f>
        <v>9.0500000000000007</v>
      </c>
      <c r="E1109" s="29">
        <v>0.62777777777777777</v>
      </c>
      <c r="F1109" s="17" t="str">
        <f>_xlfn.CONCAT(TEXT(A1109,"yyyy-mm-dd")," ",TEXT(E1109,"hh:mm:ss"))</f>
        <v>2022-10-08 15:04:00</v>
      </c>
      <c r="G1109" s="8">
        <v>16</v>
      </c>
      <c r="H1109" s="8">
        <v>46</v>
      </c>
      <c r="I1109" s="9">
        <f>'Uber_Details (2)'!$G1109+('Uber_Details (2)'!$H1109/60)</f>
        <v>16.766666666666666</v>
      </c>
      <c r="J1109" s="9">
        <v>5</v>
      </c>
      <c r="K1109" s="9"/>
      <c r="L1109" s="9"/>
      <c r="M1109" s="8"/>
      <c r="N1109" s="8">
        <v>1</v>
      </c>
      <c r="O1109" s="7" t="str">
        <f>VLOOKUP(P1109,zipcodes,2,0)</f>
        <v>CAMPBELLTOWN</v>
      </c>
      <c r="P1109" s="13">
        <v>5074</v>
      </c>
      <c r="Q1109" s="7" t="str">
        <f>VLOOKUP(R1109,zipcodes,2,0)</f>
        <v>KLEMZIG</v>
      </c>
      <c r="R1109" s="14">
        <v>5087</v>
      </c>
      <c r="S1109" s="8" t="s">
        <v>359</v>
      </c>
      <c r="T1109" s="6" t="s">
        <v>372</v>
      </c>
    </row>
    <row r="1110" spans="1:20" x14ac:dyDescent="0.25">
      <c r="A1110" s="26">
        <v>44842</v>
      </c>
      <c r="B1110" s="28">
        <v>23.45</v>
      </c>
      <c r="C1110" s="28">
        <f>B1110-K1110-L1110</f>
        <v>15.79</v>
      </c>
      <c r="D1110" s="28">
        <f>B1110-K1110</f>
        <v>15.79</v>
      </c>
      <c r="E1110" s="29">
        <v>0.57500000000000007</v>
      </c>
      <c r="F1110" s="17" t="str">
        <f>_xlfn.CONCAT(TEXT(A1110,"yyyy-mm-dd")," ",TEXT(E1110,"hh:mm:ss"))</f>
        <v>2022-10-08 13:48:00</v>
      </c>
      <c r="G1110" s="8">
        <v>41</v>
      </c>
      <c r="H1110" s="8">
        <v>18</v>
      </c>
      <c r="I1110" s="9">
        <f>'Uber_Details (2)'!$G1110+('Uber_Details (2)'!$H1110/60)</f>
        <v>41.3</v>
      </c>
      <c r="J1110" s="9">
        <v>13.6</v>
      </c>
      <c r="K1110" s="9">
        <v>7.66</v>
      </c>
      <c r="L1110" s="9"/>
      <c r="M1110" s="8"/>
      <c r="N1110" s="8">
        <v>1</v>
      </c>
      <c r="O1110" s="7" t="str">
        <f>VLOOKUP(P1110,zipcodes,2,0)</f>
        <v>ADELAIDE CBD</v>
      </c>
      <c r="P1110" s="13">
        <v>5000</v>
      </c>
      <c r="Q1110" s="7" t="str">
        <f>VLOOKUP(R1110,zipcodes,2,0)</f>
        <v>HIGHBURY</v>
      </c>
      <c r="R1110" s="14">
        <v>5089</v>
      </c>
      <c r="S1110" s="8" t="s">
        <v>359</v>
      </c>
      <c r="T1110" s="6" t="s">
        <v>372</v>
      </c>
    </row>
    <row r="1111" spans="1:20" x14ac:dyDescent="0.25">
      <c r="A1111" s="26">
        <v>44842</v>
      </c>
      <c r="B1111" s="28">
        <v>5.74</v>
      </c>
      <c r="C1111" s="28">
        <f>B1111-K1111-L1111</f>
        <v>5.74</v>
      </c>
      <c r="D1111" s="28">
        <f>B1111-K1111</f>
        <v>5.74</v>
      </c>
      <c r="E1111" s="29">
        <v>0.56319444444444444</v>
      </c>
      <c r="F1111" s="17" t="str">
        <f>_xlfn.CONCAT(TEXT(A1111,"yyyy-mm-dd")," ",TEXT(E1111,"hh:mm:ss"))</f>
        <v>2022-10-08 13:31:00</v>
      </c>
      <c r="G1111" s="8">
        <v>12</v>
      </c>
      <c r="H1111" s="8">
        <v>36</v>
      </c>
      <c r="I1111" s="9">
        <f>'Uber_Details (2)'!$G1111+('Uber_Details (2)'!$H1111/60)</f>
        <v>12.6</v>
      </c>
      <c r="J1111" s="9">
        <v>0.8</v>
      </c>
      <c r="K1111" s="9"/>
      <c r="L1111" s="9"/>
      <c r="M1111" s="8"/>
      <c r="N1111" s="8">
        <v>1</v>
      </c>
      <c r="O1111" s="7" t="str">
        <f>VLOOKUP(P1111,zipcodes,2,0)</f>
        <v>EASTWOOD</v>
      </c>
      <c r="P1111" s="13">
        <v>5063</v>
      </c>
      <c r="Q1111" s="7" t="str">
        <f>VLOOKUP(R1111,zipcodes,2,0)</f>
        <v>EASTWOOD</v>
      </c>
      <c r="R1111" s="14">
        <v>5063</v>
      </c>
      <c r="S1111" s="8" t="s">
        <v>359</v>
      </c>
      <c r="T1111" s="6" t="s">
        <v>372</v>
      </c>
    </row>
    <row r="1112" spans="1:20" x14ac:dyDescent="0.25">
      <c r="A1112" s="26">
        <v>44842</v>
      </c>
      <c r="B1112" s="28">
        <v>8.86</v>
      </c>
      <c r="C1112" s="28">
        <f>B1112-K1112-L1112</f>
        <v>8.86</v>
      </c>
      <c r="D1112" s="28">
        <f>B1112-K1112</f>
        <v>8.86</v>
      </c>
      <c r="E1112" s="29">
        <v>0.49305555555555558</v>
      </c>
      <c r="F1112" s="17" t="str">
        <f>_xlfn.CONCAT(TEXT(A1112,"yyyy-mm-dd")," ",TEXT(E1112,"hh:mm:ss"))</f>
        <v>2022-10-08 11:50:00</v>
      </c>
      <c r="G1112" s="8">
        <v>34</v>
      </c>
      <c r="H1112" s="8"/>
      <c r="I1112" s="9">
        <f>'Uber_Details (2)'!$G1112+('Uber_Details (2)'!$H1112/60)</f>
        <v>34</v>
      </c>
      <c r="J1112" s="9">
        <v>2.4</v>
      </c>
      <c r="K1112" s="9"/>
      <c r="L1112" s="9"/>
      <c r="M1112" s="8"/>
      <c r="N1112" s="8">
        <v>2</v>
      </c>
      <c r="O1112" s="7" t="str">
        <f>VLOOKUP(P1112,zipcodes,2,0)</f>
        <v>MILE END</v>
      </c>
      <c r="P1112" s="13">
        <v>5031</v>
      </c>
      <c r="Q1112" s="7" t="str">
        <f>VLOOKUP(R1112,zipcodes,2,0)</f>
        <v>MILE END</v>
      </c>
      <c r="R1112" s="14">
        <v>5031</v>
      </c>
      <c r="S1112" s="8" t="s">
        <v>359</v>
      </c>
      <c r="T1112" s="6" t="s">
        <v>372</v>
      </c>
    </row>
    <row r="1113" spans="1:20" x14ac:dyDescent="0.25">
      <c r="A1113" s="26">
        <v>44846</v>
      </c>
      <c r="B1113" s="28">
        <v>11.9</v>
      </c>
      <c r="C1113" s="28">
        <f>B1113-K1113-L1113</f>
        <v>11.9</v>
      </c>
      <c r="D1113" s="28">
        <f>B1113-K1113</f>
        <v>11.9</v>
      </c>
      <c r="E1113" s="29">
        <v>0.85138888888888886</v>
      </c>
      <c r="F1113" s="17" t="str">
        <f>_xlfn.CONCAT(TEXT(A1113,"yyyy-mm-dd")," ",TEXT(E1113,"hh:mm:ss"))</f>
        <v>2022-10-12 20:26:00</v>
      </c>
      <c r="G1113" s="8">
        <v>23</v>
      </c>
      <c r="H1113" s="8">
        <v>13</v>
      </c>
      <c r="I1113" s="9">
        <f>'Uber_Details (2)'!$G1113+('Uber_Details (2)'!$H1113/60)</f>
        <v>23.216666666666665</v>
      </c>
      <c r="J1113" s="9">
        <v>9</v>
      </c>
      <c r="K1113" s="9"/>
      <c r="L1113" s="9"/>
      <c r="M1113" s="8"/>
      <c r="N1113" s="8">
        <v>1</v>
      </c>
      <c r="O1113" s="7" t="str">
        <f>VLOOKUP(P1113,zipcodes,2,0)</f>
        <v>ADELAIDE CBD</v>
      </c>
      <c r="P1113" s="13">
        <v>5000</v>
      </c>
      <c r="Q1113" s="7" t="str">
        <f>VLOOKUP(R1113,zipcodes,2,0)</f>
        <v>WOODVILLE</v>
      </c>
      <c r="R1113" s="14">
        <v>5011</v>
      </c>
      <c r="S1113" s="8" t="s">
        <v>359</v>
      </c>
      <c r="T1113" s="6" t="s">
        <v>372</v>
      </c>
    </row>
    <row r="1114" spans="1:20" x14ac:dyDescent="0.25">
      <c r="A1114" s="26">
        <v>44846</v>
      </c>
      <c r="B1114" s="28">
        <v>27.9</v>
      </c>
      <c r="C1114" s="28">
        <f>B1114-K1114-L1114</f>
        <v>27.9</v>
      </c>
      <c r="D1114" s="28">
        <f>B1114-K1114</f>
        <v>27.9</v>
      </c>
      <c r="E1114" s="29">
        <v>0.7944444444444444</v>
      </c>
      <c r="F1114" s="17" t="str">
        <f>_xlfn.CONCAT(TEXT(A1114,"yyyy-mm-dd")," ",TEXT(E1114,"hh:mm:ss"))</f>
        <v>2022-10-12 19:04:00</v>
      </c>
      <c r="G1114" s="8">
        <v>55</v>
      </c>
      <c r="H1114" s="8">
        <v>42</v>
      </c>
      <c r="I1114" s="9">
        <f>'Uber_Details (2)'!$G1114+('Uber_Details (2)'!$H1114/60)</f>
        <v>55.7</v>
      </c>
      <c r="J1114" s="9">
        <v>15.4</v>
      </c>
      <c r="K1114" s="9"/>
      <c r="L1114" s="9"/>
      <c r="M1114" s="8"/>
      <c r="N1114" s="8">
        <v>1</v>
      </c>
      <c r="O1114" s="7" t="str">
        <f>VLOOKUP(P1114,zipcodes,2,0)</f>
        <v>ADELAIDE CBD</v>
      </c>
      <c r="P1114" s="13">
        <v>5000</v>
      </c>
      <c r="Q1114" s="7" t="str">
        <f>VLOOKUP(R1114,zipcodes,2,0)</f>
        <v>HAMPSTEAD GARDENS</v>
      </c>
      <c r="R1114" s="14">
        <v>5086</v>
      </c>
      <c r="S1114" s="8" t="s">
        <v>359</v>
      </c>
      <c r="T1114" s="6" t="s">
        <v>372</v>
      </c>
    </row>
    <row r="1115" spans="1:20" x14ac:dyDescent="0.25">
      <c r="A1115" s="26">
        <v>44846</v>
      </c>
      <c r="B1115" s="28">
        <v>14.32</v>
      </c>
      <c r="C1115" s="28">
        <f>B1115-K1115-L1115</f>
        <v>14.32</v>
      </c>
      <c r="D1115" s="28">
        <f>B1115-K1115</f>
        <v>14.32</v>
      </c>
      <c r="E1115" s="29">
        <v>0.76874999999999993</v>
      </c>
      <c r="F1115" s="17" t="str">
        <f>_xlfn.CONCAT(TEXT(A1115,"yyyy-mm-dd")," ",TEXT(E1115,"hh:mm:ss"))</f>
        <v>2022-10-12 18:27:00</v>
      </c>
      <c r="G1115" s="8">
        <v>35</v>
      </c>
      <c r="H1115" s="8">
        <v>46</v>
      </c>
      <c r="I1115" s="9">
        <f>'Uber_Details (2)'!$G1115+('Uber_Details (2)'!$H1115/60)</f>
        <v>35.766666666666666</v>
      </c>
      <c r="J1115" s="9">
        <v>9.5</v>
      </c>
      <c r="K1115" s="9"/>
      <c r="L1115" s="9"/>
      <c r="M1115" s="8"/>
      <c r="N1115" s="8">
        <v>1</v>
      </c>
      <c r="O1115" s="7" t="str">
        <f>VLOOKUP(P1115,zipcodes,2,0)</f>
        <v>FITZROY</v>
      </c>
      <c r="P1115" s="13">
        <v>5082</v>
      </c>
      <c r="Q1115" s="7" t="str">
        <f>VLOOKUP(R1115,zipcodes,2,0)</f>
        <v>FELIXSTOW</v>
      </c>
      <c r="R1115" s="14">
        <v>5070</v>
      </c>
      <c r="S1115" s="8" t="s">
        <v>359</v>
      </c>
      <c r="T1115" s="6" t="s">
        <v>372</v>
      </c>
    </row>
    <row r="1116" spans="1:20" x14ac:dyDescent="0.25">
      <c r="A1116" s="26">
        <v>44846</v>
      </c>
      <c r="B1116" s="28">
        <v>8.91</v>
      </c>
      <c r="C1116" s="28">
        <f>B1116-K1116-L1116</f>
        <v>8.91</v>
      </c>
      <c r="D1116" s="28">
        <f>B1116-K1116</f>
        <v>8.91</v>
      </c>
      <c r="E1116" s="29">
        <v>0.75208333333333333</v>
      </c>
      <c r="F1116" s="17" t="str">
        <f>_xlfn.CONCAT(TEXT(A1116,"yyyy-mm-dd")," ",TEXT(E1116,"hh:mm:ss"))</f>
        <v>2022-10-12 18:03:00</v>
      </c>
      <c r="G1116" s="8">
        <v>19</v>
      </c>
      <c r="H1116" s="8">
        <v>40</v>
      </c>
      <c r="I1116" s="9">
        <f>'Uber_Details (2)'!$G1116+('Uber_Details (2)'!$H1116/60)</f>
        <v>19.666666666666668</v>
      </c>
      <c r="J1116" s="9">
        <v>5</v>
      </c>
      <c r="K1116" s="9"/>
      <c r="L1116" s="9"/>
      <c r="M1116" s="8"/>
      <c r="N1116" s="8">
        <v>1</v>
      </c>
      <c r="O1116" s="7" t="str">
        <f>VLOOKUP(P1116,zipcodes,2,0)</f>
        <v>NORTH ADELAIDE</v>
      </c>
      <c r="P1116" s="13">
        <v>5006</v>
      </c>
      <c r="Q1116" s="7" t="str">
        <f>VLOOKUP(R1116,zipcodes,2,0)</f>
        <v>FITZROY</v>
      </c>
      <c r="R1116" s="14">
        <v>5082</v>
      </c>
      <c r="S1116" s="8" t="s">
        <v>359</v>
      </c>
      <c r="T1116" s="6" t="s">
        <v>372</v>
      </c>
    </row>
    <row r="1117" spans="1:20" x14ac:dyDescent="0.25">
      <c r="A1117" s="26">
        <v>44847</v>
      </c>
      <c r="B1117" s="28">
        <v>5</v>
      </c>
      <c r="C1117" s="28">
        <f>B1117-K1117-L1117</f>
        <v>5</v>
      </c>
      <c r="D1117" s="28">
        <f>B1117-K1117</f>
        <v>5</v>
      </c>
      <c r="E1117" s="29">
        <v>0.85972222222222217</v>
      </c>
      <c r="F1117" s="17" t="str">
        <f>_xlfn.CONCAT(TEXT(A1117,"yyyy-mm-dd")," ",TEXT(E1117,"hh:mm:ss"))</f>
        <v>2022-10-13 20:38:00</v>
      </c>
      <c r="G1117" s="8">
        <v>6</v>
      </c>
      <c r="H1117" s="8">
        <v>52</v>
      </c>
      <c r="I1117" s="9">
        <f>'Uber_Details (2)'!$G1117+('Uber_Details (2)'!$H1117/60)</f>
        <v>6.8666666666666671</v>
      </c>
      <c r="J1117" s="9">
        <v>0.8</v>
      </c>
      <c r="K1117" s="9"/>
      <c r="L1117" s="9"/>
      <c r="M1117" s="8"/>
      <c r="N1117" s="8">
        <v>1</v>
      </c>
      <c r="O1117" s="7" t="str">
        <f>VLOOKUP(P1117,zipcodes,2,0)</f>
        <v>KENSINGTON</v>
      </c>
      <c r="P1117" s="13">
        <v>5068</v>
      </c>
      <c r="Q1117" s="7" t="str">
        <f>VLOOKUP(R1117,zipcodes,2,0)</f>
        <v>NORWOOD</v>
      </c>
      <c r="R1117" s="14">
        <v>5067</v>
      </c>
      <c r="S1117" s="8" t="s">
        <v>359</v>
      </c>
      <c r="T1117" s="6" t="s">
        <v>372</v>
      </c>
    </row>
    <row r="1118" spans="1:20" x14ac:dyDescent="0.25">
      <c r="A1118" s="26">
        <v>44847</v>
      </c>
      <c r="B1118" s="28">
        <v>7.5</v>
      </c>
      <c r="C1118" s="28">
        <f>B1118-K1118-L1118</f>
        <v>7.5</v>
      </c>
      <c r="D1118" s="28">
        <f>B1118-K1118</f>
        <v>7.5</v>
      </c>
      <c r="E1118" s="29">
        <v>0.84583333333333333</v>
      </c>
      <c r="F1118" s="17" t="str">
        <f>_xlfn.CONCAT(TEXT(A1118,"yyyy-mm-dd")," ",TEXT(E1118,"hh:mm:ss"))</f>
        <v>2022-10-13 20:18:00</v>
      </c>
      <c r="G1118" s="8">
        <v>20</v>
      </c>
      <c r="H1118" s="8">
        <v>42</v>
      </c>
      <c r="I1118" s="9">
        <f>'Uber_Details (2)'!$G1118+('Uber_Details (2)'!$H1118/60)</f>
        <v>20.7</v>
      </c>
      <c r="J1118" s="9">
        <v>2.5</v>
      </c>
      <c r="K1118" s="9"/>
      <c r="L1118" s="9"/>
      <c r="M1118" s="8"/>
      <c r="N1118" s="8">
        <v>1</v>
      </c>
      <c r="O1118" s="7" t="str">
        <f>VLOOKUP(P1118,zipcodes,2,0)</f>
        <v>DULWICH</v>
      </c>
      <c r="P1118" s="13">
        <v>5065</v>
      </c>
      <c r="Q1118" s="7" t="str">
        <f>VLOOKUP(R1118,zipcodes,2,0)</f>
        <v>KENSINGTON</v>
      </c>
      <c r="R1118" s="14">
        <v>5068</v>
      </c>
      <c r="S1118" s="8" t="s">
        <v>359</v>
      </c>
      <c r="T1118" s="6" t="s">
        <v>372</v>
      </c>
    </row>
    <row r="1119" spans="1:20" x14ac:dyDescent="0.25">
      <c r="A1119" s="26">
        <v>44847</v>
      </c>
      <c r="B1119" s="28">
        <v>7.11</v>
      </c>
      <c r="C1119" s="28">
        <f>B1119-K1119-L1119</f>
        <v>7.11</v>
      </c>
      <c r="D1119" s="28">
        <f>B1119-K1119</f>
        <v>7.11</v>
      </c>
      <c r="E1119" s="29">
        <v>0.8340277777777777</v>
      </c>
      <c r="F1119" s="17" t="str">
        <f>_xlfn.CONCAT(TEXT(A1119,"yyyy-mm-dd")," ",TEXT(E1119,"hh:mm:ss"))</f>
        <v>2022-10-13 20:01:00</v>
      </c>
      <c r="G1119" s="8">
        <v>14</v>
      </c>
      <c r="H1119" s="8">
        <v>19</v>
      </c>
      <c r="I1119" s="9">
        <f>'Uber_Details (2)'!$G1119+('Uber_Details (2)'!$H1119/60)</f>
        <v>14.316666666666666</v>
      </c>
      <c r="J1119" s="9">
        <v>3.7</v>
      </c>
      <c r="K1119" s="9"/>
      <c r="L1119" s="9"/>
      <c r="M1119" s="8"/>
      <c r="N1119" s="8">
        <v>1</v>
      </c>
      <c r="O1119" s="7" t="str">
        <f>VLOOKUP(P1119,zipcodes,2,0)</f>
        <v>EASTWOOD</v>
      </c>
      <c r="P1119" s="13">
        <v>5063</v>
      </c>
      <c r="Q1119" s="7" t="str">
        <f>VLOOKUP(R1119,zipcodes,2,0)</f>
        <v>NORWOOD</v>
      </c>
      <c r="R1119" s="14">
        <v>5067</v>
      </c>
      <c r="S1119" s="8" t="s">
        <v>359</v>
      </c>
      <c r="T1119" s="6" t="s">
        <v>372</v>
      </c>
    </row>
    <row r="1120" spans="1:20" x14ac:dyDescent="0.25">
      <c r="A1120" s="26">
        <v>44847</v>
      </c>
      <c r="B1120" s="28">
        <v>7.22</v>
      </c>
      <c r="C1120" s="28">
        <f>B1120-K1120-L1120</f>
        <v>7.22</v>
      </c>
      <c r="D1120" s="28">
        <f>B1120-K1120</f>
        <v>7.22</v>
      </c>
      <c r="E1120" s="29">
        <v>0.81736111111111109</v>
      </c>
      <c r="F1120" s="17" t="str">
        <f>_xlfn.CONCAT(TEXT(A1120,"yyyy-mm-dd")," ",TEXT(E1120,"hh:mm:ss"))</f>
        <v>2022-10-13 19:37:00</v>
      </c>
      <c r="G1120" s="8">
        <v>17</v>
      </c>
      <c r="H1120" s="8">
        <v>37</v>
      </c>
      <c r="I1120" s="9">
        <f>'Uber_Details (2)'!$G1120+('Uber_Details (2)'!$H1120/60)</f>
        <v>17.616666666666667</v>
      </c>
      <c r="J1120" s="9">
        <v>4</v>
      </c>
      <c r="K1120" s="9"/>
      <c r="L1120" s="9"/>
      <c r="M1120" s="8"/>
      <c r="N1120" s="8">
        <v>1</v>
      </c>
      <c r="O1120" s="7" t="str">
        <f>VLOOKUP(P1120,zipcodes,2,0)</f>
        <v>MILE END</v>
      </c>
      <c r="P1120" s="13">
        <v>5031</v>
      </c>
      <c r="Q1120" s="7" t="str">
        <f>VLOOKUP(R1120,zipcodes,2,0)</f>
        <v>KURRALTA PARK</v>
      </c>
      <c r="R1120" s="14">
        <v>5037</v>
      </c>
      <c r="S1120" s="8" t="s">
        <v>359</v>
      </c>
      <c r="T1120" s="6" t="s">
        <v>372</v>
      </c>
    </row>
    <row r="1121" spans="1:20" x14ac:dyDescent="0.25">
      <c r="A1121" s="26">
        <v>44847</v>
      </c>
      <c r="B1121" s="28">
        <v>11.22</v>
      </c>
      <c r="C1121" s="28">
        <f>B1121-K1121-L1121</f>
        <v>11.22</v>
      </c>
      <c r="D1121" s="28">
        <f>B1121-K1121</f>
        <v>11.22</v>
      </c>
      <c r="E1121" s="29">
        <v>0.79861111111111116</v>
      </c>
      <c r="F1121" s="17" t="str">
        <f>_xlfn.CONCAT(TEXT(A1121,"yyyy-mm-dd")," ",TEXT(E1121,"hh:mm:ss"))</f>
        <v>2022-10-13 19:10:00</v>
      </c>
      <c r="G1121" s="8">
        <v>40</v>
      </c>
      <c r="H1121" s="8">
        <v>19</v>
      </c>
      <c r="I1121" s="9">
        <f>'Uber_Details (2)'!$G1121+('Uber_Details (2)'!$H1121/60)</f>
        <v>40.31666666666667</v>
      </c>
      <c r="J1121" s="9">
        <v>6.1</v>
      </c>
      <c r="K1121" s="9"/>
      <c r="L1121" s="9"/>
      <c r="M1121" s="8"/>
      <c r="N1121" s="8">
        <v>1</v>
      </c>
      <c r="O1121" s="7" t="str">
        <f>VLOOKUP(P1121,zipcodes,2,0)</f>
        <v>NORTH ADELAIDE</v>
      </c>
      <c r="P1121" s="13">
        <v>5006</v>
      </c>
      <c r="Q1121" s="7" t="str">
        <f>VLOOKUP(R1121,zipcodes,2,0)</f>
        <v>MILE END</v>
      </c>
      <c r="R1121" s="14">
        <v>5031</v>
      </c>
      <c r="S1121" s="8" t="s">
        <v>359</v>
      </c>
      <c r="T1121" s="6" t="s">
        <v>372</v>
      </c>
    </row>
    <row r="1122" spans="1:20" x14ac:dyDescent="0.25">
      <c r="A1122" s="26">
        <v>44847</v>
      </c>
      <c r="B1122" s="28">
        <v>12.08</v>
      </c>
      <c r="C1122" s="28">
        <f>B1122-K1122-L1122</f>
        <v>12.08</v>
      </c>
      <c r="D1122" s="28">
        <f>B1122-K1122</f>
        <v>12.08</v>
      </c>
      <c r="E1122" s="29">
        <v>0.77500000000000002</v>
      </c>
      <c r="F1122" s="17" t="str">
        <f>_xlfn.CONCAT(TEXT(A1122,"yyyy-mm-dd")," ",TEXT(E1122,"hh:mm:ss"))</f>
        <v>2022-10-13 18:36:00</v>
      </c>
      <c r="G1122" s="8">
        <v>23</v>
      </c>
      <c r="H1122" s="8">
        <v>26</v>
      </c>
      <c r="I1122" s="9">
        <f>'Uber_Details (2)'!$G1122+('Uber_Details (2)'!$H1122/60)</f>
        <v>23.433333333333334</v>
      </c>
      <c r="J1122" s="9">
        <v>4.7</v>
      </c>
      <c r="K1122" s="9"/>
      <c r="L1122" s="9"/>
      <c r="M1122" s="8"/>
      <c r="N1122" s="8">
        <v>1</v>
      </c>
      <c r="O1122" s="7" t="str">
        <f>VLOOKUP(P1122,zipcodes,2,0)</f>
        <v>NORTH ADELAIDE</v>
      </c>
      <c r="P1122" s="13">
        <v>5006</v>
      </c>
      <c r="Q1122" s="7" t="str">
        <f>VLOOKUP(R1122,zipcodes,2,0)</f>
        <v>BROADVIEW</v>
      </c>
      <c r="R1122" s="14">
        <v>5083</v>
      </c>
      <c r="S1122" s="8" t="s">
        <v>359</v>
      </c>
      <c r="T1122" s="6" t="s">
        <v>372</v>
      </c>
    </row>
    <row r="1123" spans="1:20" x14ac:dyDescent="0.25">
      <c r="A1123" s="26">
        <v>44847</v>
      </c>
      <c r="B1123" s="28">
        <v>8.5</v>
      </c>
      <c r="C1123" s="28">
        <f>B1123-K1123-L1123</f>
        <v>8.5</v>
      </c>
      <c r="D1123" s="28">
        <f>B1123-K1123</f>
        <v>8.5</v>
      </c>
      <c r="E1123" s="29">
        <v>0.75555555555555554</v>
      </c>
      <c r="F1123" s="17" t="str">
        <f>_xlfn.CONCAT(TEXT(A1123,"yyyy-mm-dd")," ",TEXT(E1123,"hh:mm:ss"))</f>
        <v>2022-10-13 18:08:00</v>
      </c>
      <c r="G1123" s="8">
        <v>19</v>
      </c>
      <c r="H1123" s="8">
        <v>14</v>
      </c>
      <c r="I1123" s="9">
        <f>'Uber_Details (2)'!$G1123+('Uber_Details (2)'!$H1123/60)</f>
        <v>19.233333333333334</v>
      </c>
      <c r="J1123" s="9">
        <v>5.6</v>
      </c>
      <c r="K1123" s="9"/>
      <c r="L1123" s="9"/>
      <c r="M1123" s="8"/>
      <c r="N1123" s="8">
        <v>1</v>
      </c>
      <c r="O1123" s="7" t="str">
        <f>VLOOKUP(P1123,zipcodes,2,0)</f>
        <v>MILE END</v>
      </c>
      <c r="P1123" s="13">
        <v>5031</v>
      </c>
      <c r="Q1123" s="7" t="str">
        <f>VLOOKUP(R1123,zipcodes,2,0)</f>
        <v>CROYDON</v>
      </c>
      <c r="R1123" s="14">
        <v>5008</v>
      </c>
      <c r="S1123" s="8" t="s">
        <v>359</v>
      </c>
      <c r="T1123" s="6" t="s">
        <v>372</v>
      </c>
    </row>
    <row r="1124" spans="1:20" x14ac:dyDescent="0.25">
      <c r="A1124" s="26">
        <v>44847</v>
      </c>
      <c r="B1124" s="28">
        <v>9.57</v>
      </c>
      <c r="C1124" s="28">
        <f>B1124-K1124-L1124</f>
        <v>9.57</v>
      </c>
      <c r="D1124" s="28">
        <f>B1124-K1124</f>
        <v>9.57</v>
      </c>
      <c r="E1124" s="29">
        <v>0.67222222222222217</v>
      </c>
      <c r="F1124" s="17" t="str">
        <f>_xlfn.CONCAT(TEXT(A1124,"yyyy-mm-dd")," ",TEXT(E1124,"hh:mm:ss"))</f>
        <v>2022-10-13 16:08:00</v>
      </c>
      <c r="G1124" s="8">
        <v>25</v>
      </c>
      <c r="H1124" s="8">
        <v>11</v>
      </c>
      <c r="I1124" s="9">
        <f>'Uber_Details (2)'!$G1124+('Uber_Details (2)'!$H1124/60)</f>
        <v>25.183333333333334</v>
      </c>
      <c r="J1124" s="9">
        <v>1.2</v>
      </c>
      <c r="K1124" s="9"/>
      <c r="L1124" s="9"/>
      <c r="M1124" s="8"/>
      <c r="N1124" s="8">
        <v>1</v>
      </c>
      <c r="O1124" s="7" t="str">
        <f>VLOOKUP(P1124,zipcodes,2,0)</f>
        <v>ADELAIDE CBD</v>
      </c>
      <c r="P1124" s="13">
        <v>5000</v>
      </c>
      <c r="Q1124" s="7" t="str">
        <f>VLOOKUP(R1124,zipcodes,2,0)</f>
        <v>ADELAIDE CBD</v>
      </c>
      <c r="R1124" s="14">
        <v>5000</v>
      </c>
      <c r="S1124" s="8" t="s">
        <v>359</v>
      </c>
      <c r="T1124" s="6" t="s">
        <v>372</v>
      </c>
    </row>
    <row r="1125" spans="1:20" x14ac:dyDescent="0.25">
      <c r="A1125" s="26">
        <v>44847</v>
      </c>
      <c r="B1125" s="28">
        <v>7.31</v>
      </c>
      <c r="C1125" s="28">
        <f>B1125-K1125-L1125</f>
        <v>7.31</v>
      </c>
      <c r="D1125" s="28">
        <f>B1125-K1125</f>
        <v>7.31</v>
      </c>
      <c r="E1125" s="29">
        <v>0.65486111111111112</v>
      </c>
      <c r="F1125" s="17" t="str">
        <f>_xlfn.CONCAT(TEXT(A1125,"yyyy-mm-dd")," ",TEXT(E1125,"hh:mm:ss"))</f>
        <v>2022-10-13 15:43:00</v>
      </c>
      <c r="G1125" s="8">
        <v>22</v>
      </c>
      <c r="H1125" s="8">
        <v>17</v>
      </c>
      <c r="I1125" s="9">
        <f>'Uber_Details (2)'!$G1125+('Uber_Details (2)'!$H1125/60)</f>
        <v>22.283333333333335</v>
      </c>
      <c r="J1125" s="9">
        <v>1.8</v>
      </c>
      <c r="K1125" s="9"/>
      <c r="L1125" s="9"/>
      <c r="M1125" s="8"/>
      <c r="N1125" s="8">
        <v>1</v>
      </c>
      <c r="O1125" s="7" t="str">
        <f>VLOOKUP(P1125,zipcodes,2,0)</f>
        <v>DULWICH</v>
      </c>
      <c r="P1125" s="13">
        <v>5065</v>
      </c>
      <c r="Q1125" s="7" t="str">
        <f>VLOOKUP(R1125,zipcodes,2,0)</f>
        <v>DULWICH</v>
      </c>
      <c r="R1125" s="14">
        <v>5065</v>
      </c>
      <c r="S1125" s="8" t="s">
        <v>359</v>
      </c>
      <c r="T1125" s="6" t="s">
        <v>372</v>
      </c>
    </row>
    <row r="1126" spans="1:20" x14ac:dyDescent="0.25">
      <c r="A1126" s="26">
        <v>44847</v>
      </c>
      <c r="B1126" s="28">
        <v>14.9</v>
      </c>
      <c r="C1126" s="28">
        <f>B1126-K1126-L1126</f>
        <v>14.9</v>
      </c>
      <c r="D1126" s="28">
        <f>B1126-K1126</f>
        <v>14.9</v>
      </c>
      <c r="E1126" s="29">
        <v>0.61875000000000002</v>
      </c>
      <c r="F1126" s="17" t="str">
        <f>_xlfn.CONCAT(TEXT(A1126,"yyyy-mm-dd")," ",TEXT(E1126,"hh:mm:ss"))</f>
        <v>2022-10-13 14:51:00</v>
      </c>
      <c r="G1126" s="8">
        <v>41</v>
      </c>
      <c r="H1126" s="8">
        <v>9</v>
      </c>
      <c r="I1126" s="9">
        <f>'Uber_Details (2)'!$G1126+('Uber_Details (2)'!$H1126/60)</f>
        <v>41.15</v>
      </c>
      <c r="J1126" s="9">
        <v>7.4</v>
      </c>
      <c r="K1126" s="9"/>
      <c r="L1126" s="9"/>
      <c r="M1126" s="8"/>
      <c r="N1126" s="8">
        <v>1</v>
      </c>
      <c r="O1126" s="7" t="str">
        <f>VLOOKUP(P1126,zipcodes,2,0)</f>
        <v>ADELAIDE CBD</v>
      </c>
      <c r="P1126" s="13">
        <v>5000</v>
      </c>
      <c r="Q1126" s="7" t="str">
        <f>VLOOKUP(R1126,zipcodes,2,0)</f>
        <v>GLEN OSMOND</v>
      </c>
      <c r="R1126" s="14">
        <v>5064</v>
      </c>
      <c r="S1126" s="8" t="s">
        <v>359</v>
      </c>
      <c r="T1126" s="6" t="s">
        <v>372</v>
      </c>
    </row>
    <row r="1127" spans="1:20" x14ac:dyDescent="0.25">
      <c r="A1127" s="26">
        <v>44847</v>
      </c>
      <c r="B1127" s="28">
        <v>5.53</v>
      </c>
      <c r="C1127" s="28">
        <f>B1127-K1127-L1127</f>
        <v>5.53</v>
      </c>
      <c r="D1127" s="28">
        <f>B1127-K1127</f>
        <v>5.53</v>
      </c>
      <c r="E1127" s="29">
        <v>0.5854166666666667</v>
      </c>
      <c r="F1127" s="17" t="str">
        <f>_xlfn.CONCAT(TEXT(A1127,"yyyy-mm-dd")," ",TEXT(E1127,"hh:mm:ss"))</f>
        <v>2022-10-13 14:03:00</v>
      </c>
      <c r="G1127" s="8">
        <v>14</v>
      </c>
      <c r="H1127" s="8">
        <v>32</v>
      </c>
      <c r="I1127" s="9">
        <f>'Uber_Details (2)'!$G1127+('Uber_Details (2)'!$H1127/60)</f>
        <v>14.533333333333333</v>
      </c>
      <c r="J1127" s="9">
        <v>2.5</v>
      </c>
      <c r="K1127" s="9"/>
      <c r="L1127" s="9"/>
      <c r="M1127" s="8"/>
      <c r="N1127" s="8">
        <v>1</v>
      </c>
      <c r="O1127" s="7" t="str">
        <f>VLOOKUP(P1127,zipcodes,2,0)</f>
        <v>ANGLE PARK</v>
      </c>
      <c r="P1127" s="13">
        <v>5010</v>
      </c>
      <c r="Q1127" s="7" t="str">
        <f>VLOOKUP(R1127,zipcodes,2,0)</f>
        <v>WOODVILLE GARDENS</v>
      </c>
      <c r="R1127" s="14">
        <v>5012</v>
      </c>
      <c r="S1127" s="8" t="s">
        <v>359</v>
      </c>
      <c r="T1127" s="6" t="s">
        <v>372</v>
      </c>
    </row>
    <row r="1128" spans="1:20" x14ac:dyDescent="0.25">
      <c r="A1128" s="26">
        <v>44847</v>
      </c>
      <c r="B1128" s="28">
        <v>7.2</v>
      </c>
      <c r="C1128" s="28">
        <f>B1128-K1128-L1128</f>
        <v>7.2</v>
      </c>
      <c r="D1128" s="28">
        <f>B1128-K1128</f>
        <v>7.2</v>
      </c>
      <c r="E1128" s="29">
        <v>0.57708333333333328</v>
      </c>
      <c r="F1128" s="17" t="str">
        <f>_xlfn.CONCAT(TEXT(A1128,"yyyy-mm-dd")," ",TEXT(E1128,"hh:mm:ss"))</f>
        <v>2022-10-13 13:51:00</v>
      </c>
      <c r="G1128" s="8">
        <v>14</v>
      </c>
      <c r="H1128" s="8">
        <v>28</v>
      </c>
      <c r="I1128" s="9">
        <f>'Uber_Details (2)'!$G1128+('Uber_Details (2)'!$H1128/60)</f>
        <v>14.466666666666667</v>
      </c>
      <c r="J1128" s="9">
        <v>4.3</v>
      </c>
      <c r="K1128" s="9"/>
      <c r="L1128" s="9"/>
      <c r="M1128" s="8"/>
      <c r="N1128" s="8">
        <v>1</v>
      </c>
      <c r="O1128" s="7" t="str">
        <f>VLOOKUP(P1128,zipcodes,2,0)</f>
        <v>WOODVILLE</v>
      </c>
      <c r="P1128" s="13">
        <v>5011</v>
      </c>
      <c r="Q1128" s="7" t="str">
        <f>VLOOKUP(R1128,zipcodes,2,0)</f>
        <v>WOODVILLE GARDENS</v>
      </c>
      <c r="R1128" s="14">
        <v>5012</v>
      </c>
      <c r="S1128" s="8" t="s">
        <v>359</v>
      </c>
      <c r="T1128" s="6" t="s">
        <v>372</v>
      </c>
    </row>
    <row r="1129" spans="1:20" x14ac:dyDescent="0.25">
      <c r="A1129" s="26">
        <v>44847</v>
      </c>
      <c r="B1129" s="28">
        <v>6.68</v>
      </c>
      <c r="C1129" s="28">
        <f>B1129-K1129-L1129</f>
        <v>6.68</v>
      </c>
      <c r="D1129" s="28">
        <f>B1129-K1129</f>
        <v>6.68</v>
      </c>
      <c r="E1129" s="29">
        <v>0.56597222222222221</v>
      </c>
      <c r="F1129" s="17" t="str">
        <f>_xlfn.CONCAT(TEXT(A1129,"yyyy-mm-dd")," ",TEXT(E1129,"hh:mm:ss"))</f>
        <v>2022-10-13 13:35:00</v>
      </c>
      <c r="G1129" s="8">
        <v>14</v>
      </c>
      <c r="H1129" s="8">
        <v>38</v>
      </c>
      <c r="I1129" s="9">
        <f>'Uber_Details (2)'!$G1129+('Uber_Details (2)'!$H1129/60)</f>
        <v>14.633333333333333</v>
      </c>
      <c r="J1129" s="9">
        <v>2.8</v>
      </c>
      <c r="K1129" s="9"/>
      <c r="L1129" s="9"/>
      <c r="M1129" s="8"/>
      <c r="N1129" s="8">
        <v>1</v>
      </c>
      <c r="O1129" s="7" t="str">
        <f>VLOOKUP(P1129,zipcodes,2,0)</f>
        <v>WOODVILLE</v>
      </c>
      <c r="P1129" s="13">
        <v>5011</v>
      </c>
      <c r="Q1129" s="7" t="str">
        <f>VLOOKUP(R1129,zipcodes,2,0)</f>
        <v>WOODVILLE</v>
      </c>
      <c r="R1129" s="14">
        <v>5011</v>
      </c>
      <c r="S1129" s="8" t="s">
        <v>359</v>
      </c>
      <c r="T1129" s="6" t="s">
        <v>372</v>
      </c>
    </row>
    <row r="1130" spans="1:20" x14ac:dyDescent="0.25">
      <c r="A1130" s="26">
        <v>44847</v>
      </c>
      <c r="B1130" s="28">
        <v>15.09</v>
      </c>
      <c r="C1130" s="28">
        <f>B1130-K1130-L1130</f>
        <v>15.09</v>
      </c>
      <c r="D1130" s="28">
        <f>B1130-K1130</f>
        <v>15.09</v>
      </c>
      <c r="E1130" s="29">
        <v>0.54097222222222219</v>
      </c>
      <c r="F1130" s="17" t="str">
        <f>_xlfn.CONCAT(TEXT(A1130,"yyyy-mm-dd")," ",TEXT(E1130,"hh:mm:ss"))</f>
        <v>2022-10-13 12:59:00</v>
      </c>
      <c r="G1130" s="8">
        <v>46</v>
      </c>
      <c r="H1130" s="8">
        <v>2</v>
      </c>
      <c r="I1130" s="9">
        <f>'Uber_Details (2)'!$G1130+('Uber_Details (2)'!$H1130/60)</f>
        <v>46.033333333333331</v>
      </c>
      <c r="J1130" s="9">
        <v>4.4000000000000004</v>
      </c>
      <c r="K1130" s="9"/>
      <c r="L1130" s="9"/>
      <c r="M1130" s="8"/>
      <c r="N1130" s="8">
        <v>1</v>
      </c>
      <c r="O1130" s="7" t="str">
        <f>VLOOKUP(P1130,zipcodes,2,0)</f>
        <v>WOODVILLE</v>
      </c>
      <c r="P1130" s="13">
        <v>5011</v>
      </c>
      <c r="Q1130" s="7" t="str">
        <f>VLOOKUP(R1130,zipcodes,2,0)</f>
        <v>SEATON</v>
      </c>
      <c r="R1130" s="14">
        <v>5023</v>
      </c>
      <c r="S1130" s="8" t="s">
        <v>359</v>
      </c>
      <c r="T1130" s="6" t="s">
        <v>372</v>
      </c>
    </row>
    <row r="1131" spans="1:20" x14ac:dyDescent="0.25">
      <c r="A1131" s="26">
        <v>44847</v>
      </c>
      <c r="B1131" s="28">
        <v>15.73</v>
      </c>
      <c r="C1131" s="28">
        <f>B1131-K1131-L1131</f>
        <v>15.73</v>
      </c>
      <c r="D1131" s="28">
        <f>B1131-K1131</f>
        <v>15.73</v>
      </c>
      <c r="E1131" s="29">
        <v>0.52013888888888882</v>
      </c>
      <c r="F1131" s="17" t="str">
        <f>_xlfn.CONCAT(TEXT(A1131,"yyyy-mm-dd")," ",TEXT(E1131,"hh:mm:ss"))</f>
        <v>2022-10-13 12:29:00</v>
      </c>
      <c r="G1131" s="8">
        <v>30</v>
      </c>
      <c r="H1131" s="8">
        <v>2</v>
      </c>
      <c r="I1131" s="9">
        <f>'Uber_Details (2)'!$G1131+('Uber_Details (2)'!$H1131/60)</f>
        <v>30.033333333333335</v>
      </c>
      <c r="J1131" s="9">
        <v>5.3</v>
      </c>
      <c r="K1131" s="9"/>
      <c r="L1131" s="9"/>
      <c r="M1131" s="8"/>
      <c r="N1131" s="8">
        <v>1</v>
      </c>
      <c r="O1131" s="7" t="str">
        <f>VLOOKUP(P1131,zipcodes,2,0)</f>
        <v>HINDMARSH</v>
      </c>
      <c r="P1131" s="13">
        <v>5007</v>
      </c>
      <c r="Q1131" s="7" t="str">
        <f>VLOOKUP(R1131,zipcodes,2,0)</f>
        <v>WOODVILLE</v>
      </c>
      <c r="R1131" s="14">
        <v>5011</v>
      </c>
      <c r="S1131" s="8" t="s">
        <v>359</v>
      </c>
      <c r="T1131" s="6" t="s">
        <v>372</v>
      </c>
    </row>
    <row r="1132" spans="1:20" x14ac:dyDescent="0.25">
      <c r="A1132" s="26">
        <v>44847</v>
      </c>
      <c r="B1132" s="28">
        <v>12.21</v>
      </c>
      <c r="C1132" s="28">
        <f>B1132-K1132-L1132</f>
        <v>12.21</v>
      </c>
      <c r="D1132" s="28">
        <f>B1132-K1132</f>
        <v>12.21</v>
      </c>
      <c r="E1132" s="29">
        <v>0.49652777777777773</v>
      </c>
      <c r="F1132" s="17" t="str">
        <f>_xlfn.CONCAT(TEXT(A1132,"yyyy-mm-dd")," ",TEXT(E1132,"hh:mm:ss"))</f>
        <v>2022-10-13 11:55:00</v>
      </c>
      <c r="G1132" s="8">
        <v>33</v>
      </c>
      <c r="H1132" s="8">
        <v>43</v>
      </c>
      <c r="I1132" s="9">
        <f>'Uber_Details (2)'!$G1132+('Uber_Details (2)'!$H1132/60)</f>
        <v>33.716666666666669</v>
      </c>
      <c r="J1132" s="9">
        <v>5</v>
      </c>
      <c r="K1132" s="9"/>
      <c r="L1132" s="9"/>
      <c r="M1132" s="8"/>
      <c r="N1132" s="8">
        <v>2</v>
      </c>
      <c r="O1132" s="7" t="str">
        <f>VLOOKUP(P1132,zipcodes,2,0)</f>
        <v>MILE END</v>
      </c>
      <c r="P1132" s="13">
        <v>5031</v>
      </c>
      <c r="Q1132" s="7" t="str">
        <f>VLOOKUP(R1132,zipcodes,2,0)</f>
        <v>HINDMARSH</v>
      </c>
      <c r="R1132" s="14">
        <v>5007</v>
      </c>
      <c r="S1132" s="8" t="s">
        <v>359</v>
      </c>
      <c r="T1132" s="6" t="s">
        <v>372</v>
      </c>
    </row>
    <row r="1133" spans="1:20" x14ac:dyDescent="0.25">
      <c r="A1133" s="26">
        <v>44848</v>
      </c>
      <c r="B1133" s="28">
        <v>5.55</v>
      </c>
      <c r="C1133" s="28">
        <f>B1133-K1133-L1133</f>
        <v>5.55</v>
      </c>
      <c r="D1133" s="28">
        <f>B1133-K1133</f>
        <v>5.55</v>
      </c>
      <c r="E1133" s="29">
        <v>0.87083333333333324</v>
      </c>
      <c r="F1133" s="17" t="str">
        <f>_xlfn.CONCAT(TEXT(A1133,"yyyy-mm-dd")," ",TEXT(E1133,"hh:mm:ss"))</f>
        <v>2022-10-14 20:54:00</v>
      </c>
      <c r="G1133" s="8">
        <v>12</v>
      </c>
      <c r="H1133" s="8">
        <v>9</v>
      </c>
      <c r="I1133" s="9">
        <f>'Uber_Details (2)'!$G1133+('Uber_Details (2)'!$H1133/60)</f>
        <v>12.15</v>
      </c>
      <c r="J1133" s="9">
        <v>3.8</v>
      </c>
      <c r="K1133" s="9"/>
      <c r="L1133" s="9"/>
      <c r="M1133" s="8"/>
      <c r="N1133" s="8">
        <v>1</v>
      </c>
      <c r="O1133" s="7" t="str">
        <f>VLOOKUP(P1133,zipcodes,2,0)</f>
        <v>BLACKWOOD</v>
      </c>
      <c r="P1133" s="13">
        <v>5051</v>
      </c>
      <c r="Q1133" s="7" t="str">
        <f>VLOOKUP(R1133,zipcodes,2,0)</f>
        <v>BELLEVUE HEIGHTS</v>
      </c>
      <c r="R1133" s="14">
        <v>5050</v>
      </c>
      <c r="S1133" s="8" t="s">
        <v>359</v>
      </c>
      <c r="T1133" s="6" t="s">
        <v>372</v>
      </c>
    </row>
    <row r="1134" spans="1:20" x14ac:dyDescent="0.25">
      <c r="A1134" s="26">
        <v>44848</v>
      </c>
      <c r="B1134" s="28">
        <v>10.69</v>
      </c>
      <c r="C1134" s="28">
        <f>B1134-K1134-L1134</f>
        <v>10.69</v>
      </c>
      <c r="D1134" s="28">
        <f>B1134-K1134</f>
        <v>10.69</v>
      </c>
      <c r="E1134" s="29">
        <v>0.8520833333333333</v>
      </c>
      <c r="F1134" s="17" t="str">
        <f>_xlfn.CONCAT(TEXT(A1134,"yyyy-mm-dd")," ",TEXT(E1134,"hh:mm:ss"))</f>
        <v>2022-10-14 20:27:00</v>
      </c>
      <c r="G1134" s="8">
        <v>25</v>
      </c>
      <c r="H1134" s="8">
        <v>53</v>
      </c>
      <c r="I1134" s="9">
        <f>'Uber_Details (2)'!$G1134+('Uber_Details (2)'!$H1134/60)</f>
        <v>25.883333333333333</v>
      </c>
      <c r="J1134" s="9">
        <v>8.9</v>
      </c>
      <c r="K1134" s="9"/>
      <c r="L1134" s="9"/>
      <c r="M1134" s="8"/>
      <c r="N1134" s="8">
        <v>1</v>
      </c>
      <c r="O1134" s="7" t="str">
        <f>VLOOKUP(P1134,zipcodes,2,0)</f>
        <v>MILLSWOOD</v>
      </c>
      <c r="P1134" s="13">
        <v>5034</v>
      </c>
      <c r="Q1134" s="7" t="str">
        <f>VLOOKUP(R1134,zipcodes,2,0)</f>
        <v>BLACKWOOD</v>
      </c>
      <c r="R1134" s="14">
        <v>5051</v>
      </c>
      <c r="S1134" s="8" t="s">
        <v>359</v>
      </c>
      <c r="T1134" s="6" t="s">
        <v>372</v>
      </c>
    </row>
    <row r="1135" spans="1:20" x14ac:dyDescent="0.25">
      <c r="A1135" s="26">
        <v>44848</v>
      </c>
      <c r="B1135" s="28">
        <v>18.32</v>
      </c>
      <c r="C1135" s="28">
        <f>B1135-K1135-L1135</f>
        <v>18.32</v>
      </c>
      <c r="D1135" s="28">
        <f>B1135-K1135</f>
        <v>18.32</v>
      </c>
      <c r="E1135" s="29">
        <v>0.79999999999999993</v>
      </c>
      <c r="F1135" s="17" t="str">
        <f>_xlfn.CONCAT(TEXT(A1135,"yyyy-mm-dd")," ",TEXT(E1135,"hh:mm:ss"))</f>
        <v>2022-10-14 19:12:00</v>
      </c>
      <c r="G1135" s="8">
        <v>46</v>
      </c>
      <c r="H1135" s="8">
        <v>41</v>
      </c>
      <c r="I1135" s="9">
        <f>'Uber_Details (2)'!$G1135+('Uber_Details (2)'!$H1135/60)</f>
        <v>46.68333333333333</v>
      </c>
      <c r="J1135" s="9">
        <v>9.5</v>
      </c>
      <c r="K1135" s="9"/>
      <c r="L1135" s="9"/>
      <c r="M1135" s="8"/>
      <c r="N1135" s="8">
        <v>1</v>
      </c>
      <c r="O1135" s="7" t="str">
        <f>VLOOKUP(P1135,zipcodes,2,0)</f>
        <v>BRIGHTON</v>
      </c>
      <c r="P1135" s="13">
        <v>5048</v>
      </c>
      <c r="Q1135" s="7" t="str">
        <f>VLOOKUP(R1135,zipcodes,2,0)</f>
        <v>ST MARYS</v>
      </c>
      <c r="R1135" s="14">
        <v>5042</v>
      </c>
      <c r="S1135" s="8" t="s">
        <v>359</v>
      </c>
      <c r="T1135" s="6" t="s">
        <v>372</v>
      </c>
    </row>
    <row r="1136" spans="1:20" x14ac:dyDescent="0.25">
      <c r="A1136" s="26">
        <v>44848</v>
      </c>
      <c r="B1136" s="28">
        <v>12.55</v>
      </c>
      <c r="C1136" s="28">
        <f>B1136-K1136-L1136</f>
        <v>12.55</v>
      </c>
      <c r="D1136" s="28">
        <f>B1136-K1136</f>
        <v>12.55</v>
      </c>
      <c r="E1136" s="29">
        <v>0.77777777777777779</v>
      </c>
      <c r="F1136" s="17" t="str">
        <f>_xlfn.CONCAT(TEXT(A1136,"yyyy-mm-dd")," ",TEXT(E1136,"hh:mm:ss"))</f>
        <v>2022-10-14 18:40:00</v>
      </c>
      <c r="G1136" s="8">
        <v>26</v>
      </c>
      <c r="H1136" s="8">
        <v>33</v>
      </c>
      <c r="I1136" s="9">
        <f>'Uber_Details (2)'!$G1136+('Uber_Details (2)'!$H1136/60)</f>
        <v>26.55</v>
      </c>
      <c r="J1136" s="9">
        <v>9.5</v>
      </c>
      <c r="K1136" s="9"/>
      <c r="L1136" s="9"/>
      <c r="M1136" s="8"/>
      <c r="N1136" s="8">
        <v>1</v>
      </c>
      <c r="O1136" s="7" t="str">
        <f>VLOOKUP(P1136,zipcodes,2,0)</f>
        <v>KURRALTA PARK</v>
      </c>
      <c r="P1136" s="13">
        <v>5037</v>
      </c>
      <c r="Q1136" s="7" t="str">
        <f>VLOOKUP(R1136,zipcodes,2,0)</f>
        <v>BRIGHTON</v>
      </c>
      <c r="R1136" s="14">
        <v>5048</v>
      </c>
      <c r="S1136" s="8" t="s">
        <v>359</v>
      </c>
      <c r="T1136" s="6" t="s">
        <v>372</v>
      </c>
    </row>
    <row r="1137" spans="1:20" x14ac:dyDescent="0.25">
      <c r="A1137" s="26">
        <v>44848</v>
      </c>
      <c r="B1137" s="28">
        <v>20.420000000000002</v>
      </c>
      <c r="C1137" s="28">
        <f>B1137-K1137-L1137</f>
        <v>20.420000000000002</v>
      </c>
      <c r="D1137" s="28">
        <f>B1137-K1137</f>
        <v>20.420000000000002</v>
      </c>
      <c r="E1137" s="29">
        <v>0.61041666666666672</v>
      </c>
      <c r="F1137" s="17" t="str">
        <f>_xlfn.CONCAT(TEXT(A1137,"yyyy-mm-dd")," ",TEXT(E1137,"hh:mm:ss"))</f>
        <v>2022-10-14 14:39:00</v>
      </c>
      <c r="G1137" s="8">
        <v>48</v>
      </c>
      <c r="H1137" s="8">
        <v>32</v>
      </c>
      <c r="I1137" s="9">
        <f>'Uber_Details (2)'!$G1137+('Uber_Details (2)'!$H1137/60)</f>
        <v>48.533333333333331</v>
      </c>
      <c r="J1137" s="9">
        <v>7.8</v>
      </c>
      <c r="K1137" s="9"/>
      <c r="L1137" s="9"/>
      <c r="M1137" s="8"/>
      <c r="N1137" s="8">
        <v>1</v>
      </c>
      <c r="O1137" s="7" t="str">
        <f>VLOOKUP(P1137,zipcodes,2,0)</f>
        <v>ADELAIDE CBD</v>
      </c>
      <c r="P1137" s="13">
        <v>5000</v>
      </c>
      <c r="Q1137" s="7" t="str">
        <f>VLOOKUP(R1137,zipcodes,2,0)</f>
        <v>GLEN OSMOND</v>
      </c>
      <c r="R1137" s="14">
        <v>5064</v>
      </c>
      <c r="S1137" s="8" t="s">
        <v>359</v>
      </c>
      <c r="T1137" s="6" t="s">
        <v>372</v>
      </c>
    </row>
    <row r="1138" spans="1:20" x14ac:dyDescent="0.25">
      <c r="A1138" s="26">
        <v>44848</v>
      </c>
      <c r="B1138" s="28">
        <v>8.1199999999999992</v>
      </c>
      <c r="C1138" s="28">
        <f>B1138-K1138-L1138</f>
        <v>8.1199999999999992</v>
      </c>
      <c r="D1138" s="28">
        <f>B1138-K1138</f>
        <v>8.1199999999999992</v>
      </c>
      <c r="E1138" s="29">
        <v>0.6</v>
      </c>
      <c r="F1138" s="17" t="str">
        <f>_xlfn.CONCAT(TEXT(A1138,"yyyy-mm-dd")," ",TEXT(E1138,"hh:mm:ss"))</f>
        <v>2022-10-14 14:24:00</v>
      </c>
      <c r="G1138" s="8">
        <v>18</v>
      </c>
      <c r="H1138" s="8">
        <v>24</v>
      </c>
      <c r="I1138" s="9">
        <f>'Uber_Details (2)'!$G1138+('Uber_Details (2)'!$H1138/60)</f>
        <v>18.399999999999999</v>
      </c>
      <c r="J1138" s="9">
        <v>2.6</v>
      </c>
      <c r="K1138" s="9"/>
      <c r="L1138" s="9"/>
      <c r="M1138" s="8"/>
      <c r="N1138" s="8">
        <v>1</v>
      </c>
      <c r="O1138" s="7" t="str">
        <f>VLOOKUP(P1138,zipcodes,2,0)</f>
        <v>ADELAIDE CBD</v>
      </c>
      <c r="P1138" s="13">
        <v>5000</v>
      </c>
      <c r="Q1138" s="7" t="str">
        <f>VLOOKUP(R1138,zipcodes,2,0)</f>
        <v>MILE END</v>
      </c>
      <c r="R1138" s="14">
        <v>5031</v>
      </c>
      <c r="S1138" s="8" t="s">
        <v>359</v>
      </c>
      <c r="T1138" s="6" t="s">
        <v>372</v>
      </c>
    </row>
    <row r="1139" spans="1:20" x14ac:dyDescent="0.25">
      <c r="A1139" s="26">
        <v>44848</v>
      </c>
      <c r="B1139" s="28">
        <v>6.95</v>
      </c>
      <c r="C1139" s="28">
        <f>B1139-K1139-L1139</f>
        <v>6.95</v>
      </c>
      <c r="D1139" s="28">
        <f>B1139-K1139</f>
        <v>6.95</v>
      </c>
      <c r="E1139" s="29">
        <v>0.58263888888888882</v>
      </c>
      <c r="F1139" s="17" t="str">
        <f>_xlfn.CONCAT(TEXT(A1139,"yyyy-mm-dd")," ",TEXT(E1139,"hh:mm:ss"))</f>
        <v>2022-10-14 13:59:00</v>
      </c>
      <c r="G1139" s="8">
        <v>12</v>
      </c>
      <c r="H1139" s="8">
        <v>37</v>
      </c>
      <c r="I1139" s="9">
        <f>'Uber_Details (2)'!$G1139+('Uber_Details (2)'!$H1139/60)</f>
        <v>12.616666666666667</v>
      </c>
      <c r="J1139" s="9">
        <v>1.1000000000000001</v>
      </c>
      <c r="K1139" s="9"/>
      <c r="L1139" s="9"/>
      <c r="M1139" s="8"/>
      <c r="N1139" s="8">
        <v>1</v>
      </c>
      <c r="O1139" s="7" t="str">
        <f>VLOOKUP(P1139,zipcodes,2,0)</f>
        <v>MILE END</v>
      </c>
      <c r="P1139" s="13">
        <v>5031</v>
      </c>
      <c r="Q1139" s="7" t="str">
        <f>VLOOKUP(R1139,zipcodes,2,0)</f>
        <v>HINDMARSH</v>
      </c>
      <c r="R1139" s="14">
        <v>5007</v>
      </c>
      <c r="S1139" s="8" t="s">
        <v>359</v>
      </c>
      <c r="T1139" s="6" t="s">
        <v>372</v>
      </c>
    </row>
    <row r="1140" spans="1:20" x14ac:dyDescent="0.25">
      <c r="A1140" s="26">
        <v>44848</v>
      </c>
      <c r="B1140" s="28">
        <v>9.19</v>
      </c>
      <c r="C1140" s="28">
        <f>B1140-K1140-L1140</f>
        <v>9.19</v>
      </c>
      <c r="D1140" s="28">
        <f>B1140-K1140</f>
        <v>9.19</v>
      </c>
      <c r="E1140" s="29">
        <v>0.5541666666666667</v>
      </c>
      <c r="F1140" s="17" t="str">
        <f>_xlfn.CONCAT(TEXT(A1140,"yyyy-mm-dd")," ",TEXT(E1140,"hh:mm:ss"))</f>
        <v>2022-10-14 13:18:00</v>
      </c>
      <c r="G1140" s="8">
        <v>21</v>
      </c>
      <c r="H1140" s="8">
        <v>52</v>
      </c>
      <c r="I1140" s="9">
        <f>'Uber_Details (2)'!$G1140+('Uber_Details (2)'!$H1140/60)</f>
        <v>21.866666666666667</v>
      </c>
      <c r="J1140" s="9">
        <v>5.8</v>
      </c>
      <c r="K1140" s="9"/>
      <c r="L1140" s="9"/>
      <c r="M1140" s="8"/>
      <c r="N1140" s="8">
        <v>1</v>
      </c>
      <c r="O1140" s="7" t="str">
        <f>VLOOKUP(P1140,zipcodes,2,0)</f>
        <v>NORTH ADELAIDE</v>
      </c>
      <c r="P1140" s="13">
        <v>5006</v>
      </c>
      <c r="Q1140" s="7" t="str">
        <f>VLOOKUP(R1140,zipcodes,2,0)</f>
        <v>BEVERLEY</v>
      </c>
      <c r="R1140" s="14">
        <v>5009</v>
      </c>
      <c r="S1140" s="8" t="s">
        <v>359</v>
      </c>
      <c r="T1140" s="6" t="s">
        <v>372</v>
      </c>
    </row>
    <row r="1141" spans="1:20" x14ac:dyDescent="0.25">
      <c r="A1141" s="26">
        <v>44848</v>
      </c>
      <c r="B1141" s="28">
        <v>10.9</v>
      </c>
      <c r="C1141" s="28">
        <f>B1141-K1141-L1141</f>
        <v>10.9</v>
      </c>
      <c r="D1141" s="28">
        <f>B1141-K1141</f>
        <v>10.9</v>
      </c>
      <c r="E1141" s="29">
        <v>0.53680555555555554</v>
      </c>
      <c r="F1141" s="17" t="str">
        <f>_xlfn.CONCAT(TEXT(A1141,"yyyy-mm-dd")," ",TEXT(E1141,"hh:mm:ss"))</f>
        <v>2022-10-14 12:53:00</v>
      </c>
      <c r="G1141" s="8">
        <v>24</v>
      </c>
      <c r="H1141" s="8">
        <v>28</v>
      </c>
      <c r="I1141" s="9">
        <f>'Uber_Details (2)'!$G1141+('Uber_Details (2)'!$H1141/60)</f>
        <v>24.466666666666665</v>
      </c>
      <c r="J1141" s="9">
        <v>7.1</v>
      </c>
      <c r="K1141" s="9"/>
      <c r="L1141" s="9"/>
      <c r="M1141" s="8"/>
      <c r="N1141" s="8">
        <v>1</v>
      </c>
      <c r="O1141" s="7" t="str">
        <f>VLOOKUP(P1141,zipcodes,2,0)</f>
        <v>RICHMOND</v>
      </c>
      <c r="P1141" s="13">
        <v>5033</v>
      </c>
      <c r="Q1141" s="7" t="str">
        <f>VLOOKUP(R1141,zipcodes,2,0)</f>
        <v>NORTH ADELAIDE</v>
      </c>
      <c r="R1141" s="14">
        <v>5006</v>
      </c>
      <c r="S1141" s="8" t="s">
        <v>359</v>
      </c>
      <c r="T1141" s="6" t="s">
        <v>372</v>
      </c>
    </row>
    <row r="1142" spans="1:20" x14ac:dyDescent="0.25">
      <c r="A1142" s="26">
        <v>44848</v>
      </c>
      <c r="B1142" s="28">
        <v>7.49</v>
      </c>
      <c r="C1142" s="28">
        <f>B1142-K1142-L1142</f>
        <v>7.49</v>
      </c>
      <c r="D1142" s="28">
        <f>B1142-K1142</f>
        <v>7.49</v>
      </c>
      <c r="E1142" s="29">
        <v>0.52222222222222225</v>
      </c>
      <c r="F1142" s="17" t="str">
        <f>_xlfn.CONCAT(TEXT(A1142,"yyyy-mm-dd")," ",TEXT(E1142,"hh:mm:ss"))</f>
        <v>2022-10-14 12:32:00</v>
      </c>
      <c r="G1142" s="8">
        <v>16</v>
      </c>
      <c r="H1142" s="8">
        <v>9</v>
      </c>
      <c r="I1142" s="9">
        <f>'Uber_Details (2)'!$G1142+('Uber_Details (2)'!$H1142/60)</f>
        <v>16.149999999999999</v>
      </c>
      <c r="J1142" s="9">
        <v>2.2000000000000002</v>
      </c>
      <c r="K1142" s="9"/>
      <c r="L1142" s="9"/>
      <c r="M1142" s="8"/>
      <c r="N1142" s="8">
        <v>1</v>
      </c>
      <c r="O1142" s="7" t="str">
        <f>VLOOKUP(P1142,zipcodes,2,0)</f>
        <v>KURRALTA PARK</v>
      </c>
      <c r="P1142" s="13">
        <v>5037</v>
      </c>
      <c r="Q1142" s="7" t="str">
        <f>VLOOKUP(R1142,zipcodes,2,0)</f>
        <v>RICHMOND</v>
      </c>
      <c r="R1142" s="14">
        <v>5033</v>
      </c>
      <c r="S1142" s="8" t="s">
        <v>359</v>
      </c>
      <c r="T1142" s="6" t="s">
        <v>372</v>
      </c>
    </row>
    <row r="1143" spans="1:20" x14ac:dyDescent="0.25">
      <c r="A1143" s="26">
        <v>44848</v>
      </c>
      <c r="B1143" s="28">
        <v>17.89</v>
      </c>
      <c r="C1143" s="28">
        <f>B1143-K1143-L1143</f>
        <v>17.89</v>
      </c>
      <c r="D1143" s="28">
        <f>B1143-K1143</f>
        <v>17.89</v>
      </c>
      <c r="E1143" s="29">
        <v>0.99722222222222223</v>
      </c>
      <c r="F1143" s="17" t="str">
        <f>_xlfn.CONCAT(TEXT(A1143,"yyyy-mm-dd")," ",TEXT(E1143,"hh:mm:ss"))</f>
        <v>2022-10-14 23:56:00</v>
      </c>
      <c r="G1143" s="8">
        <v>49</v>
      </c>
      <c r="H1143" s="8">
        <v>16</v>
      </c>
      <c r="I1143" s="9">
        <f>'Uber_Details (2)'!$G1143+('Uber_Details (2)'!$H1143/60)</f>
        <v>49.266666666666666</v>
      </c>
      <c r="J1143" s="9">
        <v>7.1</v>
      </c>
      <c r="K1143" s="9"/>
      <c r="L1143" s="9"/>
      <c r="M1143" s="8"/>
      <c r="N1143" s="8">
        <v>1</v>
      </c>
      <c r="O1143" s="7" t="str">
        <f>VLOOKUP(P1143,zipcodes,2,0)</f>
        <v>MILE END</v>
      </c>
      <c r="P1143" s="13">
        <v>5031</v>
      </c>
      <c r="Q1143" s="7" t="str">
        <f>VLOOKUP(R1143,zipcodes,2,0)</f>
        <v>EDWARDSTOWN</v>
      </c>
      <c r="R1143" s="14">
        <v>5039</v>
      </c>
      <c r="S1143" s="8" t="s">
        <v>359</v>
      </c>
      <c r="T1143" s="6" t="s">
        <v>372</v>
      </c>
    </row>
    <row r="1144" spans="1:20" x14ac:dyDescent="0.25">
      <c r="A1144" s="26">
        <v>44849</v>
      </c>
      <c r="B1144" s="28">
        <v>16.059999999999999</v>
      </c>
      <c r="C1144" s="28">
        <f>B1144-K1144-L1144</f>
        <v>13.759999999999998</v>
      </c>
      <c r="D1144" s="28">
        <f>B1144-K1144</f>
        <v>13.759999999999998</v>
      </c>
      <c r="E1144" s="29">
        <v>0.59305555555555556</v>
      </c>
      <c r="F1144" s="17" t="str">
        <f>_xlfn.CONCAT(TEXT(A1144,"yyyy-mm-dd")," ",TEXT(E1144,"hh:mm:ss"))</f>
        <v>2022-10-15 14:14:00</v>
      </c>
      <c r="G1144" s="8">
        <v>35</v>
      </c>
      <c r="H1144" s="8">
        <v>14</v>
      </c>
      <c r="I1144" s="9">
        <f>'Uber_Details (2)'!$G1144+('Uber_Details (2)'!$H1144/60)</f>
        <v>35.233333333333334</v>
      </c>
      <c r="J1144" s="9">
        <v>9.3000000000000007</v>
      </c>
      <c r="K1144" s="9">
        <v>2.2999999999999998</v>
      </c>
      <c r="L1144" s="9"/>
      <c r="M1144" s="8"/>
      <c r="N1144" s="8">
        <v>2</v>
      </c>
      <c r="O1144" s="7" t="str">
        <f>VLOOKUP(P1144,zipcodes,2,0)</f>
        <v>CAMPBELLTOWN</v>
      </c>
      <c r="P1144" s="13">
        <v>5074</v>
      </c>
      <c r="Q1144" s="7" t="str">
        <f>VLOOKUP(R1144,zipcodes,2,0)</f>
        <v>MAGILL</v>
      </c>
      <c r="R1144" s="14">
        <v>5072</v>
      </c>
      <c r="S1144" s="8" t="s">
        <v>359</v>
      </c>
      <c r="T1144" s="6" t="s">
        <v>372</v>
      </c>
    </row>
    <row r="1145" spans="1:20" x14ac:dyDescent="0.25">
      <c r="A1145" s="26">
        <v>44849</v>
      </c>
      <c r="B1145" s="28">
        <v>8.2799999999999994</v>
      </c>
      <c r="C1145" s="28">
        <f>B1145-K1145-L1145</f>
        <v>8.2799999999999994</v>
      </c>
      <c r="D1145" s="28">
        <f>B1145-K1145</f>
        <v>8.2799999999999994</v>
      </c>
      <c r="E1145" s="29">
        <v>0.50069444444444444</v>
      </c>
      <c r="F1145" s="17" t="str">
        <f>_xlfn.CONCAT(TEXT(A1145,"yyyy-mm-dd")," ",TEXT(E1145,"hh:mm:ss"))</f>
        <v>2022-10-15 12:01:00</v>
      </c>
      <c r="G1145" s="8">
        <v>25</v>
      </c>
      <c r="H1145" s="8">
        <v>19</v>
      </c>
      <c r="I1145" s="9">
        <f>'Uber_Details (2)'!$G1145+('Uber_Details (2)'!$H1145/60)</f>
        <v>25.316666666666666</v>
      </c>
      <c r="J1145" s="9">
        <v>3.1</v>
      </c>
      <c r="K1145" s="9"/>
      <c r="L1145" s="9"/>
      <c r="M1145" s="8"/>
      <c r="N1145" s="8">
        <v>1</v>
      </c>
      <c r="O1145" s="7" t="str">
        <f>VLOOKUP(P1145,zipcodes,2,0)</f>
        <v>MILE END</v>
      </c>
      <c r="P1145" s="13">
        <v>5031</v>
      </c>
      <c r="Q1145" s="7" t="str">
        <f>VLOOKUP(R1145,zipcodes,2,0)</f>
        <v>ADELAIDE CBD</v>
      </c>
      <c r="R1145" s="14">
        <v>5000</v>
      </c>
      <c r="S1145" s="8" t="s">
        <v>359</v>
      </c>
      <c r="T1145" s="6" t="s">
        <v>372</v>
      </c>
    </row>
    <row r="1146" spans="1:20" x14ac:dyDescent="0.25">
      <c r="A1146" s="26">
        <v>44851</v>
      </c>
      <c r="B1146" s="28">
        <v>9.4600000000000009</v>
      </c>
      <c r="C1146" s="28">
        <f>B1146-K1146-L1146</f>
        <v>9.4600000000000009</v>
      </c>
      <c r="D1146" s="28">
        <f>B1146-K1146</f>
        <v>9.4600000000000009</v>
      </c>
      <c r="E1146" s="29">
        <v>0.92499999999999993</v>
      </c>
      <c r="F1146" s="17" t="str">
        <f>_xlfn.CONCAT(TEXT(A1146,"yyyy-mm-dd")," ",TEXT(E1146,"hh:mm:ss"))</f>
        <v>2022-10-17 22:12:00</v>
      </c>
      <c r="G1146" s="8">
        <v>23</v>
      </c>
      <c r="H1146" s="8">
        <v>56</v>
      </c>
      <c r="I1146" s="9">
        <f>'Uber_Details (2)'!$G1146+('Uber_Details (2)'!$H1146/60)</f>
        <v>23.933333333333334</v>
      </c>
      <c r="J1146" s="9">
        <v>3.7</v>
      </c>
      <c r="K1146" s="9"/>
      <c r="L1146" s="9"/>
      <c r="M1146" s="8"/>
      <c r="N1146" s="8">
        <v>1</v>
      </c>
      <c r="O1146" s="7" t="str">
        <f>VLOOKUP(P1146,zipcodes,2,0)</f>
        <v>FELIXSTOW</v>
      </c>
      <c r="P1146" s="13">
        <v>5070</v>
      </c>
      <c r="Q1146" s="7" t="str">
        <f>VLOOKUP(R1146,zipcodes,2,0)</f>
        <v>CAMPBELLTOWN</v>
      </c>
      <c r="R1146" s="14">
        <v>5074</v>
      </c>
      <c r="S1146" s="8" t="s">
        <v>359</v>
      </c>
      <c r="T1146" s="6" t="s">
        <v>372</v>
      </c>
    </row>
    <row r="1147" spans="1:20" x14ac:dyDescent="0.25">
      <c r="A1147" s="26">
        <v>44851</v>
      </c>
      <c r="B1147" s="28">
        <v>8.86</v>
      </c>
      <c r="C1147" s="28">
        <f>B1147-K1147-L1147</f>
        <v>8.86</v>
      </c>
      <c r="D1147" s="28">
        <f>B1147-K1147</f>
        <v>8.86</v>
      </c>
      <c r="E1147" s="29">
        <v>0.82430555555555562</v>
      </c>
      <c r="F1147" s="17" t="str">
        <f>_xlfn.CONCAT(TEXT(A1147,"yyyy-mm-dd")," ",TEXT(E1147,"hh:mm:ss"))</f>
        <v>2022-10-17 19:47:00</v>
      </c>
      <c r="G1147" s="8">
        <v>21</v>
      </c>
      <c r="H1147" s="8">
        <v>3</v>
      </c>
      <c r="I1147" s="9">
        <f>'Uber_Details (2)'!$G1147+('Uber_Details (2)'!$H1147/60)</f>
        <v>21.05</v>
      </c>
      <c r="J1147" s="9">
        <v>5.7</v>
      </c>
      <c r="K1147" s="9"/>
      <c r="L1147" s="9"/>
      <c r="M1147" s="8"/>
      <c r="N1147" s="8">
        <v>1</v>
      </c>
      <c r="O1147" s="7" t="str">
        <f>VLOOKUP(P1147,zipcodes,2,0)</f>
        <v>NORTH ADELAIDE</v>
      </c>
      <c r="P1147" s="13">
        <v>5006</v>
      </c>
      <c r="Q1147" s="7" t="str">
        <f>VLOOKUP(R1147,zipcodes,2,0)</f>
        <v>BROADVIEW</v>
      </c>
      <c r="R1147" s="14">
        <v>5083</v>
      </c>
      <c r="S1147" s="8" t="s">
        <v>359</v>
      </c>
      <c r="T1147" s="6" t="s">
        <v>372</v>
      </c>
    </row>
    <row r="1148" spans="1:20" x14ac:dyDescent="0.25">
      <c r="A1148" s="26">
        <v>44851</v>
      </c>
      <c r="B1148" s="28">
        <v>9.64</v>
      </c>
      <c r="C1148" s="28">
        <f>B1148-K1148-L1148</f>
        <v>9.64</v>
      </c>
      <c r="D1148" s="28">
        <f>B1148-K1148</f>
        <v>9.64</v>
      </c>
      <c r="E1148" s="29">
        <v>0.79375000000000007</v>
      </c>
      <c r="F1148" s="17" t="str">
        <f>_xlfn.CONCAT(TEXT(A1148,"yyyy-mm-dd")," ",TEXT(E1148,"hh:mm:ss"))</f>
        <v>2022-10-17 19:03:00</v>
      </c>
      <c r="G1148" s="8">
        <v>23</v>
      </c>
      <c r="H1148" s="8">
        <v>14</v>
      </c>
      <c r="I1148" s="9">
        <f>'Uber_Details (2)'!$G1148+('Uber_Details (2)'!$H1148/60)</f>
        <v>23.233333333333334</v>
      </c>
      <c r="J1148" s="9">
        <v>3.4</v>
      </c>
      <c r="K1148" s="9"/>
      <c r="L1148" s="9"/>
      <c r="M1148" s="8"/>
      <c r="N1148" s="8">
        <v>1</v>
      </c>
      <c r="O1148" s="7" t="str">
        <f>VLOOKUP(P1148,zipcodes,2,0)</f>
        <v>ADELAIDE CBD</v>
      </c>
      <c r="P1148" s="13">
        <v>5000</v>
      </c>
      <c r="Q1148" s="7" t="str">
        <f>VLOOKUP(R1148,zipcodes,2,0)</f>
        <v>VALE PARK</v>
      </c>
      <c r="R1148" s="14">
        <v>5081</v>
      </c>
      <c r="S1148" s="8" t="s">
        <v>359</v>
      </c>
      <c r="T1148" s="6" t="s">
        <v>372</v>
      </c>
    </row>
    <row r="1149" spans="1:20" x14ac:dyDescent="0.25">
      <c r="A1149" s="26">
        <v>44851</v>
      </c>
      <c r="B1149" s="28">
        <v>14.53</v>
      </c>
      <c r="C1149" s="28">
        <f>B1149-K1149-L1149</f>
        <v>14.53</v>
      </c>
      <c r="D1149" s="28">
        <f>B1149-K1149</f>
        <v>14.53</v>
      </c>
      <c r="E1149" s="29">
        <v>0.76180555555555562</v>
      </c>
      <c r="F1149" s="17" t="str">
        <f>_xlfn.CONCAT(TEXT(A1149,"yyyy-mm-dd")," ",TEXT(E1149,"hh:mm:ss"))</f>
        <v>2022-10-17 18:17:00</v>
      </c>
      <c r="G1149" s="8">
        <v>36</v>
      </c>
      <c r="H1149" s="8">
        <v>6</v>
      </c>
      <c r="I1149" s="9">
        <f>'Uber_Details (2)'!$G1149+('Uber_Details (2)'!$H1149/60)</f>
        <v>36.1</v>
      </c>
      <c r="J1149" s="9">
        <v>9.5</v>
      </c>
      <c r="K1149" s="9"/>
      <c r="L1149" s="9"/>
      <c r="M1149" s="8"/>
      <c r="N1149" s="8">
        <v>1</v>
      </c>
      <c r="O1149" s="7" t="str">
        <f>VLOOKUP(P1149,zipcodes,2,0)</f>
        <v>MILE END</v>
      </c>
      <c r="P1149" s="13">
        <v>5031</v>
      </c>
      <c r="Q1149" s="7" t="str">
        <f>VLOOKUP(R1149,zipcodes,2,0)</f>
        <v>FITZROY</v>
      </c>
      <c r="R1149" s="14">
        <v>5082</v>
      </c>
      <c r="S1149" s="8" t="s">
        <v>359</v>
      </c>
      <c r="T1149" s="6" t="s">
        <v>372</v>
      </c>
    </row>
    <row r="1150" spans="1:20" x14ac:dyDescent="0.25">
      <c r="A1150" s="26">
        <v>44852</v>
      </c>
      <c r="B1150" s="28">
        <v>5.59</v>
      </c>
      <c r="C1150" s="28">
        <f>B1150-K1150-L1150</f>
        <v>5.59</v>
      </c>
      <c r="D1150" s="28">
        <f>B1150-K1150</f>
        <v>5.59</v>
      </c>
      <c r="E1150" s="29">
        <v>0.8534722222222223</v>
      </c>
      <c r="F1150" s="17" t="str">
        <f>_xlfn.CONCAT(TEXT(A1150,"yyyy-mm-dd")," ",TEXT(E1150,"hh:mm:ss"))</f>
        <v>2022-10-18 20:29:00</v>
      </c>
      <c r="G1150" s="8">
        <v>10</v>
      </c>
      <c r="H1150" s="8">
        <v>37</v>
      </c>
      <c r="I1150" s="9">
        <f>'Uber_Details (2)'!$G1150+('Uber_Details (2)'!$H1150/60)</f>
        <v>10.616666666666667</v>
      </c>
      <c r="J1150" s="9">
        <v>1.2</v>
      </c>
      <c r="K1150" s="9"/>
      <c r="L1150" s="9"/>
      <c r="M1150" s="8"/>
      <c r="N1150" s="8">
        <v>1</v>
      </c>
      <c r="O1150" s="7" t="str">
        <f>VLOOKUP(P1150,zipcodes,2,0)</f>
        <v>ADELAIDE CBD</v>
      </c>
      <c r="P1150" s="13">
        <v>5000</v>
      </c>
      <c r="Q1150" s="7" t="str">
        <f>VLOOKUP(R1150,zipcodes,2,0)</f>
        <v>ADELAIDE CBD</v>
      </c>
      <c r="R1150" s="14">
        <v>5000</v>
      </c>
      <c r="S1150" s="8" t="s">
        <v>359</v>
      </c>
      <c r="T1150" s="6" t="s">
        <v>372</v>
      </c>
    </row>
    <row r="1151" spans="1:20" x14ac:dyDescent="0.25">
      <c r="A1151" s="26">
        <v>44852</v>
      </c>
      <c r="B1151" s="28">
        <v>8.8000000000000007</v>
      </c>
      <c r="C1151" s="28">
        <f>B1151-K1151-L1151</f>
        <v>8.8000000000000007</v>
      </c>
      <c r="D1151" s="28">
        <f>B1151-K1151</f>
        <v>8.8000000000000007</v>
      </c>
      <c r="E1151" s="29">
        <v>0.7944444444444444</v>
      </c>
      <c r="F1151" s="17" t="str">
        <f>_xlfn.CONCAT(TEXT(A1151,"yyyy-mm-dd")," ",TEXT(E1151,"hh:mm:ss"))</f>
        <v>2022-10-18 19:04:00</v>
      </c>
      <c r="G1151" s="8">
        <v>15</v>
      </c>
      <c r="H1151" s="8">
        <v>3</v>
      </c>
      <c r="I1151" s="9">
        <f>'Uber_Details (2)'!$G1151+('Uber_Details (2)'!$H1151/60)</f>
        <v>15.05</v>
      </c>
      <c r="J1151" s="9">
        <v>3.9</v>
      </c>
      <c r="K1151" s="9"/>
      <c r="L1151" s="9"/>
      <c r="M1151" s="8"/>
      <c r="N1151" s="8">
        <v>1</v>
      </c>
      <c r="O1151" s="7" t="str">
        <f>VLOOKUP(P1151,zipcodes,2,0)</f>
        <v>ADELAIDE CBD</v>
      </c>
      <c r="P1151" s="13">
        <v>5000</v>
      </c>
      <c r="Q1151" s="7" t="str">
        <f>VLOOKUP(R1151,zipcodes,2,0)</f>
        <v>MILLSWOOD</v>
      </c>
      <c r="R1151" s="14">
        <v>5034</v>
      </c>
      <c r="S1151" s="8" t="s">
        <v>359</v>
      </c>
      <c r="T1151" s="6" t="s">
        <v>372</v>
      </c>
    </row>
    <row r="1152" spans="1:20" x14ac:dyDescent="0.25">
      <c r="A1152" s="26">
        <v>44852</v>
      </c>
      <c r="B1152" s="28">
        <v>5.7</v>
      </c>
      <c r="C1152" s="28">
        <f>B1152-K1152-L1152</f>
        <v>5.7</v>
      </c>
      <c r="D1152" s="28">
        <f>B1152-K1152</f>
        <v>5.7</v>
      </c>
      <c r="E1152" s="29">
        <v>0.77986111111111101</v>
      </c>
      <c r="F1152" s="17" t="str">
        <f>_xlfn.CONCAT(TEXT(A1152,"yyyy-mm-dd")," ",TEXT(E1152,"hh:mm:ss"))</f>
        <v>2022-10-18 18:43:00</v>
      </c>
      <c r="G1152" s="8">
        <v>16</v>
      </c>
      <c r="H1152" s="8">
        <v>19</v>
      </c>
      <c r="I1152" s="9">
        <f>'Uber_Details (2)'!$G1152+('Uber_Details (2)'!$H1152/60)</f>
        <v>16.316666666666666</v>
      </c>
      <c r="J1152" s="9">
        <v>2.8</v>
      </c>
      <c r="K1152" s="9"/>
      <c r="L1152" s="9"/>
      <c r="M1152" s="8"/>
      <c r="N1152" s="8">
        <v>1</v>
      </c>
      <c r="O1152" s="7" t="str">
        <f>VLOOKUP(P1152,zipcodes,2,0)</f>
        <v>ADELAIDE CBD</v>
      </c>
      <c r="P1152" s="13">
        <v>5000</v>
      </c>
      <c r="Q1152" s="7" t="str">
        <f>VLOOKUP(R1152,zipcodes,2,0)</f>
        <v>BLACK FOREST</v>
      </c>
      <c r="R1152" s="14">
        <v>5035</v>
      </c>
      <c r="S1152" s="8" t="s">
        <v>359</v>
      </c>
      <c r="T1152" s="6" t="s">
        <v>372</v>
      </c>
    </row>
    <row r="1153" spans="1:20" x14ac:dyDescent="0.25">
      <c r="A1153" s="26">
        <v>44852</v>
      </c>
      <c r="B1153" s="28">
        <v>8.94</v>
      </c>
      <c r="C1153" s="28">
        <f>B1153-K1153-L1153</f>
        <v>6.76</v>
      </c>
      <c r="D1153" s="28">
        <f>B1153-K1153</f>
        <v>6.76</v>
      </c>
      <c r="E1153" s="29">
        <v>0.76736111111111116</v>
      </c>
      <c r="F1153" s="17" t="str">
        <f>_xlfn.CONCAT(TEXT(A1153,"yyyy-mm-dd")," ",TEXT(E1153,"hh:mm:ss"))</f>
        <v>2022-10-18 18:25:00</v>
      </c>
      <c r="G1153" s="8">
        <v>11</v>
      </c>
      <c r="H1153" s="8">
        <v>25</v>
      </c>
      <c r="I1153" s="9">
        <f>'Uber_Details (2)'!$G1153+('Uber_Details (2)'!$H1153/60)</f>
        <v>11.416666666666666</v>
      </c>
      <c r="J1153" s="9">
        <v>2.2999999999999998</v>
      </c>
      <c r="K1153" s="9">
        <v>2.1800000000000002</v>
      </c>
      <c r="L1153" s="9"/>
      <c r="M1153" s="8"/>
      <c r="N1153" s="8">
        <v>1</v>
      </c>
      <c r="O1153" s="7" t="str">
        <f>VLOOKUP(P1153,zipcodes,2,0)</f>
        <v>MILLSWOOD</v>
      </c>
      <c r="P1153" s="13">
        <v>5034</v>
      </c>
      <c r="Q1153" s="7" t="str">
        <f>VLOOKUP(R1153,zipcodes,2,0)</f>
        <v>MILLSWOOD</v>
      </c>
      <c r="R1153" s="14">
        <v>5034</v>
      </c>
      <c r="S1153" s="8" t="s">
        <v>359</v>
      </c>
      <c r="T1153" s="6" t="s">
        <v>372</v>
      </c>
    </row>
    <row r="1154" spans="1:20" x14ac:dyDescent="0.25">
      <c r="A1154" s="26">
        <v>44853</v>
      </c>
      <c r="B1154" s="28">
        <v>5.58</v>
      </c>
      <c r="C1154" s="28">
        <f>B1154-K1154-L1154</f>
        <v>5.58</v>
      </c>
      <c r="D1154" s="28">
        <f>B1154-K1154</f>
        <v>5.58</v>
      </c>
      <c r="E1154" s="29">
        <v>0.89930555555555547</v>
      </c>
      <c r="F1154" s="17" t="str">
        <f>_xlfn.CONCAT(TEXT(A1154,"yyyy-mm-dd")," ",TEXT(E1154,"hh:mm:ss"))</f>
        <v>2022-10-19 21:35:00</v>
      </c>
      <c r="G1154" s="8">
        <v>10</v>
      </c>
      <c r="H1154" s="8">
        <v>1</v>
      </c>
      <c r="I1154" s="9">
        <f>'Uber_Details (2)'!$G1154+('Uber_Details (2)'!$H1154/60)</f>
        <v>10.016666666666667</v>
      </c>
      <c r="J1154" s="9">
        <v>1.9</v>
      </c>
      <c r="K1154" s="9"/>
      <c r="L1154" s="9"/>
      <c r="M1154" s="8"/>
      <c r="N1154" s="8">
        <v>1</v>
      </c>
      <c r="O1154" s="7" t="str">
        <f>VLOOKUP(P1154,zipcodes,2,0)</f>
        <v>BEVERLEY</v>
      </c>
      <c r="P1154" s="13">
        <v>5009</v>
      </c>
      <c r="Q1154" s="7" t="str">
        <f>VLOOKUP(R1154,zipcodes,2,0)</f>
        <v>WOODVILLE</v>
      </c>
      <c r="R1154" s="14">
        <v>5011</v>
      </c>
      <c r="S1154" s="8" t="s">
        <v>359</v>
      </c>
      <c r="T1154" s="6" t="s">
        <v>372</v>
      </c>
    </row>
    <row r="1155" spans="1:20" x14ac:dyDescent="0.25">
      <c r="A1155" s="26">
        <v>44853</v>
      </c>
      <c r="B1155" s="28">
        <v>5.28</v>
      </c>
      <c r="C1155" s="28">
        <f>B1155-K1155-L1155</f>
        <v>5.28</v>
      </c>
      <c r="D1155" s="28">
        <f>B1155-K1155</f>
        <v>5.28</v>
      </c>
      <c r="E1155" s="29">
        <v>0.8930555555555556</v>
      </c>
      <c r="F1155" s="17" t="str">
        <f>_xlfn.CONCAT(TEXT(A1155,"yyyy-mm-dd")," ",TEXT(E1155,"hh:mm:ss"))</f>
        <v>2022-10-19 21:26:00</v>
      </c>
      <c r="G1155" s="8">
        <v>11</v>
      </c>
      <c r="H1155" s="8">
        <v>15</v>
      </c>
      <c r="I1155" s="9">
        <f>'Uber_Details (2)'!$G1155+('Uber_Details (2)'!$H1155/60)</f>
        <v>11.25</v>
      </c>
      <c r="J1155" s="9">
        <v>2.7</v>
      </c>
      <c r="K1155" s="9"/>
      <c r="L1155" s="9"/>
      <c r="M1155" s="8"/>
      <c r="N1155" s="8">
        <v>1</v>
      </c>
      <c r="O1155" s="7" t="str">
        <f>VLOOKUP(P1155,zipcodes,2,0)</f>
        <v>BEVERLEY</v>
      </c>
      <c r="P1155" s="13">
        <v>5009</v>
      </c>
      <c r="Q1155" s="7" t="str">
        <f>VLOOKUP(R1155,zipcodes,2,0)</f>
        <v>WOODVILLE</v>
      </c>
      <c r="R1155" s="14">
        <v>5011</v>
      </c>
      <c r="S1155" s="8" t="s">
        <v>359</v>
      </c>
      <c r="T1155" s="6" t="s">
        <v>372</v>
      </c>
    </row>
    <row r="1156" spans="1:20" x14ac:dyDescent="0.25">
      <c r="A1156" s="26">
        <v>44853</v>
      </c>
      <c r="B1156" s="28">
        <v>11.81</v>
      </c>
      <c r="C1156" s="28">
        <f>B1156-K1156-L1156</f>
        <v>11.81</v>
      </c>
      <c r="D1156" s="28">
        <f>B1156-K1156</f>
        <v>11.81</v>
      </c>
      <c r="E1156" s="29">
        <v>0.87152777777777779</v>
      </c>
      <c r="F1156" s="17" t="str">
        <f>_xlfn.CONCAT(TEXT(A1156,"yyyy-mm-dd")," ",TEXT(E1156,"hh:mm:ss"))</f>
        <v>2022-10-19 20:55:00</v>
      </c>
      <c r="G1156" s="8">
        <v>30</v>
      </c>
      <c r="H1156" s="8">
        <v>9</v>
      </c>
      <c r="I1156" s="9">
        <f>'Uber_Details (2)'!$G1156+('Uber_Details (2)'!$H1156/60)</f>
        <v>30.15</v>
      </c>
      <c r="J1156" s="9">
        <v>4.9000000000000004</v>
      </c>
      <c r="K1156" s="9"/>
      <c r="L1156" s="9"/>
      <c r="M1156" s="8"/>
      <c r="N1156" s="8">
        <v>1</v>
      </c>
      <c r="O1156" s="7" t="str">
        <f>VLOOKUP(P1156,zipcodes,2,0)</f>
        <v>ADELAIDE CBD</v>
      </c>
      <c r="P1156" s="13">
        <v>5000</v>
      </c>
      <c r="Q1156" s="7" t="str">
        <f>VLOOKUP(R1156,zipcodes,2,0)</f>
        <v>BEVERLEY</v>
      </c>
      <c r="R1156" s="14">
        <v>5009</v>
      </c>
      <c r="S1156" s="8" t="s">
        <v>359</v>
      </c>
      <c r="T1156" s="6" t="s">
        <v>372</v>
      </c>
    </row>
    <row r="1157" spans="1:20" x14ac:dyDescent="0.25">
      <c r="A1157" s="26">
        <v>44853</v>
      </c>
      <c r="B1157" s="28">
        <v>5.98</v>
      </c>
      <c r="C1157" s="28">
        <f>B1157-K1157-L1157</f>
        <v>5.98</v>
      </c>
      <c r="D1157" s="28">
        <f>B1157-K1157</f>
        <v>5.98</v>
      </c>
      <c r="E1157" s="29">
        <v>0.84930555555555554</v>
      </c>
      <c r="F1157" s="17" t="str">
        <f>_xlfn.CONCAT(TEXT(A1157,"yyyy-mm-dd")," ",TEXT(E1157,"hh:mm:ss"))</f>
        <v>2022-10-19 20:23:00</v>
      </c>
      <c r="G1157" s="8">
        <v>14</v>
      </c>
      <c r="H1157" s="8">
        <v>46</v>
      </c>
      <c r="I1157" s="9">
        <f>'Uber_Details (2)'!$G1157+('Uber_Details (2)'!$H1157/60)</f>
        <v>14.766666666666667</v>
      </c>
      <c r="J1157" s="9">
        <v>2.4</v>
      </c>
      <c r="K1157" s="9"/>
      <c r="L1157" s="9"/>
      <c r="M1157" s="8"/>
      <c r="N1157" s="8">
        <v>1</v>
      </c>
      <c r="O1157" s="7" t="str">
        <f>VLOOKUP(P1157,zipcodes,2,0)</f>
        <v>ADELAIDE CBD</v>
      </c>
      <c r="P1157" s="13">
        <v>5000</v>
      </c>
      <c r="Q1157" s="7" t="str">
        <f>VLOOKUP(R1157,zipcodes,2,0)</f>
        <v>FITZROY</v>
      </c>
      <c r="R1157" s="14">
        <v>5082</v>
      </c>
      <c r="S1157" s="8" t="s">
        <v>359</v>
      </c>
      <c r="T1157" s="6" t="s">
        <v>372</v>
      </c>
    </row>
    <row r="1158" spans="1:20" x14ac:dyDescent="0.25">
      <c r="A1158" s="26">
        <v>44853</v>
      </c>
      <c r="B1158" s="28">
        <v>7.95</v>
      </c>
      <c r="C1158" s="28">
        <f>B1158-K1158-L1158</f>
        <v>7.95</v>
      </c>
      <c r="D1158" s="28">
        <f>B1158-K1158</f>
        <v>7.95</v>
      </c>
      <c r="E1158" s="29">
        <v>0.8354166666666667</v>
      </c>
      <c r="F1158" s="17" t="str">
        <f>_xlfn.CONCAT(TEXT(A1158,"yyyy-mm-dd")," ",TEXT(E1158,"hh:mm:ss"))</f>
        <v>2022-10-19 20:03:00</v>
      </c>
      <c r="G1158" s="8">
        <v>23</v>
      </c>
      <c r="H1158" s="8">
        <v>43</v>
      </c>
      <c r="I1158" s="9">
        <f>'Uber_Details (2)'!$G1158+('Uber_Details (2)'!$H1158/60)</f>
        <v>23.716666666666665</v>
      </c>
      <c r="J1158" s="9">
        <v>3</v>
      </c>
      <c r="K1158" s="9"/>
      <c r="L1158" s="9"/>
      <c r="M1158" s="8"/>
      <c r="N1158" s="8">
        <v>1</v>
      </c>
      <c r="O1158" s="7" t="str">
        <f>VLOOKUP(P1158,zipcodes,2,0)</f>
        <v>ADELAIDE CBD</v>
      </c>
      <c r="P1158" s="13">
        <v>5000</v>
      </c>
      <c r="Q1158" s="7" t="str">
        <f>VLOOKUP(R1158,zipcodes,2,0)</f>
        <v>NORTH ADELAIDE</v>
      </c>
      <c r="R1158" s="14">
        <v>5006</v>
      </c>
      <c r="S1158" s="8" t="s">
        <v>359</v>
      </c>
      <c r="T1158" s="6" t="s">
        <v>372</v>
      </c>
    </row>
    <row r="1159" spans="1:20" x14ac:dyDescent="0.25">
      <c r="A1159" s="26">
        <v>44853</v>
      </c>
      <c r="B1159" s="28">
        <v>7.65</v>
      </c>
      <c r="C1159" s="28">
        <f>B1159-K1159-L1159</f>
        <v>7.65</v>
      </c>
      <c r="D1159" s="28">
        <f>B1159-K1159</f>
        <v>7.65</v>
      </c>
      <c r="E1159" s="29">
        <v>0.81111111111111101</v>
      </c>
      <c r="F1159" s="17" t="str">
        <f>_xlfn.CONCAT(TEXT(A1159,"yyyy-mm-dd")," ",TEXT(E1159,"hh:mm:ss"))</f>
        <v>2022-10-19 19:28:00</v>
      </c>
      <c r="G1159" s="8">
        <v>22</v>
      </c>
      <c r="H1159" s="8">
        <v>53</v>
      </c>
      <c r="I1159" s="9">
        <f>'Uber_Details (2)'!$G1159+('Uber_Details (2)'!$H1159/60)</f>
        <v>22.883333333333333</v>
      </c>
      <c r="J1159" s="9">
        <v>5</v>
      </c>
      <c r="K1159" s="9"/>
      <c r="L1159" s="9"/>
      <c r="M1159" s="8"/>
      <c r="N1159" s="8">
        <v>1</v>
      </c>
      <c r="O1159" s="7" t="str">
        <f>VLOOKUP(P1159,zipcodes,2,0)</f>
        <v>HINDMARSH</v>
      </c>
      <c r="P1159" s="13">
        <v>5007</v>
      </c>
      <c r="Q1159" s="7" t="str">
        <f>VLOOKUP(R1159,zipcodes,2,0)</f>
        <v>BEVERLEY</v>
      </c>
      <c r="R1159" s="14">
        <v>5009</v>
      </c>
      <c r="S1159" s="8" t="s">
        <v>359</v>
      </c>
      <c r="T1159" s="6" t="s">
        <v>372</v>
      </c>
    </row>
    <row r="1160" spans="1:20" x14ac:dyDescent="0.25">
      <c r="A1160" s="26">
        <v>44853</v>
      </c>
      <c r="B1160" s="28">
        <v>13.4</v>
      </c>
      <c r="C1160" s="28">
        <f>B1160-K1160-L1160</f>
        <v>13.4</v>
      </c>
      <c r="D1160" s="28">
        <f>B1160-K1160</f>
        <v>13.4</v>
      </c>
      <c r="E1160" s="29">
        <v>0.78125</v>
      </c>
      <c r="F1160" s="17" t="str">
        <f>_xlfn.CONCAT(TEXT(A1160,"yyyy-mm-dd")," ",TEXT(E1160,"hh:mm:ss"))</f>
        <v>2022-10-19 18:45:00</v>
      </c>
      <c r="G1160" s="8">
        <v>33</v>
      </c>
      <c r="H1160" s="8">
        <v>2</v>
      </c>
      <c r="I1160" s="9">
        <f>'Uber_Details (2)'!$G1160+('Uber_Details (2)'!$H1160/60)</f>
        <v>33.033333333333331</v>
      </c>
      <c r="J1160" s="9">
        <v>5.2</v>
      </c>
      <c r="K1160" s="9"/>
      <c r="L1160" s="9"/>
      <c r="M1160" s="8"/>
      <c r="N1160" s="8">
        <v>1</v>
      </c>
      <c r="O1160" s="7" t="str">
        <f>VLOOKUP(P1160,zipcodes,2,0)</f>
        <v>ADELAIDE CBD</v>
      </c>
      <c r="P1160" s="13">
        <v>5000</v>
      </c>
      <c r="Q1160" s="7" t="str">
        <f>VLOOKUP(R1160,zipcodes,2,0)</f>
        <v>HINDMARSH</v>
      </c>
      <c r="R1160" s="14">
        <v>5007</v>
      </c>
      <c r="S1160" s="8" t="s">
        <v>359</v>
      </c>
      <c r="T1160" s="6" t="s">
        <v>372</v>
      </c>
    </row>
    <row r="1161" spans="1:20" x14ac:dyDescent="0.25">
      <c r="A1161" s="26">
        <v>44853</v>
      </c>
      <c r="B1161" s="28">
        <v>7.63</v>
      </c>
      <c r="C1161" s="28">
        <f>B1161-K1161-L1161</f>
        <v>7.63</v>
      </c>
      <c r="D1161" s="28">
        <f>B1161-K1161</f>
        <v>7.63</v>
      </c>
      <c r="E1161" s="29">
        <v>0.76597222222222217</v>
      </c>
      <c r="F1161" s="17" t="str">
        <f>_xlfn.CONCAT(TEXT(A1161,"yyyy-mm-dd")," ",TEXT(E1161,"hh:mm:ss"))</f>
        <v>2022-10-19 18:23:00</v>
      </c>
      <c r="G1161" s="8">
        <v>20</v>
      </c>
      <c r="H1161" s="8">
        <v>13</v>
      </c>
      <c r="I1161" s="9">
        <f>'Uber_Details (2)'!$G1161+('Uber_Details (2)'!$H1161/60)</f>
        <v>20.216666666666665</v>
      </c>
      <c r="J1161" s="9">
        <v>1.7</v>
      </c>
      <c r="K1161" s="9"/>
      <c r="L1161" s="9"/>
      <c r="M1161" s="8"/>
      <c r="N1161" s="8">
        <v>1</v>
      </c>
      <c r="O1161" s="7" t="str">
        <f>VLOOKUP(P1161,zipcodes,2,0)</f>
        <v>MILE END</v>
      </c>
      <c r="P1161" s="13">
        <v>5031</v>
      </c>
      <c r="Q1161" s="7" t="str">
        <f>VLOOKUP(R1161,zipcodes,2,0)</f>
        <v>MILE END</v>
      </c>
      <c r="R1161" s="14">
        <v>5031</v>
      </c>
      <c r="S1161" s="8" t="s">
        <v>359</v>
      </c>
      <c r="T1161" s="6" t="s">
        <v>372</v>
      </c>
    </row>
    <row r="1162" spans="1:20" x14ac:dyDescent="0.25">
      <c r="A1162" s="26">
        <v>44853</v>
      </c>
      <c r="B1162" s="28">
        <v>11.35</v>
      </c>
      <c r="C1162" s="28">
        <f>B1162-K1162-L1162</f>
        <v>11.35</v>
      </c>
      <c r="D1162" s="28">
        <f>B1162-K1162</f>
        <v>11.35</v>
      </c>
      <c r="E1162" s="29">
        <v>0.62083333333333335</v>
      </c>
      <c r="F1162" s="17" t="str">
        <f>_xlfn.CONCAT(TEXT(A1162,"yyyy-mm-dd")," ",TEXT(E1162,"hh:mm:ss"))</f>
        <v>2022-10-19 14:54:00</v>
      </c>
      <c r="G1162" s="8">
        <v>26</v>
      </c>
      <c r="H1162" s="8">
        <v>17</v>
      </c>
      <c r="I1162" s="9">
        <f>'Uber_Details (2)'!$G1162+('Uber_Details (2)'!$H1162/60)</f>
        <v>26.283333333333335</v>
      </c>
      <c r="J1162" s="9">
        <v>5.9</v>
      </c>
      <c r="K1162" s="9"/>
      <c r="L1162" s="9"/>
      <c r="M1162" s="8"/>
      <c r="N1162" s="8">
        <v>1</v>
      </c>
      <c r="O1162" s="7" t="str">
        <f>VLOOKUP(P1162,zipcodes,2,0)</f>
        <v>HENLEY BEACH</v>
      </c>
      <c r="P1162" s="13">
        <v>5022</v>
      </c>
      <c r="Q1162" s="7" t="str">
        <f>VLOOKUP(R1162,zipcodes,2,0)</f>
        <v>UNDERDALE</v>
      </c>
      <c r="R1162" s="14">
        <v>5032</v>
      </c>
      <c r="S1162" s="8" t="s">
        <v>359</v>
      </c>
      <c r="T1162" s="6" t="s">
        <v>372</v>
      </c>
    </row>
    <row r="1163" spans="1:20" x14ac:dyDescent="0.25">
      <c r="A1163" s="26">
        <v>44853</v>
      </c>
      <c r="B1163" s="28">
        <v>6.14</v>
      </c>
      <c r="C1163" s="28">
        <f>B1163-K1163-L1163</f>
        <v>6.14</v>
      </c>
      <c r="D1163" s="28">
        <f>B1163-K1163</f>
        <v>6.14</v>
      </c>
      <c r="E1163" s="29">
        <v>0.60625000000000007</v>
      </c>
      <c r="F1163" s="17" t="str">
        <f>_xlfn.CONCAT(TEXT(A1163,"yyyy-mm-dd")," ",TEXT(E1163,"hh:mm:ss"))</f>
        <v>2022-10-19 14:33:00</v>
      </c>
      <c r="G1163" s="8">
        <v>15</v>
      </c>
      <c r="H1163" s="8">
        <v>26</v>
      </c>
      <c r="I1163" s="9">
        <f>'Uber_Details (2)'!$G1163+('Uber_Details (2)'!$H1163/60)</f>
        <v>15.433333333333334</v>
      </c>
      <c r="J1163" s="9">
        <v>2</v>
      </c>
      <c r="K1163" s="9"/>
      <c r="L1163" s="9"/>
      <c r="M1163" s="8"/>
      <c r="N1163" s="8">
        <v>1</v>
      </c>
      <c r="O1163" s="7" t="str">
        <f>VLOOKUP(P1163,zipcodes,2,0)</f>
        <v>FULHAM</v>
      </c>
      <c r="P1163" s="13">
        <v>5024</v>
      </c>
      <c r="Q1163" s="7" t="str">
        <f>VLOOKUP(R1163,zipcodes,2,0)</f>
        <v>UNDERDALE</v>
      </c>
      <c r="R1163" s="14">
        <v>5032</v>
      </c>
      <c r="S1163" s="8" t="s">
        <v>359</v>
      </c>
      <c r="T1163" s="6" t="s">
        <v>372</v>
      </c>
    </row>
    <row r="1164" spans="1:20" x14ac:dyDescent="0.25">
      <c r="A1164" s="26">
        <v>44853</v>
      </c>
      <c r="B1164" s="28">
        <v>5.66</v>
      </c>
      <c r="C1164" s="28">
        <f>B1164-K1164-L1164</f>
        <v>5.66</v>
      </c>
      <c r="D1164" s="28">
        <f>B1164-K1164</f>
        <v>5.66</v>
      </c>
      <c r="E1164" s="29">
        <v>0.59722222222222221</v>
      </c>
      <c r="F1164" s="17" t="str">
        <f>_xlfn.CONCAT(TEXT(A1164,"yyyy-mm-dd")," ",TEXT(E1164,"hh:mm:ss"))</f>
        <v>2022-10-19 14:20:00</v>
      </c>
      <c r="G1164" s="8">
        <v>13</v>
      </c>
      <c r="H1164" s="8">
        <v>30</v>
      </c>
      <c r="I1164" s="9">
        <f>'Uber_Details (2)'!$G1164+('Uber_Details (2)'!$H1164/60)</f>
        <v>13.5</v>
      </c>
      <c r="J1164" s="9">
        <v>2.8</v>
      </c>
      <c r="K1164" s="9"/>
      <c r="L1164" s="9"/>
      <c r="M1164" s="8"/>
      <c r="N1164" s="8">
        <v>1</v>
      </c>
      <c r="O1164" s="7" t="str">
        <f>VLOOKUP(P1164,zipcodes,2,0)</f>
        <v>UNDERDALE</v>
      </c>
      <c r="P1164" s="13">
        <v>5032</v>
      </c>
      <c r="Q1164" s="7" t="str">
        <f>VLOOKUP(R1164,zipcodes,2,0)</f>
        <v>FULHAM</v>
      </c>
      <c r="R1164" s="14">
        <v>5024</v>
      </c>
      <c r="S1164" s="8" t="s">
        <v>359</v>
      </c>
      <c r="T1164" s="6" t="s">
        <v>372</v>
      </c>
    </row>
    <row r="1165" spans="1:20" x14ac:dyDescent="0.25">
      <c r="A1165" s="26">
        <v>44853</v>
      </c>
      <c r="B1165" s="28">
        <v>6.53</v>
      </c>
      <c r="C1165" s="28">
        <f>B1165-K1165-L1165</f>
        <v>6.53</v>
      </c>
      <c r="D1165" s="28">
        <f>B1165-K1165</f>
        <v>6.53</v>
      </c>
      <c r="E1165" s="29">
        <v>0.57638888888888895</v>
      </c>
      <c r="F1165" s="17" t="str">
        <f>_xlfn.CONCAT(TEXT(A1165,"yyyy-mm-dd")," ",TEXT(E1165,"hh:mm:ss"))</f>
        <v>2022-10-19 13:50:00</v>
      </c>
      <c r="G1165" s="8">
        <v>13</v>
      </c>
      <c r="H1165" s="8">
        <v>52</v>
      </c>
      <c r="I1165" s="9">
        <f>'Uber_Details (2)'!$G1165+('Uber_Details (2)'!$H1165/60)</f>
        <v>13.866666666666667</v>
      </c>
      <c r="J1165" s="9">
        <v>2.5</v>
      </c>
      <c r="K1165" s="9"/>
      <c r="L1165" s="9"/>
      <c r="M1165" s="8"/>
      <c r="N1165" s="8">
        <v>1</v>
      </c>
      <c r="O1165" s="7" t="str">
        <f>VLOOKUP(P1165,zipcodes,2,0)</f>
        <v>KURRALTA PARK</v>
      </c>
      <c r="P1165" s="13">
        <v>5037</v>
      </c>
      <c r="Q1165" s="7" t="str">
        <f>VLOOKUP(R1165,zipcodes,2,0)</f>
        <v>BLACK FOREST</v>
      </c>
      <c r="R1165" s="14">
        <v>5035</v>
      </c>
      <c r="S1165" s="8" t="s">
        <v>359</v>
      </c>
      <c r="T1165" s="6" t="s">
        <v>372</v>
      </c>
    </row>
    <row r="1166" spans="1:20" x14ac:dyDescent="0.25">
      <c r="A1166" s="26">
        <v>44853</v>
      </c>
      <c r="B1166" s="28">
        <v>13.27</v>
      </c>
      <c r="C1166" s="28">
        <f>B1166-K1166-L1166</f>
        <v>13.27</v>
      </c>
      <c r="D1166" s="28">
        <f>B1166-K1166</f>
        <v>13.27</v>
      </c>
      <c r="E1166" s="29">
        <v>0.54375000000000007</v>
      </c>
      <c r="F1166" s="17" t="str">
        <f>_xlfn.CONCAT(TEXT(A1166,"yyyy-mm-dd")," ",TEXT(E1166,"hh:mm:ss"))</f>
        <v>2022-10-19 13:03:00</v>
      </c>
      <c r="G1166" s="8">
        <v>36</v>
      </c>
      <c r="H1166" s="8">
        <v>11</v>
      </c>
      <c r="I1166" s="9">
        <f>'Uber_Details (2)'!$G1166+('Uber_Details (2)'!$H1166/60)</f>
        <v>36.18333333333333</v>
      </c>
      <c r="J1166" s="9">
        <v>2.5</v>
      </c>
      <c r="K1166" s="9"/>
      <c r="L1166" s="9"/>
      <c r="M1166" s="8"/>
      <c r="N1166" s="8">
        <v>1</v>
      </c>
      <c r="O1166" s="7" t="str">
        <f>VLOOKUP(P1166,zipcodes,2,0)</f>
        <v>ADELAIDE CBD</v>
      </c>
      <c r="P1166" s="13">
        <v>5000</v>
      </c>
      <c r="Q1166" s="7" t="str">
        <f>VLOOKUP(R1166,zipcodes,2,0)</f>
        <v>MILLSWOOD</v>
      </c>
      <c r="R1166" s="14">
        <v>5034</v>
      </c>
      <c r="S1166" s="8" t="s">
        <v>359</v>
      </c>
      <c r="T1166" s="6" t="s">
        <v>372</v>
      </c>
    </row>
    <row r="1167" spans="1:20" x14ac:dyDescent="0.25">
      <c r="A1167" s="26">
        <v>44853</v>
      </c>
      <c r="B1167" s="28">
        <v>10.98</v>
      </c>
      <c r="C1167" s="28">
        <f>B1167-K1167-L1167</f>
        <v>10.98</v>
      </c>
      <c r="D1167" s="28">
        <f>B1167-K1167</f>
        <v>10.98</v>
      </c>
      <c r="E1167" s="29">
        <v>0.51944444444444449</v>
      </c>
      <c r="F1167" s="17" t="str">
        <f>_xlfn.CONCAT(TEXT(A1167,"yyyy-mm-dd")," ",TEXT(E1167,"hh:mm:ss"))</f>
        <v>2022-10-19 12:28:00</v>
      </c>
      <c r="G1167" s="8">
        <v>25</v>
      </c>
      <c r="H1167" s="8">
        <v>15</v>
      </c>
      <c r="I1167" s="9">
        <f>'Uber_Details (2)'!$G1167+('Uber_Details (2)'!$H1167/60)</f>
        <v>25.25</v>
      </c>
      <c r="J1167" s="9">
        <v>3.4</v>
      </c>
      <c r="K1167" s="9"/>
      <c r="L1167" s="9"/>
      <c r="M1167" s="8"/>
      <c r="N1167" s="8">
        <v>1</v>
      </c>
      <c r="O1167" s="7" t="str">
        <f>VLOOKUP(P1167,zipcodes,2,0)</f>
        <v>RICHMOND</v>
      </c>
      <c r="P1167" s="13">
        <v>5033</v>
      </c>
      <c r="Q1167" s="7" t="str">
        <f>VLOOKUP(R1167,zipcodes,2,0)</f>
        <v>KURRALTA PARK</v>
      </c>
      <c r="R1167" s="14">
        <v>5037</v>
      </c>
      <c r="S1167" s="8" t="s">
        <v>359</v>
      </c>
      <c r="T1167" s="6" t="s">
        <v>372</v>
      </c>
    </row>
    <row r="1168" spans="1:20" x14ac:dyDescent="0.25">
      <c r="A1168" s="26">
        <v>44853</v>
      </c>
      <c r="B1168" s="28">
        <v>5.34</v>
      </c>
      <c r="C1168" s="28">
        <f>B1168-K1168-L1168</f>
        <v>5.34</v>
      </c>
      <c r="D1168" s="28">
        <f>B1168-K1168</f>
        <v>5.34</v>
      </c>
      <c r="E1168" s="29">
        <v>0.51180555555555551</v>
      </c>
      <c r="F1168" s="17" t="str">
        <f>_xlfn.CONCAT(TEXT(A1168,"yyyy-mm-dd")," ",TEXT(E1168,"hh:mm:ss"))</f>
        <v>2022-10-19 12:17:00</v>
      </c>
      <c r="G1168" s="8">
        <v>14</v>
      </c>
      <c r="H1168" s="8">
        <v>6</v>
      </c>
      <c r="I1168" s="9">
        <f>'Uber_Details (2)'!$G1168+('Uber_Details (2)'!$H1168/60)</f>
        <v>14.1</v>
      </c>
      <c r="J1168" s="9">
        <v>1.8</v>
      </c>
      <c r="K1168" s="9"/>
      <c r="L1168" s="9"/>
      <c r="M1168" s="8"/>
      <c r="N1168" s="8">
        <v>1</v>
      </c>
      <c r="O1168" s="7" t="str">
        <f>VLOOKUP(P1168,zipcodes,2,0)</f>
        <v>RICHMOND</v>
      </c>
      <c r="P1168" s="13">
        <v>5033</v>
      </c>
      <c r="Q1168" s="7" t="str">
        <f>VLOOKUP(R1168,zipcodes,2,0)</f>
        <v>RICHMOND</v>
      </c>
      <c r="R1168" s="14">
        <v>5033</v>
      </c>
      <c r="S1168" s="8" t="s">
        <v>359</v>
      </c>
      <c r="T1168" s="6" t="s">
        <v>372</v>
      </c>
    </row>
    <row r="1169" spans="1:20" x14ac:dyDescent="0.25">
      <c r="A1169" s="26">
        <v>44854</v>
      </c>
      <c r="B1169" s="28">
        <v>7.2</v>
      </c>
      <c r="C1169" s="28">
        <f>B1169-K1169-L1169</f>
        <v>7.2</v>
      </c>
      <c r="D1169" s="28">
        <f>B1169-K1169</f>
        <v>7.2</v>
      </c>
      <c r="E1169" s="29">
        <v>0.85902777777777783</v>
      </c>
      <c r="F1169" s="17" t="str">
        <f>_xlfn.CONCAT(TEXT(A1169,"yyyy-mm-dd")," ",TEXT(E1169,"hh:mm:ss"))</f>
        <v>2022-10-20 20:37:00</v>
      </c>
      <c r="G1169" s="8">
        <v>19</v>
      </c>
      <c r="H1169" s="8"/>
      <c r="I1169" s="9">
        <f>'Uber_Details (2)'!$G1169+('Uber_Details (2)'!$H1169/60)</f>
        <v>19</v>
      </c>
      <c r="J1169" s="9">
        <v>2.4</v>
      </c>
      <c r="K1169" s="9"/>
      <c r="L1169" s="9"/>
      <c r="M1169" s="8"/>
      <c r="N1169" s="8">
        <v>1</v>
      </c>
      <c r="O1169" s="7" t="str">
        <f>VLOOKUP(P1169,zipcodes,2,0)</f>
        <v>CROYDON</v>
      </c>
      <c r="P1169" s="13">
        <v>5008</v>
      </c>
      <c r="Q1169" s="7" t="str">
        <f>VLOOKUP(R1169,zipcodes,2,0)</f>
        <v>HINDMARSH</v>
      </c>
      <c r="R1169" s="14">
        <v>5007</v>
      </c>
      <c r="S1169" s="8" t="s">
        <v>359</v>
      </c>
      <c r="T1169" s="6" t="s">
        <v>372</v>
      </c>
    </row>
    <row r="1170" spans="1:20" x14ac:dyDescent="0.25">
      <c r="A1170" s="26">
        <v>44854</v>
      </c>
      <c r="B1170" s="28">
        <v>16.75</v>
      </c>
      <c r="C1170" s="28">
        <f>B1170-K1170-L1170</f>
        <v>16.75</v>
      </c>
      <c r="D1170" s="28">
        <f>B1170-K1170</f>
        <v>16.75</v>
      </c>
      <c r="E1170" s="29">
        <v>0.83333333333333337</v>
      </c>
      <c r="F1170" s="17" t="str">
        <f>_xlfn.CONCAT(TEXT(A1170,"yyyy-mm-dd")," ",TEXT(E1170,"hh:mm:ss"))</f>
        <v>2022-10-20 20:00:00</v>
      </c>
      <c r="G1170" s="8">
        <v>36</v>
      </c>
      <c r="H1170" s="8">
        <v>12</v>
      </c>
      <c r="I1170" s="9">
        <f>'Uber_Details (2)'!$G1170+('Uber_Details (2)'!$H1170/60)</f>
        <v>36.200000000000003</v>
      </c>
      <c r="J1170" s="9">
        <v>5.6</v>
      </c>
      <c r="K1170" s="9"/>
      <c r="L1170" s="9"/>
      <c r="M1170" s="8"/>
      <c r="N1170" s="8">
        <v>1</v>
      </c>
      <c r="O1170" s="7" t="str">
        <f>VLOOKUP(P1170,zipcodes,2,0)</f>
        <v>MILE END</v>
      </c>
      <c r="P1170" s="13">
        <v>5031</v>
      </c>
      <c r="Q1170" s="7" t="str">
        <f>VLOOKUP(R1170,zipcodes,2,0)</f>
        <v>CROYDON</v>
      </c>
      <c r="R1170" s="14">
        <v>5008</v>
      </c>
      <c r="S1170" s="8" t="s">
        <v>359</v>
      </c>
      <c r="T1170" s="6" t="s">
        <v>372</v>
      </c>
    </row>
    <row r="1171" spans="1:20" x14ac:dyDescent="0.25">
      <c r="A1171" s="26">
        <v>44854</v>
      </c>
      <c r="B1171" s="28">
        <v>8.5299999999999994</v>
      </c>
      <c r="C1171" s="28">
        <f>B1171-K1171-L1171</f>
        <v>8.5299999999999994</v>
      </c>
      <c r="D1171" s="28">
        <f>B1171-K1171</f>
        <v>8.5299999999999994</v>
      </c>
      <c r="E1171" s="29">
        <v>0.81666666666666676</v>
      </c>
      <c r="F1171" s="17" t="str">
        <f>_xlfn.CONCAT(TEXT(A1171,"yyyy-mm-dd")," ",TEXT(E1171,"hh:mm:ss"))</f>
        <v>2022-10-20 19:36:00</v>
      </c>
      <c r="G1171" s="8">
        <v>23</v>
      </c>
      <c r="H1171" s="8">
        <v>59</v>
      </c>
      <c r="I1171" s="9">
        <f>'Uber_Details (2)'!$G1171+('Uber_Details (2)'!$H1171/60)</f>
        <v>23.983333333333334</v>
      </c>
      <c r="J1171" s="9">
        <v>5.8</v>
      </c>
      <c r="K1171" s="9"/>
      <c r="L1171" s="9"/>
      <c r="M1171" s="8"/>
      <c r="N1171" s="8">
        <v>1</v>
      </c>
      <c r="O1171" s="7" t="str">
        <f>VLOOKUP(P1171,zipcodes,2,0)</f>
        <v>NORTH ADELAIDE</v>
      </c>
      <c r="P1171" s="13">
        <v>5006</v>
      </c>
      <c r="Q1171" s="7" t="str">
        <f>VLOOKUP(R1171,zipcodes,2,0)</f>
        <v>MILE END</v>
      </c>
      <c r="R1171" s="14">
        <v>5031</v>
      </c>
      <c r="S1171" s="8" t="s">
        <v>359</v>
      </c>
      <c r="T1171" s="6" t="s">
        <v>372</v>
      </c>
    </row>
    <row r="1172" spans="1:20" x14ac:dyDescent="0.25">
      <c r="A1172" s="26">
        <v>44854</v>
      </c>
      <c r="B1172" s="28">
        <v>15.43</v>
      </c>
      <c r="C1172" s="28">
        <f>B1172-K1172-L1172</f>
        <v>15.43</v>
      </c>
      <c r="D1172" s="28">
        <f>B1172-K1172</f>
        <v>15.43</v>
      </c>
      <c r="E1172" s="29">
        <v>0.79166666666666663</v>
      </c>
      <c r="F1172" s="17" t="str">
        <f>_xlfn.CONCAT(TEXT(A1172,"yyyy-mm-dd")," ",TEXT(E1172,"hh:mm:ss"))</f>
        <v>2022-10-20 19:00:00</v>
      </c>
      <c r="G1172" s="8">
        <v>38</v>
      </c>
      <c r="H1172" s="8">
        <v>23</v>
      </c>
      <c r="I1172" s="9">
        <f>'Uber_Details (2)'!$G1172+('Uber_Details (2)'!$H1172/60)</f>
        <v>38.383333333333333</v>
      </c>
      <c r="J1172" s="9">
        <v>3.7</v>
      </c>
      <c r="K1172" s="9"/>
      <c r="L1172" s="9"/>
      <c r="M1172" s="8"/>
      <c r="N1172" s="8">
        <v>1</v>
      </c>
      <c r="O1172" s="7" t="str">
        <f>VLOOKUP(P1172,zipcodes,2,0)</f>
        <v>ADELAIDE CBD</v>
      </c>
      <c r="P1172" s="13">
        <v>5000</v>
      </c>
      <c r="Q1172" s="7" t="str">
        <f>VLOOKUP(R1172,zipcodes,2,0)</f>
        <v>NORTH ADELAIDE</v>
      </c>
      <c r="R1172" s="14">
        <v>5006</v>
      </c>
      <c r="S1172" s="8" t="s">
        <v>359</v>
      </c>
      <c r="T1172" s="6" t="s">
        <v>372</v>
      </c>
    </row>
    <row r="1173" spans="1:20" x14ac:dyDescent="0.25">
      <c r="A1173" s="26">
        <v>44854</v>
      </c>
      <c r="B1173" s="28">
        <v>9.85</v>
      </c>
      <c r="C1173" s="28">
        <f>B1173-K1173-L1173</f>
        <v>9.85</v>
      </c>
      <c r="D1173" s="28">
        <f>B1173-K1173</f>
        <v>9.85</v>
      </c>
      <c r="E1173" s="29">
        <v>0.75069444444444444</v>
      </c>
      <c r="F1173" s="17" t="str">
        <f>_xlfn.CONCAT(TEXT(A1173,"yyyy-mm-dd")," ",TEXT(E1173,"hh:mm:ss"))</f>
        <v>2022-10-20 18:01:00</v>
      </c>
      <c r="G1173" s="8">
        <v>27</v>
      </c>
      <c r="H1173" s="8">
        <v>7</v>
      </c>
      <c r="I1173" s="9">
        <f>'Uber_Details (2)'!$G1173+('Uber_Details (2)'!$H1173/60)</f>
        <v>27.116666666666667</v>
      </c>
      <c r="J1173" s="9">
        <v>4.7</v>
      </c>
      <c r="K1173" s="9"/>
      <c r="L1173" s="9"/>
      <c r="M1173" s="8"/>
      <c r="N1173" s="8">
        <v>1</v>
      </c>
      <c r="O1173" s="7" t="str">
        <f>VLOOKUP(P1173,zipcodes,2,0)</f>
        <v>MILE END</v>
      </c>
      <c r="P1173" s="13">
        <v>5031</v>
      </c>
      <c r="Q1173" s="7" t="str">
        <f>VLOOKUP(R1173,zipcodes,2,0)</f>
        <v>CROYDON</v>
      </c>
      <c r="R1173" s="14">
        <v>5008</v>
      </c>
      <c r="S1173" s="8" t="s">
        <v>359</v>
      </c>
      <c r="T1173" s="6" t="s">
        <v>372</v>
      </c>
    </row>
    <row r="1174" spans="1:20" x14ac:dyDescent="0.25">
      <c r="A1174" s="26">
        <v>44854</v>
      </c>
      <c r="B1174" s="28">
        <v>30.55</v>
      </c>
      <c r="C1174" s="28">
        <f>B1174-K1174-L1174</f>
        <v>30.55</v>
      </c>
      <c r="D1174" s="28">
        <f>B1174-K1174</f>
        <v>30.55</v>
      </c>
      <c r="E1174" s="29">
        <v>0.59791666666666665</v>
      </c>
      <c r="F1174" s="17" t="str">
        <f>_xlfn.CONCAT(TEXT(A1174,"yyyy-mm-dd")," ",TEXT(E1174,"hh:mm:ss"))</f>
        <v>2022-10-20 14:21:00</v>
      </c>
      <c r="G1174" s="8">
        <v>93</v>
      </c>
      <c r="H1174" s="8"/>
      <c r="I1174" s="9">
        <f>'Uber_Details (2)'!$G1174+('Uber_Details (2)'!$H1174/60)</f>
        <v>93</v>
      </c>
      <c r="J1174" s="9">
        <v>9.8000000000000007</v>
      </c>
      <c r="K1174" s="9"/>
      <c r="L1174" s="9"/>
      <c r="M1174" s="8"/>
      <c r="N1174" s="8">
        <v>1</v>
      </c>
      <c r="O1174" s="7" t="str">
        <f>VLOOKUP(P1174,zipcodes,2,0)</f>
        <v>ADELAIDE CBD</v>
      </c>
      <c r="P1174" s="13">
        <v>5000</v>
      </c>
      <c r="Q1174" s="7" t="str">
        <f>VLOOKUP(R1174,zipcodes,2,0)</f>
        <v>DULWICH</v>
      </c>
      <c r="R1174" s="14">
        <v>5065</v>
      </c>
      <c r="S1174" s="8" t="s">
        <v>359</v>
      </c>
      <c r="T1174" s="6" t="s">
        <v>372</v>
      </c>
    </row>
    <row r="1175" spans="1:20" x14ac:dyDescent="0.25">
      <c r="A1175" s="26">
        <v>44854</v>
      </c>
      <c r="B1175" s="28">
        <v>10.35</v>
      </c>
      <c r="C1175" s="28">
        <f>B1175-K1175-L1175</f>
        <v>10.35</v>
      </c>
      <c r="D1175" s="28">
        <f>B1175-K1175</f>
        <v>10.35</v>
      </c>
      <c r="E1175" s="29">
        <v>0.57916666666666672</v>
      </c>
      <c r="F1175" s="17" t="str">
        <f>_xlfn.CONCAT(TEXT(A1175,"yyyy-mm-dd")," ",TEXT(E1175,"hh:mm:ss"))</f>
        <v>2022-10-20 13:54:00</v>
      </c>
      <c r="G1175" s="8">
        <v>26</v>
      </c>
      <c r="H1175" s="8">
        <v>49</v>
      </c>
      <c r="I1175" s="9">
        <f>'Uber_Details (2)'!$G1175+('Uber_Details (2)'!$H1175/60)</f>
        <v>26.816666666666666</v>
      </c>
      <c r="J1175" s="9">
        <v>2.8</v>
      </c>
      <c r="K1175" s="9"/>
      <c r="L1175" s="9"/>
      <c r="M1175" s="8"/>
      <c r="N1175" s="8">
        <v>1</v>
      </c>
      <c r="O1175" s="7" t="str">
        <f>VLOOKUP(P1175,zipcodes,2,0)</f>
        <v>MILE END</v>
      </c>
      <c r="P1175" s="13">
        <v>5031</v>
      </c>
      <c r="Q1175" s="7" t="str">
        <f>VLOOKUP(R1175,zipcodes,2,0)</f>
        <v>ADELAIDE CBD</v>
      </c>
      <c r="R1175" s="14">
        <v>5000</v>
      </c>
      <c r="S1175" s="8" t="s">
        <v>359</v>
      </c>
      <c r="T1175" s="6" t="s">
        <v>372</v>
      </c>
    </row>
    <row r="1176" spans="1:20" x14ac:dyDescent="0.25">
      <c r="A1176" s="26">
        <v>44854</v>
      </c>
      <c r="B1176" s="28">
        <v>8.9</v>
      </c>
      <c r="C1176" s="28">
        <f>B1176-K1176-L1176</f>
        <v>7.65</v>
      </c>
      <c r="D1176" s="28">
        <f>B1176-K1176</f>
        <v>7.65</v>
      </c>
      <c r="E1176" s="29">
        <v>0.56805555555555554</v>
      </c>
      <c r="F1176" s="17" t="str">
        <f>_xlfn.CONCAT(TEXT(A1176,"yyyy-mm-dd")," ",TEXT(E1176,"hh:mm:ss"))</f>
        <v>2022-10-20 13:38:00</v>
      </c>
      <c r="G1176" s="8">
        <v>16</v>
      </c>
      <c r="H1176" s="8">
        <v>38</v>
      </c>
      <c r="I1176" s="9">
        <f>'Uber_Details (2)'!$G1176+('Uber_Details (2)'!$H1176/60)</f>
        <v>16.633333333333333</v>
      </c>
      <c r="J1176" s="9">
        <v>3.8</v>
      </c>
      <c r="K1176" s="9">
        <v>1.25</v>
      </c>
      <c r="L1176" s="9"/>
      <c r="M1176" s="8"/>
      <c r="N1176" s="8">
        <v>1</v>
      </c>
      <c r="O1176" s="7" t="str">
        <f>VLOOKUP(P1176,zipcodes,2,0)</f>
        <v>HINDMARSH</v>
      </c>
      <c r="P1176" s="13">
        <v>5007</v>
      </c>
      <c r="Q1176" s="7" t="str">
        <f>VLOOKUP(R1176,zipcodes,2,0)</f>
        <v>MILE END</v>
      </c>
      <c r="R1176" s="14">
        <v>5031</v>
      </c>
      <c r="S1176" s="8" t="s">
        <v>359</v>
      </c>
      <c r="T1176" s="6" t="s">
        <v>372</v>
      </c>
    </row>
    <row r="1177" spans="1:20" x14ac:dyDescent="0.25">
      <c r="A1177" s="26">
        <v>44854</v>
      </c>
      <c r="B1177" s="28">
        <v>8.0399999999999991</v>
      </c>
      <c r="C1177" s="28">
        <f>B1177-K1177-L1177</f>
        <v>8.0399999999999991</v>
      </c>
      <c r="D1177" s="28">
        <f>B1177-K1177</f>
        <v>8.0399999999999991</v>
      </c>
      <c r="E1177" s="29">
        <v>0.54722222222222217</v>
      </c>
      <c r="F1177" s="17" t="str">
        <f>_xlfn.CONCAT(TEXT(A1177,"yyyy-mm-dd")," ",TEXT(E1177,"hh:mm:ss"))</f>
        <v>2022-10-20 13:08:00</v>
      </c>
      <c r="G1177" s="8">
        <v>23</v>
      </c>
      <c r="H1177" s="8">
        <v>6</v>
      </c>
      <c r="I1177" s="9">
        <f>'Uber_Details (2)'!$G1177+('Uber_Details (2)'!$H1177/60)</f>
        <v>23.1</v>
      </c>
      <c r="J1177" s="9">
        <v>4.2</v>
      </c>
      <c r="K1177" s="9"/>
      <c r="L1177" s="9"/>
      <c r="M1177" s="8"/>
      <c r="N1177" s="8">
        <v>1</v>
      </c>
      <c r="O1177" s="7" t="str">
        <f>VLOOKUP(P1177,zipcodes,2,0)</f>
        <v>WOODVILLE GARDENS</v>
      </c>
      <c r="P1177" s="13">
        <v>5012</v>
      </c>
      <c r="Q1177" s="7" t="str">
        <f>VLOOKUP(R1177,zipcodes,2,0)</f>
        <v>ANGLE PARK</v>
      </c>
      <c r="R1177" s="14">
        <v>5010</v>
      </c>
      <c r="S1177" s="8" t="s">
        <v>359</v>
      </c>
      <c r="T1177" s="6" t="s">
        <v>372</v>
      </c>
    </row>
    <row r="1178" spans="1:20" x14ac:dyDescent="0.25">
      <c r="A1178" s="26">
        <v>44854</v>
      </c>
      <c r="B1178" s="28">
        <v>12.5</v>
      </c>
      <c r="C1178" s="28">
        <f>B1178-K1178-L1178</f>
        <v>12.5</v>
      </c>
      <c r="D1178" s="28">
        <f>B1178-K1178</f>
        <v>12.5</v>
      </c>
      <c r="E1178" s="29">
        <v>0.52430555555555558</v>
      </c>
      <c r="F1178" s="17" t="str">
        <f>_xlfn.CONCAT(TEXT(A1178,"yyyy-mm-dd")," ",TEXT(E1178,"hh:mm:ss"))</f>
        <v>2022-10-20 12:35:00</v>
      </c>
      <c r="G1178" s="8">
        <v>29</v>
      </c>
      <c r="H1178" s="8">
        <v>32</v>
      </c>
      <c r="I1178" s="9">
        <f>'Uber_Details (2)'!$G1178+('Uber_Details (2)'!$H1178/60)</f>
        <v>29.533333333333335</v>
      </c>
      <c r="J1178" s="9">
        <v>8.5</v>
      </c>
      <c r="K1178" s="9"/>
      <c r="L1178" s="9"/>
      <c r="M1178" s="8"/>
      <c r="N1178" s="8">
        <v>1</v>
      </c>
      <c r="O1178" s="7" t="str">
        <f>VLOOKUP(P1178,zipcodes,2,0)</f>
        <v>SEATON</v>
      </c>
      <c r="P1178" s="13">
        <v>5023</v>
      </c>
      <c r="Q1178" s="7" t="str">
        <f>VLOOKUP(R1178,zipcodes,2,0)</f>
        <v>WOODVILLE GARDENS</v>
      </c>
      <c r="R1178" s="14">
        <v>5012</v>
      </c>
      <c r="S1178" s="8" t="s">
        <v>359</v>
      </c>
      <c r="T1178" s="6" t="s">
        <v>372</v>
      </c>
    </row>
    <row r="1179" spans="1:20" x14ac:dyDescent="0.25">
      <c r="A1179" s="26">
        <v>44854</v>
      </c>
      <c r="B1179" s="28">
        <v>14.13</v>
      </c>
      <c r="C1179" s="28">
        <f>B1179-K1179-L1179</f>
        <v>14.13</v>
      </c>
      <c r="D1179" s="28">
        <f>B1179-K1179</f>
        <v>14.13</v>
      </c>
      <c r="E1179" s="29">
        <v>0.50347222222222221</v>
      </c>
      <c r="F1179" s="17" t="str">
        <f>_xlfn.CONCAT(TEXT(A1179,"yyyy-mm-dd")," ",TEXT(E1179,"hh:mm:ss"))</f>
        <v>2022-10-20 12:05:00</v>
      </c>
      <c r="G1179" s="8">
        <v>43</v>
      </c>
      <c r="H1179" s="8">
        <v>3</v>
      </c>
      <c r="I1179" s="9">
        <f>'Uber_Details (2)'!$G1179+('Uber_Details (2)'!$H1179/60)</f>
        <v>43.05</v>
      </c>
      <c r="J1179" s="9">
        <v>8.3000000000000007</v>
      </c>
      <c r="K1179" s="9"/>
      <c r="L1179" s="9"/>
      <c r="M1179" s="8"/>
      <c r="N1179" s="8">
        <v>1</v>
      </c>
      <c r="O1179" s="7" t="str">
        <f>VLOOKUP(P1179,zipcodes,2,0)</f>
        <v>MILE END</v>
      </c>
      <c r="P1179" s="13">
        <v>5031</v>
      </c>
      <c r="Q1179" s="7" t="str">
        <f>VLOOKUP(R1179,zipcodes,2,0)</f>
        <v>SEATON</v>
      </c>
      <c r="R1179" s="14">
        <v>5023</v>
      </c>
      <c r="S1179" s="8" t="s">
        <v>359</v>
      </c>
      <c r="T1179" s="6" t="s">
        <v>372</v>
      </c>
    </row>
    <row r="1180" spans="1:20" x14ac:dyDescent="0.25">
      <c r="A1180" s="26">
        <v>44855</v>
      </c>
      <c r="B1180" s="28">
        <v>8.52</v>
      </c>
      <c r="C1180" s="28">
        <f>B1180-K1180-L1180</f>
        <v>8.52</v>
      </c>
      <c r="D1180" s="28">
        <f>B1180-K1180</f>
        <v>8.52</v>
      </c>
      <c r="E1180" s="29">
        <v>0.85902777777777783</v>
      </c>
      <c r="F1180" s="17" t="str">
        <f>_xlfn.CONCAT(TEXT(A1180,"yyyy-mm-dd")," ",TEXT(E1180,"hh:mm:ss"))</f>
        <v>2022-10-21 20:37:00</v>
      </c>
      <c r="G1180" s="8">
        <v>21</v>
      </c>
      <c r="H1180" s="8">
        <v>40</v>
      </c>
      <c r="I1180" s="9">
        <f>'Uber_Details (2)'!$G1180+('Uber_Details (2)'!$H1180/60)</f>
        <v>21.666666666666668</v>
      </c>
      <c r="J1180" s="9">
        <v>2.2999999999999998</v>
      </c>
      <c r="K1180" s="9"/>
      <c r="L1180" s="9"/>
      <c r="M1180" s="8"/>
      <c r="N1180" s="8">
        <v>1</v>
      </c>
      <c r="O1180" s="7" t="str">
        <f>VLOOKUP(P1180,zipcodes,2,0)</f>
        <v>NORTH ADELAIDE</v>
      </c>
      <c r="P1180" s="13">
        <v>5006</v>
      </c>
      <c r="Q1180" s="7" t="str">
        <f>VLOOKUP(R1180,zipcodes,2,0)</f>
        <v>FITZROY</v>
      </c>
      <c r="R1180" s="14">
        <v>5082</v>
      </c>
      <c r="S1180" s="8" t="s">
        <v>359</v>
      </c>
      <c r="T1180" s="6" t="s">
        <v>372</v>
      </c>
    </row>
    <row r="1181" spans="1:20" x14ac:dyDescent="0.25">
      <c r="A1181" s="26">
        <v>44855</v>
      </c>
      <c r="B1181" s="28">
        <v>8.66</v>
      </c>
      <c r="C1181" s="28">
        <f>B1181-K1181-L1181</f>
        <v>8.66</v>
      </c>
      <c r="D1181" s="28">
        <f>B1181-K1181</f>
        <v>8.66</v>
      </c>
      <c r="E1181" s="29">
        <v>0.8208333333333333</v>
      </c>
      <c r="F1181" s="17" t="str">
        <f>_xlfn.CONCAT(TEXT(A1181,"yyyy-mm-dd")," ",TEXT(E1181,"hh:mm:ss"))</f>
        <v>2022-10-21 19:42:00</v>
      </c>
      <c r="G1181" s="8">
        <v>21</v>
      </c>
      <c r="H1181" s="8">
        <v>30</v>
      </c>
      <c r="I1181" s="9">
        <f>'Uber_Details (2)'!$G1181+('Uber_Details (2)'!$H1181/60)</f>
        <v>21.5</v>
      </c>
      <c r="J1181" s="9">
        <v>3.4</v>
      </c>
      <c r="K1181" s="9"/>
      <c r="L1181" s="9"/>
      <c r="M1181" s="8"/>
      <c r="N1181" s="8">
        <v>1</v>
      </c>
      <c r="O1181" s="7" t="str">
        <f>VLOOKUP(P1181,zipcodes,2,0)</f>
        <v>ADELAIDE CBD</v>
      </c>
      <c r="P1181" s="13">
        <v>5000</v>
      </c>
      <c r="Q1181" s="7" t="str">
        <f>VLOOKUP(R1181,zipcodes,2,0)</f>
        <v>VALE PARK</v>
      </c>
      <c r="R1181" s="14">
        <v>5081</v>
      </c>
      <c r="S1181" s="8" t="s">
        <v>359</v>
      </c>
      <c r="T1181" s="6" t="s">
        <v>372</v>
      </c>
    </row>
    <row r="1182" spans="1:20" x14ac:dyDescent="0.25">
      <c r="A1182" s="26">
        <v>44855</v>
      </c>
      <c r="B1182" s="28">
        <v>12.13</v>
      </c>
      <c r="C1182" s="28">
        <f>B1182-K1182-L1182</f>
        <v>12.13</v>
      </c>
      <c r="D1182" s="28">
        <f>B1182-K1182</f>
        <v>12.13</v>
      </c>
      <c r="E1182" s="29">
        <v>0.81319444444444444</v>
      </c>
      <c r="F1182" s="17" t="str">
        <f>_xlfn.CONCAT(TEXT(A1182,"yyyy-mm-dd")," ",TEXT(E1182,"hh:mm:ss"))</f>
        <v>2022-10-21 19:31:00</v>
      </c>
      <c r="G1182" s="8">
        <v>29</v>
      </c>
      <c r="H1182" s="8">
        <v>55</v>
      </c>
      <c r="I1182" s="9">
        <f>'Uber_Details (2)'!$G1182+('Uber_Details (2)'!$H1182/60)</f>
        <v>29.916666666666668</v>
      </c>
      <c r="J1182" s="9">
        <v>5.0999999999999996</v>
      </c>
      <c r="K1182" s="9"/>
      <c r="L1182" s="9"/>
      <c r="M1182" s="8"/>
      <c r="N1182" s="8">
        <v>1</v>
      </c>
      <c r="O1182" s="7" t="str">
        <f>VLOOKUP(P1182,zipcodes,2,0)</f>
        <v>ADELAIDE CBD</v>
      </c>
      <c r="P1182" s="13">
        <v>5000</v>
      </c>
      <c r="Q1182" s="7" t="str">
        <f>VLOOKUP(R1182,zipcodes,2,0)</f>
        <v>FITZROY</v>
      </c>
      <c r="R1182" s="14">
        <v>5082</v>
      </c>
      <c r="S1182" s="8" t="s">
        <v>359</v>
      </c>
      <c r="T1182" s="6" t="s">
        <v>372</v>
      </c>
    </row>
    <row r="1183" spans="1:20" x14ac:dyDescent="0.25">
      <c r="A1183" s="26">
        <v>44855</v>
      </c>
      <c r="B1183" s="28">
        <v>12.78</v>
      </c>
      <c r="C1183" s="28">
        <f>B1183-K1183-L1183</f>
        <v>12.78</v>
      </c>
      <c r="D1183" s="28">
        <f>B1183-K1183</f>
        <v>12.78</v>
      </c>
      <c r="E1183" s="29">
        <v>0.80069444444444438</v>
      </c>
      <c r="F1183" s="17" t="str">
        <f>_xlfn.CONCAT(TEXT(A1183,"yyyy-mm-dd")," ",TEXT(E1183,"hh:mm:ss"))</f>
        <v>2022-10-21 19:13:00</v>
      </c>
      <c r="G1183" s="8">
        <v>29</v>
      </c>
      <c r="H1183" s="8">
        <v>18</v>
      </c>
      <c r="I1183" s="9">
        <f>'Uber_Details (2)'!$G1183+('Uber_Details (2)'!$H1183/60)</f>
        <v>29.3</v>
      </c>
      <c r="J1183" s="9">
        <v>9.9</v>
      </c>
      <c r="K1183" s="9"/>
      <c r="L1183" s="9"/>
      <c r="M1183" s="8"/>
      <c r="N1183" s="8">
        <v>1</v>
      </c>
      <c r="O1183" s="7" t="str">
        <f>VLOOKUP(P1183,zipcodes,2,0)</f>
        <v>MAGILL</v>
      </c>
      <c r="P1183" s="13">
        <v>5072</v>
      </c>
      <c r="Q1183" s="7" t="str">
        <f>VLOOKUP(R1183,zipcodes,2,0)</f>
        <v>FELIXSTOW</v>
      </c>
      <c r="R1183" s="14">
        <v>5070</v>
      </c>
      <c r="S1183" s="8" t="s">
        <v>359</v>
      </c>
      <c r="T1183" s="6" t="s">
        <v>372</v>
      </c>
    </row>
    <row r="1184" spans="1:20" x14ac:dyDescent="0.25">
      <c r="A1184" s="26">
        <v>44855</v>
      </c>
      <c r="B1184" s="28">
        <v>15.73</v>
      </c>
      <c r="C1184" s="28">
        <f>B1184-K1184-L1184</f>
        <v>15.73</v>
      </c>
      <c r="D1184" s="28">
        <f>B1184-K1184</f>
        <v>15.73</v>
      </c>
      <c r="E1184" s="29">
        <v>0.7729166666666667</v>
      </c>
      <c r="F1184" s="17" t="str">
        <f>_xlfn.CONCAT(TEXT(A1184,"yyyy-mm-dd")," ",TEXT(E1184,"hh:mm:ss"))</f>
        <v>2022-10-21 18:33:00</v>
      </c>
      <c r="G1184" s="8">
        <v>35</v>
      </c>
      <c r="H1184" s="8">
        <v>53</v>
      </c>
      <c r="I1184" s="9">
        <f>'Uber_Details (2)'!$G1184+('Uber_Details (2)'!$H1184/60)</f>
        <v>35.883333333333333</v>
      </c>
      <c r="J1184" s="9">
        <v>13.2</v>
      </c>
      <c r="K1184" s="9"/>
      <c r="L1184" s="9"/>
      <c r="M1184" s="8"/>
      <c r="N1184" s="8">
        <v>1</v>
      </c>
      <c r="O1184" s="7" t="str">
        <f>VLOOKUP(P1184,zipcodes,2,0)</f>
        <v>UNLEY</v>
      </c>
      <c r="P1184" s="13">
        <v>5061</v>
      </c>
      <c r="Q1184" s="7" t="str">
        <f>VLOOKUP(R1184,zipcodes,2,0)</f>
        <v>HECTORVILLE</v>
      </c>
      <c r="R1184" s="14">
        <v>5073</v>
      </c>
      <c r="S1184" s="8" t="s">
        <v>359</v>
      </c>
      <c r="T1184" s="6" t="s">
        <v>372</v>
      </c>
    </row>
    <row r="1185" spans="1:20" x14ac:dyDescent="0.25">
      <c r="A1185" s="26">
        <v>44855</v>
      </c>
      <c r="B1185" s="28">
        <v>15.91</v>
      </c>
      <c r="C1185" s="28">
        <f>B1185-K1185-L1185</f>
        <v>15.91</v>
      </c>
      <c r="D1185" s="28">
        <f>B1185-K1185</f>
        <v>15.91</v>
      </c>
      <c r="E1185" s="29">
        <v>0.74583333333333324</v>
      </c>
      <c r="F1185" s="17" t="str">
        <f>_xlfn.CONCAT(TEXT(A1185,"yyyy-mm-dd")," ",TEXT(E1185,"hh:mm:ss"))</f>
        <v>2022-10-21 17:54:00</v>
      </c>
      <c r="G1185" s="8">
        <v>40</v>
      </c>
      <c r="H1185" s="8">
        <v>22</v>
      </c>
      <c r="I1185" s="9">
        <f>'Uber_Details (2)'!$G1185+('Uber_Details (2)'!$H1185/60)</f>
        <v>40.366666666666667</v>
      </c>
      <c r="J1185" s="9">
        <v>5.0999999999999996</v>
      </c>
      <c r="K1185" s="9"/>
      <c r="L1185" s="9"/>
      <c r="M1185" s="8"/>
      <c r="N1185" s="8">
        <v>1</v>
      </c>
      <c r="O1185" s="7" t="str">
        <f>VLOOKUP(P1185,zipcodes,2,0)</f>
        <v>ADELAIDE CBD</v>
      </c>
      <c r="P1185" s="13">
        <v>5000</v>
      </c>
      <c r="Q1185" s="7" t="str">
        <f>VLOOKUP(R1185,zipcodes,2,0)</f>
        <v>EASTWOOD</v>
      </c>
      <c r="R1185" s="14">
        <v>5063</v>
      </c>
      <c r="S1185" s="8" t="s">
        <v>359</v>
      </c>
      <c r="T1185" s="6" t="s">
        <v>372</v>
      </c>
    </row>
    <row r="1186" spans="1:20" x14ac:dyDescent="0.25">
      <c r="A1186" s="26">
        <v>44855</v>
      </c>
      <c r="B1186" s="28">
        <v>17.690000000000001</v>
      </c>
      <c r="C1186" s="28">
        <f>B1186-K1186-L1186</f>
        <v>17.690000000000001</v>
      </c>
      <c r="D1186" s="28">
        <f>B1186-K1186</f>
        <v>17.690000000000001</v>
      </c>
      <c r="E1186" s="29">
        <v>0.64444444444444449</v>
      </c>
      <c r="F1186" s="17" t="str">
        <f>_xlfn.CONCAT(TEXT(A1186,"yyyy-mm-dd")," ",TEXT(E1186,"hh:mm:ss"))</f>
        <v>2022-10-21 15:28:00</v>
      </c>
      <c r="G1186" s="8">
        <v>46</v>
      </c>
      <c r="H1186" s="8">
        <v>55</v>
      </c>
      <c r="I1186" s="9">
        <f>'Uber_Details (2)'!$G1186+('Uber_Details (2)'!$H1186/60)</f>
        <v>46.916666666666664</v>
      </c>
      <c r="J1186" s="9">
        <v>6.4</v>
      </c>
      <c r="K1186" s="9"/>
      <c r="L1186" s="9"/>
      <c r="M1186" s="8"/>
      <c r="N1186" s="8">
        <v>1</v>
      </c>
      <c r="O1186" s="7" t="str">
        <f>VLOOKUP(P1186,zipcodes,2,0)</f>
        <v>MILE END</v>
      </c>
      <c r="P1186" s="13">
        <v>5031</v>
      </c>
      <c r="Q1186" s="7" t="str">
        <f>VLOOKUP(R1186,zipcodes,2,0)</f>
        <v>WOODVILLE</v>
      </c>
      <c r="R1186" s="14">
        <v>5011</v>
      </c>
      <c r="S1186" s="8" t="s">
        <v>359</v>
      </c>
      <c r="T1186" s="6" t="s">
        <v>372</v>
      </c>
    </row>
    <row r="1187" spans="1:20" x14ac:dyDescent="0.25">
      <c r="A1187" s="26">
        <v>44855</v>
      </c>
      <c r="B1187" s="28">
        <v>8.5500000000000007</v>
      </c>
      <c r="C1187" s="28">
        <f>B1187-K1187-L1187</f>
        <v>8.5500000000000007</v>
      </c>
      <c r="D1187" s="28">
        <f>B1187-K1187</f>
        <v>8.5500000000000007</v>
      </c>
      <c r="E1187" s="29">
        <v>0.62291666666666667</v>
      </c>
      <c r="F1187" s="17" t="str">
        <f>_xlfn.CONCAT(TEXT(A1187,"yyyy-mm-dd")," ",TEXT(E1187,"hh:mm:ss"))</f>
        <v>2022-10-21 14:57:00</v>
      </c>
      <c r="G1187" s="8">
        <v>23</v>
      </c>
      <c r="H1187" s="8">
        <v>16</v>
      </c>
      <c r="I1187" s="9">
        <f>'Uber_Details (2)'!$G1187+('Uber_Details (2)'!$H1187/60)</f>
        <v>23.266666666666666</v>
      </c>
      <c r="J1187" s="9">
        <v>2.8</v>
      </c>
      <c r="K1187" s="9"/>
      <c r="L1187" s="9"/>
      <c r="M1187" s="8"/>
      <c r="N1187" s="8">
        <v>1</v>
      </c>
      <c r="O1187" s="7" t="str">
        <f>VLOOKUP(P1187,zipcodes,2,0)</f>
        <v>FLINDERS PARK</v>
      </c>
      <c r="P1187" s="13">
        <v>5025</v>
      </c>
      <c r="Q1187" s="7" t="str">
        <f>VLOOKUP(R1187,zipcodes,2,0)</f>
        <v>SEATON</v>
      </c>
      <c r="R1187" s="14">
        <v>5023</v>
      </c>
      <c r="S1187" s="8" t="s">
        <v>359</v>
      </c>
      <c r="T1187" s="6" t="s">
        <v>372</v>
      </c>
    </row>
    <row r="1188" spans="1:20" x14ac:dyDescent="0.25">
      <c r="A1188" s="26">
        <v>44855</v>
      </c>
      <c r="B1188" s="28">
        <v>10.45</v>
      </c>
      <c r="C1188" s="28">
        <f>B1188-K1188-L1188</f>
        <v>10.45</v>
      </c>
      <c r="D1188" s="28">
        <f>B1188-K1188</f>
        <v>10.45</v>
      </c>
      <c r="E1188" s="29">
        <v>0.60069444444444442</v>
      </c>
      <c r="F1188" s="17" t="str">
        <f>_xlfn.CONCAT(TEXT(A1188,"yyyy-mm-dd")," ",TEXT(E1188,"hh:mm:ss"))</f>
        <v>2022-10-21 14:25:00</v>
      </c>
      <c r="G1188" s="8">
        <v>23</v>
      </c>
      <c r="H1188" s="8">
        <v>17</v>
      </c>
      <c r="I1188" s="9">
        <f>'Uber_Details (2)'!$G1188+('Uber_Details (2)'!$H1188/60)</f>
        <v>23.283333333333335</v>
      </c>
      <c r="J1188" s="9">
        <v>4.2</v>
      </c>
      <c r="K1188" s="9"/>
      <c r="L1188" s="9"/>
      <c r="M1188" s="8"/>
      <c r="N1188" s="8">
        <v>1</v>
      </c>
      <c r="O1188" s="7" t="str">
        <f>VLOOKUP(P1188,zipcodes,2,0)</f>
        <v>FULHAM</v>
      </c>
      <c r="P1188" s="13">
        <v>5024</v>
      </c>
      <c r="Q1188" s="7" t="str">
        <f>VLOOKUP(R1188,zipcodes,2,0)</f>
        <v>SEATON</v>
      </c>
      <c r="R1188" s="14">
        <v>5023</v>
      </c>
      <c r="S1188" s="8" t="s">
        <v>359</v>
      </c>
      <c r="T1188" s="6" t="s">
        <v>372</v>
      </c>
    </row>
    <row r="1189" spans="1:20" x14ac:dyDescent="0.25">
      <c r="A1189" s="26">
        <v>44855</v>
      </c>
      <c r="B1189" s="28">
        <v>6.31</v>
      </c>
      <c r="C1189" s="28">
        <f>B1189-K1189-L1189</f>
        <v>6.31</v>
      </c>
      <c r="D1189" s="28">
        <f>B1189-K1189</f>
        <v>6.31</v>
      </c>
      <c r="E1189" s="29">
        <v>0.58472222222222225</v>
      </c>
      <c r="F1189" s="17" t="str">
        <f>_xlfn.CONCAT(TEXT(A1189,"yyyy-mm-dd")," ",TEXT(E1189,"hh:mm:ss"))</f>
        <v>2022-10-21 14:02:00</v>
      </c>
      <c r="G1189" s="8">
        <v>16</v>
      </c>
      <c r="H1189" s="8">
        <v>45</v>
      </c>
      <c r="I1189" s="9">
        <f>'Uber_Details (2)'!$G1189+('Uber_Details (2)'!$H1189/60)</f>
        <v>16.75</v>
      </c>
      <c r="J1189" s="9">
        <v>1.4</v>
      </c>
      <c r="K1189" s="9"/>
      <c r="L1189" s="9"/>
      <c r="M1189" s="8"/>
      <c r="N1189" s="8">
        <v>1</v>
      </c>
      <c r="O1189" s="7" t="str">
        <f>VLOOKUP(P1189,zipcodes,2,0)</f>
        <v>HENLEY BEACH</v>
      </c>
      <c r="P1189" s="13">
        <v>5022</v>
      </c>
      <c r="Q1189" s="7" t="str">
        <f>VLOOKUP(R1189,zipcodes,2,0)</f>
        <v>HENLEY BEACH</v>
      </c>
      <c r="R1189" s="14">
        <v>5022</v>
      </c>
      <c r="S1189" s="8" t="s">
        <v>359</v>
      </c>
      <c r="T1189" s="6" t="s">
        <v>372</v>
      </c>
    </row>
    <row r="1190" spans="1:20" x14ac:dyDescent="0.25">
      <c r="A1190" s="26">
        <v>44855</v>
      </c>
      <c r="B1190" s="28">
        <v>22.28</v>
      </c>
      <c r="C1190" s="28">
        <f>B1190-K1190-L1190</f>
        <v>22.28</v>
      </c>
      <c r="D1190" s="28">
        <f>B1190-K1190</f>
        <v>22.28</v>
      </c>
      <c r="E1190" s="29">
        <v>0.53680555555555554</v>
      </c>
      <c r="F1190" s="17" t="str">
        <f>_xlfn.CONCAT(TEXT(A1190,"yyyy-mm-dd")," ",TEXT(E1190,"hh:mm:ss"))</f>
        <v>2022-10-21 12:53:00</v>
      </c>
      <c r="G1190" s="8">
        <v>52</v>
      </c>
      <c r="H1190" s="8">
        <v>12</v>
      </c>
      <c r="I1190" s="9">
        <f>'Uber_Details (2)'!$G1190+('Uber_Details (2)'!$H1190/60)</f>
        <v>52.2</v>
      </c>
      <c r="J1190" s="9">
        <v>15.1</v>
      </c>
      <c r="K1190" s="9"/>
      <c r="L1190" s="9"/>
      <c r="M1190" s="8"/>
      <c r="N1190" s="8">
        <v>1</v>
      </c>
      <c r="O1190" s="7" t="str">
        <f>VLOOKUP(P1190,zipcodes,2,0)</f>
        <v>ADELAIDE CBD</v>
      </c>
      <c r="P1190" s="13">
        <v>5000</v>
      </c>
      <c r="Q1190" s="7" t="str">
        <f>VLOOKUP(R1190,zipcodes,2,0)</f>
        <v>HENLEY BEACH</v>
      </c>
      <c r="R1190" s="14">
        <v>5022</v>
      </c>
      <c r="S1190" s="8" t="s">
        <v>359</v>
      </c>
      <c r="T1190" s="6" t="s">
        <v>372</v>
      </c>
    </row>
    <row r="1191" spans="1:20" x14ac:dyDescent="0.25">
      <c r="A1191" s="26">
        <v>44855</v>
      </c>
      <c r="B1191" s="28">
        <v>7.32</v>
      </c>
      <c r="C1191" s="28">
        <f>B1191-K1191-L1191</f>
        <v>7.32</v>
      </c>
      <c r="D1191" s="28">
        <f>B1191-K1191</f>
        <v>7.32</v>
      </c>
      <c r="E1191" s="29">
        <v>0.52986111111111112</v>
      </c>
      <c r="F1191" s="17" t="str">
        <f>_xlfn.CONCAT(TEXT(A1191,"yyyy-mm-dd")," ",TEXT(E1191,"hh:mm:ss"))</f>
        <v>2022-10-21 12:43:00</v>
      </c>
      <c r="G1191" s="8">
        <v>22</v>
      </c>
      <c r="H1191" s="8">
        <v>8</v>
      </c>
      <c r="I1191" s="9">
        <f>'Uber_Details (2)'!$G1191+('Uber_Details (2)'!$H1191/60)</f>
        <v>22.133333333333333</v>
      </c>
      <c r="J1191" s="9">
        <v>2.7</v>
      </c>
      <c r="K1191" s="9"/>
      <c r="L1191" s="9"/>
      <c r="M1191" s="8"/>
      <c r="N1191" s="8">
        <v>1</v>
      </c>
      <c r="O1191" s="7" t="str">
        <f>VLOOKUP(P1191,zipcodes,2,0)</f>
        <v>NORWOOD</v>
      </c>
      <c r="P1191" s="13">
        <v>5067</v>
      </c>
      <c r="Q1191" s="7" t="str">
        <f>VLOOKUP(R1191,zipcodes,2,0)</f>
        <v>DULWICH</v>
      </c>
      <c r="R1191" s="14">
        <v>5065</v>
      </c>
      <c r="S1191" s="8" t="s">
        <v>359</v>
      </c>
      <c r="T1191" s="6" t="s">
        <v>372</v>
      </c>
    </row>
    <row r="1192" spans="1:20" x14ac:dyDescent="0.25">
      <c r="A1192" s="26">
        <v>44855</v>
      </c>
      <c r="B1192" s="28">
        <v>12.45</v>
      </c>
      <c r="C1192" s="28">
        <f>B1192-K1192-L1192</f>
        <v>12.45</v>
      </c>
      <c r="D1192" s="28">
        <f>B1192-K1192</f>
        <v>12.45</v>
      </c>
      <c r="E1192" s="29">
        <v>0.51041666666666663</v>
      </c>
      <c r="F1192" s="17" t="str">
        <f>_xlfn.CONCAT(TEXT(A1192,"yyyy-mm-dd")," ",TEXT(E1192,"hh:mm:ss"))</f>
        <v>2022-10-21 12:15:00</v>
      </c>
      <c r="G1192" s="8">
        <v>31</v>
      </c>
      <c r="H1192" s="8">
        <v>54</v>
      </c>
      <c r="I1192" s="9">
        <f>'Uber_Details (2)'!$G1192+('Uber_Details (2)'!$H1192/60)</f>
        <v>31.9</v>
      </c>
      <c r="J1192" s="9">
        <v>6.7</v>
      </c>
      <c r="K1192" s="9"/>
      <c r="L1192" s="9"/>
      <c r="M1192" s="8"/>
      <c r="N1192" s="8">
        <v>1</v>
      </c>
      <c r="O1192" s="7" t="str">
        <f>VLOOKUP(P1192,zipcodes,2,0)</f>
        <v>MILE END</v>
      </c>
      <c r="P1192" s="13">
        <v>5031</v>
      </c>
      <c r="Q1192" s="7" t="str">
        <f>VLOOKUP(R1192,zipcodes,2,0)</f>
        <v>ST PETERS</v>
      </c>
      <c r="R1192" s="14">
        <v>5069</v>
      </c>
      <c r="S1192" s="8" t="s">
        <v>359</v>
      </c>
      <c r="T1192" s="6" t="s">
        <v>372</v>
      </c>
    </row>
    <row r="1193" spans="1:20" x14ac:dyDescent="0.25">
      <c r="A1193" s="26">
        <v>44856</v>
      </c>
      <c r="B1193" s="28">
        <v>12.84</v>
      </c>
      <c r="C1193" s="28">
        <f>B1193-K1193-L1193</f>
        <v>12.84</v>
      </c>
      <c r="D1193" s="28">
        <f>B1193-K1193</f>
        <v>12.84</v>
      </c>
      <c r="E1193" s="29">
        <v>0.6166666666666667</v>
      </c>
      <c r="F1193" s="17" t="str">
        <f>_xlfn.CONCAT(TEXT(A1193,"yyyy-mm-dd")," ",TEXT(E1193,"hh:mm:ss"))</f>
        <v>2022-10-22 14:48:00</v>
      </c>
      <c r="G1193" s="8">
        <v>34</v>
      </c>
      <c r="H1193" s="8">
        <v>21</v>
      </c>
      <c r="I1193" s="9">
        <f>'Uber_Details (2)'!$G1193+('Uber_Details (2)'!$H1193/60)</f>
        <v>34.35</v>
      </c>
      <c r="J1193" s="9">
        <v>10.199999999999999</v>
      </c>
      <c r="K1193" s="9"/>
      <c r="L1193" s="9"/>
      <c r="M1193" s="8"/>
      <c r="N1193" s="8">
        <v>1</v>
      </c>
      <c r="O1193" s="7" t="str">
        <f>VLOOKUP(P1193,zipcodes,2,0)</f>
        <v>DULWICH</v>
      </c>
      <c r="P1193" s="13">
        <v>5065</v>
      </c>
      <c r="Q1193" s="7" t="str">
        <f>VLOOKUP(R1193,zipcodes,2,0)</f>
        <v>EDWARDSTOWN</v>
      </c>
      <c r="R1193" s="14">
        <v>5039</v>
      </c>
      <c r="S1193" s="8" t="s">
        <v>359</v>
      </c>
      <c r="T1193" s="6" t="s">
        <v>372</v>
      </c>
    </row>
    <row r="1194" spans="1:20" x14ac:dyDescent="0.25">
      <c r="A1194" s="26">
        <v>44856</v>
      </c>
      <c r="B1194" s="28">
        <v>17.37</v>
      </c>
      <c r="C1194" s="28">
        <f>B1194-K1194-L1194</f>
        <v>17.37</v>
      </c>
      <c r="D1194" s="28">
        <f>B1194-K1194</f>
        <v>17.37</v>
      </c>
      <c r="E1194" s="29">
        <v>0.52430555555555558</v>
      </c>
      <c r="F1194" s="17" t="str">
        <f>_xlfn.CONCAT(TEXT(A1194,"yyyy-mm-dd")," ",TEXT(E1194,"hh:mm:ss"))</f>
        <v>2022-10-22 12:35:00</v>
      </c>
      <c r="G1194" s="8">
        <v>45</v>
      </c>
      <c r="H1194" s="8">
        <v>20</v>
      </c>
      <c r="I1194" s="9">
        <f>'Uber_Details (2)'!$G1194+('Uber_Details (2)'!$H1194/60)</f>
        <v>45.333333333333336</v>
      </c>
      <c r="J1194" s="9">
        <v>5.4</v>
      </c>
      <c r="K1194" s="9"/>
      <c r="L1194" s="9"/>
      <c r="M1194" s="8"/>
      <c r="N1194" s="8">
        <v>1</v>
      </c>
      <c r="O1194" s="7" t="str">
        <f>VLOOKUP(P1194,zipcodes,2,0)</f>
        <v>BLACK FOREST</v>
      </c>
      <c r="P1194" s="13">
        <v>5035</v>
      </c>
      <c r="Q1194" s="7" t="str">
        <f>VLOOKUP(R1194,zipcodes,2,0)</f>
        <v>FLINDERS PARK</v>
      </c>
      <c r="R1194" s="14">
        <v>5025</v>
      </c>
      <c r="S1194" s="8" t="s">
        <v>359</v>
      </c>
      <c r="T1194" s="6" t="s">
        <v>372</v>
      </c>
    </row>
    <row r="1195" spans="1:20" x14ac:dyDescent="0.25">
      <c r="A1195" s="26">
        <v>44857</v>
      </c>
      <c r="B1195" s="28">
        <v>20.12</v>
      </c>
      <c r="C1195" s="28">
        <f>B1195-K1195-L1195</f>
        <v>17.27</v>
      </c>
      <c r="D1195" s="28">
        <f>B1195-K1195</f>
        <v>17.27</v>
      </c>
      <c r="E1195" s="29">
        <v>0.88958333333333339</v>
      </c>
      <c r="F1195" s="17" t="str">
        <f>_xlfn.CONCAT(TEXT(A1195,"yyyy-mm-dd")," ",TEXT(E1195,"hh:mm:ss"))</f>
        <v>2022-10-23 21:21:00</v>
      </c>
      <c r="G1195" s="8">
        <v>33</v>
      </c>
      <c r="H1195" s="8">
        <v>29</v>
      </c>
      <c r="I1195" s="9">
        <f>'Uber_Details (2)'!$G1195+('Uber_Details (2)'!$H1195/60)</f>
        <v>33.483333333333334</v>
      </c>
      <c r="J1195" s="9">
        <v>12</v>
      </c>
      <c r="K1195" s="9">
        <v>2.85</v>
      </c>
      <c r="L1195" s="9"/>
      <c r="M1195" s="8"/>
      <c r="N1195" s="8">
        <v>1</v>
      </c>
      <c r="O1195" s="7" t="str">
        <f>VLOOKUP(P1195,zipcodes,2,0)</f>
        <v>MARION</v>
      </c>
      <c r="P1195" s="13">
        <v>5043</v>
      </c>
      <c r="Q1195" s="7" t="str">
        <f>VLOOKUP(R1195,zipcodes,2,0)</f>
        <v>BELAIR</v>
      </c>
      <c r="R1195" s="14">
        <v>5052</v>
      </c>
      <c r="S1195" s="8" t="s">
        <v>359</v>
      </c>
      <c r="T1195" s="6" t="s">
        <v>372</v>
      </c>
    </row>
    <row r="1196" spans="1:20" x14ac:dyDescent="0.25">
      <c r="A1196" s="26">
        <v>44858</v>
      </c>
      <c r="B1196" s="28">
        <v>17.89</v>
      </c>
      <c r="C1196" s="28">
        <f>B1196-K1196-L1196</f>
        <v>17.89</v>
      </c>
      <c r="D1196" s="28">
        <f>B1196-K1196</f>
        <v>17.89</v>
      </c>
      <c r="E1196" s="29">
        <v>0.86805555555555547</v>
      </c>
      <c r="F1196" s="17" t="str">
        <f>_xlfn.CONCAT(TEXT(A1196,"yyyy-mm-dd")," ",TEXT(E1196,"hh:mm:ss"))</f>
        <v>2022-10-24 20:50:00</v>
      </c>
      <c r="G1196" s="8">
        <v>42</v>
      </c>
      <c r="H1196" s="8">
        <v>29</v>
      </c>
      <c r="I1196" s="9">
        <f>'Uber_Details (2)'!$G1196+('Uber_Details (2)'!$H1196/60)</f>
        <v>42.483333333333334</v>
      </c>
      <c r="J1196" s="9">
        <v>3.9</v>
      </c>
      <c r="K1196" s="9"/>
      <c r="L1196" s="9"/>
      <c r="M1196" s="8"/>
      <c r="N1196" s="8">
        <v>1</v>
      </c>
      <c r="O1196" s="7" t="str">
        <f>VLOOKUP(P1196,zipcodes,2,0)</f>
        <v>GLENELG</v>
      </c>
      <c r="P1196" s="13">
        <v>5045</v>
      </c>
      <c r="Q1196" s="7" t="str">
        <f>VLOOKUP(R1196,zipcodes,2,0)</f>
        <v>SOMERTON PARK</v>
      </c>
      <c r="R1196" s="14">
        <v>5044</v>
      </c>
      <c r="S1196" s="8" t="s">
        <v>359</v>
      </c>
      <c r="T1196" s="6" t="s">
        <v>372</v>
      </c>
    </row>
    <row r="1197" spans="1:20" x14ac:dyDescent="0.25">
      <c r="A1197" s="26">
        <v>44858</v>
      </c>
      <c r="B1197" s="28">
        <v>19.32</v>
      </c>
      <c r="C1197" s="28">
        <f>B1197-K1197-L1197</f>
        <v>19.32</v>
      </c>
      <c r="D1197" s="28">
        <f>B1197-K1197</f>
        <v>19.32</v>
      </c>
      <c r="E1197" s="29">
        <v>0.83958333333333324</v>
      </c>
      <c r="F1197" s="17" t="str">
        <f>_xlfn.CONCAT(TEXT(A1197,"yyyy-mm-dd")," ",TEXT(E1197,"hh:mm:ss"))</f>
        <v>2022-10-24 20:09:00</v>
      </c>
      <c r="G1197" s="8">
        <v>33</v>
      </c>
      <c r="H1197" s="8">
        <v>20</v>
      </c>
      <c r="I1197" s="9">
        <f>'Uber_Details (2)'!$G1197+('Uber_Details (2)'!$H1197/60)</f>
        <v>33.333333333333336</v>
      </c>
      <c r="J1197" s="9">
        <v>6.1</v>
      </c>
      <c r="K1197" s="9"/>
      <c r="L1197" s="9"/>
      <c r="M1197" s="8"/>
      <c r="N1197" s="8">
        <v>1</v>
      </c>
      <c r="O1197" s="7" t="str">
        <f>VLOOKUP(P1197,zipcodes,2,0)</f>
        <v>GLENELG</v>
      </c>
      <c r="P1197" s="13">
        <v>5045</v>
      </c>
      <c r="Q1197" s="7" t="str">
        <f>VLOOKUP(R1197,zipcodes,2,0)</f>
        <v>OAKLANDS PARK</v>
      </c>
      <c r="R1197" s="14">
        <v>5046</v>
      </c>
      <c r="S1197" s="8" t="s">
        <v>359</v>
      </c>
      <c r="T1197" s="6" t="s">
        <v>372</v>
      </c>
    </row>
    <row r="1198" spans="1:20" x14ac:dyDescent="0.25">
      <c r="A1198" s="26">
        <v>44858</v>
      </c>
      <c r="B1198" s="28">
        <v>16.22</v>
      </c>
      <c r="C1198" s="28">
        <f>B1198-K1198-L1198</f>
        <v>16.22</v>
      </c>
      <c r="D1198" s="28">
        <f>B1198-K1198</f>
        <v>16.22</v>
      </c>
      <c r="E1198" s="29">
        <v>0.8208333333333333</v>
      </c>
      <c r="F1198" s="17" t="str">
        <f>_xlfn.CONCAT(TEXT(A1198,"yyyy-mm-dd")," ",TEXT(E1198,"hh:mm:ss"))</f>
        <v>2022-10-24 19:42:00</v>
      </c>
      <c r="G1198" s="8">
        <v>32</v>
      </c>
      <c r="H1198" s="8">
        <v>24</v>
      </c>
      <c r="I1198" s="9">
        <f>'Uber_Details (2)'!$G1198+('Uber_Details (2)'!$H1198/60)</f>
        <v>32.4</v>
      </c>
      <c r="J1198" s="9">
        <v>10.7</v>
      </c>
      <c r="K1198" s="9"/>
      <c r="L1198" s="9"/>
      <c r="M1198" s="8"/>
      <c r="N1198" s="8">
        <v>1</v>
      </c>
      <c r="O1198" s="7" t="str">
        <f>VLOOKUP(P1198,zipcodes,2,0)</f>
        <v>GLENELG</v>
      </c>
      <c r="P1198" s="13">
        <v>5045</v>
      </c>
      <c r="Q1198" s="7" t="str">
        <f>VLOOKUP(R1198,zipcodes,2,0)</f>
        <v>FULHAM</v>
      </c>
      <c r="R1198" s="14">
        <v>5024</v>
      </c>
      <c r="S1198" s="8" t="s">
        <v>359</v>
      </c>
      <c r="T1198" s="6" t="s">
        <v>372</v>
      </c>
    </row>
    <row r="1199" spans="1:20" x14ac:dyDescent="0.25">
      <c r="A1199" s="26">
        <v>44858</v>
      </c>
      <c r="B1199" s="28">
        <v>18.02</v>
      </c>
      <c r="C1199" s="28">
        <f>B1199-K1199-L1199</f>
        <v>18.02</v>
      </c>
      <c r="D1199" s="28">
        <f>B1199-K1199</f>
        <v>18.02</v>
      </c>
      <c r="E1199" s="29">
        <v>0.7944444444444444</v>
      </c>
      <c r="F1199" s="17" t="str">
        <f>_xlfn.CONCAT(TEXT(A1199,"yyyy-mm-dd")," ",TEXT(E1199,"hh:mm:ss"))</f>
        <v>2022-10-24 19:04:00</v>
      </c>
      <c r="G1199" s="8">
        <v>43</v>
      </c>
      <c r="H1199" s="8">
        <v>47</v>
      </c>
      <c r="I1199" s="9">
        <f>'Uber_Details (2)'!$G1199+('Uber_Details (2)'!$H1199/60)</f>
        <v>43.783333333333331</v>
      </c>
      <c r="J1199" s="9">
        <v>9.8000000000000007</v>
      </c>
      <c r="K1199" s="9"/>
      <c r="L1199" s="9"/>
      <c r="M1199" s="8"/>
      <c r="N1199" s="8">
        <v>1</v>
      </c>
      <c r="O1199" s="7" t="str">
        <f>VLOOKUP(P1199,zipcodes,2,0)</f>
        <v>GLENELG</v>
      </c>
      <c r="P1199" s="13">
        <v>5045</v>
      </c>
      <c r="Q1199" s="7" t="str">
        <f>VLOOKUP(R1199,zipcodes,2,0)</f>
        <v>EDWARDSTOWN</v>
      </c>
      <c r="R1199" s="14">
        <v>5039</v>
      </c>
      <c r="S1199" s="8" t="s">
        <v>359</v>
      </c>
      <c r="T1199" s="6" t="s">
        <v>372</v>
      </c>
    </row>
    <row r="1200" spans="1:20" x14ac:dyDescent="0.25">
      <c r="A1200" s="26">
        <v>44858</v>
      </c>
      <c r="B1200" s="28">
        <v>9.6199999999999992</v>
      </c>
      <c r="C1200" s="28">
        <f>B1200-K1200-L1200</f>
        <v>9.6199999999999992</v>
      </c>
      <c r="D1200" s="28">
        <f>B1200-K1200</f>
        <v>9.6199999999999992</v>
      </c>
      <c r="E1200" s="29">
        <v>0.77847222222222223</v>
      </c>
      <c r="F1200" s="17" t="str">
        <f>_xlfn.CONCAT(TEXT(A1200,"yyyy-mm-dd")," ",TEXT(E1200,"hh:mm:ss"))</f>
        <v>2022-10-24 18:41:00</v>
      </c>
      <c r="G1200" s="8">
        <v>25</v>
      </c>
      <c r="H1200" s="8">
        <v>51</v>
      </c>
      <c r="I1200" s="9">
        <f>'Uber_Details (2)'!$G1200+('Uber_Details (2)'!$H1200/60)</f>
        <v>25.85</v>
      </c>
      <c r="J1200" s="9">
        <v>4.9000000000000004</v>
      </c>
      <c r="K1200" s="9"/>
      <c r="L1200" s="9"/>
      <c r="M1200" s="8"/>
      <c r="N1200" s="8">
        <v>1</v>
      </c>
      <c r="O1200" s="7" t="str">
        <f>VLOOKUP(P1200,zipcodes,2,0)</f>
        <v>PLYMPTON</v>
      </c>
      <c r="P1200" s="13">
        <v>5038</v>
      </c>
      <c r="Q1200" s="7" t="str">
        <f>VLOOKUP(R1200,zipcodes,2,0)</f>
        <v>GLENELG</v>
      </c>
      <c r="R1200" s="14">
        <v>5045</v>
      </c>
      <c r="S1200" s="8" t="s">
        <v>359</v>
      </c>
      <c r="T1200" s="6" t="s">
        <v>372</v>
      </c>
    </row>
    <row r="1201" spans="1:20" x14ac:dyDescent="0.25">
      <c r="A1201" s="26">
        <v>44858</v>
      </c>
      <c r="B1201" s="28">
        <v>14.46</v>
      </c>
      <c r="C1201" s="28">
        <f>B1201-K1201-L1201</f>
        <v>14.46</v>
      </c>
      <c r="D1201" s="28">
        <f>B1201-K1201</f>
        <v>14.46</v>
      </c>
      <c r="E1201" s="29">
        <v>0.76180555555555562</v>
      </c>
      <c r="F1201" s="17" t="str">
        <f>_xlfn.CONCAT(TEXT(A1201,"yyyy-mm-dd")," ",TEXT(E1201,"hh:mm:ss"))</f>
        <v>2022-10-24 18:17:00</v>
      </c>
      <c r="G1201" s="8">
        <v>29</v>
      </c>
      <c r="H1201" s="8">
        <v>36</v>
      </c>
      <c r="I1201" s="9">
        <f>'Uber_Details (2)'!$G1201+('Uber_Details (2)'!$H1201/60)</f>
        <v>29.6</v>
      </c>
      <c r="J1201" s="9">
        <v>8.1</v>
      </c>
      <c r="K1201" s="9"/>
      <c r="L1201" s="9"/>
      <c r="M1201" s="8"/>
      <c r="N1201" s="8">
        <v>1</v>
      </c>
      <c r="O1201" s="7" t="str">
        <f>VLOOKUP(P1201,zipcodes,2,0)</f>
        <v>HINDMARSH</v>
      </c>
      <c r="P1201" s="13">
        <v>5007</v>
      </c>
      <c r="Q1201" s="7" t="str">
        <f>VLOOKUP(R1201,zipcodes,2,0)</f>
        <v>UNDERDALE</v>
      </c>
      <c r="R1201" s="14">
        <v>5032</v>
      </c>
      <c r="S1201" s="8" t="s">
        <v>359</v>
      </c>
      <c r="T1201" s="6" t="s">
        <v>372</v>
      </c>
    </row>
    <row r="1202" spans="1:20" x14ac:dyDescent="0.25">
      <c r="A1202" s="26">
        <v>44858</v>
      </c>
      <c r="B1202" s="28">
        <v>14.57</v>
      </c>
      <c r="C1202" s="28">
        <f>B1202-K1202-L1202</f>
        <v>14.57</v>
      </c>
      <c r="D1202" s="28">
        <f>B1202-K1202</f>
        <v>14.57</v>
      </c>
      <c r="E1202" s="29">
        <v>0.66249999999999998</v>
      </c>
      <c r="F1202" s="17" t="str">
        <f>_xlfn.CONCAT(TEXT(A1202,"yyyy-mm-dd")," ",TEXT(E1202,"hh:mm:ss"))</f>
        <v>2022-10-24 15:54:00</v>
      </c>
      <c r="G1202" s="8">
        <v>34</v>
      </c>
      <c r="H1202" s="8">
        <v>5</v>
      </c>
      <c r="I1202" s="9">
        <f>'Uber_Details (2)'!$G1202+('Uber_Details (2)'!$H1202/60)</f>
        <v>34.083333333333336</v>
      </c>
      <c r="J1202" s="9">
        <v>7.1</v>
      </c>
      <c r="K1202" s="9"/>
      <c r="L1202" s="9"/>
      <c r="M1202" s="8">
        <v>1</v>
      </c>
      <c r="N1202" s="8">
        <v>1</v>
      </c>
      <c r="O1202" s="7" t="str">
        <f>VLOOKUP(P1202,zipcodes,2,0)</f>
        <v>ADELAIDE CBD</v>
      </c>
      <c r="P1202" s="13">
        <v>5000</v>
      </c>
      <c r="Q1202" s="7" t="str">
        <f>VLOOKUP(R1202,zipcodes,2,0)</f>
        <v>HECTORVILLE</v>
      </c>
      <c r="R1202" s="14">
        <v>5073</v>
      </c>
      <c r="S1202" s="8" t="s">
        <v>359</v>
      </c>
      <c r="T1202" s="6" t="s">
        <v>372</v>
      </c>
    </row>
    <row r="1203" spans="1:20" x14ac:dyDescent="0.25">
      <c r="A1203" s="26">
        <v>44858</v>
      </c>
      <c r="B1203" s="28">
        <v>9.0500000000000007</v>
      </c>
      <c r="C1203" s="28">
        <f>B1203-K1203-L1203</f>
        <v>9.0500000000000007</v>
      </c>
      <c r="D1203" s="28">
        <f>B1203-K1203</f>
        <v>9.0500000000000007</v>
      </c>
      <c r="E1203" s="29">
        <v>0.65416666666666667</v>
      </c>
      <c r="F1203" s="17" t="str">
        <f>_xlfn.CONCAT(TEXT(A1203,"yyyy-mm-dd")," ",TEXT(E1203,"hh:mm:ss"))</f>
        <v>2022-10-24 15:42:00</v>
      </c>
      <c r="G1203" s="8">
        <v>24</v>
      </c>
      <c r="H1203" s="8">
        <v>8</v>
      </c>
      <c r="I1203" s="9">
        <f>'Uber_Details (2)'!$G1203+('Uber_Details (2)'!$H1203/60)</f>
        <v>24.133333333333333</v>
      </c>
      <c r="J1203" s="9">
        <v>4.3</v>
      </c>
      <c r="K1203" s="9"/>
      <c r="L1203" s="9"/>
      <c r="M1203" s="8"/>
      <c r="N1203" s="8">
        <v>1</v>
      </c>
      <c r="O1203" s="7" t="str">
        <f>VLOOKUP(P1203,zipcodes,2,0)</f>
        <v>HINDMARSH</v>
      </c>
      <c r="P1203" s="13">
        <v>5007</v>
      </c>
      <c r="Q1203" s="7" t="str">
        <f>VLOOKUP(R1203,zipcodes,2,0)</f>
        <v>ADELAIDE CBD</v>
      </c>
      <c r="R1203" s="14">
        <v>5000</v>
      </c>
      <c r="S1203" s="8" t="s">
        <v>359</v>
      </c>
      <c r="T1203" s="6" t="s">
        <v>372</v>
      </c>
    </row>
    <row r="1204" spans="1:20" x14ac:dyDescent="0.25">
      <c r="A1204" s="26">
        <v>44858</v>
      </c>
      <c r="B1204" s="28">
        <v>5</v>
      </c>
      <c r="C1204" s="28">
        <f>B1204-K1204-L1204</f>
        <v>5</v>
      </c>
      <c r="D1204" s="28">
        <f>B1204-K1204</f>
        <v>5</v>
      </c>
      <c r="E1204" s="29">
        <v>0.61875000000000002</v>
      </c>
      <c r="F1204" s="17" t="str">
        <f>_xlfn.CONCAT(TEXT(A1204,"yyyy-mm-dd")," ",TEXT(E1204,"hh:mm:ss"))</f>
        <v>2022-10-24 14:51:00</v>
      </c>
      <c r="G1204" s="8">
        <v>12</v>
      </c>
      <c r="H1204" s="8">
        <v>11</v>
      </c>
      <c r="I1204" s="9">
        <f>'Uber_Details (2)'!$G1204+('Uber_Details (2)'!$H1204/60)</f>
        <v>12.183333333333334</v>
      </c>
      <c r="J1204" s="9">
        <v>2.2000000000000002</v>
      </c>
      <c r="K1204" s="9"/>
      <c r="L1204" s="9"/>
      <c r="M1204" s="8"/>
      <c r="N1204" s="8">
        <v>1</v>
      </c>
      <c r="O1204" s="7" t="str">
        <f>VLOOKUP(P1204,zipcodes,2,0)</f>
        <v>WOODVILLE</v>
      </c>
      <c r="P1204" s="13">
        <v>5011</v>
      </c>
      <c r="Q1204" s="7" t="str">
        <f>VLOOKUP(R1204,zipcodes,2,0)</f>
        <v>WOODVILLE GARDENS</v>
      </c>
      <c r="R1204" s="14">
        <v>5012</v>
      </c>
      <c r="S1204" s="8" t="s">
        <v>359</v>
      </c>
      <c r="T1204" s="6" t="s">
        <v>372</v>
      </c>
    </row>
    <row r="1205" spans="1:20" x14ac:dyDescent="0.25">
      <c r="A1205" s="26">
        <v>44858</v>
      </c>
      <c r="B1205" s="28">
        <v>10.18</v>
      </c>
      <c r="C1205" s="28">
        <f>B1205-K1205-L1205</f>
        <v>10.18</v>
      </c>
      <c r="D1205" s="28">
        <f>B1205-K1205</f>
        <v>10.18</v>
      </c>
      <c r="E1205" s="29">
        <v>0.60277777777777775</v>
      </c>
      <c r="F1205" s="17" t="str">
        <f>_xlfn.CONCAT(TEXT(A1205,"yyyy-mm-dd")," ",TEXT(E1205,"hh:mm:ss"))</f>
        <v>2022-10-24 14:28:00</v>
      </c>
      <c r="G1205" s="8">
        <v>21</v>
      </c>
      <c r="H1205" s="8">
        <v>18</v>
      </c>
      <c r="I1205" s="9">
        <f>'Uber_Details (2)'!$G1205+('Uber_Details (2)'!$H1205/60)</f>
        <v>21.3</v>
      </c>
      <c r="J1205" s="9">
        <v>7.3</v>
      </c>
      <c r="K1205" s="9"/>
      <c r="L1205" s="9"/>
      <c r="M1205" s="8"/>
      <c r="N1205" s="8">
        <v>1</v>
      </c>
      <c r="O1205" s="7" t="str">
        <f>VLOOKUP(P1205,zipcodes,2,0)</f>
        <v>HINDMARSH</v>
      </c>
      <c r="P1205" s="13">
        <v>5007</v>
      </c>
      <c r="Q1205" s="7" t="str">
        <f>VLOOKUP(R1205,zipcodes,2,0)</f>
        <v>WOODVILLE</v>
      </c>
      <c r="R1205" s="14">
        <v>5011</v>
      </c>
      <c r="S1205" s="8" t="s">
        <v>359</v>
      </c>
      <c r="T1205" s="6" t="s">
        <v>372</v>
      </c>
    </row>
    <row r="1206" spans="1:20" x14ac:dyDescent="0.25">
      <c r="A1206" s="26">
        <v>44858</v>
      </c>
      <c r="B1206" s="28">
        <v>12.28</v>
      </c>
      <c r="C1206" s="28">
        <f>B1206-K1206-L1206</f>
        <v>12.28</v>
      </c>
      <c r="D1206" s="28">
        <f>B1206-K1206</f>
        <v>12.28</v>
      </c>
      <c r="E1206" s="29">
        <v>0.58194444444444449</v>
      </c>
      <c r="F1206" s="17" t="str">
        <f>_xlfn.CONCAT(TEXT(A1206,"yyyy-mm-dd")," ",TEXT(E1206,"hh:mm:ss"))</f>
        <v>2022-10-24 13:58:00</v>
      </c>
      <c r="G1206" s="8">
        <v>30</v>
      </c>
      <c r="H1206" s="8">
        <v>11</v>
      </c>
      <c r="I1206" s="9">
        <f>'Uber_Details (2)'!$G1206+('Uber_Details (2)'!$H1206/60)</f>
        <v>30.183333333333334</v>
      </c>
      <c r="J1206" s="9">
        <v>6.1</v>
      </c>
      <c r="K1206" s="9"/>
      <c r="L1206" s="9"/>
      <c r="M1206" s="8"/>
      <c r="N1206" s="8">
        <v>1</v>
      </c>
      <c r="O1206" s="7" t="str">
        <f>VLOOKUP(P1206,zipcodes,2,0)</f>
        <v>ADELAIDE CBD</v>
      </c>
      <c r="P1206" s="13">
        <v>5000</v>
      </c>
      <c r="Q1206" s="7" t="str">
        <f>VLOOKUP(R1206,zipcodes,2,0)</f>
        <v>HINDMARSH</v>
      </c>
      <c r="R1206" s="14">
        <v>5007</v>
      </c>
      <c r="S1206" s="8" t="s">
        <v>359</v>
      </c>
      <c r="T1206" s="6" t="s">
        <v>372</v>
      </c>
    </row>
    <row r="1207" spans="1:20" x14ac:dyDescent="0.25">
      <c r="A1207" s="26">
        <v>44858</v>
      </c>
      <c r="B1207" s="28">
        <v>7.75</v>
      </c>
      <c r="C1207" s="28">
        <f>B1207-K1207-L1207</f>
        <v>7.75</v>
      </c>
      <c r="D1207" s="28">
        <f>B1207-K1207</f>
        <v>7.75</v>
      </c>
      <c r="E1207" s="29">
        <v>0.57222222222222219</v>
      </c>
      <c r="F1207" s="17" t="str">
        <f>_xlfn.CONCAT(TEXT(A1207,"yyyy-mm-dd")," ",TEXT(E1207,"hh:mm:ss"))</f>
        <v>2022-10-24 13:44:00</v>
      </c>
      <c r="G1207" s="8">
        <v>19</v>
      </c>
      <c r="H1207" s="8">
        <v>53</v>
      </c>
      <c r="I1207" s="9">
        <f>'Uber_Details (2)'!$G1207+('Uber_Details (2)'!$H1207/60)</f>
        <v>19.883333333333333</v>
      </c>
      <c r="J1207" s="9">
        <v>3.8</v>
      </c>
      <c r="K1207" s="9"/>
      <c r="L1207" s="9"/>
      <c r="M1207" s="8"/>
      <c r="N1207" s="8">
        <v>1</v>
      </c>
      <c r="O1207" s="7" t="str">
        <f>VLOOKUP(P1207,zipcodes,2,0)</f>
        <v>MILLSWOOD</v>
      </c>
      <c r="P1207" s="13">
        <v>5034</v>
      </c>
      <c r="Q1207" s="7" t="str">
        <f>VLOOKUP(R1207,zipcodes,2,0)</f>
        <v>BLACK FOREST</v>
      </c>
      <c r="R1207" s="14">
        <v>5035</v>
      </c>
      <c r="S1207" s="8" t="s">
        <v>359</v>
      </c>
      <c r="T1207" s="6" t="s">
        <v>372</v>
      </c>
    </row>
    <row r="1208" spans="1:20" x14ac:dyDescent="0.25">
      <c r="A1208" s="27">
        <v>44861</v>
      </c>
      <c r="B1208" s="28">
        <v>6.71</v>
      </c>
      <c r="C1208" s="28">
        <f>B1208-K1208-L1208</f>
        <v>6.71</v>
      </c>
      <c r="D1208" s="28">
        <f>B1208-K1208</f>
        <v>6.71</v>
      </c>
      <c r="E1208" s="30">
        <v>0.8833333333333333</v>
      </c>
      <c r="F1208" s="17" t="str">
        <f>_xlfn.CONCAT(TEXT(A1208,"yyyy-mm-dd")," ",TEXT(E1208,"hh:mm:ss"))</f>
        <v>2022-10-27 21:12:00</v>
      </c>
      <c r="G1208" s="8">
        <v>14</v>
      </c>
      <c r="H1208" s="8">
        <v>13</v>
      </c>
      <c r="I1208" s="9">
        <f>'Uber_Details (2)'!$G1208+('Uber_Details (2)'!$H1208/60)</f>
        <v>14.216666666666667</v>
      </c>
      <c r="J1208" s="9">
        <v>2.2000000000000002</v>
      </c>
      <c r="K1208" s="32"/>
      <c r="L1208" s="32"/>
      <c r="M1208" s="21"/>
      <c r="N1208" s="21">
        <v>1</v>
      </c>
      <c r="O1208" s="7" t="str">
        <f>VLOOKUP(P1208,zipcodes,2,0)</f>
        <v>BEVERLEY</v>
      </c>
      <c r="P1208" s="13">
        <v>5009</v>
      </c>
      <c r="Q1208" s="7" t="str">
        <f>VLOOKUP(R1208,zipcodes,2,0)</f>
        <v>WOODVILLE</v>
      </c>
      <c r="R1208" s="14">
        <v>5011</v>
      </c>
      <c r="S1208" s="8" t="s">
        <v>359</v>
      </c>
      <c r="T1208" s="6" t="s">
        <v>372</v>
      </c>
    </row>
    <row r="1209" spans="1:20" x14ac:dyDescent="0.25">
      <c r="A1209" s="27">
        <v>44861</v>
      </c>
      <c r="B1209" s="28">
        <v>17.37</v>
      </c>
      <c r="C1209" s="28">
        <f>B1209-K1209-L1209</f>
        <v>17.37</v>
      </c>
      <c r="D1209" s="28">
        <f>B1209-K1209</f>
        <v>17.37</v>
      </c>
      <c r="E1209" s="30">
        <v>0.85486111111111107</v>
      </c>
      <c r="F1209" s="17" t="str">
        <f>_xlfn.CONCAT(TEXT(A1209,"yyyy-mm-dd")," ",TEXT(E1209,"hh:mm:ss"))</f>
        <v>2022-10-27 20:31:00</v>
      </c>
      <c r="G1209" s="8">
        <v>44</v>
      </c>
      <c r="H1209" s="8">
        <v>40</v>
      </c>
      <c r="I1209" s="9">
        <f>'Uber_Details (2)'!$G1209+('Uber_Details (2)'!$H1209/60)</f>
        <v>44.666666666666664</v>
      </c>
      <c r="J1209" s="9">
        <v>13.6</v>
      </c>
      <c r="K1209" s="32"/>
      <c r="L1209" s="32"/>
      <c r="M1209" s="21"/>
      <c r="N1209" s="21">
        <v>1</v>
      </c>
      <c r="O1209" s="7" t="str">
        <f>VLOOKUP(P1209,zipcodes,2,0)</f>
        <v>ADELAIDE CBD</v>
      </c>
      <c r="P1209" s="13">
        <v>5000</v>
      </c>
      <c r="Q1209" s="7" t="str">
        <f>VLOOKUP(R1209,zipcodes,2,0)</f>
        <v>SEATON</v>
      </c>
      <c r="R1209" s="14">
        <v>5023</v>
      </c>
      <c r="S1209" s="8" t="s">
        <v>359</v>
      </c>
      <c r="T1209" s="6" t="s">
        <v>372</v>
      </c>
    </row>
    <row r="1210" spans="1:20" x14ac:dyDescent="0.25">
      <c r="A1210" s="27">
        <v>44861</v>
      </c>
      <c r="B1210" s="28">
        <v>6.78</v>
      </c>
      <c r="C1210" s="28">
        <f>B1210-K1210-L1210</f>
        <v>6.78</v>
      </c>
      <c r="D1210" s="28">
        <f>B1210-K1210</f>
        <v>6.78</v>
      </c>
      <c r="E1210" s="30">
        <v>0.83819444444444446</v>
      </c>
      <c r="F1210" s="17" t="str">
        <f>_xlfn.CONCAT(TEXT(A1210,"yyyy-mm-dd")," ",TEXT(E1210,"hh:mm:ss"))</f>
        <v>2022-10-27 20:07:00</v>
      </c>
      <c r="G1210" s="8">
        <v>17</v>
      </c>
      <c r="H1210" s="8">
        <v>13</v>
      </c>
      <c r="I1210" s="9">
        <f>'Uber_Details (2)'!$G1210+('Uber_Details (2)'!$H1210/60)</f>
        <v>17.216666666666665</v>
      </c>
      <c r="J1210" s="9">
        <v>3.6</v>
      </c>
      <c r="K1210" s="32"/>
      <c r="L1210" s="32"/>
      <c r="M1210" s="21"/>
      <c r="N1210" s="21">
        <v>1</v>
      </c>
      <c r="O1210" s="7" t="str">
        <f>VLOOKUP(P1210,zipcodes,2,0)</f>
        <v>FELIXSTOW</v>
      </c>
      <c r="P1210" s="13">
        <v>5070</v>
      </c>
      <c r="Q1210" s="7" t="str">
        <f>VLOOKUP(R1210,zipcodes,2,0)</f>
        <v>CAMPBELLTOWN</v>
      </c>
      <c r="R1210" s="14">
        <v>5074</v>
      </c>
      <c r="S1210" s="8" t="s">
        <v>359</v>
      </c>
      <c r="T1210" s="6" t="s">
        <v>372</v>
      </c>
    </row>
    <row r="1211" spans="1:20" x14ac:dyDescent="0.25">
      <c r="A1211" s="27">
        <v>44861</v>
      </c>
      <c r="B1211" s="28">
        <v>8.07</v>
      </c>
      <c r="C1211" s="28">
        <f>B1211-K1211-L1211</f>
        <v>8.07</v>
      </c>
      <c r="D1211" s="28">
        <f>B1211-K1211</f>
        <v>8.07</v>
      </c>
      <c r="E1211" s="30">
        <v>0.81736111111111109</v>
      </c>
      <c r="F1211" s="17" t="str">
        <f>_xlfn.CONCAT(TEXT(A1211,"yyyy-mm-dd")," ",TEXT(E1211,"hh:mm:ss"))</f>
        <v>2022-10-27 19:37:00</v>
      </c>
      <c r="G1211" s="8">
        <v>16</v>
      </c>
      <c r="H1211" s="8">
        <v>21</v>
      </c>
      <c r="I1211" s="9">
        <f>'Uber_Details (2)'!$G1211+('Uber_Details (2)'!$H1211/60)</f>
        <v>16.350000000000001</v>
      </c>
      <c r="J1211" s="9">
        <v>4.4000000000000004</v>
      </c>
      <c r="K1211" s="32"/>
      <c r="L1211" s="32"/>
      <c r="M1211" s="21"/>
      <c r="N1211" s="21">
        <v>1</v>
      </c>
      <c r="O1211" s="7" t="str">
        <f>VLOOKUP(P1211,zipcodes,2,0)</f>
        <v>BROADVIEW</v>
      </c>
      <c r="P1211" s="13">
        <v>5083</v>
      </c>
      <c r="Q1211" s="7" t="str">
        <f>VLOOKUP(R1211,zipcodes,2,0)</f>
        <v>FELIXSTOW</v>
      </c>
      <c r="R1211" s="14">
        <v>5070</v>
      </c>
      <c r="S1211" s="8" t="s">
        <v>359</v>
      </c>
      <c r="T1211" s="6" t="s">
        <v>372</v>
      </c>
    </row>
    <row r="1212" spans="1:20" x14ac:dyDescent="0.25">
      <c r="A1212" s="27">
        <v>44861</v>
      </c>
      <c r="B1212" s="28">
        <v>10.36</v>
      </c>
      <c r="C1212" s="28">
        <f>B1212-K1212-L1212</f>
        <v>10.36</v>
      </c>
      <c r="D1212" s="28">
        <f>B1212-K1212</f>
        <v>10.36</v>
      </c>
      <c r="E1212" s="30">
        <v>0.80763888888888891</v>
      </c>
      <c r="F1212" s="17" t="str">
        <f>_xlfn.CONCAT(TEXT(A1212,"yyyy-mm-dd")," ",TEXT(E1212,"hh:mm:ss"))</f>
        <v>2022-10-27 19:23:00</v>
      </c>
      <c r="G1212" s="8">
        <v>17</v>
      </c>
      <c r="H1212" s="8">
        <v>50</v>
      </c>
      <c r="I1212" s="9">
        <f>'Uber_Details (2)'!$G1212+('Uber_Details (2)'!$H1212/60)</f>
        <v>17.833333333333332</v>
      </c>
      <c r="J1212" s="9">
        <v>7.5</v>
      </c>
      <c r="K1212" s="32"/>
      <c r="L1212" s="32"/>
      <c r="M1212" s="21"/>
      <c r="N1212" s="21">
        <v>1</v>
      </c>
      <c r="O1212" s="7" t="str">
        <f>VLOOKUP(P1212,zipcodes,2,0)</f>
        <v>VALE PARK</v>
      </c>
      <c r="P1212" s="13">
        <v>5081</v>
      </c>
      <c r="Q1212" s="7" t="str">
        <f>VLOOKUP(R1212,zipcodes,2,0)</f>
        <v>VALLEY VIEW</v>
      </c>
      <c r="R1212" s="14">
        <v>5093</v>
      </c>
      <c r="S1212" s="8" t="s">
        <v>359</v>
      </c>
      <c r="T1212" s="6" t="s">
        <v>372</v>
      </c>
    </row>
    <row r="1213" spans="1:20" x14ac:dyDescent="0.25">
      <c r="A1213" s="27">
        <v>44861</v>
      </c>
      <c r="B1213" s="28">
        <v>8.82</v>
      </c>
      <c r="C1213" s="28">
        <f>B1213-K1213-L1213</f>
        <v>8.82</v>
      </c>
      <c r="D1213" s="28">
        <f>B1213-K1213</f>
        <v>8.82</v>
      </c>
      <c r="E1213" s="30">
        <v>0.76597222222222217</v>
      </c>
      <c r="F1213" s="17" t="str">
        <f>_xlfn.CONCAT(TEXT(A1213,"yyyy-mm-dd")," ",TEXT(E1213,"hh:mm:ss"))</f>
        <v>2022-10-27 18:23:00</v>
      </c>
      <c r="G1213" s="8">
        <v>18</v>
      </c>
      <c r="H1213" s="8">
        <v>18</v>
      </c>
      <c r="I1213" s="9">
        <f>'Uber_Details (2)'!$G1213+('Uber_Details (2)'!$H1213/60)</f>
        <v>18.3</v>
      </c>
      <c r="J1213" s="9">
        <v>4.5</v>
      </c>
      <c r="K1213" s="32"/>
      <c r="L1213" s="32"/>
      <c r="M1213" s="21"/>
      <c r="N1213" s="21">
        <v>1</v>
      </c>
      <c r="O1213" s="7" t="str">
        <f>VLOOKUP(P1213,zipcodes,2,0)</f>
        <v>VALE PARK</v>
      </c>
      <c r="P1213" s="13">
        <v>5081</v>
      </c>
      <c r="Q1213" s="7" t="str">
        <f>VLOOKUP(R1213,zipcodes,2,0)</f>
        <v>CLEARVIEW</v>
      </c>
      <c r="R1213" s="14">
        <v>5085</v>
      </c>
      <c r="S1213" s="8" t="s">
        <v>359</v>
      </c>
      <c r="T1213" s="6" t="s">
        <v>372</v>
      </c>
    </row>
    <row r="1214" spans="1:20" x14ac:dyDescent="0.25">
      <c r="A1214" s="27">
        <v>44861</v>
      </c>
      <c r="B1214" s="28">
        <v>13.69</v>
      </c>
      <c r="C1214" s="28">
        <f>B1214-K1214-L1214</f>
        <v>13.69</v>
      </c>
      <c r="D1214" s="28">
        <f>B1214-K1214</f>
        <v>13.69</v>
      </c>
      <c r="E1214" s="30">
        <v>0.7402777777777777</v>
      </c>
      <c r="F1214" s="17" t="str">
        <f>_xlfn.CONCAT(TEXT(A1214,"yyyy-mm-dd")," ",TEXT(E1214,"hh:mm:ss"))</f>
        <v>2022-10-27 17:46:00</v>
      </c>
      <c r="G1214" s="8">
        <v>32</v>
      </c>
      <c r="H1214" s="8">
        <v>29</v>
      </c>
      <c r="I1214" s="9">
        <f>'Uber_Details (2)'!$G1214+('Uber_Details (2)'!$H1214/60)</f>
        <v>32.483333333333334</v>
      </c>
      <c r="J1214" s="9">
        <v>8.3000000000000007</v>
      </c>
      <c r="K1214" s="32"/>
      <c r="L1214" s="32"/>
      <c r="M1214" s="21"/>
      <c r="N1214" s="21">
        <v>1</v>
      </c>
      <c r="O1214" s="7" t="str">
        <f>VLOOKUP(P1214,zipcodes,2,0)</f>
        <v>MILE END</v>
      </c>
      <c r="P1214" s="13">
        <v>5031</v>
      </c>
      <c r="Q1214" s="7" t="str">
        <f>VLOOKUP(R1214,zipcodes,2,0)</f>
        <v>FELIXSTOW</v>
      </c>
      <c r="R1214" s="14">
        <v>5070</v>
      </c>
      <c r="S1214" s="8" t="s">
        <v>359</v>
      </c>
      <c r="T1214" s="6" t="s">
        <v>372</v>
      </c>
    </row>
    <row r="1215" spans="1:20" x14ac:dyDescent="0.25">
      <c r="A1215" s="27">
        <v>44862</v>
      </c>
      <c r="B1215" s="28">
        <v>9.73</v>
      </c>
      <c r="C1215" s="28">
        <f>B1215-K1215-L1215</f>
        <v>9.73</v>
      </c>
      <c r="D1215" s="28">
        <f>B1215-K1215</f>
        <v>9.73</v>
      </c>
      <c r="E1215" s="30">
        <v>0.85138888888888886</v>
      </c>
      <c r="F1215" s="17" t="str">
        <f>_xlfn.CONCAT(TEXT(A1215,"yyyy-mm-dd")," ",TEXT(E1215,"hh:mm:ss"))</f>
        <v>2022-10-28 20:26:00</v>
      </c>
      <c r="G1215" s="8">
        <v>19</v>
      </c>
      <c r="H1215" s="8">
        <v>29</v>
      </c>
      <c r="I1215" s="9">
        <f>'Uber_Details (2)'!$G1215+('Uber_Details (2)'!$H1215/60)</f>
        <v>19.483333333333334</v>
      </c>
      <c r="J1215" s="9">
        <v>7.7</v>
      </c>
      <c r="K1215" s="32"/>
      <c r="L1215" s="32"/>
      <c r="M1215" s="21"/>
      <c r="N1215" s="21">
        <v>1</v>
      </c>
      <c r="O1215" s="7" t="str">
        <f>VLOOKUP(P1215,zipcodes,2,0)</f>
        <v>MILE END</v>
      </c>
      <c r="P1215" s="13">
        <v>5031</v>
      </c>
      <c r="Q1215" s="7" t="str">
        <f>VLOOKUP(R1215,zipcodes,2,0)</f>
        <v>PLYMPTON</v>
      </c>
      <c r="R1215" s="14">
        <v>5038</v>
      </c>
      <c r="S1215" s="8" t="s">
        <v>359</v>
      </c>
      <c r="T1215" s="6" t="s">
        <v>372</v>
      </c>
    </row>
    <row r="1216" spans="1:20" x14ac:dyDescent="0.25">
      <c r="A1216" s="27">
        <v>44862</v>
      </c>
      <c r="B1216" s="28">
        <v>11.66</v>
      </c>
      <c r="C1216" s="28">
        <f>B1216-K1216-L1216</f>
        <v>11.66</v>
      </c>
      <c r="D1216" s="28">
        <f>B1216-K1216</f>
        <v>11.66</v>
      </c>
      <c r="E1216" s="30">
        <v>0.82638888888888884</v>
      </c>
      <c r="F1216" s="17" t="str">
        <f>_xlfn.CONCAT(TEXT(A1216,"yyyy-mm-dd")," ",TEXT(E1216,"hh:mm:ss"))</f>
        <v>2022-10-28 19:50:00</v>
      </c>
      <c r="G1216" s="8">
        <v>26</v>
      </c>
      <c r="H1216" s="8">
        <v>53</v>
      </c>
      <c r="I1216" s="9">
        <f>'Uber_Details (2)'!$G1216+('Uber_Details (2)'!$H1216/60)</f>
        <v>26.883333333333333</v>
      </c>
      <c r="J1216" s="9">
        <v>9</v>
      </c>
      <c r="K1216" s="32"/>
      <c r="L1216" s="32"/>
      <c r="M1216" s="21"/>
      <c r="N1216" s="21">
        <v>1</v>
      </c>
      <c r="O1216" s="7" t="str">
        <f>VLOOKUP(P1216,zipcodes,2,0)</f>
        <v>FITZROY</v>
      </c>
      <c r="P1216" s="13">
        <v>5082</v>
      </c>
      <c r="Q1216" s="7" t="str">
        <f>VLOOKUP(R1216,zipcodes,2,0)</f>
        <v>UNDERDALE</v>
      </c>
      <c r="R1216" s="14">
        <v>5032</v>
      </c>
      <c r="S1216" s="8" t="s">
        <v>359</v>
      </c>
      <c r="T1216" s="6" t="s">
        <v>372</v>
      </c>
    </row>
    <row r="1217" spans="1:20" x14ac:dyDescent="0.25">
      <c r="A1217" s="27">
        <v>44862</v>
      </c>
      <c r="B1217" s="28">
        <v>12.69</v>
      </c>
      <c r="C1217" s="28">
        <f>B1217-K1217-L1217</f>
        <v>12.69</v>
      </c>
      <c r="D1217" s="28">
        <f>B1217-K1217</f>
        <v>12.69</v>
      </c>
      <c r="E1217" s="30">
        <v>0.80694444444444446</v>
      </c>
      <c r="F1217" s="17" t="str">
        <f>_xlfn.CONCAT(TEXT(A1217,"yyyy-mm-dd")," ",TEXT(E1217,"hh:mm:ss"))</f>
        <v>2022-10-28 19:22:00</v>
      </c>
      <c r="G1217" s="8">
        <v>31</v>
      </c>
      <c r="H1217" s="8">
        <v>30</v>
      </c>
      <c r="I1217" s="9">
        <f>'Uber_Details (2)'!$G1217+('Uber_Details (2)'!$H1217/60)</f>
        <v>31.5</v>
      </c>
      <c r="J1217" s="9">
        <v>6.2</v>
      </c>
      <c r="K1217" s="32"/>
      <c r="L1217" s="32"/>
      <c r="M1217" s="21"/>
      <c r="N1217" s="21">
        <v>1</v>
      </c>
      <c r="O1217" s="7" t="str">
        <f>VLOOKUP(P1217,zipcodes,2,0)</f>
        <v>ADELAIDE CBD</v>
      </c>
      <c r="P1217" s="13">
        <v>5000</v>
      </c>
      <c r="Q1217" s="7" t="str">
        <f>VLOOKUP(R1217,zipcodes,2,0)</f>
        <v>FITZROY</v>
      </c>
      <c r="R1217" s="14">
        <v>5082</v>
      </c>
      <c r="S1217" s="8" t="s">
        <v>359</v>
      </c>
      <c r="T1217" s="6" t="s">
        <v>372</v>
      </c>
    </row>
    <row r="1218" spans="1:20" x14ac:dyDescent="0.25">
      <c r="A1218" s="27">
        <v>44862</v>
      </c>
      <c r="B1218" s="28">
        <v>12.23</v>
      </c>
      <c r="C1218" s="28">
        <f>B1218-K1218-L1218</f>
        <v>12.23</v>
      </c>
      <c r="D1218" s="28">
        <f>B1218-K1218</f>
        <v>12.23</v>
      </c>
      <c r="E1218" s="30">
        <v>0.76874999999999993</v>
      </c>
      <c r="F1218" s="17" t="str">
        <f>_xlfn.CONCAT(TEXT(A1218,"yyyy-mm-dd")," ",TEXT(E1218,"hh:mm:ss"))</f>
        <v>2022-10-28 18:27:00</v>
      </c>
      <c r="G1218" s="8">
        <v>29</v>
      </c>
      <c r="H1218" s="8">
        <v>56</v>
      </c>
      <c r="I1218" s="9">
        <f>'Uber_Details (2)'!$G1218+('Uber_Details (2)'!$H1218/60)</f>
        <v>29.933333333333334</v>
      </c>
      <c r="J1218" s="9">
        <v>4.7</v>
      </c>
      <c r="K1218" s="32"/>
      <c r="L1218" s="32"/>
      <c r="M1218" s="21"/>
      <c r="N1218" s="21">
        <v>1</v>
      </c>
      <c r="O1218" s="7" t="str">
        <f>VLOOKUP(P1218,zipcodes,2,0)</f>
        <v>ADELAIDE CBD</v>
      </c>
      <c r="P1218" s="13">
        <v>5000</v>
      </c>
      <c r="Q1218" s="7" t="str">
        <f>VLOOKUP(R1218,zipcodes,2,0)</f>
        <v>EASTWOOD</v>
      </c>
      <c r="R1218" s="14">
        <v>5063</v>
      </c>
      <c r="S1218" s="8" t="s">
        <v>359</v>
      </c>
      <c r="T1218" s="6" t="s">
        <v>372</v>
      </c>
    </row>
    <row r="1219" spans="1:20" x14ac:dyDescent="0.25">
      <c r="A1219" s="27">
        <v>44862</v>
      </c>
      <c r="B1219" s="28">
        <v>13.88</v>
      </c>
      <c r="C1219" s="28">
        <f>B1219-K1219-L1219</f>
        <v>13.88</v>
      </c>
      <c r="D1219" s="28">
        <f>B1219-K1219</f>
        <v>13.88</v>
      </c>
      <c r="E1219" s="30">
        <v>0.75486111111111109</v>
      </c>
      <c r="F1219" s="17" t="str">
        <f>_xlfn.CONCAT(TEXT(A1219,"yyyy-mm-dd")," ",TEXT(E1219,"hh:mm:ss"))</f>
        <v>2022-10-28 18:07:00</v>
      </c>
      <c r="G1219" s="8">
        <v>35</v>
      </c>
      <c r="H1219" s="8">
        <v>43</v>
      </c>
      <c r="I1219" s="9">
        <f>'Uber_Details (2)'!$G1219+('Uber_Details (2)'!$H1219/60)</f>
        <v>35.716666666666669</v>
      </c>
      <c r="J1219" s="9">
        <v>1.8</v>
      </c>
      <c r="K1219" s="32"/>
      <c r="L1219" s="32"/>
      <c r="M1219" s="21"/>
      <c r="N1219" s="21">
        <v>1</v>
      </c>
      <c r="O1219" s="7" t="str">
        <f>VLOOKUP(P1219,zipcodes,2,0)</f>
        <v>ADELAIDE CBD</v>
      </c>
      <c r="P1219" s="13">
        <v>5000</v>
      </c>
      <c r="Q1219" s="7" t="str">
        <f>VLOOKUP(R1219,zipcodes,2,0)</f>
        <v>ADELAIDE CBD</v>
      </c>
      <c r="R1219" s="14">
        <v>5000</v>
      </c>
      <c r="S1219" s="8" t="s">
        <v>359</v>
      </c>
      <c r="T1219" s="6" t="s">
        <v>372</v>
      </c>
    </row>
    <row r="1220" spans="1:20" x14ac:dyDescent="0.25">
      <c r="A1220" s="27">
        <v>44862</v>
      </c>
      <c r="B1220" s="28">
        <v>8.41</v>
      </c>
      <c r="C1220" s="28">
        <f>B1220-K1220-L1220</f>
        <v>8.41</v>
      </c>
      <c r="D1220" s="28">
        <f>B1220-K1220</f>
        <v>8.41</v>
      </c>
      <c r="E1220" s="30">
        <v>0.6972222222222223</v>
      </c>
      <c r="F1220" s="17" t="str">
        <f>_xlfn.CONCAT(TEXT(A1220,"yyyy-mm-dd")," ",TEXT(E1220,"hh:mm:ss"))</f>
        <v>2022-10-28 16:44:00</v>
      </c>
      <c r="G1220" s="8">
        <v>15</v>
      </c>
      <c r="H1220" s="8">
        <v>27</v>
      </c>
      <c r="I1220" s="9">
        <f>'Uber_Details (2)'!$G1220+('Uber_Details (2)'!$H1220/60)</f>
        <v>15.45</v>
      </c>
      <c r="J1220" s="9">
        <v>2.9</v>
      </c>
      <c r="K1220" s="32"/>
      <c r="L1220" s="32"/>
      <c r="M1220" s="21"/>
      <c r="N1220" s="21">
        <v>1</v>
      </c>
      <c r="O1220" s="7" t="str">
        <f>VLOOKUP(P1220,zipcodes,2,0)</f>
        <v>MILLSWOOD</v>
      </c>
      <c r="P1220" s="13">
        <v>5034</v>
      </c>
      <c r="Q1220" s="7" t="str">
        <f>VLOOKUP(R1220,zipcodes,2,0)</f>
        <v>BLACK FOREST</v>
      </c>
      <c r="R1220" s="14">
        <v>5035</v>
      </c>
      <c r="S1220" s="8" t="s">
        <v>359</v>
      </c>
      <c r="T1220" s="6" t="s">
        <v>372</v>
      </c>
    </row>
    <row r="1221" spans="1:20" x14ac:dyDescent="0.25">
      <c r="A1221" s="27">
        <v>44862</v>
      </c>
      <c r="B1221" s="28">
        <v>16.03</v>
      </c>
      <c r="C1221" s="28">
        <f>B1221-K1221-L1221</f>
        <v>16.03</v>
      </c>
      <c r="D1221" s="28">
        <f>B1221-K1221</f>
        <v>16.03</v>
      </c>
      <c r="E1221" s="30">
        <v>0.67708333333333337</v>
      </c>
      <c r="F1221" s="17" t="str">
        <f>_xlfn.CONCAT(TEXT(A1221,"yyyy-mm-dd")," ",TEXT(E1221,"hh:mm:ss"))</f>
        <v>2022-10-28 16:15:00</v>
      </c>
      <c r="G1221" s="8">
        <v>20</v>
      </c>
      <c r="H1221" s="8">
        <v>13</v>
      </c>
      <c r="I1221" s="9">
        <f>'Uber_Details (2)'!$G1221+('Uber_Details (2)'!$H1221/60)</f>
        <v>20.216666666666665</v>
      </c>
      <c r="J1221" s="9">
        <v>9.9</v>
      </c>
      <c r="K1221" s="32"/>
      <c r="L1221" s="32"/>
      <c r="M1221" s="21"/>
      <c r="N1221" s="21">
        <v>1</v>
      </c>
      <c r="O1221" s="7" t="str">
        <f>VLOOKUP(P1221,zipcodes,2,0)</f>
        <v>BURNSIDE</v>
      </c>
      <c r="P1221" s="13">
        <v>5066</v>
      </c>
      <c r="Q1221" s="7" t="str">
        <f>VLOOKUP(R1221,zipcodes,2,0)</f>
        <v>UNLEY</v>
      </c>
      <c r="R1221" s="14">
        <v>5061</v>
      </c>
      <c r="S1221" s="8" t="s">
        <v>359</v>
      </c>
      <c r="T1221" s="6" t="s">
        <v>372</v>
      </c>
    </row>
    <row r="1222" spans="1:20" x14ac:dyDescent="0.25">
      <c r="A1222" s="27">
        <v>44862</v>
      </c>
      <c r="B1222" s="28">
        <v>7.65</v>
      </c>
      <c r="C1222" s="28">
        <f>B1222-K1222-L1222</f>
        <v>7.65</v>
      </c>
      <c r="D1222" s="28">
        <f>B1222-K1222</f>
        <v>7.65</v>
      </c>
      <c r="E1222" s="30">
        <v>0.64166666666666672</v>
      </c>
      <c r="F1222" s="17" t="str">
        <f>_xlfn.CONCAT(TEXT(A1222,"yyyy-mm-dd")," ",TEXT(E1222,"hh:mm:ss"))</f>
        <v>2022-10-28 15:24:00</v>
      </c>
      <c r="G1222" s="8">
        <v>20</v>
      </c>
      <c r="H1222" s="8">
        <v>32</v>
      </c>
      <c r="I1222" s="9">
        <f>'Uber_Details (2)'!$G1222+('Uber_Details (2)'!$H1222/60)</f>
        <v>20.533333333333335</v>
      </c>
      <c r="J1222" s="9">
        <v>2.5</v>
      </c>
      <c r="K1222" s="32"/>
      <c r="L1222" s="32"/>
      <c r="M1222" s="21"/>
      <c r="N1222" s="21">
        <v>1</v>
      </c>
      <c r="O1222" s="7" t="str">
        <f>VLOOKUP(P1222,zipcodes,2,0)</f>
        <v>KENSINGTON</v>
      </c>
      <c r="P1222" s="13">
        <v>5068</v>
      </c>
      <c r="Q1222" s="7" t="str">
        <f>VLOOKUP(R1222,zipcodes,2,0)</f>
        <v>MAGILL</v>
      </c>
      <c r="R1222" s="14">
        <v>5072</v>
      </c>
      <c r="S1222" s="8" t="s">
        <v>359</v>
      </c>
      <c r="T1222" s="6" t="s">
        <v>372</v>
      </c>
    </row>
    <row r="1223" spans="1:20" x14ac:dyDescent="0.25">
      <c r="A1223" s="27">
        <v>44862</v>
      </c>
      <c r="B1223" s="28">
        <v>12.65</v>
      </c>
      <c r="C1223" s="28">
        <f>B1223-K1223-L1223</f>
        <v>12.65</v>
      </c>
      <c r="D1223" s="28">
        <f>B1223-K1223</f>
        <v>12.65</v>
      </c>
      <c r="E1223" s="30">
        <v>0.61805555555555558</v>
      </c>
      <c r="F1223" s="17" t="str">
        <f>_xlfn.CONCAT(TEXT(A1223,"yyyy-mm-dd")," ",TEXT(E1223,"hh:mm:ss"))</f>
        <v>2022-10-28 14:50:00</v>
      </c>
      <c r="G1223" s="8">
        <v>32</v>
      </c>
      <c r="H1223" s="8">
        <v>11</v>
      </c>
      <c r="I1223" s="9">
        <f>'Uber_Details (2)'!$G1223+('Uber_Details (2)'!$H1223/60)</f>
        <v>32.18333333333333</v>
      </c>
      <c r="J1223" s="9">
        <v>4.2</v>
      </c>
      <c r="K1223" s="32"/>
      <c r="L1223" s="32"/>
      <c r="M1223" s="21"/>
      <c r="N1223" s="21">
        <v>1</v>
      </c>
      <c r="O1223" s="7" t="str">
        <f>VLOOKUP(P1223,zipcodes,2,0)</f>
        <v>ADELAIDE CBD</v>
      </c>
      <c r="P1223" s="13">
        <v>5000</v>
      </c>
      <c r="Q1223" s="7" t="str">
        <f>VLOOKUP(R1223,zipcodes,2,0)</f>
        <v>KENSINGTON</v>
      </c>
      <c r="R1223" s="14">
        <v>5068</v>
      </c>
      <c r="S1223" s="8" t="s">
        <v>359</v>
      </c>
      <c r="T1223" s="6" t="s">
        <v>372</v>
      </c>
    </row>
    <row r="1224" spans="1:20" x14ac:dyDescent="0.25">
      <c r="A1224" s="27">
        <v>44862</v>
      </c>
      <c r="B1224" s="28">
        <v>14.76</v>
      </c>
      <c r="C1224" s="28">
        <f>B1224-K1224-L1224</f>
        <v>14.76</v>
      </c>
      <c r="D1224" s="28">
        <f>B1224-K1224</f>
        <v>14.76</v>
      </c>
      <c r="E1224" s="30">
        <v>0.58402777777777781</v>
      </c>
      <c r="F1224" s="17" t="str">
        <f>_xlfn.CONCAT(TEXT(A1224,"yyyy-mm-dd")," ",TEXT(E1224,"hh:mm:ss"))</f>
        <v>2022-10-28 14:01:00</v>
      </c>
      <c r="G1224" s="8">
        <v>37</v>
      </c>
      <c r="H1224" s="8">
        <v>6</v>
      </c>
      <c r="I1224" s="9">
        <f>'Uber_Details (2)'!$G1224+('Uber_Details (2)'!$H1224/60)</f>
        <v>37.1</v>
      </c>
      <c r="J1224" s="9">
        <v>5.3</v>
      </c>
      <c r="K1224" s="32"/>
      <c r="L1224" s="32"/>
      <c r="M1224" s="21"/>
      <c r="N1224" s="21">
        <v>1</v>
      </c>
      <c r="O1224" s="7" t="str">
        <f>VLOOKUP(P1224,zipcodes,2,0)</f>
        <v>ADELAIDE CBD</v>
      </c>
      <c r="P1224" s="13">
        <v>5000</v>
      </c>
      <c r="Q1224" s="7" t="str">
        <f>VLOOKUP(R1224,zipcodes,2,0)</f>
        <v>EASTWOOD</v>
      </c>
      <c r="R1224" s="14">
        <v>5063</v>
      </c>
      <c r="S1224" s="8" t="s">
        <v>359</v>
      </c>
      <c r="T1224" s="6" t="s">
        <v>372</v>
      </c>
    </row>
    <row r="1225" spans="1:20" x14ac:dyDescent="0.25">
      <c r="A1225" s="27">
        <v>44862</v>
      </c>
      <c r="B1225" s="28">
        <v>8.92</v>
      </c>
      <c r="C1225" s="28">
        <f>B1225-K1225-L1225</f>
        <v>8.92</v>
      </c>
      <c r="D1225" s="28">
        <f>B1225-K1225</f>
        <v>8.92</v>
      </c>
      <c r="E1225" s="30">
        <v>0.55277777777777781</v>
      </c>
      <c r="F1225" s="17" t="str">
        <f>_xlfn.CONCAT(TEXT(A1225,"yyyy-mm-dd")," ",TEXT(E1225,"hh:mm:ss"))</f>
        <v>2022-10-28 13:16:00</v>
      </c>
      <c r="G1225" s="8">
        <v>21</v>
      </c>
      <c r="H1225" s="8">
        <v>5</v>
      </c>
      <c r="I1225" s="9">
        <f>'Uber_Details (2)'!$G1225+('Uber_Details (2)'!$H1225/60)</f>
        <v>21.083333333333332</v>
      </c>
      <c r="J1225" s="9">
        <v>6.1</v>
      </c>
      <c r="K1225" s="32"/>
      <c r="L1225" s="32"/>
      <c r="M1225" s="21"/>
      <c r="N1225" s="21">
        <v>1</v>
      </c>
      <c r="O1225" s="7" t="str">
        <f>VLOOKUP(P1225,zipcodes,2,0)</f>
        <v>ADELAIDE CBD</v>
      </c>
      <c r="P1225" s="13">
        <v>5000</v>
      </c>
      <c r="Q1225" s="7" t="str">
        <f>VLOOKUP(R1225,zipcodes,2,0)</f>
        <v>KURRALTA PARK</v>
      </c>
      <c r="R1225" s="14">
        <v>5037</v>
      </c>
      <c r="S1225" s="8" t="s">
        <v>359</v>
      </c>
      <c r="T1225" s="6" t="s">
        <v>372</v>
      </c>
    </row>
    <row r="1226" spans="1:20" x14ac:dyDescent="0.25">
      <c r="A1226" s="27">
        <v>44862</v>
      </c>
      <c r="B1226" s="28">
        <v>14.81</v>
      </c>
      <c r="C1226" s="28">
        <f>B1226-K1226-L1226</f>
        <v>14.81</v>
      </c>
      <c r="D1226" s="28">
        <f>B1226-K1226</f>
        <v>14.81</v>
      </c>
      <c r="E1226" s="30">
        <v>0.53055555555555556</v>
      </c>
      <c r="F1226" s="17" t="str">
        <f>_xlfn.CONCAT(TEXT(A1226,"yyyy-mm-dd")," ",TEXT(E1226,"hh:mm:ss"))</f>
        <v>2022-10-28 12:44:00</v>
      </c>
      <c r="G1226" s="8">
        <v>42</v>
      </c>
      <c r="H1226" s="8">
        <v>35</v>
      </c>
      <c r="I1226" s="9">
        <f>'Uber_Details (2)'!$G1226+('Uber_Details (2)'!$H1226/60)</f>
        <v>42.583333333333336</v>
      </c>
      <c r="J1226" s="9">
        <v>3.2</v>
      </c>
      <c r="K1226" s="32"/>
      <c r="L1226" s="32"/>
      <c r="M1226" s="21"/>
      <c r="N1226" s="21">
        <v>1</v>
      </c>
      <c r="O1226" s="7" t="str">
        <f>VLOOKUP(P1226,zipcodes,2,0)</f>
        <v>ADELAIDE CBD</v>
      </c>
      <c r="P1226" s="13">
        <v>5000</v>
      </c>
      <c r="Q1226" s="7" t="str">
        <f>VLOOKUP(R1226,zipcodes,2,0)</f>
        <v>ADELAIDE CBD</v>
      </c>
      <c r="R1226" s="14">
        <v>5000</v>
      </c>
      <c r="S1226" s="8" t="s">
        <v>359</v>
      </c>
      <c r="T1226" s="6" t="s">
        <v>372</v>
      </c>
    </row>
    <row r="1227" spans="1:20" x14ac:dyDescent="0.25">
      <c r="A1227" s="27">
        <v>44862</v>
      </c>
      <c r="B1227" s="28">
        <v>8.19</v>
      </c>
      <c r="C1227" s="28">
        <f>B1227-K1227-L1227</f>
        <v>8.19</v>
      </c>
      <c r="D1227" s="28">
        <f>B1227-K1227</f>
        <v>8.19</v>
      </c>
      <c r="E1227" s="30">
        <v>0.52152777777777781</v>
      </c>
      <c r="F1227" s="17" t="str">
        <f>_xlfn.CONCAT(TEXT(A1227,"yyyy-mm-dd")," ",TEXT(E1227,"hh:mm:ss"))</f>
        <v>2022-10-28 12:31:00</v>
      </c>
      <c r="G1227" s="8">
        <v>19</v>
      </c>
      <c r="H1227" s="8">
        <v>8</v>
      </c>
      <c r="I1227" s="9">
        <f>'Uber_Details (2)'!$G1227+('Uber_Details (2)'!$H1227/60)</f>
        <v>19.133333333333333</v>
      </c>
      <c r="J1227" s="9">
        <v>4.4000000000000004</v>
      </c>
      <c r="K1227" s="32"/>
      <c r="L1227" s="32"/>
      <c r="M1227" s="21"/>
      <c r="N1227" s="21">
        <v>1</v>
      </c>
      <c r="O1227" s="7" t="str">
        <f>VLOOKUP(P1227,zipcodes,2,0)</f>
        <v>MILE END</v>
      </c>
      <c r="P1227" s="13">
        <v>5031</v>
      </c>
      <c r="Q1227" s="7" t="str">
        <f>VLOOKUP(R1227,zipcodes,2,0)</f>
        <v>ADELAIDE CBD</v>
      </c>
      <c r="R1227" s="14">
        <v>5000</v>
      </c>
      <c r="S1227" s="8" t="s">
        <v>359</v>
      </c>
      <c r="T1227" s="6" t="s">
        <v>372</v>
      </c>
    </row>
    <row r="1228" spans="1:20" x14ac:dyDescent="0.25">
      <c r="A1228" s="27">
        <v>44863</v>
      </c>
      <c r="B1228" s="28">
        <v>5.07</v>
      </c>
      <c r="C1228" s="28">
        <f>B1228-K1228-L1228</f>
        <v>5.07</v>
      </c>
      <c r="D1228" s="28">
        <f>B1228-K1228</f>
        <v>5.07</v>
      </c>
      <c r="E1228" s="30">
        <v>0.89722222222222225</v>
      </c>
      <c r="F1228" s="17" t="str">
        <f>_xlfn.CONCAT(TEXT(A1228,"yyyy-mm-dd")," ",TEXT(E1228,"hh:mm:ss"))</f>
        <v>2022-10-29 21:32:00</v>
      </c>
      <c r="G1228" s="8">
        <v>14</v>
      </c>
      <c r="H1228" s="8">
        <v>1</v>
      </c>
      <c r="I1228" s="9">
        <f>'Uber_Details (2)'!$G1228+('Uber_Details (2)'!$H1228/60)</f>
        <v>14.016666666666667</v>
      </c>
      <c r="J1228" s="9">
        <v>1.6</v>
      </c>
      <c r="K1228" s="32"/>
      <c r="L1228" s="32"/>
      <c r="M1228" s="21"/>
      <c r="N1228" s="21">
        <v>1</v>
      </c>
      <c r="O1228" s="7" t="str">
        <f>VLOOKUP(P1228,zipcodes,2,0)</f>
        <v>UNLEY</v>
      </c>
      <c r="P1228" s="13">
        <v>5061</v>
      </c>
      <c r="Q1228" s="7" t="str">
        <f>VLOOKUP(R1228,zipcodes,2,0)</f>
        <v>EASTWOOD</v>
      </c>
      <c r="R1228" s="14">
        <v>5063</v>
      </c>
      <c r="S1228" s="8" t="s">
        <v>359</v>
      </c>
      <c r="T1228" s="6" t="s">
        <v>372</v>
      </c>
    </row>
    <row r="1229" spans="1:20" x14ac:dyDescent="0.25">
      <c r="A1229" s="27">
        <v>44863</v>
      </c>
      <c r="B1229" s="28">
        <v>10.86</v>
      </c>
      <c r="C1229" s="28">
        <f>B1229-K1229-L1229</f>
        <v>10.86</v>
      </c>
      <c r="D1229" s="28">
        <f>B1229-K1229</f>
        <v>10.86</v>
      </c>
      <c r="E1229" s="30">
        <v>0.87847222222222221</v>
      </c>
      <c r="F1229" s="17" t="str">
        <f>_xlfn.CONCAT(TEXT(A1229,"yyyy-mm-dd")," ",TEXT(E1229,"hh:mm:ss"))</f>
        <v>2022-10-29 21:05:00</v>
      </c>
      <c r="G1229" s="8">
        <v>25</v>
      </c>
      <c r="H1229" s="8">
        <v>22</v>
      </c>
      <c r="I1229" s="9">
        <f>'Uber_Details (2)'!$G1229+('Uber_Details (2)'!$H1229/60)</f>
        <v>25.366666666666667</v>
      </c>
      <c r="J1229" s="9">
        <v>4.9000000000000004</v>
      </c>
      <c r="K1229" s="32"/>
      <c r="L1229" s="32"/>
      <c r="M1229" s="21"/>
      <c r="N1229" s="21">
        <v>1</v>
      </c>
      <c r="O1229" s="7" t="str">
        <f>VLOOKUP(P1229,zipcodes,2,0)</f>
        <v>EASTWOOD</v>
      </c>
      <c r="P1229" s="13">
        <v>5063</v>
      </c>
      <c r="Q1229" s="7" t="str">
        <f>VLOOKUP(R1229,zipcodes,2,0)</f>
        <v>EASTWOOD</v>
      </c>
      <c r="R1229" s="14">
        <v>5063</v>
      </c>
      <c r="S1229" s="8" t="s">
        <v>359</v>
      </c>
      <c r="T1229" s="6" t="s">
        <v>372</v>
      </c>
    </row>
    <row r="1230" spans="1:20" x14ac:dyDescent="0.25">
      <c r="A1230" s="27">
        <v>44863</v>
      </c>
      <c r="B1230" s="28">
        <v>12.88</v>
      </c>
      <c r="C1230" s="28">
        <f>B1230-K1230-L1230</f>
        <v>12.88</v>
      </c>
      <c r="D1230" s="28">
        <f>B1230-K1230</f>
        <v>12.88</v>
      </c>
      <c r="E1230" s="30">
        <v>0.84791666666666676</v>
      </c>
      <c r="F1230" s="17" t="str">
        <f>_xlfn.CONCAT(TEXT(A1230,"yyyy-mm-dd")," ",TEXT(E1230,"hh:mm:ss"))</f>
        <v>2022-10-29 20:21:00</v>
      </c>
      <c r="G1230" s="8">
        <v>33</v>
      </c>
      <c r="H1230" s="8">
        <v>37</v>
      </c>
      <c r="I1230" s="9">
        <f>'Uber_Details (2)'!$G1230+('Uber_Details (2)'!$H1230/60)</f>
        <v>33.616666666666667</v>
      </c>
      <c r="J1230" s="9">
        <v>4</v>
      </c>
      <c r="K1230" s="32"/>
      <c r="L1230" s="32"/>
      <c r="M1230" s="21"/>
      <c r="N1230" s="21">
        <v>1</v>
      </c>
      <c r="O1230" s="7" t="str">
        <f>VLOOKUP(P1230,zipcodes,2,0)</f>
        <v>NORWOOD</v>
      </c>
      <c r="P1230" s="13">
        <v>5067</v>
      </c>
      <c r="Q1230" s="7" t="str">
        <f>VLOOKUP(R1230,zipcodes,2,0)</f>
        <v>DULWICH</v>
      </c>
      <c r="R1230" s="14">
        <v>5065</v>
      </c>
      <c r="S1230" s="8" t="s">
        <v>359</v>
      </c>
      <c r="T1230" s="6" t="s">
        <v>372</v>
      </c>
    </row>
    <row r="1231" spans="1:20" x14ac:dyDescent="0.25">
      <c r="A1231" s="27">
        <v>44863</v>
      </c>
      <c r="B1231" s="28">
        <v>11.42</v>
      </c>
      <c r="C1231" s="28">
        <f>B1231-K1231-L1231</f>
        <v>11.42</v>
      </c>
      <c r="D1231" s="28">
        <f>B1231-K1231</f>
        <v>11.42</v>
      </c>
      <c r="E1231" s="30">
        <v>0.83263888888888893</v>
      </c>
      <c r="F1231" s="17" t="str">
        <f>_xlfn.CONCAT(TEXT(A1231,"yyyy-mm-dd")," ",TEXT(E1231,"hh:mm:ss"))</f>
        <v>2022-10-29 19:59:00</v>
      </c>
      <c r="G1231" s="8">
        <v>21</v>
      </c>
      <c r="H1231" s="8">
        <v>22</v>
      </c>
      <c r="I1231" s="9">
        <f>'Uber_Details (2)'!$G1231+('Uber_Details (2)'!$H1231/60)</f>
        <v>21.366666666666667</v>
      </c>
      <c r="J1231" s="9">
        <v>6.6</v>
      </c>
      <c r="K1231" s="32"/>
      <c r="L1231" s="32"/>
      <c r="M1231" s="21"/>
      <c r="N1231" s="21">
        <v>1</v>
      </c>
      <c r="O1231" s="7" t="str">
        <f>VLOOKUP(P1231,zipcodes,2,0)</f>
        <v>MILE END</v>
      </c>
      <c r="P1231" s="13">
        <v>5031</v>
      </c>
      <c r="Q1231" s="7" t="str">
        <f>VLOOKUP(R1231,zipcodes,2,0)</f>
        <v>ST PETERS</v>
      </c>
      <c r="R1231" s="14">
        <v>5069</v>
      </c>
      <c r="S1231" s="8" t="s">
        <v>359</v>
      </c>
      <c r="T1231" s="6" t="s">
        <v>372</v>
      </c>
    </row>
    <row r="1232" spans="1:20" x14ac:dyDescent="0.25">
      <c r="A1232" s="27">
        <v>44863</v>
      </c>
      <c r="B1232" s="28">
        <v>17.079999999999998</v>
      </c>
      <c r="C1232" s="28">
        <f>B1232-K1232-L1232</f>
        <v>17.079999999999998</v>
      </c>
      <c r="D1232" s="28">
        <f>B1232-K1232</f>
        <v>17.079999999999998</v>
      </c>
      <c r="E1232" s="30">
        <v>0.79861111111111116</v>
      </c>
      <c r="F1232" s="17" t="str">
        <f>_xlfn.CONCAT(TEXT(A1232,"yyyy-mm-dd")," ",TEXT(E1232,"hh:mm:ss"))</f>
        <v>2022-10-29 19:10:00</v>
      </c>
      <c r="G1232" s="8">
        <v>43</v>
      </c>
      <c r="H1232" s="8">
        <v>16</v>
      </c>
      <c r="I1232" s="9">
        <f>'Uber_Details (2)'!$G1232+('Uber_Details (2)'!$H1232/60)</f>
        <v>43.266666666666666</v>
      </c>
      <c r="J1232" s="9">
        <v>9.4</v>
      </c>
      <c r="K1232" s="32"/>
      <c r="L1232" s="32"/>
      <c r="M1232" s="21"/>
      <c r="N1232" s="21">
        <v>1</v>
      </c>
      <c r="O1232" s="7" t="str">
        <f>VLOOKUP(P1232,zipcodes,2,0)</f>
        <v>ADELAIDE CBD</v>
      </c>
      <c r="P1232" s="13">
        <v>5000</v>
      </c>
      <c r="Q1232" s="7" t="str">
        <f>VLOOKUP(R1232,zipcodes,2,0)</f>
        <v>SEATON</v>
      </c>
      <c r="R1232" s="14">
        <v>5023</v>
      </c>
      <c r="S1232" s="8" t="s">
        <v>359</v>
      </c>
      <c r="T1232" s="6" t="s">
        <v>372</v>
      </c>
    </row>
    <row r="1233" spans="1:20" x14ac:dyDescent="0.25">
      <c r="A1233" s="27">
        <v>44863</v>
      </c>
      <c r="B1233" s="28">
        <v>10.82</v>
      </c>
      <c r="C1233" s="28">
        <f>B1233-K1233-L1233</f>
        <v>10.82</v>
      </c>
      <c r="D1233" s="28">
        <f>B1233-K1233</f>
        <v>10.82</v>
      </c>
      <c r="E1233" s="30">
        <v>0.78194444444444444</v>
      </c>
      <c r="F1233" s="17" t="str">
        <f>_xlfn.CONCAT(TEXT(A1233,"yyyy-mm-dd")," ",TEXT(E1233,"hh:mm:ss"))</f>
        <v>2022-10-29 18:46:00</v>
      </c>
      <c r="G1233" s="8">
        <v>28</v>
      </c>
      <c r="H1233" s="8">
        <v>51</v>
      </c>
      <c r="I1233" s="9">
        <f>'Uber_Details (2)'!$G1233+('Uber_Details (2)'!$H1233/60)</f>
        <v>28.85</v>
      </c>
      <c r="J1233" s="9">
        <v>5.4</v>
      </c>
      <c r="K1233" s="32"/>
      <c r="L1233" s="32"/>
      <c r="M1233" s="21"/>
      <c r="N1233" s="21">
        <v>1</v>
      </c>
      <c r="O1233" s="7" t="str">
        <f>VLOOKUP(P1233,zipcodes,2,0)</f>
        <v>VALE PARK</v>
      </c>
      <c r="P1233" s="13">
        <v>5081</v>
      </c>
      <c r="Q1233" s="7" t="str">
        <f>VLOOKUP(R1233,zipcodes,2,0)</f>
        <v>ADELAIDE CBD</v>
      </c>
      <c r="R1233" s="14">
        <v>5000</v>
      </c>
      <c r="S1233" s="8" t="s">
        <v>359</v>
      </c>
      <c r="T1233" s="6" t="s">
        <v>372</v>
      </c>
    </row>
    <row r="1234" spans="1:20" x14ac:dyDescent="0.25">
      <c r="A1234" s="27">
        <v>44863</v>
      </c>
      <c r="B1234" s="28">
        <v>9.49</v>
      </c>
      <c r="C1234" s="28">
        <f>B1234-K1234-L1234</f>
        <v>9.49</v>
      </c>
      <c r="D1234" s="28">
        <f>B1234-K1234</f>
        <v>9.49</v>
      </c>
      <c r="E1234" s="30">
        <v>0.76874999999999993</v>
      </c>
      <c r="F1234" s="17" t="str">
        <f>_xlfn.CONCAT(TEXT(A1234,"yyyy-mm-dd")," ",TEXT(E1234,"hh:mm:ss"))</f>
        <v>2022-10-29 18:27:00</v>
      </c>
      <c r="G1234" s="8">
        <v>19</v>
      </c>
      <c r="H1234" s="8">
        <v>57</v>
      </c>
      <c r="I1234" s="9">
        <f>'Uber_Details (2)'!$G1234+('Uber_Details (2)'!$H1234/60)</f>
        <v>19.95</v>
      </c>
      <c r="J1234" s="9">
        <v>6.2</v>
      </c>
      <c r="K1234" s="32"/>
      <c r="L1234" s="32"/>
      <c r="M1234" s="21"/>
      <c r="N1234" s="21">
        <v>1</v>
      </c>
      <c r="O1234" s="7" t="str">
        <f>VLOOKUP(P1234,zipcodes,2,0)</f>
        <v>DULWICH</v>
      </c>
      <c r="P1234" s="13">
        <v>5065</v>
      </c>
      <c r="Q1234" s="7" t="str">
        <f>VLOOKUP(R1234,zipcodes,2,0)</f>
        <v>FELIXSTOW</v>
      </c>
      <c r="R1234" s="14">
        <v>5070</v>
      </c>
      <c r="S1234" s="8" t="s">
        <v>359</v>
      </c>
      <c r="T1234" s="6" t="s">
        <v>372</v>
      </c>
    </row>
    <row r="1235" spans="1:20" x14ac:dyDescent="0.25">
      <c r="A1235" s="27">
        <v>44863</v>
      </c>
      <c r="B1235" s="28">
        <v>5</v>
      </c>
      <c r="C1235" s="28">
        <f>B1235-K1235-L1235</f>
        <v>5</v>
      </c>
      <c r="D1235" s="28">
        <f>B1235-K1235</f>
        <v>5</v>
      </c>
      <c r="E1235" s="30">
        <v>0.75694444444444453</v>
      </c>
      <c r="F1235" s="17" t="str">
        <f>_xlfn.CONCAT(TEXT(A1235,"yyyy-mm-dd")," ",TEXT(E1235,"hh:mm:ss"))</f>
        <v>2022-10-29 18:10:00</v>
      </c>
      <c r="G1235" s="8">
        <v>13</v>
      </c>
      <c r="H1235" s="8">
        <v>33</v>
      </c>
      <c r="I1235" s="9">
        <f>'Uber_Details (2)'!$G1235+('Uber_Details (2)'!$H1235/60)</f>
        <v>13.55</v>
      </c>
      <c r="J1235" s="9">
        <v>1.7</v>
      </c>
      <c r="K1235" s="32"/>
      <c r="L1235" s="32"/>
      <c r="M1235" s="21"/>
      <c r="N1235" s="21">
        <v>1</v>
      </c>
      <c r="O1235" s="7" t="str">
        <f>VLOOKUP(P1235,zipcodes,2,0)</f>
        <v>DULWICH</v>
      </c>
      <c r="P1235" s="13">
        <v>5065</v>
      </c>
      <c r="Q1235" s="7" t="str">
        <f>VLOOKUP(R1235,zipcodes,2,0)</f>
        <v>BURNSIDE</v>
      </c>
      <c r="R1235" s="14">
        <v>5066</v>
      </c>
      <c r="S1235" s="8" t="s">
        <v>359</v>
      </c>
      <c r="T1235" s="6" t="s">
        <v>372</v>
      </c>
    </row>
    <row r="1236" spans="1:20" x14ac:dyDescent="0.25">
      <c r="A1236" s="27">
        <v>44863</v>
      </c>
      <c r="B1236" s="28">
        <v>5.09</v>
      </c>
      <c r="C1236" s="28">
        <f>B1236-K1236-L1236</f>
        <v>5.09</v>
      </c>
      <c r="D1236" s="28">
        <f>B1236-K1236</f>
        <v>5.09</v>
      </c>
      <c r="E1236" s="30">
        <v>0.74722222222222223</v>
      </c>
      <c r="F1236" s="17" t="str">
        <f>_xlfn.CONCAT(TEXT(A1236,"yyyy-mm-dd")," ",TEXT(E1236,"hh:mm:ss"))</f>
        <v>2022-10-29 17:56:00</v>
      </c>
      <c r="G1236" s="8">
        <v>14</v>
      </c>
      <c r="H1236" s="8">
        <v>12</v>
      </c>
      <c r="I1236" s="9">
        <f>'Uber_Details (2)'!$G1236+('Uber_Details (2)'!$H1236/60)</f>
        <v>14.2</v>
      </c>
      <c r="J1236" s="9">
        <v>1.2</v>
      </c>
      <c r="K1236" s="32"/>
      <c r="L1236" s="32"/>
      <c r="M1236" s="21"/>
      <c r="N1236" s="21">
        <v>1</v>
      </c>
      <c r="O1236" s="7" t="str">
        <f>VLOOKUP(P1236,zipcodes,2,0)</f>
        <v>BURNSIDE</v>
      </c>
      <c r="P1236" s="13">
        <v>5066</v>
      </c>
      <c r="Q1236" s="7" t="str">
        <f>VLOOKUP(R1236,zipcodes,2,0)</f>
        <v>DULWICH</v>
      </c>
      <c r="R1236" s="14">
        <v>5065</v>
      </c>
      <c r="S1236" s="8" t="s">
        <v>359</v>
      </c>
      <c r="T1236" s="6" t="s">
        <v>372</v>
      </c>
    </row>
    <row r="1237" spans="1:20" x14ac:dyDescent="0.25">
      <c r="A1237" s="27">
        <v>44863</v>
      </c>
      <c r="B1237" s="28">
        <v>7</v>
      </c>
      <c r="C1237" s="28">
        <f>B1237-K1237-L1237</f>
        <v>7</v>
      </c>
      <c r="D1237" s="28">
        <f>B1237-K1237</f>
        <v>7</v>
      </c>
      <c r="E1237" s="30">
        <v>0.73958333333333337</v>
      </c>
      <c r="F1237" s="17" t="str">
        <f>_xlfn.CONCAT(TEXT(A1237,"yyyy-mm-dd")," ",TEXT(E1237,"hh:mm:ss"))</f>
        <v>2022-10-29 17:45:00</v>
      </c>
      <c r="G1237" s="8">
        <v>11</v>
      </c>
      <c r="H1237" s="8">
        <v>31</v>
      </c>
      <c r="I1237" s="9">
        <f>'Uber_Details (2)'!$G1237+('Uber_Details (2)'!$H1237/60)</f>
        <v>11.516666666666667</v>
      </c>
      <c r="J1237" s="9">
        <v>2.2000000000000002</v>
      </c>
      <c r="K1237" s="32"/>
      <c r="L1237" s="32"/>
      <c r="M1237" s="21"/>
      <c r="N1237" s="21">
        <v>1</v>
      </c>
      <c r="O1237" s="7" t="str">
        <f>VLOOKUP(P1237,zipcodes,2,0)</f>
        <v>DULWICH</v>
      </c>
      <c r="P1237" s="13">
        <v>5065</v>
      </c>
      <c r="Q1237" s="7" t="str">
        <f>VLOOKUP(R1237,zipcodes,2,0)</f>
        <v>BURNSIDE</v>
      </c>
      <c r="R1237" s="14">
        <v>5066</v>
      </c>
      <c r="S1237" s="8" t="s">
        <v>359</v>
      </c>
      <c r="T1237" s="6" t="s">
        <v>372</v>
      </c>
    </row>
    <row r="1238" spans="1:20" x14ac:dyDescent="0.25">
      <c r="A1238" s="27">
        <v>44863</v>
      </c>
      <c r="B1238" s="28">
        <v>5.95</v>
      </c>
      <c r="C1238" s="28">
        <f>B1238-K1238-L1238</f>
        <v>5.95</v>
      </c>
      <c r="D1238" s="28">
        <f>B1238-K1238</f>
        <v>5.95</v>
      </c>
      <c r="E1238" s="30">
        <v>0.73125000000000007</v>
      </c>
      <c r="F1238" s="17" t="str">
        <f>_xlfn.CONCAT(TEXT(A1238,"yyyy-mm-dd")," ",TEXT(E1238,"hh:mm:ss"))</f>
        <v>2022-10-29 17:33:00</v>
      </c>
      <c r="G1238" s="8">
        <v>12</v>
      </c>
      <c r="H1238" s="8">
        <v>35</v>
      </c>
      <c r="I1238" s="9">
        <f>'Uber_Details (2)'!$G1238+('Uber_Details (2)'!$H1238/60)</f>
        <v>12.583333333333334</v>
      </c>
      <c r="J1238" s="9">
        <v>2.2000000000000002</v>
      </c>
      <c r="K1238" s="32"/>
      <c r="L1238" s="32"/>
      <c r="M1238" s="21"/>
      <c r="N1238" s="21">
        <v>1</v>
      </c>
      <c r="O1238" s="7" t="str">
        <f>VLOOKUP(P1238,zipcodes,2,0)</f>
        <v>KENSINGTON</v>
      </c>
      <c r="P1238" s="13">
        <v>5068</v>
      </c>
      <c r="Q1238" s="7" t="str">
        <f>VLOOKUP(R1238,zipcodes,2,0)</f>
        <v>BURNSIDE</v>
      </c>
      <c r="R1238" s="14">
        <v>5066</v>
      </c>
      <c r="S1238" s="8" t="s">
        <v>359</v>
      </c>
      <c r="T1238" s="6" t="s">
        <v>372</v>
      </c>
    </row>
    <row r="1239" spans="1:20" x14ac:dyDescent="0.25">
      <c r="A1239" s="27">
        <v>44863</v>
      </c>
      <c r="B1239" s="28">
        <v>9.56</v>
      </c>
      <c r="C1239" s="28">
        <f>B1239-K1239-L1239</f>
        <v>9.56</v>
      </c>
      <c r="D1239" s="28">
        <f>B1239-K1239</f>
        <v>9.56</v>
      </c>
      <c r="E1239" s="30">
        <v>0.71944444444444444</v>
      </c>
      <c r="F1239" s="17" t="str">
        <f>_xlfn.CONCAT(TEXT(A1239,"yyyy-mm-dd")," ",TEXT(E1239,"hh:mm:ss"))</f>
        <v>2022-10-29 17:16:00</v>
      </c>
      <c r="G1239" s="8">
        <v>16</v>
      </c>
      <c r="H1239" s="8">
        <v>17</v>
      </c>
      <c r="I1239" s="9">
        <f>'Uber_Details (2)'!$G1239+('Uber_Details (2)'!$H1239/60)</f>
        <v>16.283333333333335</v>
      </c>
      <c r="J1239" s="9">
        <v>8.1999999999999993</v>
      </c>
      <c r="K1239" s="32"/>
      <c r="L1239" s="32"/>
      <c r="M1239" s="21"/>
      <c r="N1239" s="21">
        <v>1</v>
      </c>
      <c r="O1239" s="7" t="str">
        <f>VLOOKUP(P1239,zipcodes,2,0)</f>
        <v>ADELAIDE CBD</v>
      </c>
      <c r="P1239" s="13">
        <v>5000</v>
      </c>
      <c r="Q1239" s="7" t="str">
        <f>VLOOKUP(R1239,zipcodes,2,0)</f>
        <v>BURNSIDE</v>
      </c>
      <c r="R1239" s="14">
        <v>5066</v>
      </c>
      <c r="S1239" s="8" t="s">
        <v>359</v>
      </c>
      <c r="T1239" s="6" t="s">
        <v>372</v>
      </c>
    </row>
    <row r="1240" spans="1:20" x14ac:dyDescent="0.25">
      <c r="A1240" s="27">
        <v>44863</v>
      </c>
      <c r="B1240" s="28">
        <v>5.84</v>
      </c>
      <c r="C1240" s="28">
        <f>B1240-K1240-L1240</f>
        <v>5.84</v>
      </c>
      <c r="D1240" s="28">
        <f>B1240-K1240</f>
        <v>5.84</v>
      </c>
      <c r="E1240" s="30">
        <v>0.60486111111111118</v>
      </c>
      <c r="F1240" s="17" t="str">
        <f>_xlfn.CONCAT(TEXT(A1240,"yyyy-mm-dd")," ",TEXT(E1240,"hh:mm:ss"))</f>
        <v>2022-10-29 14:31:00</v>
      </c>
      <c r="G1240" s="8">
        <v>11</v>
      </c>
      <c r="H1240" s="8">
        <v>57</v>
      </c>
      <c r="I1240" s="9">
        <f>'Uber_Details (2)'!$G1240+('Uber_Details (2)'!$H1240/60)</f>
        <v>11.95</v>
      </c>
      <c r="J1240" s="9">
        <v>1.4</v>
      </c>
      <c r="K1240" s="32"/>
      <c r="L1240" s="32"/>
      <c r="M1240" s="21"/>
      <c r="N1240" s="21">
        <v>1</v>
      </c>
      <c r="O1240" s="7" t="str">
        <f>VLOOKUP(P1240,zipcodes,2,0)</f>
        <v>ADELAIDE CBD</v>
      </c>
      <c r="P1240" s="13">
        <v>5000</v>
      </c>
      <c r="Q1240" s="7" t="str">
        <f>VLOOKUP(R1240,zipcodes,2,0)</f>
        <v>ADELAIDE CBD</v>
      </c>
      <c r="R1240" s="14">
        <v>5000</v>
      </c>
      <c r="S1240" s="8" t="s">
        <v>359</v>
      </c>
      <c r="T1240" s="6" t="s">
        <v>372</v>
      </c>
    </row>
    <row r="1241" spans="1:20" x14ac:dyDescent="0.25">
      <c r="A1241" s="27">
        <v>44863</v>
      </c>
      <c r="B1241" s="28">
        <v>8.9600000000000009</v>
      </c>
      <c r="C1241" s="28">
        <f>B1241-K1241-L1241</f>
        <v>8.9600000000000009</v>
      </c>
      <c r="D1241" s="28">
        <f>B1241-K1241</f>
        <v>8.9600000000000009</v>
      </c>
      <c r="E1241" s="30">
        <v>0.58402777777777781</v>
      </c>
      <c r="F1241" s="17" t="str">
        <f>_xlfn.CONCAT(TEXT(A1241,"yyyy-mm-dd")," ",TEXT(E1241,"hh:mm:ss"))</f>
        <v>2022-10-29 14:01:00</v>
      </c>
      <c r="G1241" s="8">
        <v>20</v>
      </c>
      <c r="H1241" s="8">
        <v>5</v>
      </c>
      <c r="I1241" s="9">
        <f>'Uber_Details (2)'!$G1241+('Uber_Details (2)'!$H1241/60)</f>
        <v>20.083333333333332</v>
      </c>
      <c r="J1241" s="9">
        <v>4.4000000000000004</v>
      </c>
      <c r="K1241" s="32"/>
      <c r="L1241" s="32"/>
      <c r="M1241" s="21"/>
      <c r="N1241" s="21">
        <v>1</v>
      </c>
      <c r="O1241" s="7" t="str">
        <f>VLOOKUP(P1241,zipcodes,2,0)</f>
        <v>ADELAIDE CBD</v>
      </c>
      <c r="P1241" s="13">
        <v>5000</v>
      </c>
      <c r="Q1241" s="7" t="str">
        <f>VLOOKUP(R1241,zipcodes,2,0)</f>
        <v>VALE PARK</v>
      </c>
      <c r="R1241" s="14">
        <v>5081</v>
      </c>
      <c r="S1241" s="8" t="s">
        <v>359</v>
      </c>
      <c r="T1241" s="6" t="s">
        <v>372</v>
      </c>
    </row>
    <row r="1242" spans="1:20" x14ac:dyDescent="0.25">
      <c r="A1242" s="27">
        <v>44863</v>
      </c>
      <c r="B1242" s="28">
        <v>5.76</v>
      </c>
      <c r="C1242" s="28">
        <f>B1242-K1242-L1242</f>
        <v>5.76</v>
      </c>
      <c r="D1242" s="28">
        <f>B1242-K1242</f>
        <v>5.76</v>
      </c>
      <c r="E1242" s="30">
        <v>0.56527777777777777</v>
      </c>
      <c r="F1242" s="17" t="str">
        <f>_xlfn.CONCAT(TEXT(A1242,"yyyy-mm-dd")," ",TEXT(E1242,"hh:mm:ss"))</f>
        <v>2022-10-29 13:34:00</v>
      </c>
      <c r="G1242" s="8">
        <v>11</v>
      </c>
      <c r="H1242" s="8">
        <v>54</v>
      </c>
      <c r="I1242" s="9">
        <f>'Uber_Details (2)'!$G1242+('Uber_Details (2)'!$H1242/60)</f>
        <v>11.9</v>
      </c>
      <c r="J1242" s="9">
        <v>2.2999999999999998</v>
      </c>
      <c r="K1242" s="32"/>
      <c r="L1242" s="32"/>
      <c r="M1242" s="21"/>
      <c r="N1242" s="21">
        <v>1</v>
      </c>
      <c r="O1242" s="7" t="str">
        <f>VLOOKUP(P1242,zipcodes,2,0)</f>
        <v>GLEN OSMOND</v>
      </c>
      <c r="P1242" s="13">
        <v>5064</v>
      </c>
      <c r="Q1242" s="7" t="str">
        <f>VLOOKUP(R1242,zipcodes,2,0)</f>
        <v>DULWICH</v>
      </c>
      <c r="R1242" s="14">
        <v>5065</v>
      </c>
      <c r="S1242" s="8" t="s">
        <v>359</v>
      </c>
      <c r="T1242" s="6" t="s">
        <v>372</v>
      </c>
    </row>
    <row r="1243" spans="1:20" x14ac:dyDescent="0.25">
      <c r="A1243" s="27">
        <v>44863</v>
      </c>
      <c r="B1243" s="28">
        <v>9.7200000000000006</v>
      </c>
      <c r="C1243" s="28">
        <f>B1243-K1243-L1243</f>
        <v>9.7200000000000006</v>
      </c>
      <c r="D1243" s="28">
        <f>B1243-K1243</f>
        <v>9.7200000000000006</v>
      </c>
      <c r="E1243" s="30">
        <v>0.55694444444444446</v>
      </c>
      <c r="F1243" s="17" t="str">
        <f>_xlfn.CONCAT(TEXT(A1243,"yyyy-mm-dd")," ",TEXT(E1243,"hh:mm:ss"))</f>
        <v>2022-10-29 13:22:00</v>
      </c>
      <c r="G1243" s="8">
        <v>12</v>
      </c>
      <c r="H1243" s="8">
        <v>27</v>
      </c>
      <c r="I1243" s="9">
        <f>'Uber_Details (2)'!$G1243+('Uber_Details (2)'!$H1243/60)</f>
        <v>12.45</v>
      </c>
      <c r="J1243" s="9">
        <v>1.5</v>
      </c>
      <c r="K1243" s="32"/>
      <c r="L1243" s="32"/>
      <c r="M1243" s="21"/>
      <c r="N1243" s="21">
        <v>1</v>
      </c>
      <c r="O1243" s="7" t="str">
        <f>VLOOKUP(P1243,zipcodes,2,0)</f>
        <v>DULWICH</v>
      </c>
      <c r="P1243" s="13">
        <v>5065</v>
      </c>
      <c r="Q1243" s="7" t="str">
        <f>VLOOKUP(R1243,zipcodes,2,0)</f>
        <v>EASTWOOD</v>
      </c>
      <c r="R1243" s="14">
        <v>5063</v>
      </c>
      <c r="S1243" s="8" t="s">
        <v>359</v>
      </c>
      <c r="T1243" s="6" t="s">
        <v>372</v>
      </c>
    </row>
    <row r="1244" spans="1:20" x14ac:dyDescent="0.25">
      <c r="A1244" s="27">
        <v>44863</v>
      </c>
      <c r="B1244" s="28">
        <v>22.2</v>
      </c>
      <c r="C1244" s="28">
        <f>B1244-K1244-L1244</f>
        <v>22.2</v>
      </c>
      <c r="D1244" s="28">
        <f>B1244-K1244</f>
        <v>22.2</v>
      </c>
      <c r="E1244" s="30">
        <v>0.51527777777777783</v>
      </c>
      <c r="F1244" s="17" t="str">
        <f>_xlfn.CONCAT(TEXT(A1244,"yyyy-mm-dd")," ",TEXT(E1244,"hh:mm:ss"))</f>
        <v>2022-10-29 12:22:00</v>
      </c>
      <c r="G1244" s="8">
        <v>58</v>
      </c>
      <c r="H1244" s="8">
        <v>4</v>
      </c>
      <c r="I1244" s="9">
        <f>'Uber_Details (2)'!$G1244+('Uber_Details (2)'!$H1244/60)</f>
        <v>58.06666666666667</v>
      </c>
      <c r="J1244" s="9">
        <v>6.1</v>
      </c>
      <c r="K1244" s="32"/>
      <c r="L1244" s="32"/>
      <c r="M1244" s="21"/>
      <c r="N1244" s="21">
        <v>1</v>
      </c>
      <c r="O1244" s="7" t="str">
        <f>VLOOKUP(P1244,zipcodes,2,0)</f>
        <v>MILE END</v>
      </c>
      <c r="P1244" s="13">
        <v>5031</v>
      </c>
      <c r="Q1244" s="7" t="str">
        <f>VLOOKUP(R1244,zipcodes,2,0)</f>
        <v>ADELAIDE CBD</v>
      </c>
      <c r="R1244" s="14">
        <v>5000</v>
      </c>
      <c r="S1244" s="8" t="s">
        <v>359</v>
      </c>
      <c r="T1244" s="6" t="s">
        <v>372</v>
      </c>
    </row>
    <row r="1245" spans="1:20" x14ac:dyDescent="0.25">
      <c r="A1245" s="27">
        <v>44864</v>
      </c>
      <c r="B1245" s="28">
        <v>8.08</v>
      </c>
      <c r="C1245" s="28">
        <f>B1245-K1245-L1245</f>
        <v>8.08</v>
      </c>
      <c r="D1245" s="28">
        <f>B1245-K1245</f>
        <v>8.08</v>
      </c>
      <c r="E1245" s="30">
        <v>0.65138888888888891</v>
      </c>
      <c r="F1245" s="17" t="str">
        <f>_xlfn.CONCAT(TEXT(A1245,"yyyy-mm-dd")," ",TEXT(E1245,"hh:mm:ss"))</f>
        <v>2022-10-30 15:38:00</v>
      </c>
      <c r="G1245" s="8">
        <v>17</v>
      </c>
      <c r="H1245" s="8">
        <v>5</v>
      </c>
      <c r="I1245" s="9">
        <f>'Uber_Details (2)'!$G1245+('Uber_Details (2)'!$H1245/60)</f>
        <v>17.083333333333332</v>
      </c>
      <c r="J1245" s="9">
        <v>4.7</v>
      </c>
      <c r="K1245" s="32"/>
      <c r="L1245" s="32"/>
      <c r="M1245" s="21"/>
      <c r="N1245" s="21">
        <v>1</v>
      </c>
      <c r="O1245" s="7" t="str">
        <f>VLOOKUP(P1245,zipcodes,2,0)</f>
        <v>FELIXSTOW</v>
      </c>
      <c r="P1245" s="13">
        <v>5070</v>
      </c>
      <c r="Q1245" s="7" t="str">
        <f>VLOOKUP(R1245,zipcodes,2,0)</f>
        <v>ADELAIDE CBD</v>
      </c>
      <c r="R1245" s="14">
        <v>5000</v>
      </c>
      <c r="S1245" s="8" t="s">
        <v>359</v>
      </c>
      <c r="T1245" s="6" t="s">
        <v>372</v>
      </c>
    </row>
    <row r="1246" spans="1:20" x14ac:dyDescent="0.25">
      <c r="A1246" s="27">
        <v>44864</v>
      </c>
      <c r="B1246" s="28">
        <v>28.38</v>
      </c>
      <c r="C1246" s="28">
        <f>B1246-K1246-L1246</f>
        <v>28.38</v>
      </c>
      <c r="D1246" s="28">
        <f>B1246-K1246</f>
        <v>28.38</v>
      </c>
      <c r="E1246" s="30">
        <v>0.59375</v>
      </c>
      <c r="F1246" s="17" t="str">
        <f>_xlfn.CONCAT(TEXT(A1246,"yyyy-mm-dd")," ",TEXT(E1246,"hh:mm:ss"))</f>
        <v>2022-10-30 14:15:00</v>
      </c>
      <c r="G1246" s="8">
        <v>103</v>
      </c>
      <c r="H1246" s="21"/>
      <c r="I1246" s="9">
        <f>'Uber_Details (2)'!$G1246+('Uber_Details (2)'!$H1246/60)</f>
        <v>103</v>
      </c>
      <c r="J1246" s="9">
        <v>6.2</v>
      </c>
      <c r="K1246" s="32"/>
      <c r="L1246" s="32"/>
      <c r="M1246" s="21">
        <v>1</v>
      </c>
      <c r="N1246" s="21">
        <v>1</v>
      </c>
      <c r="O1246" s="7" t="str">
        <f>VLOOKUP(P1246,zipcodes,2,0)</f>
        <v>ADELAIDE CBD</v>
      </c>
      <c r="P1246" s="13">
        <v>5000</v>
      </c>
      <c r="Q1246" s="7" t="str">
        <f>VLOOKUP(R1246,zipcodes,2,0)</f>
        <v>ST PETERS</v>
      </c>
      <c r="R1246" s="14">
        <v>5069</v>
      </c>
      <c r="S1246" s="8" t="s">
        <v>359</v>
      </c>
      <c r="T1246" s="6" t="s">
        <v>372</v>
      </c>
    </row>
    <row r="1247" spans="1:20" x14ac:dyDescent="0.25">
      <c r="A1247" s="27">
        <v>44864</v>
      </c>
      <c r="B1247" s="28">
        <v>21.29</v>
      </c>
      <c r="C1247" s="28">
        <f>B1247-K1247-L1247</f>
        <v>21.29</v>
      </c>
      <c r="D1247" s="28">
        <f>B1247-K1247</f>
        <v>21.29</v>
      </c>
      <c r="E1247" s="30">
        <v>0.55972222222222223</v>
      </c>
      <c r="F1247" s="17" t="str">
        <f>_xlfn.CONCAT(TEXT(A1247,"yyyy-mm-dd")," ",TEXT(E1247,"hh:mm:ss"))</f>
        <v>2022-10-30 13:26:00</v>
      </c>
      <c r="G1247" s="8">
        <v>40</v>
      </c>
      <c r="H1247" s="8">
        <v>30</v>
      </c>
      <c r="I1247" s="9">
        <f>'Uber_Details (2)'!$G1247+('Uber_Details (2)'!$H1247/60)</f>
        <v>40.5</v>
      </c>
      <c r="J1247" s="9">
        <v>8</v>
      </c>
      <c r="K1247" s="32"/>
      <c r="L1247" s="32"/>
      <c r="M1247" s="21"/>
      <c r="N1247" s="21">
        <v>1</v>
      </c>
      <c r="O1247" s="7" t="str">
        <f>VLOOKUP(P1247,zipcodes,2,0)</f>
        <v>DULWICH</v>
      </c>
      <c r="P1247" s="13">
        <v>5065</v>
      </c>
      <c r="Q1247" s="7" t="str">
        <f>VLOOKUP(R1247,zipcodes,2,0)</f>
        <v>ADELAIDE CBD</v>
      </c>
      <c r="R1247" s="14">
        <v>5000</v>
      </c>
      <c r="S1247" s="8" t="s">
        <v>359</v>
      </c>
      <c r="T1247" s="6" t="s">
        <v>372</v>
      </c>
    </row>
    <row r="1248" spans="1:20" x14ac:dyDescent="0.25">
      <c r="A1248" s="27">
        <v>44864</v>
      </c>
      <c r="B1248" s="28">
        <v>11.32</v>
      </c>
      <c r="C1248" s="28">
        <f>B1248-K1248-L1248</f>
        <v>11.32</v>
      </c>
      <c r="D1248" s="28">
        <f>B1248-K1248</f>
        <v>11.32</v>
      </c>
      <c r="E1248" s="30">
        <v>0.54861111111111105</v>
      </c>
      <c r="F1248" s="17" t="str">
        <f>_xlfn.CONCAT(TEXT(A1248,"yyyy-mm-dd")," ",TEXT(E1248,"hh:mm:ss"))</f>
        <v>2022-10-30 13:10:00</v>
      </c>
      <c r="G1248" s="8">
        <v>22</v>
      </c>
      <c r="H1248" s="8">
        <v>57</v>
      </c>
      <c r="I1248" s="9">
        <f>'Uber_Details (2)'!$G1248+('Uber_Details (2)'!$H1248/60)</f>
        <v>22.95</v>
      </c>
      <c r="J1248" s="9">
        <v>8.8000000000000007</v>
      </c>
      <c r="K1248" s="32"/>
      <c r="L1248" s="32"/>
      <c r="M1248" s="21"/>
      <c r="N1248" s="21">
        <v>1</v>
      </c>
      <c r="O1248" s="7" t="str">
        <f>VLOOKUP(P1248,zipcodes,2,0)</f>
        <v>COLONEL LIGHT GARDENS</v>
      </c>
      <c r="P1248" s="13">
        <v>5041</v>
      </c>
      <c r="Q1248" s="7" t="str">
        <f>VLOOKUP(R1248,zipcodes,2,0)</f>
        <v>GLEN OSMOND</v>
      </c>
      <c r="R1248" s="14">
        <v>5064</v>
      </c>
      <c r="S1248" s="8" t="s">
        <v>359</v>
      </c>
      <c r="T1248" s="6" t="s">
        <v>372</v>
      </c>
    </row>
    <row r="1249" spans="1:20" x14ac:dyDescent="0.25">
      <c r="A1249" s="27">
        <v>44864</v>
      </c>
      <c r="B1249" s="28">
        <v>13.88</v>
      </c>
      <c r="C1249" s="28">
        <f>B1249-K1249-L1249</f>
        <v>13.88</v>
      </c>
      <c r="D1249" s="28">
        <f>B1249-K1249</f>
        <v>13.88</v>
      </c>
      <c r="E1249" s="30">
        <v>0.52847222222222223</v>
      </c>
      <c r="F1249" s="17" t="str">
        <f>_xlfn.CONCAT(TEXT(A1249,"yyyy-mm-dd")," ",TEXT(E1249,"hh:mm:ss"))</f>
        <v>2022-10-30 12:41:00</v>
      </c>
      <c r="G1249" s="8">
        <v>34</v>
      </c>
      <c r="H1249" s="8">
        <v>20</v>
      </c>
      <c r="I1249" s="9">
        <f>'Uber_Details (2)'!$G1249+('Uber_Details (2)'!$H1249/60)</f>
        <v>34.333333333333336</v>
      </c>
      <c r="J1249" s="9">
        <v>6.2</v>
      </c>
      <c r="K1249" s="32"/>
      <c r="L1249" s="32"/>
      <c r="M1249" s="21"/>
      <c r="N1249" s="21">
        <v>1</v>
      </c>
      <c r="O1249" s="7" t="str">
        <f>VLOOKUP(P1249,zipcodes,2,0)</f>
        <v>MARION</v>
      </c>
      <c r="P1249" s="13">
        <v>5043</v>
      </c>
      <c r="Q1249" s="7" t="str">
        <f>VLOOKUP(R1249,zipcodes,2,0)</f>
        <v>COLONEL LIGHT GARDENS</v>
      </c>
      <c r="R1249" s="14">
        <v>5041</v>
      </c>
      <c r="S1249" s="8" t="s">
        <v>359</v>
      </c>
      <c r="T1249" s="6" t="s">
        <v>372</v>
      </c>
    </row>
    <row r="1250" spans="1:20" x14ac:dyDescent="0.25">
      <c r="A1250" s="27">
        <v>44864</v>
      </c>
      <c r="B1250" s="28">
        <v>15.55</v>
      </c>
      <c r="C1250" s="28">
        <f>B1250-K1250-L1250</f>
        <v>15.55</v>
      </c>
      <c r="D1250" s="28">
        <f>B1250-K1250</f>
        <v>15.55</v>
      </c>
      <c r="E1250" s="30">
        <v>0.51597222222222217</v>
      </c>
      <c r="F1250" s="17" t="str">
        <f>_xlfn.CONCAT(TEXT(A1250,"yyyy-mm-dd")," ",TEXT(E1250,"hh:mm:ss"))</f>
        <v>2022-10-30 12:23:00</v>
      </c>
      <c r="G1250" s="8">
        <v>29</v>
      </c>
      <c r="H1250" s="8">
        <v>15</v>
      </c>
      <c r="I1250" s="9">
        <f>'Uber_Details (2)'!$G1250+('Uber_Details (2)'!$H1250/60)</f>
        <v>29.25</v>
      </c>
      <c r="J1250" s="9">
        <v>3</v>
      </c>
      <c r="K1250" s="32"/>
      <c r="L1250" s="32"/>
      <c r="M1250" s="21"/>
      <c r="N1250" s="21">
        <v>1</v>
      </c>
      <c r="O1250" s="7" t="str">
        <f>VLOOKUP(P1250,zipcodes,2,0)</f>
        <v>ADELAIDE CBD</v>
      </c>
      <c r="P1250" s="13">
        <v>5000</v>
      </c>
      <c r="Q1250" s="7" t="str">
        <f>VLOOKUP(R1250,zipcodes,2,0)</f>
        <v>MARION</v>
      </c>
      <c r="R1250" s="14">
        <v>5043</v>
      </c>
      <c r="S1250" s="8" t="s">
        <v>359</v>
      </c>
      <c r="T1250" s="6" t="s">
        <v>372</v>
      </c>
    </row>
    <row r="1251" spans="1:20" x14ac:dyDescent="0.25">
      <c r="A1251" s="27">
        <v>44864</v>
      </c>
      <c r="B1251" s="28">
        <v>9.85</v>
      </c>
      <c r="C1251" s="28">
        <f>B1251-K1251-L1251</f>
        <v>9.85</v>
      </c>
      <c r="D1251" s="28">
        <f>B1251-K1251</f>
        <v>9.85</v>
      </c>
      <c r="E1251" s="30">
        <v>0.50277777777777777</v>
      </c>
      <c r="F1251" s="17" t="str">
        <f>_xlfn.CONCAT(TEXT(A1251,"yyyy-mm-dd")," ",TEXT(E1251,"hh:mm:ss"))</f>
        <v>2022-10-30 12:04:00</v>
      </c>
      <c r="G1251" s="8">
        <v>26</v>
      </c>
      <c r="H1251" s="8">
        <v>34</v>
      </c>
      <c r="I1251" s="9">
        <f>'Uber_Details (2)'!$G1251+('Uber_Details (2)'!$H1251/60)</f>
        <v>26.566666666666666</v>
      </c>
      <c r="J1251" s="9">
        <v>6</v>
      </c>
      <c r="K1251" s="32"/>
      <c r="L1251" s="32"/>
      <c r="M1251" s="21"/>
      <c r="N1251" s="21">
        <v>1</v>
      </c>
      <c r="O1251" s="7" t="str">
        <f>VLOOKUP(P1251,zipcodes,2,0)</f>
        <v>MILE END</v>
      </c>
      <c r="P1251" s="13">
        <v>5031</v>
      </c>
      <c r="Q1251" s="7" t="str">
        <f>VLOOKUP(R1251,zipcodes,2,0)</f>
        <v>EDWARDSTOWN</v>
      </c>
      <c r="R1251" s="14">
        <v>5039</v>
      </c>
      <c r="S1251" s="8" t="s">
        <v>359</v>
      </c>
      <c r="T1251" s="6" t="s">
        <v>372</v>
      </c>
    </row>
  </sheetData>
  <autoFilter ref="A1:T1251" xr:uid="{00000000-0001-0000-0000-000000000000}"/>
  <conditionalFormatting sqref="F1:F1048576">
    <cfRule type="duplicateValues" dxfId="0" priority="1"/>
  </conditionalFormatting>
  <dataValidations count="1">
    <dataValidation type="list" allowBlank="1" showInputMessage="1" showErrorMessage="1" sqref="O2:O1251 Q2:Q1251" xr:uid="{71CAF95F-DCC7-401B-B42A-BEB323CA4CEA}">
      <formula1>Suburbs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5927-D634-4FD6-AFDB-D3B494D4B0BE}">
  <dimension ref="A1:G1759"/>
  <sheetViews>
    <sheetView zoomScale="115" zoomScaleNormal="115" workbookViewId="0">
      <selection activeCell="B6" sqref="B6"/>
    </sheetView>
  </sheetViews>
  <sheetFormatPr defaultRowHeight="15" x14ac:dyDescent="0.25"/>
  <cols>
    <col min="1" max="1" width="11.42578125" customWidth="1"/>
    <col min="2" max="2" width="21.5703125" customWidth="1"/>
    <col min="3" max="3" width="13.5703125" customWidth="1"/>
    <col min="4" max="4" width="24" customWidth="1"/>
    <col min="5" max="6" width="13.7109375" bestFit="1" customWidth="1"/>
    <col min="7" max="7" width="9.5703125" customWidth="1"/>
    <col min="9" max="9" width="23.85546875" bestFit="1" customWidth="1"/>
  </cols>
  <sheetData>
    <row r="1" spans="1:7" x14ac:dyDescent="0.25">
      <c r="A1" t="s">
        <v>362</v>
      </c>
      <c r="B1" t="s">
        <v>363</v>
      </c>
      <c r="C1" t="s">
        <v>364</v>
      </c>
      <c r="D1" t="s">
        <v>365</v>
      </c>
      <c r="E1" t="s">
        <v>366</v>
      </c>
      <c r="F1" t="s">
        <v>367</v>
      </c>
      <c r="G1" t="s">
        <v>373</v>
      </c>
    </row>
    <row r="2" spans="1:7" x14ac:dyDescent="0.25">
      <c r="A2" s="16">
        <v>872</v>
      </c>
      <c r="B2" t="s">
        <v>6</v>
      </c>
      <c r="C2">
        <v>87206</v>
      </c>
      <c r="D2">
        <v>0</v>
      </c>
      <c r="E2">
        <v>0.25846941000000001</v>
      </c>
      <c r="F2">
        <v>3.2735279999999999E-3</v>
      </c>
      <c r="G2">
        <v>1</v>
      </c>
    </row>
    <row r="3" spans="1:7" x14ac:dyDescent="0.25">
      <c r="A3" s="16">
        <v>5000</v>
      </c>
      <c r="B3" t="s">
        <v>374</v>
      </c>
      <c r="C3">
        <v>500001</v>
      </c>
      <c r="D3" s="1">
        <v>25709</v>
      </c>
      <c r="E3">
        <v>0.16208647300000001</v>
      </c>
      <c r="F3">
        <v>1.0248169999999999E-3</v>
      </c>
      <c r="G3">
        <v>1</v>
      </c>
    </row>
    <row r="4" spans="1:7" x14ac:dyDescent="0.25">
      <c r="A4" s="16">
        <v>5006</v>
      </c>
      <c r="B4" t="s">
        <v>7</v>
      </c>
      <c r="C4">
        <v>500601</v>
      </c>
      <c r="D4" s="1">
        <v>25709</v>
      </c>
      <c r="E4">
        <v>9.7252936999999998E-2</v>
      </c>
      <c r="F4">
        <v>5.0278699999999998E-4</v>
      </c>
      <c r="G4">
        <v>1</v>
      </c>
    </row>
    <row r="5" spans="1:7" x14ac:dyDescent="0.25">
      <c r="A5" s="16">
        <v>5007</v>
      </c>
      <c r="B5" t="s">
        <v>8</v>
      </c>
      <c r="C5">
        <v>500703</v>
      </c>
      <c r="D5" s="1">
        <v>32786</v>
      </c>
      <c r="E5">
        <v>4.2619826999999999E-2</v>
      </c>
      <c r="F5" s="15">
        <v>8.6424900000000007E-5</v>
      </c>
      <c r="G5">
        <v>1</v>
      </c>
    </row>
    <row r="6" spans="1:7" x14ac:dyDescent="0.25">
      <c r="A6" s="16">
        <v>5008</v>
      </c>
      <c r="B6" t="s">
        <v>9</v>
      </c>
      <c r="C6">
        <v>500801</v>
      </c>
      <c r="D6" s="1">
        <v>37553</v>
      </c>
      <c r="E6">
        <v>3.5976717999999998E-2</v>
      </c>
      <c r="F6" s="15">
        <v>5.6378999999999997E-5</v>
      </c>
      <c r="G6">
        <v>1</v>
      </c>
    </row>
    <row r="7" spans="1:7" x14ac:dyDescent="0.25">
      <c r="A7" s="16">
        <v>5009</v>
      </c>
      <c r="B7" t="s">
        <v>10</v>
      </c>
      <c r="C7">
        <v>500902</v>
      </c>
      <c r="D7" s="1">
        <v>35957</v>
      </c>
      <c r="E7">
        <v>5.3800918000000003E-2</v>
      </c>
      <c r="F7">
        <v>1.4775500000000001E-4</v>
      </c>
      <c r="G7">
        <v>1</v>
      </c>
    </row>
    <row r="8" spans="1:7" x14ac:dyDescent="0.25">
      <c r="A8" s="16">
        <v>5010</v>
      </c>
      <c r="B8" t="s">
        <v>11</v>
      </c>
      <c r="C8">
        <v>501001</v>
      </c>
      <c r="D8" s="1">
        <v>25709</v>
      </c>
      <c r="E8">
        <v>4.4121301000000002E-2</v>
      </c>
      <c r="F8">
        <v>1.0504499999999999E-4</v>
      </c>
      <c r="G8">
        <v>1</v>
      </c>
    </row>
    <row r="9" spans="1:7" x14ac:dyDescent="0.25">
      <c r="A9" s="16">
        <v>5011</v>
      </c>
      <c r="B9" t="s">
        <v>12</v>
      </c>
      <c r="C9">
        <v>501101</v>
      </c>
      <c r="D9" s="1">
        <v>41137</v>
      </c>
      <c r="E9">
        <v>5.8105837E-2</v>
      </c>
      <c r="F9">
        <v>1.1964300000000001E-4</v>
      </c>
      <c r="G9">
        <v>1</v>
      </c>
    </row>
    <row r="10" spans="1:7" x14ac:dyDescent="0.25">
      <c r="A10" s="16">
        <v>5012</v>
      </c>
      <c r="B10" t="s">
        <v>13</v>
      </c>
      <c r="C10">
        <v>501203</v>
      </c>
      <c r="D10" s="1">
        <v>38841</v>
      </c>
      <c r="E10">
        <v>3.9168716999999999E-2</v>
      </c>
      <c r="F10" s="15">
        <v>8.4800299999999995E-5</v>
      </c>
      <c r="G10">
        <v>1</v>
      </c>
    </row>
    <row r="11" spans="1:7" x14ac:dyDescent="0.25">
      <c r="A11" s="16">
        <v>5013</v>
      </c>
      <c r="B11" t="s">
        <v>14</v>
      </c>
      <c r="C11">
        <v>501305</v>
      </c>
      <c r="D11" s="1">
        <v>40108</v>
      </c>
      <c r="E11">
        <v>0.11476402099999999</v>
      </c>
      <c r="F11">
        <v>6.8988800000000005E-4</v>
      </c>
      <c r="G11">
        <v>1</v>
      </c>
    </row>
    <row r="12" spans="1:7" x14ac:dyDescent="0.25">
      <c r="A12" s="16">
        <v>5014</v>
      </c>
      <c r="B12" t="s">
        <v>15</v>
      </c>
      <c r="C12">
        <v>501402</v>
      </c>
      <c r="D12" s="1">
        <v>25709</v>
      </c>
      <c r="E12">
        <v>4.5872650000000001E-2</v>
      </c>
      <c r="F12" s="15">
        <v>8.9924600000000003E-5</v>
      </c>
      <c r="G12">
        <v>1</v>
      </c>
    </row>
    <row r="13" spans="1:7" x14ac:dyDescent="0.25">
      <c r="A13" s="16">
        <v>5015</v>
      </c>
      <c r="B13" t="s">
        <v>16</v>
      </c>
      <c r="C13">
        <v>501504</v>
      </c>
      <c r="D13" s="1">
        <v>40108</v>
      </c>
      <c r="E13">
        <v>0.14999248700000001</v>
      </c>
      <c r="F13">
        <v>5.9576500000000005E-4</v>
      </c>
      <c r="G13">
        <v>1</v>
      </c>
    </row>
    <row r="14" spans="1:7" x14ac:dyDescent="0.25">
      <c r="A14" s="16">
        <v>5016</v>
      </c>
      <c r="B14" t="s">
        <v>17</v>
      </c>
      <c r="C14">
        <v>501601</v>
      </c>
      <c r="D14" s="1">
        <v>40031</v>
      </c>
      <c r="E14">
        <v>8.3378628999999996E-2</v>
      </c>
      <c r="F14">
        <v>2.40478E-4</v>
      </c>
      <c r="G14">
        <v>1</v>
      </c>
    </row>
    <row r="15" spans="1:7" x14ac:dyDescent="0.25">
      <c r="A15" s="16">
        <v>5017</v>
      </c>
      <c r="B15" t="s">
        <v>18</v>
      </c>
      <c r="C15">
        <v>501701</v>
      </c>
      <c r="D15" s="1">
        <v>40031</v>
      </c>
      <c r="E15">
        <v>0.13687401699999999</v>
      </c>
      <c r="F15">
        <v>5.0354900000000005E-4</v>
      </c>
      <c r="G15">
        <v>1</v>
      </c>
    </row>
    <row r="16" spans="1:7" x14ac:dyDescent="0.25">
      <c r="A16" s="16">
        <v>5018</v>
      </c>
      <c r="B16" t="s">
        <v>19</v>
      </c>
      <c r="C16">
        <v>501801</v>
      </c>
      <c r="D16" s="1">
        <v>39121</v>
      </c>
      <c r="E16">
        <v>8.2570290000000005E-2</v>
      </c>
      <c r="F16">
        <v>3.4386399999999999E-4</v>
      </c>
      <c r="G16">
        <v>1</v>
      </c>
    </row>
    <row r="17" spans="1:7" x14ac:dyDescent="0.25">
      <c r="A17" s="16">
        <v>5019</v>
      </c>
      <c r="B17" t="s">
        <v>20</v>
      </c>
      <c r="C17">
        <v>501902</v>
      </c>
      <c r="D17" s="1">
        <v>25709</v>
      </c>
      <c r="E17">
        <v>4.5328536000000003E-2</v>
      </c>
      <c r="F17">
        <v>1.21932E-4</v>
      </c>
      <c r="G17">
        <v>1</v>
      </c>
    </row>
    <row r="18" spans="1:7" x14ac:dyDescent="0.25">
      <c r="A18" s="16">
        <v>5020</v>
      </c>
      <c r="B18" t="s">
        <v>21</v>
      </c>
      <c r="C18">
        <v>502001</v>
      </c>
      <c r="D18" s="1">
        <v>38267</v>
      </c>
      <c r="E18">
        <v>7.4168390000000001E-2</v>
      </c>
      <c r="F18">
        <v>1.7969199999999999E-4</v>
      </c>
      <c r="G18">
        <v>1</v>
      </c>
    </row>
    <row r="19" spans="1:7" x14ac:dyDescent="0.25">
      <c r="A19" s="16">
        <v>5021</v>
      </c>
      <c r="B19" t="s">
        <v>22</v>
      </c>
      <c r="C19">
        <v>502101</v>
      </c>
      <c r="D19" s="1">
        <v>42327</v>
      </c>
      <c r="E19">
        <v>0.116223021</v>
      </c>
      <c r="F19">
        <v>4.3276499999999999E-4</v>
      </c>
      <c r="G19">
        <v>1</v>
      </c>
    </row>
    <row r="20" spans="1:7" x14ac:dyDescent="0.25">
      <c r="A20" s="16">
        <v>5022</v>
      </c>
      <c r="B20" t="s">
        <v>23</v>
      </c>
      <c r="C20">
        <v>502202</v>
      </c>
      <c r="D20" s="1">
        <v>25709</v>
      </c>
      <c r="E20">
        <v>6.7281443999999996E-2</v>
      </c>
      <c r="F20">
        <v>2.6781800000000002E-4</v>
      </c>
      <c r="G20">
        <v>1</v>
      </c>
    </row>
    <row r="21" spans="1:7" x14ac:dyDescent="0.25">
      <c r="A21" s="16">
        <v>5023</v>
      </c>
      <c r="B21" t="s">
        <v>24</v>
      </c>
      <c r="C21">
        <v>502302</v>
      </c>
      <c r="D21" s="1">
        <v>42327</v>
      </c>
      <c r="E21">
        <v>9.2745200999999999E-2</v>
      </c>
      <c r="F21">
        <v>4.5196E-4</v>
      </c>
      <c r="G21">
        <v>1</v>
      </c>
    </row>
    <row r="22" spans="1:7" x14ac:dyDescent="0.25">
      <c r="A22" s="16">
        <v>5024</v>
      </c>
      <c r="B22" t="s">
        <v>25</v>
      </c>
      <c r="C22">
        <v>502401</v>
      </c>
      <c r="D22" s="1">
        <v>36188</v>
      </c>
      <c r="E22">
        <v>5.3485974999999998E-2</v>
      </c>
      <c r="F22">
        <v>1.3072E-4</v>
      </c>
      <c r="G22">
        <v>1</v>
      </c>
    </row>
    <row r="23" spans="1:7" x14ac:dyDescent="0.25">
      <c r="A23" s="16">
        <v>5025</v>
      </c>
      <c r="B23" t="s">
        <v>26</v>
      </c>
      <c r="C23">
        <v>502501</v>
      </c>
      <c r="D23" s="1">
        <v>25709</v>
      </c>
      <c r="E23">
        <v>7.5062374000000001E-2</v>
      </c>
      <c r="F23">
        <v>2.12423E-4</v>
      </c>
      <c r="G23">
        <v>1</v>
      </c>
    </row>
    <row r="24" spans="1:7" x14ac:dyDescent="0.25">
      <c r="A24" s="16">
        <v>5031</v>
      </c>
      <c r="B24" t="s">
        <v>27</v>
      </c>
      <c r="C24">
        <v>503101</v>
      </c>
      <c r="D24" s="1">
        <v>25709</v>
      </c>
      <c r="E24">
        <v>6.4764993000000007E-2</v>
      </c>
      <c r="F24">
        <v>1.7956299999999999E-4</v>
      </c>
      <c r="G24">
        <v>1</v>
      </c>
    </row>
    <row r="25" spans="1:7" x14ac:dyDescent="0.25">
      <c r="A25" s="16">
        <v>5032</v>
      </c>
      <c r="B25" t="s">
        <v>28</v>
      </c>
      <c r="C25">
        <v>503203</v>
      </c>
      <c r="D25" s="1">
        <v>25709</v>
      </c>
      <c r="E25">
        <v>4.2961753999999998E-2</v>
      </c>
      <c r="F25">
        <v>1.01325E-4</v>
      </c>
      <c r="G25">
        <v>1</v>
      </c>
    </row>
    <row r="26" spans="1:7" x14ac:dyDescent="0.25">
      <c r="A26" s="16">
        <v>5033</v>
      </c>
      <c r="B26" t="s">
        <v>29</v>
      </c>
      <c r="C26">
        <v>503304</v>
      </c>
      <c r="D26" s="1">
        <v>25709</v>
      </c>
      <c r="E26">
        <v>5.1935277000000002E-2</v>
      </c>
      <c r="F26">
        <v>1.3870000000000001E-4</v>
      </c>
      <c r="G26">
        <v>1</v>
      </c>
    </row>
    <row r="27" spans="1:7" x14ac:dyDescent="0.25">
      <c r="A27" s="16">
        <v>5034</v>
      </c>
      <c r="B27" t="s">
        <v>30</v>
      </c>
      <c r="C27">
        <v>503404</v>
      </c>
      <c r="D27" s="1">
        <v>39114</v>
      </c>
      <c r="E27">
        <v>5.2464194999999998E-2</v>
      </c>
      <c r="F27" s="15">
        <v>9.8950799999999995E-5</v>
      </c>
      <c r="G27">
        <v>1</v>
      </c>
    </row>
    <row r="28" spans="1:7" x14ac:dyDescent="0.25">
      <c r="A28" s="16">
        <v>5035</v>
      </c>
      <c r="B28" t="s">
        <v>31</v>
      </c>
      <c r="C28">
        <v>503502</v>
      </c>
      <c r="D28" s="1">
        <v>25709</v>
      </c>
      <c r="E28">
        <v>3.5756878999999998E-2</v>
      </c>
      <c r="F28" s="15">
        <v>6.8392299999999999E-5</v>
      </c>
      <c r="G28">
        <v>1</v>
      </c>
    </row>
    <row r="29" spans="1:7" x14ac:dyDescent="0.25">
      <c r="A29" s="16">
        <v>5037</v>
      </c>
      <c r="B29" t="s">
        <v>32</v>
      </c>
      <c r="C29">
        <v>503702</v>
      </c>
      <c r="D29" s="1">
        <v>25709</v>
      </c>
      <c r="E29">
        <v>3.7517975000000002E-2</v>
      </c>
      <c r="F29" s="15">
        <v>7.8731899999999997E-5</v>
      </c>
      <c r="G29">
        <v>1</v>
      </c>
    </row>
    <row r="30" spans="1:7" x14ac:dyDescent="0.25">
      <c r="A30" s="16">
        <v>5038</v>
      </c>
      <c r="B30" t="s">
        <v>33</v>
      </c>
      <c r="C30">
        <v>503802</v>
      </c>
      <c r="D30" s="1">
        <v>25709</v>
      </c>
      <c r="E30">
        <v>6.7581143999999996E-2</v>
      </c>
      <c r="F30">
        <v>1.7500400000000001E-4</v>
      </c>
      <c r="G30">
        <v>1</v>
      </c>
    </row>
    <row r="31" spans="1:7" x14ac:dyDescent="0.25">
      <c r="A31" s="16">
        <v>5039</v>
      </c>
      <c r="B31" t="s">
        <v>34</v>
      </c>
      <c r="C31">
        <v>503902</v>
      </c>
      <c r="D31" s="1">
        <v>33723</v>
      </c>
      <c r="E31">
        <v>7.0154532000000006E-2</v>
      </c>
      <c r="F31">
        <v>2.2828799999999999E-4</v>
      </c>
      <c r="G31">
        <v>1</v>
      </c>
    </row>
    <row r="32" spans="1:7" x14ac:dyDescent="0.25">
      <c r="A32" s="16">
        <v>5040</v>
      </c>
      <c r="B32" t="s">
        <v>35</v>
      </c>
      <c r="C32">
        <v>504001</v>
      </c>
      <c r="D32" s="1">
        <v>31967</v>
      </c>
      <c r="E32">
        <v>6.2160976999999999E-2</v>
      </c>
      <c r="F32">
        <v>1.74043E-4</v>
      </c>
      <c r="G32">
        <v>1</v>
      </c>
    </row>
    <row r="33" spans="1:7" x14ac:dyDescent="0.25">
      <c r="A33" s="16">
        <v>5041</v>
      </c>
      <c r="B33" t="s">
        <v>36</v>
      </c>
      <c r="C33">
        <v>504101</v>
      </c>
      <c r="D33" s="1">
        <v>25709</v>
      </c>
      <c r="E33">
        <v>6.7434134000000007E-2</v>
      </c>
      <c r="F33">
        <v>1.52714E-4</v>
      </c>
      <c r="G33">
        <v>1</v>
      </c>
    </row>
    <row r="34" spans="1:7" x14ac:dyDescent="0.25">
      <c r="A34" s="16">
        <v>5042</v>
      </c>
      <c r="B34" t="s">
        <v>37</v>
      </c>
      <c r="C34">
        <v>504204</v>
      </c>
      <c r="D34" s="1">
        <v>35019</v>
      </c>
      <c r="E34">
        <v>6.1189797999999997E-2</v>
      </c>
      <c r="F34">
        <v>1.8076400000000001E-4</v>
      </c>
      <c r="G34">
        <v>1</v>
      </c>
    </row>
    <row r="35" spans="1:7" x14ac:dyDescent="0.25">
      <c r="A35" s="16">
        <v>5043</v>
      </c>
      <c r="B35" t="s">
        <v>38</v>
      </c>
      <c r="C35">
        <v>504302</v>
      </c>
      <c r="D35" s="1">
        <v>25709</v>
      </c>
      <c r="E35">
        <v>6.2604636000000005E-2</v>
      </c>
      <c r="F35">
        <v>1.97796E-4</v>
      </c>
      <c r="G35">
        <v>1</v>
      </c>
    </row>
    <row r="36" spans="1:7" x14ac:dyDescent="0.25">
      <c r="A36" s="16">
        <v>5044</v>
      </c>
      <c r="B36" t="s">
        <v>39</v>
      </c>
      <c r="C36">
        <v>504402</v>
      </c>
      <c r="D36" s="1">
        <v>43804</v>
      </c>
      <c r="E36">
        <v>6.7934021999999997E-2</v>
      </c>
      <c r="F36">
        <v>2.2475500000000001E-4</v>
      </c>
      <c r="G36">
        <v>1</v>
      </c>
    </row>
    <row r="37" spans="1:7" x14ac:dyDescent="0.25">
      <c r="A37" s="16">
        <v>5045</v>
      </c>
      <c r="B37" t="s">
        <v>40</v>
      </c>
      <c r="C37">
        <v>504501</v>
      </c>
      <c r="D37" s="1">
        <v>37420</v>
      </c>
      <c r="E37">
        <v>4.4903100000000001E-2</v>
      </c>
      <c r="F37" s="15">
        <v>9.8674599999999999E-5</v>
      </c>
      <c r="G37">
        <v>1</v>
      </c>
    </row>
    <row r="38" spans="1:7" x14ac:dyDescent="0.25">
      <c r="A38" s="16">
        <v>5046</v>
      </c>
      <c r="B38" t="s">
        <v>41</v>
      </c>
      <c r="C38">
        <v>504601</v>
      </c>
      <c r="D38" s="1">
        <v>25709</v>
      </c>
      <c r="E38">
        <v>6.3039050999999999E-2</v>
      </c>
      <c r="F38">
        <v>1.9934400000000001E-4</v>
      </c>
      <c r="G38">
        <v>1</v>
      </c>
    </row>
    <row r="39" spans="1:7" x14ac:dyDescent="0.25">
      <c r="A39" s="16">
        <v>5047</v>
      </c>
      <c r="B39" t="s">
        <v>42</v>
      </c>
      <c r="C39">
        <v>504702</v>
      </c>
      <c r="D39" s="1">
        <v>25709</v>
      </c>
      <c r="E39">
        <v>3.9800031999999999E-2</v>
      </c>
      <c r="F39" s="15">
        <v>9.79456E-5</v>
      </c>
      <c r="G39">
        <v>1</v>
      </c>
    </row>
    <row r="40" spans="1:7" x14ac:dyDescent="0.25">
      <c r="A40" s="16">
        <v>5048</v>
      </c>
      <c r="B40" t="s">
        <v>43</v>
      </c>
      <c r="C40">
        <v>504801</v>
      </c>
      <c r="D40" s="1">
        <v>38925</v>
      </c>
      <c r="E40">
        <v>6.3858248000000006E-2</v>
      </c>
      <c r="F40">
        <v>1.5672E-4</v>
      </c>
      <c r="G40">
        <v>1</v>
      </c>
    </row>
    <row r="41" spans="1:7" x14ac:dyDescent="0.25">
      <c r="A41" s="16">
        <v>5049</v>
      </c>
      <c r="B41" t="s">
        <v>44</v>
      </c>
      <c r="C41">
        <v>504901</v>
      </c>
      <c r="D41" s="1">
        <v>40409</v>
      </c>
      <c r="E41">
        <v>3.5270811999999999E-2</v>
      </c>
      <c r="F41" s="15">
        <v>4.4456300000000003E-5</v>
      </c>
      <c r="G41">
        <v>1</v>
      </c>
    </row>
    <row r="42" spans="1:7" x14ac:dyDescent="0.25">
      <c r="A42" s="16">
        <v>5050</v>
      </c>
      <c r="B42" t="s">
        <v>45</v>
      </c>
      <c r="C42">
        <v>505001</v>
      </c>
      <c r="D42" s="1">
        <v>37672</v>
      </c>
      <c r="E42">
        <v>8.7453102000000005E-2</v>
      </c>
      <c r="F42">
        <v>2.5039499999999999E-4</v>
      </c>
      <c r="G42">
        <v>1</v>
      </c>
    </row>
    <row r="43" spans="1:7" x14ac:dyDescent="0.25">
      <c r="A43" s="16">
        <v>5051</v>
      </c>
      <c r="B43" t="s">
        <v>46</v>
      </c>
      <c r="C43">
        <v>505101</v>
      </c>
      <c r="D43" s="1">
        <v>38939</v>
      </c>
      <c r="E43">
        <v>0.14353305799999999</v>
      </c>
      <c r="F43">
        <v>4.1329600000000001E-4</v>
      </c>
      <c r="G43">
        <v>1</v>
      </c>
    </row>
    <row r="44" spans="1:7" x14ac:dyDescent="0.25">
      <c r="A44" s="16">
        <v>5052</v>
      </c>
      <c r="B44" t="s">
        <v>47</v>
      </c>
      <c r="C44">
        <v>505201</v>
      </c>
      <c r="D44" s="1">
        <v>39702</v>
      </c>
      <c r="E44">
        <v>0.255230503</v>
      </c>
      <c r="F44">
        <v>1.4707990000000001E-3</v>
      </c>
      <c r="G44">
        <v>1</v>
      </c>
    </row>
    <row r="45" spans="1:7" x14ac:dyDescent="0.25">
      <c r="A45" s="16">
        <v>5061</v>
      </c>
      <c r="B45" t="s">
        <v>48</v>
      </c>
      <c r="C45">
        <v>506103</v>
      </c>
      <c r="D45" s="1">
        <v>42405</v>
      </c>
      <c r="E45">
        <v>5.7165359999999998E-2</v>
      </c>
      <c r="F45">
        <v>1.4667700000000001E-4</v>
      </c>
      <c r="G45">
        <v>1</v>
      </c>
    </row>
    <row r="46" spans="1:7" x14ac:dyDescent="0.25">
      <c r="A46" s="16">
        <v>5062</v>
      </c>
      <c r="B46" t="s">
        <v>49</v>
      </c>
      <c r="C46">
        <v>506204</v>
      </c>
      <c r="D46" s="1">
        <v>37700</v>
      </c>
      <c r="E46">
        <v>4.0829952000000003E-2</v>
      </c>
      <c r="F46">
        <v>1.01294E-4</v>
      </c>
      <c r="G46">
        <v>1</v>
      </c>
    </row>
    <row r="47" spans="1:7" x14ac:dyDescent="0.25">
      <c r="A47" s="16">
        <v>5063</v>
      </c>
      <c r="B47" t="s">
        <v>50</v>
      </c>
      <c r="C47">
        <v>506301</v>
      </c>
      <c r="D47" s="1">
        <v>25709</v>
      </c>
      <c r="E47">
        <v>2.6331562999999999E-2</v>
      </c>
      <c r="F47" s="15">
        <v>2.8408E-5</v>
      </c>
      <c r="G47">
        <v>1</v>
      </c>
    </row>
    <row r="48" spans="1:7" x14ac:dyDescent="0.25">
      <c r="A48" s="16">
        <v>5064</v>
      </c>
      <c r="B48" t="s">
        <v>51</v>
      </c>
      <c r="C48">
        <v>506401</v>
      </c>
      <c r="D48" s="1">
        <v>39611</v>
      </c>
      <c r="E48">
        <v>5.5750051000000002E-2</v>
      </c>
      <c r="F48">
        <v>1.2522499999999999E-4</v>
      </c>
      <c r="G48">
        <v>1</v>
      </c>
    </row>
    <row r="49" spans="1:7" x14ac:dyDescent="0.25">
      <c r="A49" s="16">
        <v>5065</v>
      </c>
      <c r="B49" t="s">
        <v>52</v>
      </c>
      <c r="C49">
        <v>506501</v>
      </c>
      <c r="D49" s="1">
        <v>37469</v>
      </c>
      <c r="E49">
        <v>3.0607187000000001E-2</v>
      </c>
      <c r="F49" s="15">
        <v>5.5926800000000001E-5</v>
      </c>
      <c r="G49">
        <v>1</v>
      </c>
    </row>
    <row r="50" spans="1:7" x14ac:dyDescent="0.25">
      <c r="A50" s="16">
        <v>5066</v>
      </c>
      <c r="B50" t="s">
        <v>53</v>
      </c>
      <c r="C50">
        <v>506602</v>
      </c>
      <c r="D50" s="1">
        <v>25618</v>
      </c>
      <c r="E50">
        <v>6.2632671000000001E-2</v>
      </c>
      <c r="F50">
        <v>1.6755200000000001E-4</v>
      </c>
      <c r="G50">
        <v>1</v>
      </c>
    </row>
    <row r="51" spans="1:7" x14ac:dyDescent="0.25">
      <c r="A51" s="16">
        <v>5067</v>
      </c>
      <c r="B51" t="s">
        <v>54</v>
      </c>
      <c r="C51">
        <v>506703</v>
      </c>
      <c r="D51" s="1">
        <v>25709</v>
      </c>
      <c r="E51">
        <v>6.0294164999999997E-2</v>
      </c>
      <c r="F51">
        <v>2.17751E-4</v>
      </c>
      <c r="G51">
        <v>1</v>
      </c>
    </row>
    <row r="52" spans="1:7" x14ac:dyDescent="0.25">
      <c r="A52" s="16">
        <v>5068</v>
      </c>
      <c r="B52" t="s">
        <v>55</v>
      </c>
      <c r="C52">
        <v>506802</v>
      </c>
      <c r="D52" s="1">
        <v>25709</v>
      </c>
      <c r="E52">
        <v>2.9436130000000001E-2</v>
      </c>
      <c r="F52" s="15">
        <v>5.2156300000000001E-5</v>
      </c>
      <c r="G52">
        <v>1</v>
      </c>
    </row>
    <row r="53" spans="1:7" x14ac:dyDescent="0.25">
      <c r="A53" s="16">
        <v>5069</v>
      </c>
      <c r="B53" t="s">
        <v>56</v>
      </c>
      <c r="C53">
        <v>506906</v>
      </c>
      <c r="D53" s="1">
        <v>34193</v>
      </c>
      <c r="E53">
        <v>5.6425975000000003E-2</v>
      </c>
      <c r="F53">
        <v>1.4664999999999999E-4</v>
      </c>
      <c r="G53">
        <v>1</v>
      </c>
    </row>
    <row r="54" spans="1:7" x14ac:dyDescent="0.25">
      <c r="A54" s="16">
        <v>5070</v>
      </c>
      <c r="B54" t="s">
        <v>57</v>
      </c>
      <c r="C54">
        <v>507001</v>
      </c>
      <c r="D54" s="1">
        <v>25709</v>
      </c>
      <c r="E54">
        <v>4.5221094000000003E-2</v>
      </c>
      <c r="F54">
        <v>1.12811E-4</v>
      </c>
      <c r="G54">
        <v>1</v>
      </c>
    </row>
    <row r="55" spans="1:7" x14ac:dyDescent="0.25">
      <c r="A55" s="16">
        <v>5072</v>
      </c>
      <c r="B55" t="s">
        <v>58</v>
      </c>
      <c r="C55">
        <v>507202</v>
      </c>
      <c r="D55" s="1">
        <v>33619</v>
      </c>
      <c r="E55">
        <v>7.9908357999999999E-2</v>
      </c>
      <c r="F55">
        <v>3.4503300000000002E-4</v>
      </c>
      <c r="G55">
        <v>1</v>
      </c>
    </row>
    <row r="56" spans="1:7" x14ac:dyDescent="0.25">
      <c r="A56" s="16">
        <v>5073</v>
      </c>
      <c r="B56" t="s">
        <v>59</v>
      </c>
      <c r="C56">
        <v>507301</v>
      </c>
      <c r="D56" s="1">
        <v>25709</v>
      </c>
      <c r="E56">
        <v>5.1581551000000003E-2</v>
      </c>
      <c r="F56">
        <v>1.4281799999999999E-4</v>
      </c>
      <c r="G56">
        <v>1</v>
      </c>
    </row>
    <row r="57" spans="1:7" x14ac:dyDescent="0.25">
      <c r="A57" s="16">
        <v>5074</v>
      </c>
      <c r="B57" t="s">
        <v>60</v>
      </c>
      <c r="C57">
        <v>507401</v>
      </c>
      <c r="D57" s="1">
        <v>34690</v>
      </c>
      <c r="E57">
        <v>7.9668643999999997E-2</v>
      </c>
      <c r="F57">
        <v>3.4305799999999998E-4</v>
      </c>
      <c r="G57">
        <v>1</v>
      </c>
    </row>
    <row r="58" spans="1:7" x14ac:dyDescent="0.25">
      <c r="A58" s="16">
        <v>5075</v>
      </c>
      <c r="B58" t="s">
        <v>61</v>
      </c>
      <c r="C58">
        <v>507502</v>
      </c>
      <c r="D58" s="1">
        <v>25709</v>
      </c>
      <c r="E58">
        <v>0.11084010699999999</v>
      </c>
      <c r="F58">
        <v>3.5271100000000002E-4</v>
      </c>
      <c r="G58">
        <v>1</v>
      </c>
    </row>
    <row r="59" spans="1:7" x14ac:dyDescent="0.25">
      <c r="A59" s="16">
        <v>5076</v>
      </c>
      <c r="B59" t="s">
        <v>62</v>
      </c>
      <c r="C59">
        <v>507601</v>
      </c>
      <c r="D59" s="1">
        <v>25709</v>
      </c>
      <c r="E59">
        <v>0.130731715</v>
      </c>
      <c r="F59">
        <v>6.13066E-4</v>
      </c>
      <c r="G59">
        <v>1</v>
      </c>
    </row>
    <row r="60" spans="1:7" x14ac:dyDescent="0.25">
      <c r="A60" s="16">
        <v>5081</v>
      </c>
      <c r="B60" t="s">
        <v>63</v>
      </c>
      <c r="C60">
        <v>508105</v>
      </c>
      <c r="D60" s="1">
        <v>32625</v>
      </c>
      <c r="E60">
        <v>4.3554662000000001E-2</v>
      </c>
      <c r="F60" s="15">
        <v>9.9436099999999995E-5</v>
      </c>
      <c r="G60">
        <v>1</v>
      </c>
    </row>
    <row r="61" spans="1:7" x14ac:dyDescent="0.25">
      <c r="A61" s="16">
        <v>5082</v>
      </c>
      <c r="B61" t="s">
        <v>64</v>
      </c>
      <c r="C61">
        <v>508201</v>
      </c>
      <c r="D61" s="1">
        <v>36188</v>
      </c>
      <c r="E61">
        <v>2.2726142000000001E-2</v>
      </c>
      <c r="F61" s="15">
        <v>2.8537100000000002E-5</v>
      </c>
      <c r="G61">
        <v>1</v>
      </c>
    </row>
    <row r="62" spans="1:7" x14ac:dyDescent="0.25">
      <c r="A62" s="16">
        <v>5083</v>
      </c>
      <c r="B62" t="s">
        <v>65</v>
      </c>
      <c r="C62">
        <v>508301</v>
      </c>
      <c r="D62" s="1">
        <v>25709</v>
      </c>
      <c r="E62">
        <v>5.3579368000000002E-2</v>
      </c>
      <c r="F62">
        <v>1.5073699999999999E-4</v>
      </c>
      <c r="G62">
        <v>1</v>
      </c>
    </row>
    <row r="63" spans="1:7" x14ac:dyDescent="0.25">
      <c r="A63" s="16">
        <v>5084</v>
      </c>
      <c r="B63" t="s">
        <v>66</v>
      </c>
      <c r="C63">
        <v>508401</v>
      </c>
      <c r="D63" s="1">
        <v>36874</v>
      </c>
      <c r="E63">
        <v>6.1523511000000003E-2</v>
      </c>
      <c r="F63">
        <v>1.9298199999999999E-4</v>
      </c>
      <c r="G63">
        <v>1</v>
      </c>
    </row>
    <row r="64" spans="1:7" x14ac:dyDescent="0.25">
      <c r="A64" s="16">
        <v>5085</v>
      </c>
      <c r="B64" t="s">
        <v>67</v>
      </c>
      <c r="C64">
        <v>508501</v>
      </c>
      <c r="D64" s="1">
        <v>42074</v>
      </c>
      <c r="E64">
        <v>5.8110438E-2</v>
      </c>
      <c r="F64">
        <v>1.69834E-4</v>
      </c>
      <c r="G64">
        <v>1</v>
      </c>
    </row>
    <row r="65" spans="1:7" x14ac:dyDescent="0.25">
      <c r="A65" s="16">
        <v>5086</v>
      </c>
      <c r="B65" t="s">
        <v>68</v>
      </c>
      <c r="C65">
        <v>508603</v>
      </c>
      <c r="D65" s="1">
        <v>25709</v>
      </c>
      <c r="E65">
        <v>3.6948241999999999E-2</v>
      </c>
      <c r="F65" s="15">
        <v>5.6653100000000001E-5</v>
      </c>
      <c r="G65">
        <v>1</v>
      </c>
    </row>
    <row r="66" spans="1:7" x14ac:dyDescent="0.25">
      <c r="A66" s="16">
        <v>5087</v>
      </c>
      <c r="B66" t="s">
        <v>69</v>
      </c>
      <c r="C66">
        <v>508701</v>
      </c>
      <c r="D66" s="1">
        <v>25709</v>
      </c>
      <c r="E66">
        <v>6.4489540999999997E-2</v>
      </c>
      <c r="F66">
        <v>2.4752599999999997E-4</v>
      </c>
      <c r="G66">
        <v>1</v>
      </c>
    </row>
    <row r="67" spans="1:7" x14ac:dyDescent="0.25">
      <c r="A67" s="16">
        <v>5088</v>
      </c>
      <c r="B67" t="s">
        <v>70</v>
      </c>
      <c r="C67">
        <v>508801</v>
      </c>
      <c r="D67" s="1">
        <v>37203</v>
      </c>
      <c r="E67">
        <v>7.8193295999999995E-2</v>
      </c>
      <c r="F67">
        <v>1.8640599999999999E-4</v>
      </c>
      <c r="G67">
        <v>1</v>
      </c>
    </row>
    <row r="68" spans="1:7" x14ac:dyDescent="0.25">
      <c r="A68" s="16">
        <v>5089</v>
      </c>
      <c r="B68" t="s">
        <v>71</v>
      </c>
      <c r="C68">
        <v>508901</v>
      </c>
      <c r="D68" s="1">
        <v>41761</v>
      </c>
      <c r="E68">
        <v>0.18268831199999999</v>
      </c>
      <c r="F68">
        <v>7.9820599999999998E-4</v>
      </c>
      <c r="G68">
        <v>1</v>
      </c>
    </row>
    <row r="69" spans="1:7" x14ac:dyDescent="0.25">
      <c r="A69" s="16">
        <v>5090</v>
      </c>
      <c r="B69" t="s">
        <v>72</v>
      </c>
      <c r="C69">
        <v>509001</v>
      </c>
      <c r="D69" s="1">
        <v>41761</v>
      </c>
      <c r="E69">
        <v>0.13696732</v>
      </c>
      <c r="F69">
        <v>4.9883999999999996E-4</v>
      </c>
      <c r="G69">
        <v>1</v>
      </c>
    </row>
    <row r="70" spans="1:7" x14ac:dyDescent="0.25">
      <c r="A70" s="16">
        <v>5091</v>
      </c>
      <c r="B70" t="s">
        <v>73</v>
      </c>
      <c r="C70">
        <v>509101</v>
      </c>
      <c r="D70" s="1">
        <v>40423</v>
      </c>
      <c r="E70">
        <v>7.7222947E-2</v>
      </c>
      <c r="F70">
        <v>2.7494999999999999E-4</v>
      </c>
      <c r="G70">
        <v>1</v>
      </c>
    </row>
    <row r="71" spans="1:7" x14ac:dyDescent="0.25">
      <c r="A71" s="16">
        <v>5092</v>
      </c>
      <c r="B71" t="s">
        <v>74</v>
      </c>
      <c r="C71">
        <v>509201</v>
      </c>
      <c r="D71" s="1">
        <v>37070</v>
      </c>
      <c r="E71">
        <v>0.10124807700000001</v>
      </c>
      <c r="F71">
        <v>3.2730900000000002E-4</v>
      </c>
      <c r="G71">
        <v>1</v>
      </c>
    </row>
    <row r="72" spans="1:7" x14ac:dyDescent="0.25">
      <c r="A72" s="16">
        <v>5093</v>
      </c>
      <c r="B72" t="s">
        <v>75</v>
      </c>
      <c r="C72">
        <v>509302</v>
      </c>
      <c r="D72" s="1">
        <v>25709</v>
      </c>
      <c r="E72">
        <v>7.5842396000000006E-2</v>
      </c>
      <c r="F72">
        <v>2.8820000000000001E-4</v>
      </c>
      <c r="G72">
        <v>1</v>
      </c>
    </row>
    <row r="73" spans="1:7" x14ac:dyDescent="0.25">
      <c r="A73" s="16">
        <v>5094</v>
      </c>
      <c r="B73" t="s">
        <v>76</v>
      </c>
      <c r="C73">
        <v>509401</v>
      </c>
      <c r="D73" s="1">
        <v>38974</v>
      </c>
      <c r="E73">
        <v>5.5977474999999999E-2</v>
      </c>
      <c r="F73">
        <v>1.85112E-4</v>
      </c>
      <c r="G73">
        <v>1</v>
      </c>
    </row>
    <row r="74" spans="1:7" x14ac:dyDescent="0.25">
      <c r="A74" s="16">
        <v>5095</v>
      </c>
      <c r="B74" t="s">
        <v>77</v>
      </c>
      <c r="C74">
        <v>509503</v>
      </c>
      <c r="D74" s="1">
        <v>38876</v>
      </c>
      <c r="E74">
        <v>0.12536329199999999</v>
      </c>
      <c r="F74">
        <v>6.1696099999999996E-4</v>
      </c>
      <c r="G74">
        <v>1</v>
      </c>
    </row>
    <row r="75" spans="1:7" x14ac:dyDescent="0.25">
      <c r="A75" s="16">
        <v>5096</v>
      </c>
      <c r="B75" t="s">
        <v>78</v>
      </c>
      <c r="C75">
        <v>509603</v>
      </c>
      <c r="D75" s="1">
        <v>37392</v>
      </c>
      <c r="E75">
        <v>0.100835417</v>
      </c>
      <c r="F75">
        <v>3.5686799999999999E-4</v>
      </c>
      <c r="G75">
        <v>1</v>
      </c>
    </row>
    <row r="76" spans="1:7" x14ac:dyDescent="0.25">
      <c r="A76" s="16">
        <v>5097</v>
      </c>
      <c r="B76" t="s">
        <v>79</v>
      </c>
      <c r="C76">
        <v>509701</v>
      </c>
      <c r="D76" s="1">
        <v>35068</v>
      </c>
      <c r="E76">
        <v>6.4880083000000005E-2</v>
      </c>
      <c r="F76">
        <v>2.2464300000000001E-4</v>
      </c>
      <c r="G76">
        <v>1</v>
      </c>
    </row>
    <row r="77" spans="1:7" x14ac:dyDescent="0.25">
      <c r="A77" s="16">
        <v>5098</v>
      </c>
      <c r="B77" t="s">
        <v>80</v>
      </c>
      <c r="C77">
        <v>509801</v>
      </c>
      <c r="D77" s="1">
        <v>26731</v>
      </c>
      <c r="E77">
        <v>9.9515548999999995E-2</v>
      </c>
      <c r="F77">
        <v>4.40226E-4</v>
      </c>
      <c r="G77">
        <v>1</v>
      </c>
    </row>
    <row r="78" spans="1:7" x14ac:dyDescent="0.25">
      <c r="A78" s="16">
        <v>5106</v>
      </c>
      <c r="B78" t="s">
        <v>81</v>
      </c>
      <c r="C78">
        <v>510601</v>
      </c>
      <c r="D78" s="1">
        <v>35803</v>
      </c>
      <c r="E78">
        <v>8.6999452000000005E-2</v>
      </c>
      <c r="F78">
        <v>4.3706399999999997E-4</v>
      </c>
      <c r="G78">
        <v>1</v>
      </c>
    </row>
    <row r="79" spans="1:7" x14ac:dyDescent="0.25">
      <c r="A79" s="16">
        <v>5107</v>
      </c>
      <c r="B79" t="s">
        <v>82</v>
      </c>
      <c r="C79">
        <v>510701</v>
      </c>
      <c r="D79" s="1">
        <v>35803</v>
      </c>
      <c r="E79">
        <v>5.4775633999999997E-2</v>
      </c>
      <c r="F79" s="15">
        <v>8.7789300000000003E-5</v>
      </c>
      <c r="G79">
        <v>1</v>
      </c>
    </row>
    <row r="80" spans="1:7" x14ac:dyDescent="0.25">
      <c r="A80" s="16">
        <v>5108</v>
      </c>
      <c r="B80" t="s">
        <v>83</v>
      </c>
      <c r="C80">
        <v>510802</v>
      </c>
      <c r="D80" s="1">
        <v>39527</v>
      </c>
      <c r="E80">
        <v>0.12084545300000001</v>
      </c>
      <c r="F80">
        <v>4.5005000000000002E-4</v>
      </c>
      <c r="G80">
        <v>1</v>
      </c>
    </row>
    <row r="81" spans="1:7" x14ac:dyDescent="0.25">
      <c r="A81" s="16">
        <v>5109</v>
      </c>
      <c r="B81" t="s">
        <v>84</v>
      </c>
      <c r="C81">
        <v>510904</v>
      </c>
      <c r="D81" s="1">
        <v>25709</v>
      </c>
      <c r="E81">
        <v>6.6048310999999998E-2</v>
      </c>
      <c r="F81">
        <v>1.5143200000000001E-4</v>
      </c>
      <c r="G81">
        <v>1</v>
      </c>
    </row>
    <row r="82" spans="1:7" x14ac:dyDescent="0.25">
      <c r="A82" s="16">
        <v>5110</v>
      </c>
      <c r="B82" t="s">
        <v>85</v>
      </c>
      <c r="C82">
        <v>511002</v>
      </c>
      <c r="D82" s="1">
        <v>29552</v>
      </c>
      <c r="E82">
        <v>9.9070359999999996E-2</v>
      </c>
      <c r="F82">
        <v>5.5815300000000003E-4</v>
      </c>
      <c r="G82">
        <v>1</v>
      </c>
    </row>
    <row r="83" spans="1:7" x14ac:dyDescent="0.25">
      <c r="A83" s="16">
        <v>5111</v>
      </c>
      <c r="B83" t="s">
        <v>86</v>
      </c>
      <c r="C83">
        <v>511101</v>
      </c>
      <c r="D83" s="1">
        <v>43839</v>
      </c>
      <c r="E83">
        <v>0.177770601</v>
      </c>
      <c r="F83">
        <v>1.84242E-3</v>
      </c>
      <c r="G83">
        <v>1</v>
      </c>
    </row>
    <row r="84" spans="1:7" x14ac:dyDescent="0.25">
      <c r="A84" s="16">
        <v>5112</v>
      </c>
      <c r="B84" t="s">
        <v>87</v>
      </c>
      <c r="C84">
        <v>511201</v>
      </c>
      <c r="D84" s="1">
        <v>25709</v>
      </c>
      <c r="E84">
        <v>6.2616757999999995E-2</v>
      </c>
      <c r="F84">
        <v>1.88629E-4</v>
      </c>
      <c r="G84">
        <v>1</v>
      </c>
    </row>
    <row r="85" spans="1:7" x14ac:dyDescent="0.25">
      <c r="A85" s="16">
        <v>5113</v>
      </c>
      <c r="B85" t="s">
        <v>88</v>
      </c>
      <c r="C85">
        <v>511306</v>
      </c>
      <c r="D85" s="1">
        <v>34284</v>
      </c>
      <c r="E85">
        <v>7.4973111999999995E-2</v>
      </c>
      <c r="F85">
        <v>3.18969E-4</v>
      </c>
      <c r="G85">
        <v>1</v>
      </c>
    </row>
    <row r="86" spans="1:7" x14ac:dyDescent="0.25">
      <c r="A86" s="16">
        <v>5114</v>
      </c>
      <c r="B86" t="s">
        <v>89</v>
      </c>
      <c r="C86">
        <v>511401</v>
      </c>
      <c r="D86" s="1">
        <v>40696</v>
      </c>
      <c r="E86">
        <v>8.2514050000000005E-2</v>
      </c>
      <c r="F86">
        <v>3.9235600000000001E-4</v>
      </c>
      <c r="G86">
        <v>1</v>
      </c>
    </row>
    <row r="87" spans="1:7" x14ac:dyDescent="0.25">
      <c r="A87" s="16">
        <v>5115</v>
      </c>
      <c r="B87" t="s">
        <v>90</v>
      </c>
      <c r="C87">
        <v>511502</v>
      </c>
      <c r="D87" s="1">
        <v>40696</v>
      </c>
      <c r="E87">
        <v>9.0101450999999999E-2</v>
      </c>
      <c r="F87">
        <v>4.97314E-4</v>
      </c>
      <c r="G87">
        <v>1</v>
      </c>
    </row>
    <row r="88" spans="1:7" x14ac:dyDescent="0.25">
      <c r="A88" s="16">
        <v>5116</v>
      </c>
      <c r="B88" t="s">
        <v>91</v>
      </c>
      <c r="C88">
        <v>511601</v>
      </c>
      <c r="D88" s="1">
        <v>33157</v>
      </c>
      <c r="E88">
        <v>8.0235228000000006E-2</v>
      </c>
      <c r="F88">
        <v>2.5662999999999999E-4</v>
      </c>
      <c r="G88">
        <v>1</v>
      </c>
    </row>
    <row r="89" spans="1:7" x14ac:dyDescent="0.25">
      <c r="A89" s="16">
        <v>5117</v>
      </c>
      <c r="B89" t="s">
        <v>92</v>
      </c>
      <c r="C89">
        <v>511701</v>
      </c>
      <c r="D89" s="1">
        <v>40696</v>
      </c>
      <c r="E89">
        <v>0.223551737</v>
      </c>
      <c r="F89">
        <v>1.381501E-3</v>
      </c>
      <c r="G89">
        <v>1</v>
      </c>
    </row>
    <row r="90" spans="1:7" x14ac:dyDescent="0.25">
      <c r="A90" s="16">
        <v>5118</v>
      </c>
      <c r="B90" t="s">
        <v>93</v>
      </c>
      <c r="C90">
        <v>511805</v>
      </c>
      <c r="D90" s="1">
        <v>33157</v>
      </c>
      <c r="E90">
        <v>0.105941822</v>
      </c>
      <c r="F90">
        <v>5.7397299999999997E-4</v>
      </c>
      <c r="G90">
        <v>1</v>
      </c>
    </row>
    <row r="91" spans="1:7" x14ac:dyDescent="0.25">
      <c r="A91" s="16">
        <v>5120</v>
      </c>
      <c r="B91" t="s">
        <v>94</v>
      </c>
      <c r="C91">
        <v>512002</v>
      </c>
      <c r="D91" s="1">
        <v>44616</v>
      </c>
      <c r="E91">
        <v>0.44049736900000003</v>
      </c>
      <c r="F91">
        <v>5.2310129999999996E-3</v>
      </c>
      <c r="G91">
        <v>1</v>
      </c>
    </row>
    <row r="92" spans="1:7" x14ac:dyDescent="0.25">
      <c r="A92" s="16">
        <v>5121</v>
      </c>
      <c r="B92" t="s">
        <v>95</v>
      </c>
      <c r="C92">
        <v>512104</v>
      </c>
      <c r="D92" s="1">
        <v>43039</v>
      </c>
      <c r="E92">
        <v>6.8731446000000002E-2</v>
      </c>
      <c r="F92">
        <v>1.8303500000000001E-4</v>
      </c>
      <c r="G92">
        <v>1</v>
      </c>
    </row>
    <row r="93" spans="1:7" x14ac:dyDescent="0.25">
      <c r="A93" s="16">
        <v>5125</v>
      </c>
      <c r="B93" t="s">
        <v>96</v>
      </c>
      <c r="C93">
        <v>512501</v>
      </c>
      <c r="D93" s="1">
        <v>41445</v>
      </c>
      <c r="E93">
        <v>0.28363851699999998</v>
      </c>
      <c r="F93">
        <v>1.6144659999999999E-3</v>
      </c>
      <c r="G93">
        <v>1</v>
      </c>
    </row>
    <row r="94" spans="1:7" x14ac:dyDescent="0.25">
      <c r="A94" s="16">
        <v>5126</v>
      </c>
      <c r="B94" t="s">
        <v>97</v>
      </c>
      <c r="C94">
        <v>512602</v>
      </c>
      <c r="D94" s="1">
        <v>36301</v>
      </c>
      <c r="E94">
        <v>6.1226744E-2</v>
      </c>
      <c r="F94">
        <v>1.6067800000000001E-4</v>
      </c>
      <c r="G94">
        <v>1</v>
      </c>
    </row>
    <row r="95" spans="1:7" x14ac:dyDescent="0.25">
      <c r="A95" s="16">
        <v>5127</v>
      </c>
      <c r="B95" t="s">
        <v>98</v>
      </c>
      <c r="C95">
        <v>512701</v>
      </c>
      <c r="D95" s="1">
        <v>25709</v>
      </c>
      <c r="E95">
        <v>0.113349991</v>
      </c>
      <c r="F95">
        <v>4.3244799999999999E-4</v>
      </c>
      <c r="G95">
        <v>1</v>
      </c>
    </row>
    <row r="96" spans="1:7" x14ac:dyDescent="0.25">
      <c r="A96" s="16">
        <v>5131</v>
      </c>
      <c r="B96" t="s">
        <v>99</v>
      </c>
      <c r="C96">
        <v>513103</v>
      </c>
      <c r="D96" s="1">
        <v>40780</v>
      </c>
      <c r="E96">
        <v>0.102657811</v>
      </c>
      <c r="F96">
        <v>4.0160700000000001E-4</v>
      </c>
      <c r="G96">
        <v>1</v>
      </c>
    </row>
    <row r="97" spans="1:7" x14ac:dyDescent="0.25">
      <c r="A97" s="16">
        <v>5132</v>
      </c>
      <c r="B97" t="s">
        <v>100</v>
      </c>
      <c r="C97">
        <v>513201</v>
      </c>
      <c r="D97" s="1">
        <v>42236</v>
      </c>
      <c r="E97">
        <v>0.26188781300000002</v>
      </c>
      <c r="F97">
        <v>1.6555000000000001E-3</v>
      </c>
      <c r="G97">
        <v>1</v>
      </c>
    </row>
    <row r="98" spans="1:7" x14ac:dyDescent="0.25">
      <c r="A98" s="16">
        <v>5133</v>
      </c>
      <c r="B98" t="s">
        <v>101</v>
      </c>
      <c r="C98">
        <v>513301</v>
      </c>
      <c r="D98" s="1">
        <v>42236</v>
      </c>
      <c r="E98">
        <v>0.28001714799999999</v>
      </c>
      <c r="F98">
        <v>1.510455E-3</v>
      </c>
      <c r="G98">
        <v>1</v>
      </c>
    </row>
    <row r="99" spans="1:7" x14ac:dyDescent="0.25">
      <c r="A99" s="16">
        <v>5134</v>
      </c>
      <c r="B99" t="s">
        <v>102</v>
      </c>
      <c r="C99">
        <v>513402</v>
      </c>
      <c r="D99" s="1">
        <v>37189</v>
      </c>
      <c r="E99">
        <v>0.126478592</v>
      </c>
      <c r="F99">
        <v>6.9397600000000001E-4</v>
      </c>
      <c r="G99">
        <v>1</v>
      </c>
    </row>
    <row r="100" spans="1:7" x14ac:dyDescent="0.25">
      <c r="A100" s="16">
        <v>5136</v>
      </c>
      <c r="B100" t="s">
        <v>103</v>
      </c>
      <c r="C100">
        <v>513601</v>
      </c>
      <c r="D100" s="1">
        <v>42711</v>
      </c>
      <c r="E100">
        <v>0.136159378</v>
      </c>
      <c r="F100">
        <v>7.6558099999999999E-4</v>
      </c>
      <c r="G100">
        <v>1</v>
      </c>
    </row>
    <row r="101" spans="1:7" x14ac:dyDescent="0.25">
      <c r="A101" s="16">
        <v>5137</v>
      </c>
      <c r="B101" t="s">
        <v>104</v>
      </c>
      <c r="C101">
        <v>513701</v>
      </c>
      <c r="D101" s="1">
        <v>42711</v>
      </c>
      <c r="E101">
        <v>0.164801476</v>
      </c>
      <c r="F101">
        <v>6.5366800000000004E-4</v>
      </c>
      <c r="G101">
        <v>1</v>
      </c>
    </row>
    <row r="102" spans="1:7" x14ac:dyDescent="0.25">
      <c r="A102" s="16">
        <v>5138</v>
      </c>
      <c r="B102" t="s">
        <v>105</v>
      </c>
      <c r="C102">
        <v>513801</v>
      </c>
      <c r="D102" s="1">
        <v>38134</v>
      </c>
      <c r="E102">
        <v>0.183280896</v>
      </c>
      <c r="F102">
        <v>1.1166609999999999E-3</v>
      </c>
      <c r="G102">
        <v>1</v>
      </c>
    </row>
    <row r="103" spans="1:7" x14ac:dyDescent="0.25">
      <c r="A103" s="16">
        <v>5139</v>
      </c>
      <c r="B103" t="s">
        <v>106</v>
      </c>
      <c r="C103">
        <v>513901</v>
      </c>
      <c r="D103" s="1">
        <v>40465</v>
      </c>
      <c r="E103">
        <v>0.22477851800000001</v>
      </c>
      <c r="F103">
        <v>1.015976E-3</v>
      </c>
      <c r="G103">
        <v>1</v>
      </c>
    </row>
    <row r="104" spans="1:7" x14ac:dyDescent="0.25">
      <c r="A104" s="16">
        <v>5140</v>
      </c>
      <c r="B104" t="s">
        <v>107</v>
      </c>
      <c r="C104">
        <v>514001</v>
      </c>
      <c r="D104" s="1">
        <v>37441</v>
      </c>
      <c r="E104">
        <v>0.136254768</v>
      </c>
      <c r="F104">
        <v>3.64488E-4</v>
      </c>
      <c r="G104">
        <v>1</v>
      </c>
    </row>
    <row r="105" spans="1:7" x14ac:dyDescent="0.25">
      <c r="A105" s="16">
        <v>5141</v>
      </c>
      <c r="B105" t="s">
        <v>108</v>
      </c>
      <c r="C105">
        <v>514101</v>
      </c>
      <c r="D105" s="1">
        <v>39821</v>
      </c>
      <c r="E105">
        <v>0.12323262</v>
      </c>
      <c r="F105">
        <v>4.9759800000000003E-4</v>
      </c>
      <c r="G105">
        <v>1</v>
      </c>
    </row>
    <row r="106" spans="1:7" x14ac:dyDescent="0.25">
      <c r="A106" s="16">
        <v>5142</v>
      </c>
      <c r="B106" t="s">
        <v>109</v>
      </c>
      <c r="C106">
        <v>514201</v>
      </c>
      <c r="D106" s="1">
        <v>39198</v>
      </c>
      <c r="E106">
        <v>0.10111206</v>
      </c>
      <c r="F106">
        <v>3.4272399999999998E-4</v>
      </c>
      <c r="G106">
        <v>1</v>
      </c>
    </row>
    <row r="107" spans="1:7" x14ac:dyDescent="0.25">
      <c r="A107" s="16">
        <v>5144</v>
      </c>
      <c r="B107" t="s">
        <v>110</v>
      </c>
      <c r="C107">
        <v>514401</v>
      </c>
      <c r="D107" s="1">
        <v>37189</v>
      </c>
      <c r="E107">
        <v>0.17728664499999999</v>
      </c>
      <c r="F107">
        <v>1.007237E-3</v>
      </c>
      <c r="G107">
        <v>1</v>
      </c>
    </row>
    <row r="108" spans="1:7" x14ac:dyDescent="0.25">
      <c r="A108" s="16">
        <v>5150</v>
      </c>
      <c r="B108" t="s">
        <v>111</v>
      </c>
      <c r="C108">
        <v>515001</v>
      </c>
      <c r="D108" s="1">
        <v>39632</v>
      </c>
      <c r="E108">
        <v>7.3708618000000004E-2</v>
      </c>
      <c r="F108">
        <v>1.89858E-4</v>
      </c>
      <c r="G108">
        <v>1</v>
      </c>
    </row>
    <row r="109" spans="1:7" x14ac:dyDescent="0.25">
      <c r="A109" s="16">
        <v>5151</v>
      </c>
      <c r="B109" t="s">
        <v>112</v>
      </c>
      <c r="C109">
        <v>515101</v>
      </c>
      <c r="D109" s="1">
        <v>25709</v>
      </c>
      <c r="E109">
        <v>0.11453023599999999</v>
      </c>
      <c r="F109">
        <v>4.0474899999999998E-4</v>
      </c>
      <c r="G109">
        <v>1</v>
      </c>
    </row>
    <row r="110" spans="1:7" x14ac:dyDescent="0.25">
      <c r="A110" s="16">
        <v>5152</v>
      </c>
      <c r="B110" t="s">
        <v>113</v>
      </c>
      <c r="C110">
        <v>515204</v>
      </c>
      <c r="D110" s="1">
        <v>40423</v>
      </c>
      <c r="E110">
        <v>0.17631787300000001</v>
      </c>
      <c r="F110">
        <v>9.5012199999999997E-4</v>
      </c>
      <c r="G110">
        <v>1</v>
      </c>
    </row>
    <row r="111" spans="1:7" x14ac:dyDescent="0.25">
      <c r="A111" s="16">
        <v>5153</v>
      </c>
      <c r="B111" t="s">
        <v>114</v>
      </c>
      <c r="C111">
        <v>515309</v>
      </c>
      <c r="D111" s="1">
        <v>37945</v>
      </c>
      <c r="E111">
        <v>0.11528793599999999</v>
      </c>
      <c r="F111">
        <v>4.7401000000000002E-4</v>
      </c>
      <c r="G111">
        <v>1</v>
      </c>
    </row>
    <row r="112" spans="1:7" x14ac:dyDescent="0.25">
      <c r="A112" s="16">
        <v>5154</v>
      </c>
      <c r="B112" t="s">
        <v>115</v>
      </c>
      <c r="C112">
        <v>515401</v>
      </c>
      <c r="D112" s="1">
        <v>39247</v>
      </c>
      <c r="E112">
        <v>0.16547748400000001</v>
      </c>
      <c r="F112">
        <v>8.0028200000000003E-4</v>
      </c>
      <c r="G112">
        <v>1</v>
      </c>
    </row>
    <row r="113" spans="1:7" x14ac:dyDescent="0.25">
      <c r="A113" s="16">
        <v>5155</v>
      </c>
      <c r="B113" t="s">
        <v>116</v>
      </c>
      <c r="C113">
        <v>515501</v>
      </c>
      <c r="D113" s="1">
        <v>37945</v>
      </c>
      <c r="E113">
        <v>0.14065739999999999</v>
      </c>
      <c r="F113">
        <v>6.8499999999999995E-4</v>
      </c>
      <c r="G113">
        <v>1</v>
      </c>
    </row>
    <row r="114" spans="1:7" x14ac:dyDescent="0.25">
      <c r="A114" s="16">
        <v>5156</v>
      </c>
      <c r="B114" t="s">
        <v>117</v>
      </c>
      <c r="C114">
        <v>515601</v>
      </c>
      <c r="D114" s="1">
        <v>41711</v>
      </c>
      <c r="E114">
        <v>0.21330058599999999</v>
      </c>
      <c r="F114">
        <v>7.6114399999999995E-4</v>
      </c>
      <c r="G114">
        <v>1</v>
      </c>
    </row>
    <row r="115" spans="1:7" x14ac:dyDescent="0.25">
      <c r="A115" s="16">
        <v>5157</v>
      </c>
      <c r="B115" t="s">
        <v>118</v>
      </c>
      <c r="C115">
        <v>515706</v>
      </c>
      <c r="D115" s="1">
        <v>38981</v>
      </c>
      <c r="E115">
        <v>0.44499567899999998</v>
      </c>
      <c r="F115">
        <v>5.7470769999999997E-3</v>
      </c>
      <c r="G115">
        <v>1</v>
      </c>
    </row>
    <row r="116" spans="1:7" x14ac:dyDescent="0.25">
      <c r="A116" s="16">
        <v>5158</v>
      </c>
      <c r="B116" t="s">
        <v>119</v>
      </c>
      <c r="C116">
        <v>515804</v>
      </c>
      <c r="D116" s="1">
        <v>37224</v>
      </c>
      <c r="E116">
        <v>9.4832976999999999E-2</v>
      </c>
      <c r="F116">
        <v>3.0827699999999998E-4</v>
      </c>
      <c r="G116">
        <v>1</v>
      </c>
    </row>
    <row r="117" spans="1:7" x14ac:dyDescent="0.25">
      <c r="A117" s="16">
        <v>5159</v>
      </c>
      <c r="B117" t="s">
        <v>120</v>
      </c>
      <c r="C117">
        <v>515901</v>
      </c>
      <c r="D117" s="1">
        <v>33804</v>
      </c>
      <c r="E117">
        <v>0.114118786</v>
      </c>
      <c r="F117">
        <v>5.7765599999999996E-4</v>
      </c>
      <c r="G117">
        <v>1</v>
      </c>
    </row>
    <row r="118" spans="1:7" x14ac:dyDescent="0.25">
      <c r="A118" s="16">
        <v>5160</v>
      </c>
      <c r="B118" t="s">
        <v>121</v>
      </c>
      <c r="C118">
        <v>516001</v>
      </c>
      <c r="D118" s="1">
        <v>44441</v>
      </c>
      <c r="E118">
        <v>0.14867377300000001</v>
      </c>
      <c r="F118">
        <v>9.5678899999999999E-4</v>
      </c>
      <c r="G118">
        <v>1</v>
      </c>
    </row>
    <row r="119" spans="1:7" x14ac:dyDescent="0.25">
      <c r="A119" s="16">
        <v>5161</v>
      </c>
      <c r="B119" t="s">
        <v>122</v>
      </c>
      <c r="C119">
        <v>516101</v>
      </c>
      <c r="D119" s="1">
        <v>35201</v>
      </c>
      <c r="E119">
        <v>9.4906170999999998E-2</v>
      </c>
      <c r="F119">
        <v>4.1206100000000002E-4</v>
      </c>
      <c r="G119">
        <v>1</v>
      </c>
    </row>
    <row r="120" spans="1:7" x14ac:dyDescent="0.25">
      <c r="A120" s="16">
        <v>5162</v>
      </c>
      <c r="B120" t="s">
        <v>123</v>
      </c>
      <c r="C120">
        <v>516201</v>
      </c>
      <c r="D120" s="1">
        <v>36622</v>
      </c>
      <c r="E120">
        <v>0.14287873000000001</v>
      </c>
      <c r="F120">
        <v>1.261704E-3</v>
      </c>
      <c r="G120">
        <v>1</v>
      </c>
    </row>
    <row r="121" spans="1:7" x14ac:dyDescent="0.25">
      <c r="A121" s="16">
        <v>5163</v>
      </c>
      <c r="B121" t="s">
        <v>124</v>
      </c>
      <c r="C121">
        <v>516301</v>
      </c>
      <c r="D121" s="1">
        <v>33808</v>
      </c>
      <c r="E121">
        <v>0.123571535</v>
      </c>
      <c r="F121">
        <v>4.8707999999999998E-4</v>
      </c>
      <c r="G121">
        <v>1</v>
      </c>
    </row>
    <row r="122" spans="1:7" x14ac:dyDescent="0.25">
      <c r="A122" s="16">
        <v>5164</v>
      </c>
      <c r="B122" t="s">
        <v>125</v>
      </c>
      <c r="C122">
        <v>516401</v>
      </c>
      <c r="D122" s="1">
        <v>28831</v>
      </c>
      <c r="E122">
        <v>7.4890973999999999E-2</v>
      </c>
      <c r="F122">
        <v>3.1766200000000002E-4</v>
      </c>
      <c r="G122">
        <v>1</v>
      </c>
    </row>
    <row r="123" spans="1:7" x14ac:dyDescent="0.25">
      <c r="A123" s="16">
        <v>5165</v>
      </c>
      <c r="B123" t="s">
        <v>126</v>
      </c>
      <c r="C123">
        <v>516501</v>
      </c>
      <c r="D123" s="1">
        <v>25709</v>
      </c>
      <c r="E123">
        <v>7.6799898000000005E-2</v>
      </c>
      <c r="F123">
        <v>2.8604500000000002E-4</v>
      </c>
      <c r="G123">
        <v>1</v>
      </c>
    </row>
    <row r="124" spans="1:7" x14ac:dyDescent="0.25">
      <c r="A124" s="16">
        <v>5166</v>
      </c>
      <c r="B124" t="s">
        <v>127</v>
      </c>
      <c r="C124">
        <v>516601</v>
      </c>
      <c r="D124" s="1">
        <v>25709</v>
      </c>
      <c r="E124">
        <v>6.1450957E-2</v>
      </c>
      <c r="F124">
        <v>1.85429E-4</v>
      </c>
      <c r="G124">
        <v>1</v>
      </c>
    </row>
    <row r="125" spans="1:7" x14ac:dyDescent="0.25">
      <c r="A125" s="16">
        <v>5167</v>
      </c>
      <c r="B125" t="s">
        <v>128</v>
      </c>
      <c r="C125">
        <v>516701</v>
      </c>
      <c r="D125" s="1">
        <v>34711</v>
      </c>
      <c r="E125">
        <v>9.2483604999999997E-2</v>
      </c>
      <c r="F125">
        <v>2.5730700000000002E-4</v>
      </c>
      <c r="G125">
        <v>1</v>
      </c>
    </row>
    <row r="126" spans="1:7" x14ac:dyDescent="0.25">
      <c r="A126" s="16">
        <v>5168</v>
      </c>
      <c r="B126" t="s">
        <v>129</v>
      </c>
      <c r="C126">
        <v>516802</v>
      </c>
      <c r="D126" s="1">
        <v>28831</v>
      </c>
      <c r="E126">
        <v>4.8046771000000002E-2</v>
      </c>
      <c r="F126">
        <v>1.04063E-4</v>
      </c>
      <c r="G126">
        <v>1</v>
      </c>
    </row>
    <row r="127" spans="1:7" x14ac:dyDescent="0.25">
      <c r="A127" s="16">
        <v>5169</v>
      </c>
      <c r="B127" t="s">
        <v>130</v>
      </c>
      <c r="C127">
        <v>516903</v>
      </c>
      <c r="D127" s="1">
        <v>34893</v>
      </c>
      <c r="E127">
        <v>7.5894545999999993E-2</v>
      </c>
      <c r="F127">
        <v>3.1719000000000002E-4</v>
      </c>
      <c r="G127">
        <v>1</v>
      </c>
    </row>
    <row r="128" spans="1:7" x14ac:dyDescent="0.25">
      <c r="A128" s="16">
        <v>5170</v>
      </c>
      <c r="B128" t="s">
        <v>131</v>
      </c>
      <c r="C128">
        <v>517001</v>
      </c>
      <c r="D128" s="1">
        <v>31232</v>
      </c>
      <c r="E128">
        <v>0.128456397</v>
      </c>
      <c r="F128">
        <v>6.5583700000000004E-4</v>
      </c>
      <c r="G128">
        <v>1</v>
      </c>
    </row>
    <row r="129" spans="1:7" x14ac:dyDescent="0.25">
      <c r="A129" s="16">
        <v>5171</v>
      </c>
      <c r="B129" t="s">
        <v>132</v>
      </c>
      <c r="C129">
        <v>517101</v>
      </c>
      <c r="D129" s="1">
        <v>34893</v>
      </c>
      <c r="E129">
        <v>0.201854489</v>
      </c>
      <c r="F129">
        <v>1.9117380000000001E-3</v>
      </c>
      <c r="G129">
        <v>1</v>
      </c>
    </row>
    <row r="130" spans="1:7" x14ac:dyDescent="0.25">
      <c r="A130" s="16">
        <v>5172</v>
      </c>
      <c r="B130" t="s">
        <v>133</v>
      </c>
      <c r="C130">
        <v>517202</v>
      </c>
      <c r="D130" s="1">
        <v>36431</v>
      </c>
      <c r="E130">
        <v>0.15391021699999999</v>
      </c>
      <c r="F130">
        <v>1.2958799999999999E-3</v>
      </c>
      <c r="G130">
        <v>1</v>
      </c>
    </row>
    <row r="131" spans="1:7" x14ac:dyDescent="0.25">
      <c r="A131" s="16">
        <v>5173</v>
      </c>
      <c r="B131" t="s">
        <v>134</v>
      </c>
      <c r="C131">
        <v>517301</v>
      </c>
      <c r="D131" s="1">
        <v>36188</v>
      </c>
      <c r="E131">
        <v>0.15691063599999999</v>
      </c>
      <c r="F131">
        <v>1.3209459999999999E-3</v>
      </c>
      <c r="G131">
        <v>1</v>
      </c>
    </row>
    <row r="132" spans="1:7" x14ac:dyDescent="0.25">
      <c r="A132" s="16">
        <v>5174</v>
      </c>
      <c r="B132" t="s">
        <v>135</v>
      </c>
      <c r="C132">
        <v>517401</v>
      </c>
      <c r="D132" s="1">
        <v>31232</v>
      </c>
      <c r="E132">
        <v>0.114857164</v>
      </c>
      <c r="F132">
        <v>6.2763900000000004E-4</v>
      </c>
      <c r="G132">
        <v>1</v>
      </c>
    </row>
    <row r="133" spans="1:7" x14ac:dyDescent="0.25">
      <c r="A133" s="16">
        <v>5201</v>
      </c>
      <c r="B133" t="s">
        <v>136</v>
      </c>
      <c r="C133">
        <v>520102</v>
      </c>
      <c r="D133" s="1">
        <v>37945</v>
      </c>
      <c r="E133">
        <v>0.236867723</v>
      </c>
      <c r="F133">
        <v>1.642028E-3</v>
      </c>
      <c r="G133">
        <v>1</v>
      </c>
    </row>
    <row r="134" spans="1:7" x14ac:dyDescent="0.25">
      <c r="A134" s="16">
        <v>5202</v>
      </c>
      <c r="B134" t="s">
        <v>137</v>
      </c>
      <c r="C134">
        <v>520201</v>
      </c>
      <c r="D134" s="1">
        <v>36013</v>
      </c>
      <c r="E134">
        <v>0.37308931099999998</v>
      </c>
      <c r="F134">
        <v>4.071089E-3</v>
      </c>
      <c r="G134">
        <v>1</v>
      </c>
    </row>
    <row r="135" spans="1:7" x14ac:dyDescent="0.25">
      <c r="A135" s="16">
        <v>5203</v>
      </c>
      <c r="B135" t="s">
        <v>138</v>
      </c>
      <c r="C135">
        <v>520305</v>
      </c>
      <c r="D135" s="1">
        <v>36377</v>
      </c>
      <c r="E135">
        <v>0.15876764400000001</v>
      </c>
      <c r="F135">
        <v>1.0582320000000001E-3</v>
      </c>
      <c r="G135">
        <v>1</v>
      </c>
    </row>
    <row r="136" spans="1:7" x14ac:dyDescent="0.25">
      <c r="A136" s="16">
        <v>5204</v>
      </c>
      <c r="B136" t="s">
        <v>139</v>
      </c>
      <c r="C136">
        <v>520406</v>
      </c>
      <c r="D136" s="1">
        <v>36377</v>
      </c>
      <c r="E136">
        <v>0.43188847800000002</v>
      </c>
      <c r="F136">
        <v>4.2419650000000003E-3</v>
      </c>
      <c r="G136">
        <v>1</v>
      </c>
    </row>
    <row r="137" spans="1:7" x14ac:dyDescent="0.25">
      <c r="A137" s="16">
        <v>5210</v>
      </c>
      <c r="B137" t="s">
        <v>140</v>
      </c>
      <c r="C137">
        <v>521001</v>
      </c>
      <c r="D137" s="1">
        <v>36769</v>
      </c>
      <c r="E137">
        <v>0.43024510300000002</v>
      </c>
      <c r="F137">
        <v>4.4394350000000003E-3</v>
      </c>
      <c r="G137">
        <v>1</v>
      </c>
    </row>
    <row r="138" spans="1:7" x14ac:dyDescent="0.25">
      <c r="A138" s="16">
        <v>5211</v>
      </c>
      <c r="B138" t="s">
        <v>141</v>
      </c>
      <c r="C138">
        <v>521106</v>
      </c>
      <c r="D138" s="1">
        <v>36377</v>
      </c>
      <c r="E138">
        <v>0.42224871899999999</v>
      </c>
      <c r="F138">
        <v>5.9049710000000002E-3</v>
      </c>
      <c r="G138">
        <v>1</v>
      </c>
    </row>
    <row r="139" spans="1:7" x14ac:dyDescent="0.25">
      <c r="A139" s="16">
        <v>5212</v>
      </c>
      <c r="B139" t="s">
        <v>142</v>
      </c>
      <c r="C139">
        <v>521201</v>
      </c>
      <c r="D139" s="1">
        <v>36769</v>
      </c>
      <c r="E139">
        <v>0.24582722100000001</v>
      </c>
      <c r="F139">
        <v>2.1578550000000002E-3</v>
      </c>
      <c r="G139">
        <v>1</v>
      </c>
    </row>
    <row r="140" spans="1:7" x14ac:dyDescent="0.25">
      <c r="A140" s="16">
        <v>5213</v>
      </c>
      <c r="B140" t="s">
        <v>143</v>
      </c>
      <c r="C140">
        <v>521301</v>
      </c>
      <c r="D140" s="1">
        <v>36769</v>
      </c>
      <c r="E140">
        <v>0.320445166</v>
      </c>
      <c r="F140">
        <v>3.5143589999999999E-3</v>
      </c>
      <c r="G140">
        <v>1</v>
      </c>
    </row>
    <row r="141" spans="1:7" x14ac:dyDescent="0.25">
      <c r="A141" s="16">
        <v>5214</v>
      </c>
      <c r="B141" t="s">
        <v>144</v>
      </c>
      <c r="C141">
        <v>521401</v>
      </c>
      <c r="D141" s="1">
        <v>36769</v>
      </c>
      <c r="E141">
        <v>0.196322726</v>
      </c>
      <c r="F141">
        <v>1.7237210000000001E-3</v>
      </c>
      <c r="G141">
        <v>1</v>
      </c>
    </row>
    <row r="142" spans="1:7" x14ac:dyDescent="0.25">
      <c r="A142" s="16">
        <v>5220</v>
      </c>
      <c r="B142" t="s">
        <v>145</v>
      </c>
      <c r="C142">
        <v>522001</v>
      </c>
      <c r="D142" s="1">
        <v>37392</v>
      </c>
      <c r="E142">
        <v>7.2108968999999995E-2</v>
      </c>
      <c r="F142">
        <v>2.7867300000000001E-4</v>
      </c>
      <c r="G142">
        <v>1</v>
      </c>
    </row>
    <row r="143" spans="1:7" x14ac:dyDescent="0.25">
      <c r="A143" s="16">
        <v>5221</v>
      </c>
      <c r="B143" t="s">
        <v>146</v>
      </c>
      <c r="C143">
        <v>522103</v>
      </c>
      <c r="D143" s="1">
        <v>42529</v>
      </c>
      <c r="E143">
        <v>0.111276268</v>
      </c>
      <c r="F143">
        <v>3.67377E-4</v>
      </c>
      <c r="G143">
        <v>1</v>
      </c>
    </row>
    <row r="144" spans="1:7" x14ac:dyDescent="0.25">
      <c r="A144" s="16">
        <v>5222</v>
      </c>
      <c r="B144" t="s">
        <v>147</v>
      </c>
      <c r="C144">
        <v>522216</v>
      </c>
      <c r="D144" s="1">
        <v>37322</v>
      </c>
      <c r="E144">
        <v>6.1578918000000003E-2</v>
      </c>
      <c r="F144" s="15">
        <v>6.4986899999999999E-5</v>
      </c>
      <c r="G144">
        <v>1</v>
      </c>
    </row>
    <row r="145" spans="1:7" x14ac:dyDescent="0.25">
      <c r="A145" s="16">
        <v>5223</v>
      </c>
      <c r="B145" t="s">
        <v>148</v>
      </c>
      <c r="C145">
        <v>522310</v>
      </c>
      <c r="D145" s="1">
        <v>37392</v>
      </c>
      <c r="E145">
        <v>0.69397194100000004</v>
      </c>
      <c r="F145">
        <v>1.7293503000000002E-2</v>
      </c>
      <c r="G145">
        <v>1</v>
      </c>
    </row>
    <row r="146" spans="1:7" x14ac:dyDescent="0.25">
      <c r="A146" s="16">
        <v>5231</v>
      </c>
      <c r="B146" t="s">
        <v>149</v>
      </c>
      <c r="C146">
        <v>523102</v>
      </c>
      <c r="D146" s="1">
        <v>42117</v>
      </c>
      <c r="E146">
        <v>0.17150918600000001</v>
      </c>
      <c r="F146">
        <v>9.4918900000000002E-4</v>
      </c>
      <c r="G146">
        <v>1</v>
      </c>
    </row>
    <row r="147" spans="1:7" x14ac:dyDescent="0.25">
      <c r="A147" s="16">
        <v>5232</v>
      </c>
      <c r="B147" t="s">
        <v>150</v>
      </c>
      <c r="C147">
        <v>523201</v>
      </c>
      <c r="D147" s="1">
        <v>42236</v>
      </c>
      <c r="E147">
        <v>0.36650764299999999</v>
      </c>
      <c r="F147">
        <v>3.9778490000000003E-3</v>
      </c>
      <c r="G147">
        <v>1</v>
      </c>
    </row>
    <row r="148" spans="1:7" x14ac:dyDescent="0.25">
      <c r="A148" s="16">
        <v>5233</v>
      </c>
      <c r="B148" t="s">
        <v>151</v>
      </c>
      <c r="C148">
        <v>523303</v>
      </c>
      <c r="D148" s="1">
        <v>41603</v>
      </c>
      <c r="E148">
        <v>0.30167743499999999</v>
      </c>
      <c r="F148">
        <v>2.5298400000000002E-3</v>
      </c>
      <c r="G148">
        <v>1</v>
      </c>
    </row>
    <row r="149" spans="1:7" x14ac:dyDescent="0.25">
      <c r="A149" s="16">
        <v>5234</v>
      </c>
      <c r="B149" t="s">
        <v>152</v>
      </c>
      <c r="C149">
        <v>523401</v>
      </c>
      <c r="D149" s="1">
        <v>37707</v>
      </c>
      <c r="E149">
        <v>0.35073877199999998</v>
      </c>
      <c r="F149">
        <v>4.8309099999999999E-3</v>
      </c>
      <c r="G149">
        <v>1</v>
      </c>
    </row>
    <row r="150" spans="1:7" x14ac:dyDescent="0.25">
      <c r="A150" s="16">
        <v>5235</v>
      </c>
      <c r="B150" t="s">
        <v>153</v>
      </c>
      <c r="C150">
        <v>523503</v>
      </c>
      <c r="D150" s="1">
        <v>37756</v>
      </c>
      <c r="E150">
        <v>0.45508636499999999</v>
      </c>
      <c r="F150">
        <v>6.4059420000000004E-3</v>
      </c>
      <c r="G150">
        <v>1</v>
      </c>
    </row>
    <row r="151" spans="1:7" x14ac:dyDescent="0.25">
      <c r="A151" s="16">
        <v>5236</v>
      </c>
      <c r="B151" t="s">
        <v>154</v>
      </c>
      <c r="C151">
        <v>523601</v>
      </c>
      <c r="D151" s="1">
        <v>37707</v>
      </c>
      <c r="E151">
        <v>0.50059994299999999</v>
      </c>
      <c r="F151">
        <v>1.2804951E-2</v>
      </c>
      <c r="G151">
        <v>1</v>
      </c>
    </row>
    <row r="152" spans="1:7" x14ac:dyDescent="0.25">
      <c r="A152" s="16">
        <v>5237</v>
      </c>
      <c r="B152" t="s">
        <v>155</v>
      </c>
      <c r="C152">
        <v>523703</v>
      </c>
      <c r="D152" s="1">
        <v>37707</v>
      </c>
      <c r="E152">
        <v>7.9226746000000001E-2</v>
      </c>
      <c r="F152">
        <v>3.68878E-4</v>
      </c>
      <c r="G152">
        <v>1</v>
      </c>
    </row>
    <row r="153" spans="1:7" x14ac:dyDescent="0.25">
      <c r="A153" s="16">
        <v>5238</v>
      </c>
      <c r="B153" t="s">
        <v>156</v>
      </c>
      <c r="C153">
        <v>523809</v>
      </c>
      <c r="D153" s="1">
        <v>37707</v>
      </c>
      <c r="E153">
        <v>0.28428674999999998</v>
      </c>
      <c r="F153">
        <v>4.945779E-3</v>
      </c>
      <c r="G153">
        <v>1</v>
      </c>
    </row>
    <row r="154" spans="1:7" x14ac:dyDescent="0.25">
      <c r="A154" s="16">
        <v>5240</v>
      </c>
      <c r="B154" t="s">
        <v>157</v>
      </c>
      <c r="C154">
        <v>524001</v>
      </c>
      <c r="D154" s="1">
        <v>41074</v>
      </c>
      <c r="E154">
        <v>0.32596852500000001</v>
      </c>
      <c r="F154">
        <v>2.1460139999999999E-3</v>
      </c>
      <c r="G154">
        <v>1</v>
      </c>
    </row>
    <row r="155" spans="1:7" x14ac:dyDescent="0.25">
      <c r="A155" s="16">
        <v>5241</v>
      </c>
      <c r="B155" t="s">
        <v>158</v>
      </c>
      <c r="C155">
        <v>524101</v>
      </c>
      <c r="D155" s="1">
        <v>40780</v>
      </c>
      <c r="E155">
        <v>0.28353034799999999</v>
      </c>
      <c r="F155">
        <v>2.7465189999999998E-3</v>
      </c>
      <c r="G155">
        <v>1</v>
      </c>
    </row>
    <row r="156" spans="1:7" x14ac:dyDescent="0.25">
      <c r="A156" s="16">
        <v>5242</v>
      </c>
      <c r="B156" t="s">
        <v>159</v>
      </c>
      <c r="C156">
        <v>524201</v>
      </c>
      <c r="D156" s="1">
        <v>40899</v>
      </c>
      <c r="E156">
        <v>0.30466042999999998</v>
      </c>
      <c r="F156">
        <v>3.0451879999999999E-3</v>
      </c>
      <c r="G156">
        <v>1</v>
      </c>
    </row>
    <row r="157" spans="1:7" x14ac:dyDescent="0.25">
      <c r="A157" s="16">
        <v>5243</v>
      </c>
      <c r="B157" t="s">
        <v>160</v>
      </c>
      <c r="C157">
        <v>524301</v>
      </c>
      <c r="D157" s="1">
        <v>37945</v>
      </c>
      <c r="E157">
        <v>0.27614962399999998</v>
      </c>
      <c r="F157">
        <v>2.7000069999999999E-3</v>
      </c>
      <c r="G157">
        <v>1</v>
      </c>
    </row>
    <row r="158" spans="1:7" x14ac:dyDescent="0.25">
      <c r="A158" s="16">
        <v>5244</v>
      </c>
      <c r="B158" t="s">
        <v>161</v>
      </c>
      <c r="C158">
        <v>524401</v>
      </c>
      <c r="D158" s="1">
        <v>40780</v>
      </c>
      <c r="E158">
        <v>0.264121579</v>
      </c>
      <c r="F158">
        <v>2.4673920000000001E-3</v>
      </c>
      <c r="G158">
        <v>1</v>
      </c>
    </row>
    <row r="159" spans="1:7" x14ac:dyDescent="0.25">
      <c r="A159" s="16">
        <v>5245</v>
      </c>
      <c r="B159" t="s">
        <v>162</v>
      </c>
      <c r="C159">
        <v>524501</v>
      </c>
      <c r="D159" s="1">
        <v>37945</v>
      </c>
      <c r="E159">
        <v>0.29807719900000001</v>
      </c>
      <c r="F159">
        <v>2.1192210000000001E-3</v>
      </c>
      <c r="G159">
        <v>1</v>
      </c>
    </row>
    <row r="160" spans="1:7" x14ac:dyDescent="0.25">
      <c r="A160" s="16">
        <v>5250</v>
      </c>
      <c r="B160" t="s">
        <v>163</v>
      </c>
      <c r="C160">
        <v>525002</v>
      </c>
      <c r="D160" s="1">
        <v>37945</v>
      </c>
      <c r="E160">
        <v>9.4256276E-2</v>
      </c>
      <c r="F160">
        <v>3.4848799999999999E-4</v>
      </c>
      <c r="G160">
        <v>1</v>
      </c>
    </row>
    <row r="161" spans="1:7" x14ac:dyDescent="0.25">
      <c r="A161" s="16">
        <v>5251</v>
      </c>
      <c r="B161" t="s">
        <v>164</v>
      </c>
      <c r="C161">
        <v>525106</v>
      </c>
      <c r="D161" s="1">
        <v>37945</v>
      </c>
      <c r="E161">
        <v>5.0860166999999998E-2</v>
      </c>
      <c r="F161">
        <v>1.0605800000000001E-4</v>
      </c>
      <c r="G161">
        <v>1</v>
      </c>
    </row>
    <row r="162" spans="1:7" x14ac:dyDescent="0.25">
      <c r="A162" s="16">
        <v>5252</v>
      </c>
      <c r="B162" t="s">
        <v>165</v>
      </c>
      <c r="C162">
        <v>525204</v>
      </c>
      <c r="D162" s="1">
        <v>37945</v>
      </c>
      <c r="E162">
        <v>0.269287791</v>
      </c>
      <c r="F162">
        <v>2.6071660000000002E-3</v>
      </c>
      <c r="G162">
        <v>1</v>
      </c>
    </row>
    <row r="163" spans="1:7" x14ac:dyDescent="0.25">
      <c r="A163" s="16">
        <v>5253</v>
      </c>
      <c r="B163" t="s">
        <v>166</v>
      </c>
      <c r="C163">
        <v>525301</v>
      </c>
      <c r="D163" s="1">
        <v>36601</v>
      </c>
      <c r="E163">
        <v>0.56013449699999995</v>
      </c>
      <c r="F163">
        <v>1.722982E-2</v>
      </c>
      <c r="G163">
        <v>1</v>
      </c>
    </row>
    <row r="164" spans="1:7" x14ac:dyDescent="0.25">
      <c r="A164" s="16">
        <v>5254</v>
      </c>
      <c r="B164" t="s">
        <v>167</v>
      </c>
      <c r="C164">
        <v>525403</v>
      </c>
      <c r="D164" s="1">
        <v>37707</v>
      </c>
      <c r="E164">
        <v>0.26834949000000002</v>
      </c>
      <c r="F164">
        <v>3.2286110000000002E-3</v>
      </c>
      <c r="G164">
        <v>1</v>
      </c>
    </row>
    <row r="165" spans="1:7" x14ac:dyDescent="0.25">
      <c r="A165" s="16">
        <v>5255</v>
      </c>
      <c r="B165" t="s">
        <v>168</v>
      </c>
      <c r="C165">
        <v>525514</v>
      </c>
      <c r="D165" s="1">
        <v>36769</v>
      </c>
      <c r="E165">
        <v>0.32870371799999998</v>
      </c>
      <c r="F165">
        <v>4.1102270000000002E-3</v>
      </c>
      <c r="G165">
        <v>1</v>
      </c>
    </row>
    <row r="166" spans="1:7" x14ac:dyDescent="0.25">
      <c r="A166" s="16">
        <v>5256</v>
      </c>
      <c r="B166" t="s">
        <v>169</v>
      </c>
      <c r="C166">
        <v>525604</v>
      </c>
      <c r="D166" s="1">
        <v>39499</v>
      </c>
      <c r="E166">
        <v>0.32313562800000001</v>
      </c>
      <c r="F166">
        <v>3.6021619999999999E-3</v>
      </c>
      <c r="G166">
        <v>1</v>
      </c>
    </row>
    <row r="167" spans="1:7" x14ac:dyDescent="0.25">
      <c r="A167" s="16">
        <v>5259</v>
      </c>
      <c r="B167" t="s">
        <v>170</v>
      </c>
      <c r="C167">
        <v>525908</v>
      </c>
      <c r="D167" s="1">
        <v>36762</v>
      </c>
      <c r="E167">
        <v>0.63177257799999997</v>
      </c>
      <c r="F167">
        <v>1.1250988E-2</v>
      </c>
      <c r="G167">
        <v>1</v>
      </c>
    </row>
    <row r="168" spans="1:7" x14ac:dyDescent="0.25">
      <c r="A168" s="16">
        <v>5260</v>
      </c>
      <c r="B168" t="s">
        <v>171</v>
      </c>
      <c r="C168">
        <v>526001</v>
      </c>
      <c r="D168" s="1">
        <v>42997</v>
      </c>
      <c r="E168">
        <v>1.0770729830000001</v>
      </c>
      <c r="F168">
        <v>2.3905131E-2</v>
      </c>
      <c r="G168">
        <v>1</v>
      </c>
    </row>
    <row r="169" spans="1:7" x14ac:dyDescent="0.25">
      <c r="A169" s="16">
        <v>5261</v>
      </c>
      <c r="B169" t="s">
        <v>172</v>
      </c>
      <c r="C169">
        <v>526104</v>
      </c>
      <c r="D169" s="1">
        <v>36762</v>
      </c>
      <c r="E169">
        <v>0.85137954199999999</v>
      </c>
      <c r="F169">
        <v>2.6114009000000001E-2</v>
      </c>
      <c r="G169">
        <v>1</v>
      </c>
    </row>
    <row r="170" spans="1:7" x14ac:dyDescent="0.25">
      <c r="A170" s="16">
        <v>5262</v>
      </c>
      <c r="B170" t="s">
        <v>173</v>
      </c>
      <c r="C170">
        <v>526204</v>
      </c>
      <c r="D170" s="1">
        <v>42544</v>
      </c>
      <c r="E170">
        <v>0.55301500699999995</v>
      </c>
      <c r="F170">
        <v>1.5195409E-2</v>
      </c>
      <c r="G170">
        <v>1</v>
      </c>
    </row>
    <row r="171" spans="1:7" x14ac:dyDescent="0.25">
      <c r="A171" s="16">
        <v>5263</v>
      </c>
      <c r="B171" t="s">
        <v>174</v>
      </c>
      <c r="C171">
        <v>526301</v>
      </c>
      <c r="D171" s="1">
        <v>37238</v>
      </c>
      <c r="E171">
        <v>0.49308776700000001</v>
      </c>
      <c r="F171">
        <v>1.125407E-2</v>
      </c>
      <c r="G171">
        <v>1</v>
      </c>
    </row>
    <row r="172" spans="1:7" x14ac:dyDescent="0.25">
      <c r="A172" s="16">
        <v>5264</v>
      </c>
      <c r="B172" t="s">
        <v>175</v>
      </c>
      <c r="C172">
        <v>526401</v>
      </c>
      <c r="D172" s="1">
        <v>41761</v>
      </c>
      <c r="E172">
        <v>3.5248815040000001</v>
      </c>
      <c r="F172">
        <v>8.3751021999999994E-2</v>
      </c>
      <c r="G172">
        <v>1</v>
      </c>
    </row>
    <row r="173" spans="1:7" x14ac:dyDescent="0.25">
      <c r="A173" s="16">
        <v>5265</v>
      </c>
      <c r="B173" t="s">
        <v>176</v>
      </c>
      <c r="C173">
        <v>526501</v>
      </c>
      <c r="D173" s="1">
        <v>36762</v>
      </c>
      <c r="E173">
        <v>1.496506575</v>
      </c>
      <c r="F173">
        <v>6.2678422999999997E-2</v>
      </c>
      <c r="G173">
        <v>1</v>
      </c>
    </row>
    <row r="174" spans="1:7" x14ac:dyDescent="0.25">
      <c r="A174" s="16">
        <v>5266</v>
      </c>
      <c r="B174" t="s">
        <v>177</v>
      </c>
      <c r="C174">
        <v>526603</v>
      </c>
      <c r="D174" s="1">
        <v>36762</v>
      </c>
      <c r="E174">
        <v>0.62954029099999997</v>
      </c>
      <c r="F174">
        <v>2.2171211E-2</v>
      </c>
      <c r="G174">
        <v>1</v>
      </c>
    </row>
    <row r="175" spans="1:7" x14ac:dyDescent="0.25">
      <c r="A175" s="16">
        <v>5267</v>
      </c>
      <c r="B175" t="s">
        <v>178</v>
      </c>
      <c r="C175">
        <v>526704</v>
      </c>
      <c r="D175" s="1">
        <v>36601</v>
      </c>
      <c r="E175">
        <v>0.600081121</v>
      </c>
      <c r="F175">
        <v>1.5829151E-2</v>
      </c>
      <c r="G175">
        <v>1</v>
      </c>
    </row>
    <row r="176" spans="1:7" x14ac:dyDescent="0.25">
      <c r="A176" s="16">
        <v>5268</v>
      </c>
      <c r="B176" t="s">
        <v>179</v>
      </c>
      <c r="C176">
        <v>526808</v>
      </c>
      <c r="D176" s="1">
        <v>36601</v>
      </c>
      <c r="E176">
        <v>0.70249750899999996</v>
      </c>
      <c r="F176">
        <v>3.0925504999999999E-2</v>
      </c>
      <c r="G176">
        <v>1</v>
      </c>
    </row>
    <row r="177" spans="1:7" x14ac:dyDescent="0.25">
      <c r="A177" s="16">
        <v>5269</v>
      </c>
      <c r="B177" t="s">
        <v>180</v>
      </c>
      <c r="C177">
        <v>526903</v>
      </c>
      <c r="D177" s="1">
        <v>36601</v>
      </c>
      <c r="E177">
        <v>0.29424598600000001</v>
      </c>
      <c r="F177">
        <v>4.622223E-3</v>
      </c>
      <c r="G177">
        <v>1</v>
      </c>
    </row>
    <row r="178" spans="1:7" x14ac:dyDescent="0.25">
      <c r="A178" s="16">
        <v>5270</v>
      </c>
      <c r="B178" t="s">
        <v>181</v>
      </c>
      <c r="C178">
        <v>527003</v>
      </c>
      <c r="D178" s="1">
        <v>36601</v>
      </c>
      <c r="E178">
        <v>0.34111135100000001</v>
      </c>
      <c r="F178">
        <v>5.5525440000000004E-3</v>
      </c>
      <c r="G178">
        <v>1</v>
      </c>
    </row>
    <row r="179" spans="1:7" x14ac:dyDescent="0.25">
      <c r="A179" s="16">
        <v>5271</v>
      </c>
      <c r="B179" t="s">
        <v>182</v>
      </c>
      <c r="C179">
        <v>527115</v>
      </c>
      <c r="D179" s="1">
        <v>37238</v>
      </c>
      <c r="E179">
        <v>0.55754149799999997</v>
      </c>
      <c r="F179">
        <v>1.5625421E-2</v>
      </c>
      <c r="G179">
        <v>1</v>
      </c>
    </row>
    <row r="180" spans="1:7" x14ac:dyDescent="0.25">
      <c r="A180" s="16">
        <v>5272</v>
      </c>
      <c r="B180" t="s">
        <v>183</v>
      </c>
      <c r="C180">
        <v>527203</v>
      </c>
      <c r="D180" s="1">
        <v>36132</v>
      </c>
      <c r="E180">
        <v>0.67520755399999999</v>
      </c>
      <c r="F180">
        <v>2.6657652E-2</v>
      </c>
      <c r="G180">
        <v>1</v>
      </c>
    </row>
    <row r="181" spans="1:7" x14ac:dyDescent="0.25">
      <c r="A181" s="16">
        <v>5273</v>
      </c>
      <c r="B181" t="s">
        <v>184</v>
      </c>
      <c r="C181">
        <v>527301</v>
      </c>
      <c r="D181" s="1">
        <v>36132</v>
      </c>
      <c r="E181">
        <v>0.85797798199999997</v>
      </c>
      <c r="F181">
        <v>3.2024749999999998E-2</v>
      </c>
      <c r="G181">
        <v>1</v>
      </c>
    </row>
    <row r="182" spans="1:7" x14ac:dyDescent="0.25">
      <c r="A182" s="16">
        <v>5275</v>
      </c>
      <c r="B182" t="s">
        <v>185</v>
      </c>
      <c r="C182">
        <v>527515</v>
      </c>
      <c r="D182" s="1">
        <v>36132</v>
      </c>
      <c r="E182">
        <v>0.70285112400000005</v>
      </c>
      <c r="F182">
        <v>2.6100328999999999E-2</v>
      </c>
      <c r="G182">
        <v>1</v>
      </c>
    </row>
    <row r="183" spans="1:7" x14ac:dyDescent="0.25">
      <c r="A183" s="16">
        <v>5276</v>
      </c>
      <c r="B183" t="s">
        <v>186</v>
      </c>
      <c r="C183">
        <v>527601</v>
      </c>
      <c r="D183" s="1">
        <v>36188</v>
      </c>
      <c r="E183">
        <v>0.78610655500000004</v>
      </c>
      <c r="F183">
        <v>2.9262792999999999E-2</v>
      </c>
      <c r="G183">
        <v>1</v>
      </c>
    </row>
    <row r="184" spans="1:7" x14ac:dyDescent="0.25">
      <c r="A184" s="16">
        <v>5277</v>
      </c>
      <c r="B184" t="s">
        <v>187</v>
      </c>
      <c r="C184">
        <v>527707</v>
      </c>
      <c r="D184" s="1">
        <v>37238</v>
      </c>
      <c r="E184">
        <v>0.40288001400000001</v>
      </c>
      <c r="F184">
        <v>7.462499E-3</v>
      </c>
      <c r="G184">
        <v>1</v>
      </c>
    </row>
    <row r="185" spans="1:7" x14ac:dyDescent="0.25">
      <c r="A185" s="16">
        <v>5278</v>
      </c>
      <c r="B185" t="s">
        <v>188</v>
      </c>
      <c r="C185">
        <v>527804</v>
      </c>
      <c r="D185" s="1">
        <v>37238</v>
      </c>
      <c r="E185">
        <v>0.21019526099999999</v>
      </c>
      <c r="F185">
        <v>2.5740110000000002E-3</v>
      </c>
      <c r="G185">
        <v>1</v>
      </c>
    </row>
    <row r="186" spans="1:7" x14ac:dyDescent="0.25">
      <c r="A186" s="16">
        <v>5279</v>
      </c>
      <c r="B186" t="s">
        <v>189</v>
      </c>
      <c r="C186">
        <v>527902</v>
      </c>
      <c r="D186" s="1">
        <v>35782</v>
      </c>
      <c r="E186">
        <v>0.37687226200000001</v>
      </c>
      <c r="F186">
        <v>5.6912320000000001E-3</v>
      </c>
      <c r="G186">
        <v>1</v>
      </c>
    </row>
    <row r="187" spans="1:7" x14ac:dyDescent="0.25">
      <c r="A187" s="16">
        <v>5280</v>
      </c>
      <c r="B187" t="s">
        <v>190</v>
      </c>
      <c r="C187">
        <v>528013</v>
      </c>
      <c r="D187" s="1">
        <v>41761</v>
      </c>
      <c r="E187">
        <v>0.94537903099999998</v>
      </c>
      <c r="F187">
        <v>1.6271694E-2</v>
      </c>
      <c r="G187">
        <v>1</v>
      </c>
    </row>
    <row r="188" spans="1:7" x14ac:dyDescent="0.25">
      <c r="A188" s="16">
        <v>5290</v>
      </c>
      <c r="B188" t="s">
        <v>191</v>
      </c>
      <c r="C188">
        <v>529001</v>
      </c>
      <c r="D188" s="1">
        <v>36216</v>
      </c>
      <c r="E188">
        <v>0.26713817000000001</v>
      </c>
      <c r="F188">
        <v>2.7413310000000001E-3</v>
      </c>
      <c r="G188">
        <v>1</v>
      </c>
    </row>
    <row r="189" spans="1:7" x14ac:dyDescent="0.25">
      <c r="A189" s="16">
        <v>5291</v>
      </c>
      <c r="B189" t="s">
        <v>192</v>
      </c>
      <c r="C189">
        <v>529101</v>
      </c>
      <c r="D189" s="1">
        <v>36216</v>
      </c>
      <c r="E189">
        <v>0.47253372500000002</v>
      </c>
      <c r="F189">
        <v>8.9967680000000005E-3</v>
      </c>
      <c r="G189">
        <v>1</v>
      </c>
    </row>
    <row r="190" spans="1:7" x14ac:dyDescent="0.25">
      <c r="A190" s="16">
        <v>5301</v>
      </c>
      <c r="B190" t="s">
        <v>193</v>
      </c>
      <c r="C190">
        <v>530107</v>
      </c>
      <c r="D190" s="1">
        <v>36762</v>
      </c>
      <c r="E190">
        <v>0.50708268700000003</v>
      </c>
      <c r="F190">
        <v>1.359964E-2</v>
      </c>
      <c r="G190">
        <v>1</v>
      </c>
    </row>
    <row r="191" spans="1:7" x14ac:dyDescent="0.25">
      <c r="A191" s="16">
        <v>5302</v>
      </c>
      <c r="B191" t="s">
        <v>194</v>
      </c>
      <c r="C191">
        <v>530201</v>
      </c>
      <c r="D191" s="1">
        <v>36384</v>
      </c>
      <c r="E191">
        <v>1.9111875439999999</v>
      </c>
      <c r="F191">
        <v>0.148339997</v>
      </c>
      <c r="G191">
        <v>1</v>
      </c>
    </row>
    <row r="192" spans="1:7" x14ac:dyDescent="0.25">
      <c r="A192" s="16">
        <v>5303</v>
      </c>
      <c r="B192" t="s">
        <v>195</v>
      </c>
      <c r="C192">
        <v>530301</v>
      </c>
      <c r="D192" s="1">
        <v>36384</v>
      </c>
      <c r="E192">
        <v>1.2836433869999999</v>
      </c>
      <c r="F192">
        <v>7.3339723999999995E-2</v>
      </c>
      <c r="G192">
        <v>1</v>
      </c>
    </row>
    <row r="193" spans="1:7" x14ac:dyDescent="0.25">
      <c r="A193" s="16">
        <v>5304</v>
      </c>
      <c r="B193" t="s">
        <v>196</v>
      </c>
      <c r="C193">
        <v>530401</v>
      </c>
      <c r="D193" s="1">
        <v>36384</v>
      </c>
      <c r="E193">
        <v>1.2799351210000001</v>
      </c>
      <c r="F193">
        <v>7.9404183000000003E-2</v>
      </c>
      <c r="G193">
        <v>1</v>
      </c>
    </row>
    <row r="194" spans="1:7" x14ac:dyDescent="0.25">
      <c r="A194" s="16">
        <v>5306</v>
      </c>
      <c r="B194" t="s">
        <v>197</v>
      </c>
      <c r="C194">
        <v>530601</v>
      </c>
      <c r="D194" s="1">
        <v>36475</v>
      </c>
      <c r="E194">
        <v>0.78291425299999995</v>
      </c>
      <c r="F194">
        <v>3.1161464999999999E-2</v>
      </c>
      <c r="G194">
        <v>1</v>
      </c>
    </row>
    <row r="195" spans="1:7" x14ac:dyDescent="0.25">
      <c r="A195" s="16">
        <v>5307</v>
      </c>
      <c r="B195" t="s">
        <v>198</v>
      </c>
      <c r="C195">
        <v>530702</v>
      </c>
      <c r="D195" s="1">
        <v>36475</v>
      </c>
      <c r="E195">
        <v>1.235153578</v>
      </c>
      <c r="F195">
        <v>6.8150685000000003E-2</v>
      </c>
      <c r="G195">
        <v>1</v>
      </c>
    </row>
    <row r="196" spans="1:7" x14ac:dyDescent="0.25">
      <c r="A196" s="16">
        <v>5308</v>
      </c>
      <c r="B196" t="s">
        <v>199</v>
      </c>
      <c r="C196">
        <v>530804</v>
      </c>
      <c r="D196" s="1">
        <v>36475</v>
      </c>
      <c r="E196">
        <v>0.86997582299999998</v>
      </c>
      <c r="F196">
        <v>3.8908732000000001E-2</v>
      </c>
      <c r="G196">
        <v>1</v>
      </c>
    </row>
    <row r="197" spans="1:7" x14ac:dyDescent="0.25">
      <c r="A197" s="16">
        <v>5309</v>
      </c>
      <c r="B197" t="s">
        <v>200</v>
      </c>
      <c r="C197">
        <v>530904</v>
      </c>
      <c r="D197" s="1">
        <v>36475</v>
      </c>
      <c r="E197">
        <v>1.273716922</v>
      </c>
      <c r="F197">
        <v>7.1031201000000002E-2</v>
      </c>
      <c r="G197">
        <v>1</v>
      </c>
    </row>
    <row r="198" spans="1:7" x14ac:dyDescent="0.25">
      <c r="A198" s="16">
        <v>5310</v>
      </c>
      <c r="B198" t="s">
        <v>201</v>
      </c>
      <c r="C198">
        <v>531002</v>
      </c>
      <c r="D198" s="1">
        <v>36797</v>
      </c>
      <c r="E198">
        <v>0.64314419</v>
      </c>
      <c r="F198">
        <v>2.1485569999999999E-2</v>
      </c>
      <c r="G198">
        <v>1</v>
      </c>
    </row>
    <row r="199" spans="1:7" x14ac:dyDescent="0.25">
      <c r="A199" s="16">
        <v>5311</v>
      </c>
      <c r="B199" t="s">
        <v>202</v>
      </c>
      <c r="C199">
        <v>531112</v>
      </c>
      <c r="D199" s="1">
        <v>36797</v>
      </c>
      <c r="E199">
        <v>0.51347988</v>
      </c>
      <c r="F199">
        <v>1.117189E-2</v>
      </c>
      <c r="G199">
        <v>1</v>
      </c>
    </row>
    <row r="200" spans="1:7" x14ac:dyDescent="0.25">
      <c r="A200" s="16">
        <v>5320</v>
      </c>
      <c r="B200" t="s">
        <v>203</v>
      </c>
      <c r="C200">
        <v>532010</v>
      </c>
      <c r="D200" s="1">
        <v>37707</v>
      </c>
      <c r="E200">
        <v>6.4222292E-2</v>
      </c>
      <c r="F200" s="15">
        <v>6.8728300000000004E-5</v>
      </c>
      <c r="G200">
        <v>1</v>
      </c>
    </row>
    <row r="201" spans="1:7" x14ac:dyDescent="0.25">
      <c r="A201" s="16">
        <v>5321</v>
      </c>
      <c r="B201" t="s">
        <v>204</v>
      </c>
      <c r="C201">
        <v>532102</v>
      </c>
      <c r="D201" s="1">
        <v>37707</v>
      </c>
      <c r="E201">
        <v>0.73166051600000004</v>
      </c>
      <c r="F201">
        <v>1.7199379000000001E-2</v>
      </c>
      <c r="G201">
        <v>1</v>
      </c>
    </row>
    <row r="202" spans="1:7" x14ac:dyDescent="0.25">
      <c r="A202" s="16">
        <v>5322</v>
      </c>
      <c r="B202" t="s">
        <v>205</v>
      </c>
      <c r="C202">
        <v>532205</v>
      </c>
      <c r="D202" s="1">
        <v>36797</v>
      </c>
      <c r="E202">
        <v>0.13857720400000001</v>
      </c>
      <c r="F202">
        <v>9.4202999999999995E-4</v>
      </c>
      <c r="G202">
        <v>1</v>
      </c>
    </row>
    <row r="203" spans="1:7" x14ac:dyDescent="0.25">
      <c r="A203" s="16">
        <v>5330</v>
      </c>
      <c r="B203" t="s">
        <v>206</v>
      </c>
      <c r="C203">
        <v>533018</v>
      </c>
      <c r="D203" s="1">
        <v>41390</v>
      </c>
      <c r="E203">
        <v>0.79355560599999997</v>
      </c>
      <c r="F203">
        <v>2.5086326999999999E-2</v>
      </c>
      <c r="G203">
        <v>1</v>
      </c>
    </row>
    <row r="204" spans="1:7" x14ac:dyDescent="0.25">
      <c r="A204" s="16">
        <v>5331</v>
      </c>
      <c r="B204" t="s">
        <v>207</v>
      </c>
      <c r="C204">
        <v>533101</v>
      </c>
      <c r="D204" s="1">
        <v>36797</v>
      </c>
      <c r="E204">
        <v>0.52282875900000003</v>
      </c>
      <c r="F204">
        <v>8.0736309999999995E-3</v>
      </c>
      <c r="G204">
        <v>1</v>
      </c>
    </row>
    <row r="205" spans="1:7" x14ac:dyDescent="0.25">
      <c r="A205" s="16">
        <v>5332</v>
      </c>
      <c r="B205" t="s">
        <v>208</v>
      </c>
      <c r="C205">
        <v>533201</v>
      </c>
      <c r="D205" s="1">
        <v>41761</v>
      </c>
      <c r="E205">
        <v>0.379676387</v>
      </c>
      <c r="F205">
        <v>5.1212489999999996E-3</v>
      </c>
      <c r="G205">
        <v>1</v>
      </c>
    </row>
    <row r="206" spans="1:7" x14ac:dyDescent="0.25">
      <c r="A206" s="16">
        <v>5333</v>
      </c>
      <c r="B206" t="s">
        <v>209</v>
      </c>
      <c r="C206">
        <v>533303</v>
      </c>
      <c r="D206" s="1">
        <v>36797</v>
      </c>
      <c r="E206">
        <v>0.50890380400000002</v>
      </c>
      <c r="F206">
        <v>1.0532989E-2</v>
      </c>
      <c r="G206">
        <v>1</v>
      </c>
    </row>
    <row r="207" spans="1:7" x14ac:dyDescent="0.25">
      <c r="A207" s="16">
        <v>5340</v>
      </c>
      <c r="B207" t="s">
        <v>210</v>
      </c>
      <c r="C207">
        <v>534003</v>
      </c>
      <c r="D207" s="1">
        <v>36601</v>
      </c>
      <c r="E207">
        <v>0.237129221</v>
      </c>
      <c r="F207">
        <v>1.769833E-3</v>
      </c>
      <c r="G207">
        <v>1</v>
      </c>
    </row>
    <row r="208" spans="1:7" x14ac:dyDescent="0.25">
      <c r="A208" s="16">
        <v>5341</v>
      </c>
      <c r="B208" t="s">
        <v>211</v>
      </c>
      <c r="C208">
        <v>534110</v>
      </c>
      <c r="D208" s="1">
        <v>41390</v>
      </c>
      <c r="E208">
        <v>2.6091559520000001</v>
      </c>
      <c r="F208">
        <v>0.23883062499999999</v>
      </c>
      <c r="G208">
        <v>1</v>
      </c>
    </row>
    <row r="209" spans="1:7" x14ac:dyDescent="0.25">
      <c r="A209" s="16">
        <v>5342</v>
      </c>
      <c r="B209" t="s">
        <v>212</v>
      </c>
      <c r="C209">
        <v>534201</v>
      </c>
      <c r="D209" s="1">
        <v>41390</v>
      </c>
      <c r="E209">
        <v>0.74919681599999999</v>
      </c>
      <c r="F209">
        <v>2.1385834999999999E-2</v>
      </c>
      <c r="G209">
        <v>1</v>
      </c>
    </row>
    <row r="210" spans="1:7" x14ac:dyDescent="0.25">
      <c r="A210" s="16">
        <v>5343</v>
      </c>
      <c r="B210" t="s">
        <v>213</v>
      </c>
      <c r="C210">
        <v>534303</v>
      </c>
      <c r="D210" s="1">
        <v>36384</v>
      </c>
      <c r="E210">
        <v>0.16940522799999999</v>
      </c>
      <c r="F210">
        <v>1.184725E-3</v>
      </c>
      <c r="G210">
        <v>1</v>
      </c>
    </row>
    <row r="211" spans="1:7" x14ac:dyDescent="0.25">
      <c r="A211" s="16">
        <v>5344</v>
      </c>
      <c r="B211" t="s">
        <v>214</v>
      </c>
      <c r="C211">
        <v>534401</v>
      </c>
      <c r="D211" s="1">
        <v>36384</v>
      </c>
      <c r="E211">
        <v>0.29009422400000001</v>
      </c>
      <c r="F211">
        <v>3.1659090000000002E-3</v>
      </c>
      <c r="G211">
        <v>1</v>
      </c>
    </row>
    <row r="212" spans="1:7" x14ac:dyDescent="0.25">
      <c r="A212" s="16">
        <v>5345</v>
      </c>
      <c r="B212" t="s">
        <v>215</v>
      </c>
      <c r="C212">
        <v>534502</v>
      </c>
      <c r="D212" s="1">
        <v>36384</v>
      </c>
      <c r="E212">
        <v>0.43266765299999999</v>
      </c>
      <c r="F212">
        <v>7.5064249999999997E-3</v>
      </c>
      <c r="G212">
        <v>1</v>
      </c>
    </row>
    <row r="213" spans="1:7" x14ac:dyDescent="0.25">
      <c r="A213" s="16">
        <v>5346</v>
      </c>
      <c r="B213" t="s">
        <v>216</v>
      </c>
      <c r="C213">
        <v>534601</v>
      </c>
      <c r="D213" s="1">
        <v>36384</v>
      </c>
      <c r="E213">
        <v>0.20069922100000001</v>
      </c>
      <c r="F213">
        <v>1.4943339999999999E-3</v>
      </c>
      <c r="G213">
        <v>1</v>
      </c>
    </row>
    <row r="214" spans="1:7" x14ac:dyDescent="0.25">
      <c r="A214" s="16">
        <v>5350</v>
      </c>
      <c r="B214" t="s">
        <v>217</v>
      </c>
      <c r="C214">
        <v>535001</v>
      </c>
      <c r="D214" s="1">
        <v>37756</v>
      </c>
      <c r="E214">
        <v>0.24132046900000001</v>
      </c>
      <c r="F214">
        <v>1.9684939999999999E-3</v>
      </c>
      <c r="G214">
        <v>1</v>
      </c>
    </row>
    <row r="215" spans="1:7" x14ac:dyDescent="0.25">
      <c r="A215" s="16">
        <v>5351</v>
      </c>
      <c r="B215" t="s">
        <v>218</v>
      </c>
      <c r="C215">
        <v>535104</v>
      </c>
      <c r="D215" s="1">
        <v>37756</v>
      </c>
      <c r="E215">
        <v>0.16015810599999999</v>
      </c>
      <c r="F215">
        <v>8.7485799999999995E-4</v>
      </c>
      <c r="G215">
        <v>1</v>
      </c>
    </row>
    <row r="216" spans="1:7" x14ac:dyDescent="0.25">
      <c r="A216" s="16">
        <v>5352</v>
      </c>
      <c r="B216" t="s">
        <v>219</v>
      </c>
      <c r="C216">
        <v>535201</v>
      </c>
      <c r="D216" s="1">
        <v>34837</v>
      </c>
      <c r="E216">
        <v>0.202368567</v>
      </c>
      <c r="F216">
        <v>2.0617019999999999E-3</v>
      </c>
      <c r="G216">
        <v>1</v>
      </c>
    </row>
    <row r="217" spans="1:7" x14ac:dyDescent="0.25">
      <c r="A217" s="16">
        <v>5353</v>
      </c>
      <c r="B217" t="s">
        <v>220</v>
      </c>
      <c r="C217">
        <v>535307</v>
      </c>
      <c r="D217" s="1">
        <v>43615</v>
      </c>
      <c r="E217">
        <v>0.23238907</v>
      </c>
      <c r="F217">
        <v>1.8713219999999999E-3</v>
      </c>
      <c r="G217">
        <v>1</v>
      </c>
    </row>
    <row r="218" spans="1:7" x14ac:dyDescent="0.25">
      <c r="A218" s="16">
        <v>5354</v>
      </c>
      <c r="B218" t="s">
        <v>221</v>
      </c>
      <c r="C218">
        <v>535401</v>
      </c>
      <c r="D218" s="1">
        <v>36475</v>
      </c>
      <c r="E218">
        <v>0.49751287399999999</v>
      </c>
      <c r="F218">
        <v>1.3832699E-2</v>
      </c>
      <c r="G218">
        <v>1</v>
      </c>
    </row>
    <row r="219" spans="1:7" x14ac:dyDescent="0.25">
      <c r="A219" s="16">
        <v>5355</v>
      </c>
      <c r="B219" t="s">
        <v>222</v>
      </c>
      <c r="C219">
        <v>535501</v>
      </c>
      <c r="D219" s="1">
        <v>41263</v>
      </c>
      <c r="E219">
        <v>0.16765245100000001</v>
      </c>
      <c r="F219">
        <v>1.3198960000000001E-3</v>
      </c>
      <c r="G219">
        <v>1</v>
      </c>
    </row>
    <row r="220" spans="1:7" x14ac:dyDescent="0.25">
      <c r="A220" s="16">
        <v>5356</v>
      </c>
      <c r="B220" t="s">
        <v>223</v>
      </c>
      <c r="C220">
        <v>535603</v>
      </c>
      <c r="D220" s="1">
        <v>37707</v>
      </c>
      <c r="E220">
        <v>0.47915703700000001</v>
      </c>
      <c r="F220">
        <v>7.2886230000000002E-3</v>
      </c>
      <c r="G220">
        <v>1</v>
      </c>
    </row>
    <row r="221" spans="1:7" x14ac:dyDescent="0.25">
      <c r="A221" s="16">
        <v>5357</v>
      </c>
      <c r="B221" t="s">
        <v>224</v>
      </c>
      <c r="C221">
        <v>535703</v>
      </c>
      <c r="D221" s="1">
        <v>36797</v>
      </c>
      <c r="E221">
        <v>0.63398051700000002</v>
      </c>
      <c r="F221">
        <v>2.0505892000000001E-2</v>
      </c>
      <c r="G221">
        <v>1</v>
      </c>
    </row>
    <row r="222" spans="1:7" x14ac:dyDescent="0.25">
      <c r="A222" s="16">
        <v>5360</v>
      </c>
      <c r="B222" t="s">
        <v>225</v>
      </c>
      <c r="C222">
        <v>536001</v>
      </c>
      <c r="D222" s="1">
        <v>36601</v>
      </c>
      <c r="E222">
        <v>0.28535577099999998</v>
      </c>
      <c r="F222">
        <v>2.1129009999999999E-3</v>
      </c>
      <c r="G222">
        <v>1</v>
      </c>
    </row>
    <row r="223" spans="1:7" x14ac:dyDescent="0.25">
      <c r="A223" s="16">
        <v>5371</v>
      </c>
      <c r="B223" t="s">
        <v>226</v>
      </c>
      <c r="C223">
        <v>537104</v>
      </c>
      <c r="D223" s="1">
        <v>34837</v>
      </c>
      <c r="E223">
        <v>0.14911350700000001</v>
      </c>
      <c r="F223">
        <v>1.279945E-3</v>
      </c>
      <c r="G223">
        <v>1</v>
      </c>
    </row>
    <row r="224" spans="1:7" x14ac:dyDescent="0.25">
      <c r="A224" s="16">
        <v>5372</v>
      </c>
      <c r="B224" t="s">
        <v>227</v>
      </c>
      <c r="C224">
        <v>537201</v>
      </c>
      <c r="D224" s="1">
        <v>41263</v>
      </c>
      <c r="E224">
        <v>0.48500924499999998</v>
      </c>
      <c r="F224">
        <v>8.8665429999999993E-3</v>
      </c>
      <c r="G224">
        <v>1</v>
      </c>
    </row>
    <row r="225" spans="1:7" x14ac:dyDescent="0.25">
      <c r="A225" s="16">
        <v>5373</v>
      </c>
      <c r="B225" t="s">
        <v>228</v>
      </c>
      <c r="C225">
        <v>537302</v>
      </c>
      <c r="D225" s="1">
        <v>36601</v>
      </c>
      <c r="E225">
        <v>0.320399516</v>
      </c>
      <c r="F225">
        <v>4.5953340000000004E-3</v>
      </c>
      <c r="G225">
        <v>1</v>
      </c>
    </row>
    <row r="226" spans="1:7" x14ac:dyDescent="0.25">
      <c r="A226" s="16">
        <v>5374</v>
      </c>
      <c r="B226" t="s">
        <v>229</v>
      </c>
      <c r="C226">
        <v>537407</v>
      </c>
      <c r="D226" s="1">
        <v>36762</v>
      </c>
      <c r="E226">
        <v>0.40704636300000002</v>
      </c>
      <c r="F226">
        <v>8.9251079999999993E-3</v>
      </c>
      <c r="G226">
        <v>1</v>
      </c>
    </row>
    <row r="227" spans="1:7" x14ac:dyDescent="0.25">
      <c r="A227" s="16">
        <v>5381</v>
      </c>
      <c r="B227" t="s">
        <v>230</v>
      </c>
      <c r="C227">
        <v>538104</v>
      </c>
      <c r="D227" s="1">
        <v>36762</v>
      </c>
      <c r="E227">
        <v>0.24755337799999999</v>
      </c>
      <c r="F227">
        <v>2.9524709999999999E-3</v>
      </c>
      <c r="G227">
        <v>1</v>
      </c>
    </row>
    <row r="228" spans="1:7" x14ac:dyDescent="0.25">
      <c r="A228" s="16">
        <v>5400</v>
      </c>
      <c r="B228" t="s">
        <v>231</v>
      </c>
      <c r="C228">
        <v>540004</v>
      </c>
      <c r="D228" s="1">
        <v>34837</v>
      </c>
      <c r="E228">
        <v>0.26449519599999999</v>
      </c>
      <c r="F228">
        <v>3.5318540000000001E-3</v>
      </c>
      <c r="G228">
        <v>1</v>
      </c>
    </row>
    <row r="229" spans="1:7" x14ac:dyDescent="0.25">
      <c r="A229" s="16">
        <v>5401</v>
      </c>
      <c r="B229" t="s">
        <v>232</v>
      </c>
      <c r="C229">
        <v>540104</v>
      </c>
      <c r="D229" s="1">
        <v>36895</v>
      </c>
      <c r="E229">
        <v>0.45098366600000001</v>
      </c>
      <c r="F229">
        <v>1.0061703999999999E-2</v>
      </c>
      <c r="G229">
        <v>1</v>
      </c>
    </row>
    <row r="230" spans="1:7" x14ac:dyDescent="0.25">
      <c r="A230" s="16">
        <v>5410</v>
      </c>
      <c r="B230" t="s">
        <v>233</v>
      </c>
      <c r="C230">
        <v>541001</v>
      </c>
      <c r="D230" s="1">
        <v>34837</v>
      </c>
      <c r="E230">
        <v>0.251872125</v>
      </c>
      <c r="F230">
        <v>2.6684780000000002E-3</v>
      </c>
      <c r="G230">
        <v>1</v>
      </c>
    </row>
    <row r="231" spans="1:7" x14ac:dyDescent="0.25">
      <c r="A231" s="16">
        <v>5411</v>
      </c>
      <c r="B231" t="s">
        <v>234</v>
      </c>
      <c r="C231">
        <v>541101</v>
      </c>
      <c r="D231" s="1">
        <v>36895</v>
      </c>
      <c r="E231">
        <v>0.24783330100000001</v>
      </c>
      <c r="F231">
        <v>1.959573E-3</v>
      </c>
      <c r="G231">
        <v>1</v>
      </c>
    </row>
    <row r="232" spans="1:7" x14ac:dyDescent="0.25">
      <c r="A232" s="16">
        <v>5412</v>
      </c>
      <c r="B232" t="s">
        <v>235</v>
      </c>
      <c r="C232">
        <v>541202</v>
      </c>
      <c r="D232" s="1">
        <v>44539</v>
      </c>
      <c r="E232">
        <v>0.62549495499999996</v>
      </c>
      <c r="F232">
        <v>1.5055489E-2</v>
      </c>
      <c r="G232">
        <v>1</v>
      </c>
    </row>
    <row r="233" spans="1:7" x14ac:dyDescent="0.25">
      <c r="A233" s="16">
        <v>5413</v>
      </c>
      <c r="B233" t="s">
        <v>236</v>
      </c>
      <c r="C233">
        <v>541309</v>
      </c>
      <c r="D233" s="1">
        <v>36895</v>
      </c>
      <c r="E233">
        <v>0.44302462300000001</v>
      </c>
      <c r="F233">
        <v>8.1010490000000008E-3</v>
      </c>
      <c r="G233">
        <v>1</v>
      </c>
    </row>
    <row r="234" spans="1:7" x14ac:dyDescent="0.25">
      <c r="A234" s="16">
        <v>5414</v>
      </c>
      <c r="B234" t="s">
        <v>237</v>
      </c>
      <c r="C234">
        <v>541401</v>
      </c>
      <c r="D234" s="1">
        <v>36895</v>
      </c>
      <c r="E234">
        <v>0.43668081399999997</v>
      </c>
      <c r="F234">
        <v>9.1088980000000007E-3</v>
      </c>
      <c r="G234">
        <v>1</v>
      </c>
    </row>
    <row r="235" spans="1:7" x14ac:dyDescent="0.25">
      <c r="A235" s="16">
        <v>5415</v>
      </c>
      <c r="B235" t="s">
        <v>238</v>
      </c>
      <c r="C235">
        <v>541502</v>
      </c>
      <c r="D235" s="1">
        <v>36895</v>
      </c>
      <c r="E235">
        <v>0.52893141499999996</v>
      </c>
      <c r="F235">
        <v>8.0884159999999993E-3</v>
      </c>
      <c r="G235">
        <v>1</v>
      </c>
    </row>
    <row r="236" spans="1:7" x14ac:dyDescent="0.25">
      <c r="A236" s="16">
        <v>5416</v>
      </c>
      <c r="B236" t="s">
        <v>239</v>
      </c>
      <c r="C236">
        <v>541601</v>
      </c>
      <c r="D236" s="1">
        <v>36895</v>
      </c>
      <c r="E236">
        <v>0.56088831299999997</v>
      </c>
      <c r="F236">
        <v>1.2973627999999999E-2</v>
      </c>
      <c r="G236">
        <v>1</v>
      </c>
    </row>
    <row r="237" spans="1:7" x14ac:dyDescent="0.25">
      <c r="A237" s="16">
        <v>5417</v>
      </c>
      <c r="B237" t="s">
        <v>240</v>
      </c>
      <c r="C237">
        <v>541703</v>
      </c>
      <c r="D237" s="1">
        <v>36762</v>
      </c>
      <c r="E237">
        <v>0.43255905300000003</v>
      </c>
      <c r="F237">
        <v>9.8162530000000005E-3</v>
      </c>
      <c r="G237">
        <v>1</v>
      </c>
    </row>
    <row r="238" spans="1:7" x14ac:dyDescent="0.25">
      <c r="A238" s="16">
        <v>5418</v>
      </c>
      <c r="B238" t="s">
        <v>241</v>
      </c>
      <c r="C238">
        <v>541801</v>
      </c>
      <c r="D238" s="1">
        <v>36762</v>
      </c>
      <c r="E238">
        <v>0.90242850900000005</v>
      </c>
      <c r="F238">
        <v>4.1651463E-2</v>
      </c>
      <c r="G238">
        <v>1</v>
      </c>
    </row>
    <row r="239" spans="1:7" x14ac:dyDescent="0.25">
      <c r="A239" s="16">
        <v>5419</v>
      </c>
      <c r="B239" t="s">
        <v>242</v>
      </c>
      <c r="C239">
        <v>541904</v>
      </c>
      <c r="D239" s="1">
        <v>36762</v>
      </c>
      <c r="E239">
        <v>0.29373392599999998</v>
      </c>
      <c r="F239">
        <v>3.383666E-3</v>
      </c>
      <c r="G239">
        <v>1</v>
      </c>
    </row>
    <row r="240" spans="1:7" x14ac:dyDescent="0.25">
      <c r="A240" s="16">
        <v>5420</v>
      </c>
      <c r="B240" t="s">
        <v>243</v>
      </c>
      <c r="C240">
        <v>542001</v>
      </c>
      <c r="D240" s="1">
        <v>36993</v>
      </c>
      <c r="E240">
        <v>0.51440183900000003</v>
      </c>
      <c r="F240">
        <v>1.0660779E-2</v>
      </c>
      <c r="G240">
        <v>1</v>
      </c>
    </row>
    <row r="241" spans="1:7" x14ac:dyDescent="0.25">
      <c r="A241" s="16">
        <v>5421</v>
      </c>
      <c r="B241" t="s">
        <v>244</v>
      </c>
      <c r="C241">
        <v>542102</v>
      </c>
      <c r="D241" s="1">
        <v>36762</v>
      </c>
      <c r="E241">
        <v>0.50570230500000002</v>
      </c>
      <c r="F241">
        <v>1.4412337000000001E-2</v>
      </c>
      <c r="G241">
        <v>1</v>
      </c>
    </row>
    <row r="242" spans="1:7" x14ac:dyDescent="0.25">
      <c r="A242" s="16">
        <v>5422</v>
      </c>
      <c r="B242" t="s">
        <v>245</v>
      </c>
      <c r="C242">
        <v>542203</v>
      </c>
      <c r="D242" s="1">
        <v>36769</v>
      </c>
      <c r="E242">
        <v>0.72292577000000002</v>
      </c>
      <c r="F242">
        <v>3.1544909000000003E-2</v>
      </c>
      <c r="G242">
        <v>1</v>
      </c>
    </row>
    <row r="243" spans="1:7" x14ac:dyDescent="0.25">
      <c r="A243" s="16">
        <v>5431</v>
      </c>
      <c r="B243" t="s">
        <v>246</v>
      </c>
      <c r="C243">
        <v>543114</v>
      </c>
      <c r="D243" s="1">
        <v>35502</v>
      </c>
      <c r="E243">
        <v>0.39852828699999998</v>
      </c>
      <c r="F243">
        <v>7.2913530000000004E-3</v>
      </c>
      <c r="G243">
        <v>1</v>
      </c>
    </row>
    <row r="244" spans="1:7" x14ac:dyDescent="0.25">
      <c r="A244" s="16">
        <v>5432</v>
      </c>
      <c r="B244" t="s">
        <v>247</v>
      </c>
      <c r="C244">
        <v>543207</v>
      </c>
      <c r="D244" s="1">
        <v>41390</v>
      </c>
      <c r="E244">
        <v>0.60603041800000002</v>
      </c>
      <c r="F244">
        <v>1.8185494E-2</v>
      </c>
      <c r="G244">
        <v>1</v>
      </c>
    </row>
    <row r="245" spans="1:7" x14ac:dyDescent="0.25">
      <c r="A245" s="16">
        <v>5433</v>
      </c>
      <c r="B245" t="s">
        <v>248</v>
      </c>
      <c r="C245">
        <v>543301</v>
      </c>
      <c r="D245" s="1">
        <v>35502</v>
      </c>
      <c r="E245">
        <v>0.54774561499999996</v>
      </c>
      <c r="F245">
        <v>1.4354321999999999E-2</v>
      </c>
      <c r="G245">
        <v>1</v>
      </c>
    </row>
    <row r="246" spans="1:7" x14ac:dyDescent="0.25">
      <c r="A246" s="16">
        <v>5434</v>
      </c>
      <c r="B246" t="s">
        <v>249</v>
      </c>
      <c r="C246">
        <v>543401</v>
      </c>
      <c r="D246" s="1">
        <v>36489</v>
      </c>
      <c r="E246">
        <v>0.86651282200000002</v>
      </c>
      <c r="F246">
        <v>4.6393120000000003E-2</v>
      </c>
      <c r="G246">
        <v>1</v>
      </c>
    </row>
    <row r="247" spans="1:7" x14ac:dyDescent="0.25">
      <c r="A247" s="16">
        <v>5440</v>
      </c>
      <c r="B247" t="s">
        <v>250</v>
      </c>
      <c r="C247">
        <v>544010</v>
      </c>
      <c r="D247" s="1">
        <v>41390</v>
      </c>
      <c r="E247">
        <v>1.258794658</v>
      </c>
      <c r="F247">
        <v>6.1498092999999997E-2</v>
      </c>
      <c r="G247">
        <v>1</v>
      </c>
    </row>
    <row r="248" spans="1:7" x14ac:dyDescent="0.25">
      <c r="A248" s="16">
        <v>5451</v>
      </c>
      <c r="B248" t="s">
        <v>251</v>
      </c>
      <c r="C248">
        <v>545101</v>
      </c>
      <c r="D248" s="1">
        <v>36895</v>
      </c>
      <c r="E248">
        <v>0.62123236900000001</v>
      </c>
      <c r="F248">
        <v>1.169829E-2</v>
      </c>
      <c r="G248">
        <v>1</v>
      </c>
    </row>
    <row r="249" spans="1:7" x14ac:dyDescent="0.25">
      <c r="A249" s="16">
        <v>5452</v>
      </c>
      <c r="B249" t="s">
        <v>252</v>
      </c>
      <c r="C249">
        <v>545201</v>
      </c>
      <c r="D249" s="1">
        <v>36895</v>
      </c>
      <c r="E249">
        <v>0.15383028000000001</v>
      </c>
      <c r="F249">
        <v>1.1602170000000001E-3</v>
      </c>
      <c r="G249">
        <v>1</v>
      </c>
    </row>
    <row r="250" spans="1:7" x14ac:dyDescent="0.25">
      <c r="A250" s="16">
        <v>5453</v>
      </c>
      <c r="B250" t="s">
        <v>253</v>
      </c>
      <c r="C250">
        <v>545307</v>
      </c>
      <c r="D250" s="1">
        <v>44539</v>
      </c>
      <c r="E250">
        <v>0.171686282</v>
      </c>
      <c r="F250">
        <v>1.5396310000000001E-3</v>
      </c>
      <c r="G250">
        <v>1</v>
      </c>
    </row>
    <row r="251" spans="1:7" x14ac:dyDescent="0.25">
      <c r="A251" s="16">
        <v>5454</v>
      </c>
      <c r="B251" t="s">
        <v>254</v>
      </c>
      <c r="C251">
        <v>545407</v>
      </c>
      <c r="D251" s="1">
        <v>36993</v>
      </c>
      <c r="E251">
        <v>0.37305975299999999</v>
      </c>
      <c r="F251">
        <v>7.5058629999999998E-3</v>
      </c>
      <c r="G251">
        <v>1</v>
      </c>
    </row>
    <row r="252" spans="1:7" x14ac:dyDescent="0.25">
      <c r="A252" s="16">
        <v>5455</v>
      </c>
      <c r="B252" t="s">
        <v>255</v>
      </c>
      <c r="C252">
        <v>545501</v>
      </c>
      <c r="D252" s="1">
        <v>36895</v>
      </c>
      <c r="E252">
        <v>0.406630351</v>
      </c>
      <c r="F252">
        <v>8.9863849999999995E-3</v>
      </c>
      <c r="G252">
        <v>1</v>
      </c>
    </row>
    <row r="253" spans="1:7" x14ac:dyDescent="0.25">
      <c r="A253" s="16">
        <v>5460</v>
      </c>
      <c r="B253" t="s">
        <v>256</v>
      </c>
      <c r="C253">
        <v>546001</v>
      </c>
      <c r="D253" s="1">
        <v>36545</v>
      </c>
      <c r="E253">
        <v>0.44660521600000003</v>
      </c>
      <c r="F253">
        <v>6.4912650000000004E-3</v>
      </c>
      <c r="G253">
        <v>1</v>
      </c>
    </row>
    <row r="254" spans="1:7" x14ac:dyDescent="0.25">
      <c r="A254" s="16">
        <v>5461</v>
      </c>
      <c r="B254" t="s">
        <v>257</v>
      </c>
      <c r="C254">
        <v>546113</v>
      </c>
      <c r="D254" s="1">
        <v>36545</v>
      </c>
      <c r="E254">
        <v>0.391300017</v>
      </c>
      <c r="F254">
        <v>6.8453560000000004E-3</v>
      </c>
      <c r="G254">
        <v>1</v>
      </c>
    </row>
    <row r="255" spans="1:7" x14ac:dyDescent="0.25">
      <c r="A255" s="16">
        <v>5462</v>
      </c>
      <c r="B255" t="s">
        <v>258</v>
      </c>
      <c r="C255">
        <v>546201</v>
      </c>
      <c r="D255" s="1">
        <v>36545</v>
      </c>
      <c r="E255">
        <v>0.55430565899999995</v>
      </c>
      <c r="F255">
        <v>1.5495859000000001E-2</v>
      </c>
      <c r="G255">
        <v>1</v>
      </c>
    </row>
    <row r="256" spans="1:7" x14ac:dyDescent="0.25">
      <c r="A256" s="16">
        <v>5464</v>
      </c>
      <c r="B256" t="s">
        <v>259</v>
      </c>
      <c r="C256">
        <v>546406</v>
      </c>
      <c r="D256" s="1">
        <v>36895</v>
      </c>
      <c r="E256">
        <v>0.201968115</v>
      </c>
      <c r="F256">
        <v>2.357357E-3</v>
      </c>
      <c r="G256">
        <v>1</v>
      </c>
    </row>
    <row r="257" spans="1:7" x14ac:dyDescent="0.25">
      <c r="A257" s="16">
        <v>5470</v>
      </c>
      <c r="B257" t="s">
        <v>260</v>
      </c>
      <c r="C257">
        <v>547001</v>
      </c>
      <c r="D257" s="1">
        <v>36993</v>
      </c>
      <c r="E257">
        <v>0.55171555400000005</v>
      </c>
      <c r="F257">
        <v>1.7559439E-2</v>
      </c>
      <c r="G257">
        <v>1</v>
      </c>
    </row>
    <row r="258" spans="1:7" x14ac:dyDescent="0.25">
      <c r="A258" s="16">
        <v>5471</v>
      </c>
      <c r="B258" t="s">
        <v>261</v>
      </c>
      <c r="C258">
        <v>547101</v>
      </c>
      <c r="D258" s="1">
        <v>36993</v>
      </c>
      <c r="E258">
        <v>0.56358688099999998</v>
      </c>
      <c r="F258">
        <v>1.2334154999999999E-2</v>
      </c>
      <c r="G258">
        <v>1</v>
      </c>
    </row>
    <row r="259" spans="1:7" x14ac:dyDescent="0.25">
      <c r="A259" s="16">
        <v>5472</v>
      </c>
      <c r="B259" t="s">
        <v>262</v>
      </c>
      <c r="C259">
        <v>547201</v>
      </c>
      <c r="D259" s="1">
        <v>36993</v>
      </c>
      <c r="E259">
        <v>0.79166031800000003</v>
      </c>
      <c r="F259">
        <v>1.6718637000000001E-2</v>
      </c>
      <c r="G259">
        <v>1</v>
      </c>
    </row>
    <row r="260" spans="1:7" x14ac:dyDescent="0.25">
      <c r="A260" s="16">
        <v>5473</v>
      </c>
      <c r="B260" t="s">
        <v>263</v>
      </c>
      <c r="C260">
        <v>547301</v>
      </c>
      <c r="D260" s="1">
        <v>43804</v>
      </c>
      <c r="E260">
        <v>0.74004438100000003</v>
      </c>
      <c r="F260">
        <v>1.9807491E-2</v>
      </c>
      <c r="G260">
        <v>1</v>
      </c>
    </row>
    <row r="261" spans="1:7" x14ac:dyDescent="0.25">
      <c r="A261" s="16">
        <v>5480</v>
      </c>
      <c r="B261" t="s">
        <v>264</v>
      </c>
      <c r="C261">
        <v>548001</v>
      </c>
      <c r="D261" s="1">
        <v>39779</v>
      </c>
      <c r="E261">
        <v>0.59880166599999995</v>
      </c>
      <c r="F261">
        <v>1.6265950000000001E-2</v>
      </c>
      <c r="G261">
        <v>1</v>
      </c>
    </row>
    <row r="262" spans="1:7" x14ac:dyDescent="0.25">
      <c r="A262" s="16">
        <v>5481</v>
      </c>
      <c r="B262" t="s">
        <v>265</v>
      </c>
      <c r="C262">
        <v>548101</v>
      </c>
      <c r="D262" s="1">
        <v>35502</v>
      </c>
      <c r="E262">
        <v>0.44567256399999999</v>
      </c>
      <c r="F262">
        <v>5.9624250000000004E-3</v>
      </c>
      <c r="G262">
        <v>1</v>
      </c>
    </row>
    <row r="263" spans="1:7" x14ac:dyDescent="0.25">
      <c r="A263" s="16">
        <v>5482</v>
      </c>
      <c r="B263" t="s">
        <v>266</v>
      </c>
      <c r="C263">
        <v>548201</v>
      </c>
      <c r="D263" s="1">
        <v>35502</v>
      </c>
      <c r="E263">
        <v>1.0393161420000001</v>
      </c>
      <c r="F263">
        <v>4.2464730999999999E-2</v>
      </c>
      <c r="G263">
        <v>1</v>
      </c>
    </row>
    <row r="264" spans="1:7" x14ac:dyDescent="0.25">
      <c r="A264" s="16">
        <v>5483</v>
      </c>
      <c r="B264" t="s">
        <v>267</v>
      </c>
      <c r="C264">
        <v>548301</v>
      </c>
      <c r="D264" s="1">
        <v>35502</v>
      </c>
      <c r="E264">
        <v>0.98435586600000002</v>
      </c>
      <c r="F264">
        <v>3.1657481000000001E-2</v>
      </c>
      <c r="G264">
        <v>1</v>
      </c>
    </row>
    <row r="265" spans="1:7" x14ac:dyDescent="0.25">
      <c r="A265" s="16">
        <v>5485</v>
      </c>
      <c r="B265" t="s">
        <v>268</v>
      </c>
      <c r="C265">
        <v>548501</v>
      </c>
      <c r="D265" s="1">
        <v>41830</v>
      </c>
      <c r="E265">
        <v>1.6308397889999999</v>
      </c>
      <c r="F265">
        <v>5.81488E-2</v>
      </c>
      <c r="G265">
        <v>1</v>
      </c>
    </row>
    <row r="266" spans="1:7" x14ac:dyDescent="0.25">
      <c r="A266" s="16">
        <v>5490</v>
      </c>
      <c r="B266" t="s">
        <v>269</v>
      </c>
      <c r="C266">
        <v>549002</v>
      </c>
      <c r="D266" s="1">
        <v>36993</v>
      </c>
      <c r="E266">
        <v>0.49220735300000001</v>
      </c>
      <c r="F266">
        <v>1.0774489999999999E-2</v>
      </c>
      <c r="G266">
        <v>1</v>
      </c>
    </row>
    <row r="267" spans="1:7" x14ac:dyDescent="0.25">
      <c r="A267" s="16">
        <v>5491</v>
      </c>
      <c r="B267" t="s">
        <v>270</v>
      </c>
      <c r="C267">
        <v>549106</v>
      </c>
      <c r="D267" s="1">
        <v>36993</v>
      </c>
      <c r="E267">
        <v>0.30677686500000001</v>
      </c>
      <c r="F267">
        <v>3.600996E-3</v>
      </c>
      <c r="G267">
        <v>1</v>
      </c>
    </row>
    <row r="268" spans="1:7" x14ac:dyDescent="0.25">
      <c r="A268" s="16">
        <v>5493</v>
      </c>
      <c r="B268" t="s">
        <v>271</v>
      </c>
      <c r="C268">
        <v>549301</v>
      </c>
      <c r="D268" s="1">
        <v>36769</v>
      </c>
      <c r="E268">
        <v>0.184844974</v>
      </c>
      <c r="F268">
        <v>1.825246E-3</v>
      </c>
      <c r="G268">
        <v>1</v>
      </c>
    </row>
    <row r="269" spans="1:7" x14ac:dyDescent="0.25">
      <c r="A269" s="16">
        <v>5495</v>
      </c>
      <c r="B269" t="s">
        <v>272</v>
      </c>
      <c r="C269">
        <v>549501</v>
      </c>
      <c r="D269" s="1">
        <v>35502</v>
      </c>
      <c r="E269">
        <v>0.83673341700000003</v>
      </c>
      <c r="F269">
        <v>2.2176959999999999E-2</v>
      </c>
      <c r="G269">
        <v>1</v>
      </c>
    </row>
    <row r="270" spans="1:7" x14ac:dyDescent="0.25">
      <c r="A270" s="16">
        <v>5501</v>
      </c>
      <c r="B270" t="s">
        <v>273</v>
      </c>
      <c r="C270">
        <v>550102</v>
      </c>
      <c r="D270" s="1">
        <v>36577</v>
      </c>
      <c r="E270">
        <v>0.30451610899999998</v>
      </c>
      <c r="F270">
        <v>4.9343690000000001E-3</v>
      </c>
      <c r="G270">
        <v>1</v>
      </c>
    </row>
    <row r="271" spans="1:7" x14ac:dyDescent="0.25">
      <c r="A271" s="16">
        <v>5502</v>
      </c>
      <c r="B271" t="s">
        <v>274</v>
      </c>
      <c r="C271">
        <v>550203</v>
      </c>
      <c r="D271" s="1">
        <v>35586</v>
      </c>
      <c r="E271">
        <v>8.8267000999999998E-2</v>
      </c>
      <c r="F271">
        <v>3.6082600000000002E-4</v>
      </c>
      <c r="G271">
        <v>1</v>
      </c>
    </row>
    <row r="272" spans="1:7" x14ac:dyDescent="0.25">
      <c r="A272" s="16">
        <v>5510</v>
      </c>
      <c r="B272" t="s">
        <v>275</v>
      </c>
      <c r="C272">
        <v>551001</v>
      </c>
      <c r="D272" s="1">
        <v>39114</v>
      </c>
      <c r="E272">
        <v>0.53489759199999998</v>
      </c>
      <c r="F272">
        <v>1.1296820000000001E-2</v>
      </c>
      <c r="G272">
        <v>1</v>
      </c>
    </row>
    <row r="273" spans="1:7" x14ac:dyDescent="0.25">
      <c r="A273" s="16">
        <v>5520</v>
      </c>
      <c r="B273" t="s">
        <v>276</v>
      </c>
      <c r="C273">
        <v>552004</v>
      </c>
      <c r="D273" s="1">
        <v>36545</v>
      </c>
      <c r="E273">
        <v>0.409726229</v>
      </c>
      <c r="F273">
        <v>6.64031E-3</v>
      </c>
      <c r="G273">
        <v>1</v>
      </c>
    </row>
    <row r="274" spans="1:7" x14ac:dyDescent="0.25">
      <c r="A274" s="16">
        <v>5521</v>
      </c>
      <c r="B274" t="s">
        <v>277</v>
      </c>
      <c r="C274">
        <v>552101</v>
      </c>
      <c r="D274" s="1">
        <v>36993</v>
      </c>
      <c r="E274">
        <v>0.57556028299999995</v>
      </c>
      <c r="F274">
        <v>1.5329278999999999E-2</v>
      </c>
      <c r="G274">
        <v>1</v>
      </c>
    </row>
    <row r="275" spans="1:7" x14ac:dyDescent="0.25">
      <c r="A275" s="16">
        <v>5522</v>
      </c>
      <c r="B275" t="s">
        <v>278</v>
      </c>
      <c r="C275">
        <v>552201</v>
      </c>
      <c r="D275" s="1">
        <v>36086</v>
      </c>
      <c r="E275">
        <v>0.59529799999999999</v>
      </c>
      <c r="F275">
        <v>1.0875475000000001E-2</v>
      </c>
      <c r="G275">
        <v>1</v>
      </c>
    </row>
    <row r="276" spans="1:7" x14ac:dyDescent="0.25">
      <c r="A276" s="16">
        <v>5523</v>
      </c>
      <c r="B276" t="s">
        <v>279</v>
      </c>
      <c r="C276">
        <v>552304</v>
      </c>
      <c r="D276" s="1">
        <v>43804</v>
      </c>
      <c r="E276">
        <v>0.606769907</v>
      </c>
      <c r="F276">
        <v>1.0806298000000001E-2</v>
      </c>
      <c r="G276">
        <v>1</v>
      </c>
    </row>
    <row r="277" spans="1:7" x14ac:dyDescent="0.25">
      <c r="A277" s="16">
        <v>5540</v>
      </c>
      <c r="B277" t="s">
        <v>280</v>
      </c>
      <c r="C277">
        <v>554005</v>
      </c>
      <c r="D277" s="1">
        <v>34879</v>
      </c>
      <c r="E277">
        <v>0.28408110600000003</v>
      </c>
      <c r="F277">
        <v>3.6411310000000001E-3</v>
      </c>
      <c r="G277">
        <v>1</v>
      </c>
    </row>
    <row r="278" spans="1:7" x14ac:dyDescent="0.25">
      <c r="A278" s="16">
        <v>5550</v>
      </c>
      <c r="B278" t="s">
        <v>281</v>
      </c>
      <c r="C278">
        <v>555003</v>
      </c>
      <c r="D278" s="1">
        <v>43067</v>
      </c>
      <c r="E278">
        <v>0.35764446100000002</v>
      </c>
      <c r="F278">
        <v>6.3439739999999996E-3</v>
      </c>
      <c r="G278">
        <v>1</v>
      </c>
    </row>
    <row r="279" spans="1:7" x14ac:dyDescent="0.25">
      <c r="A279" s="16">
        <v>5552</v>
      </c>
      <c r="B279" t="s">
        <v>282</v>
      </c>
      <c r="C279">
        <v>555204</v>
      </c>
      <c r="D279" s="1">
        <v>36307</v>
      </c>
      <c r="E279">
        <v>0.65860889199999995</v>
      </c>
      <c r="F279">
        <v>1.7132741999999999E-2</v>
      </c>
      <c r="G279">
        <v>1</v>
      </c>
    </row>
    <row r="280" spans="1:7" x14ac:dyDescent="0.25">
      <c r="A280" s="16">
        <v>5554</v>
      </c>
      <c r="B280" t="s">
        <v>283</v>
      </c>
      <c r="C280">
        <v>555407</v>
      </c>
      <c r="D280" s="1">
        <v>36188</v>
      </c>
      <c r="E280">
        <v>2.5837418000000001E-2</v>
      </c>
      <c r="F280" s="15">
        <v>3.2991399999999997E-5</v>
      </c>
      <c r="G280">
        <v>1</v>
      </c>
    </row>
    <row r="281" spans="1:7" x14ac:dyDescent="0.25">
      <c r="A281" s="16">
        <v>5555</v>
      </c>
      <c r="B281" t="s">
        <v>284</v>
      </c>
      <c r="C281">
        <v>555501</v>
      </c>
      <c r="D281" s="1">
        <v>36086</v>
      </c>
      <c r="E281">
        <v>0.71443895599999996</v>
      </c>
      <c r="F281">
        <v>2.1333169999999999E-2</v>
      </c>
      <c r="G281">
        <v>1</v>
      </c>
    </row>
    <row r="282" spans="1:7" x14ac:dyDescent="0.25">
      <c r="A282" s="16">
        <v>5556</v>
      </c>
      <c r="B282" t="s">
        <v>286</v>
      </c>
      <c r="C282">
        <v>555602</v>
      </c>
      <c r="D282" s="1">
        <v>36188</v>
      </c>
      <c r="E282">
        <v>0.117873888</v>
      </c>
      <c r="F282">
        <v>4.3109499999999999E-4</v>
      </c>
      <c r="G282">
        <v>1</v>
      </c>
    </row>
    <row r="283" spans="1:7" x14ac:dyDescent="0.25">
      <c r="A283" s="16">
        <v>5558</v>
      </c>
      <c r="B283" t="s">
        <v>287</v>
      </c>
      <c r="C283">
        <v>555813</v>
      </c>
      <c r="D283" s="1">
        <v>36307</v>
      </c>
      <c r="E283">
        <v>0.62405501600000002</v>
      </c>
      <c r="F283">
        <v>1.6369261999999999E-2</v>
      </c>
      <c r="G283">
        <v>1</v>
      </c>
    </row>
    <row r="284" spans="1:7" x14ac:dyDescent="0.25">
      <c r="A284" s="16">
        <v>5560</v>
      </c>
      <c r="B284" t="s">
        <v>288</v>
      </c>
      <c r="C284">
        <v>556001</v>
      </c>
      <c r="D284" s="1">
        <v>36545</v>
      </c>
      <c r="E284">
        <v>0.64666540500000003</v>
      </c>
      <c r="F284">
        <v>2.3237475E-2</v>
      </c>
      <c r="G284">
        <v>1</v>
      </c>
    </row>
    <row r="285" spans="1:7" x14ac:dyDescent="0.25">
      <c r="A285" s="16">
        <v>5570</v>
      </c>
      <c r="B285" t="s">
        <v>289</v>
      </c>
      <c r="C285">
        <v>557002</v>
      </c>
      <c r="D285" s="1">
        <v>36307</v>
      </c>
      <c r="E285">
        <v>0.39177916899999998</v>
      </c>
      <c r="F285">
        <v>4.8078039999999997E-3</v>
      </c>
      <c r="G285">
        <v>1</v>
      </c>
    </row>
    <row r="286" spans="1:7" x14ac:dyDescent="0.25">
      <c r="A286" s="16">
        <v>5571</v>
      </c>
      <c r="B286" t="s">
        <v>285</v>
      </c>
      <c r="C286">
        <v>557110</v>
      </c>
      <c r="D286" s="1">
        <v>36307</v>
      </c>
      <c r="E286">
        <v>0.38032192100000001</v>
      </c>
      <c r="F286">
        <v>8.2125570000000005E-3</v>
      </c>
      <c r="G286">
        <v>1</v>
      </c>
    </row>
    <row r="287" spans="1:7" x14ac:dyDescent="0.25">
      <c r="A287" s="16">
        <v>5572</v>
      </c>
      <c r="B287" t="s">
        <v>290</v>
      </c>
      <c r="C287">
        <v>557201</v>
      </c>
      <c r="D287" s="1">
        <v>36307</v>
      </c>
      <c r="E287">
        <v>0.54000094099999996</v>
      </c>
      <c r="F287">
        <v>1.4187755999999999E-2</v>
      </c>
      <c r="G287">
        <v>1</v>
      </c>
    </row>
    <row r="288" spans="1:7" x14ac:dyDescent="0.25">
      <c r="A288" s="16">
        <v>5573</v>
      </c>
      <c r="B288" t="s">
        <v>291</v>
      </c>
      <c r="C288">
        <v>557303</v>
      </c>
      <c r="D288" s="1">
        <v>36307</v>
      </c>
      <c r="E288">
        <v>0.84292278799999998</v>
      </c>
      <c r="F288">
        <v>3.6601255999999999E-2</v>
      </c>
      <c r="G288">
        <v>1</v>
      </c>
    </row>
    <row r="289" spans="1:7" x14ac:dyDescent="0.25">
      <c r="A289" s="16">
        <v>5575</v>
      </c>
      <c r="B289" t="s">
        <v>292</v>
      </c>
      <c r="C289">
        <v>557504</v>
      </c>
      <c r="D289" s="1">
        <v>36307</v>
      </c>
      <c r="E289">
        <v>0.20534939699999999</v>
      </c>
      <c r="F289">
        <v>1.6900870000000001E-3</v>
      </c>
      <c r="G289">
        <v>1</v>
      </c>
    </row>
    <row r="290" spans="1:7" x14ac:dyDescent="0.25">
      <c r="A290" s="16">
        <v>5576</v>
      </c>
      <c r="B290" t="s">
        <v>294</v>
      </c>
      <c r="C290">
        <v>557603</v>
      </c>
      <c r="D290" s="1">
        <v>36307</v>
      </c>
      <c r="E290">
        <v>0.44921709799999998</v>
      </c>
      <c r="F290">
        <v>1.0080489999999999E-2</v>
      </c>
      <c r="G290">
        <v>1</v>
      </c>
    </row>
    <row r="291" spans="1:7" x14ac:dyDescent="0.25">
      <c r="A291" s="16">
        <v>5577</v>
      </c>
      <c r="B291" t="s">
        <v>293</v>
      </c>
      <c r="C291">
        <v>557706</v>
      </c>
      <c r="D291" s="1">
        <v>36307</v>
      </c>
      <c r="E291">
        <v>0.32461367400000002</v>
      </c>
      <c r="F291">
        <v>5.4371310000000004E-3</v>
      </c>
      <c r="G291">
        <v>1</v>
      </c>
    </row>
    <row r="292" spans="1:7" x14ac:dyDescent="0.25">
      <c r="A292" s="16">
        <v>5580</v>
      </c>
      <c r="B292" t="s">
        <v>295</v>
      </c>
      <c r="C292">
        <v>558001</v>
      </c>
      <c r="D292" s="1">
        <v>36307</v>
      </c>
      <c r="E292">
        <v>0.70991464599999998</v>
      </c>
      <c r="F292">
        <v>2.7941794999999998E-2</v>
      </c>
      <c r="G292">
        <v>1</v>
      </c>
    </row>
    <row r="293" spans="1:7" x14ac:dyDescent="0.25">
      <c r="A293" s="16">
        <v>5581</v>
      </c>
      <c r="B293" t="s">
        <v>296</v>
      </c>
      <c r="C293">
        <v>558102</v>
      </c>
      <c r="D293" s="1">
        <v>40899</v>
      </c>
      <c r="E293">
        <v>0.47648370200000001</v>
      </c>
      <c r="F293">
        <v>6.84974E-3</v>
      </c>
      <c r="G293">
        <v>1</v>
      </c>
    </row>
    <row r="294" spans="1:7" x14ac:dyDescent="0.25">
      <c r="A294" s="16">
        <v>5582</v>
      </c>
      <c r="B294" t="s">
        <v>297</v>
      </c>
      <c r="C294">
        <v>558201</v>
      </c>
      <c r="D294" s="1">
        <v>40899</v>
      </c>
      <c r="E294">
        <v>0.41135012199999998</v>
      </c>
      <c r="F294">
        <v>6.116509E-3</v>
      </c>
      <c r="G294">
        <v>1</v>
      </c>
    </row>
    <row r="295" spans="1:7" x14ac:dyDescent="0.25">
      <c r="A295" s="16">
        <v>5583</v>
      </c>
      <c r="B295" t="s">
        <v>298</v>
      </c>
      <c r="C295">
        <v>558301</v>
      </c>
      <c r="D295" s="1">
        <v>36307</v>
      </c>
      <c r="E295">
        <v>0.29971548199999998</v>
      </c>
      <c r="F295">
        <v>3.3544120000000002E-3</v>
      </c>
      <c r="G295">
        <v>1</v>
      </c>
    </row>
    <row r="296" spans="1:7" x14ac:dyDescent="0.25">
      <c r="A296" s="16">
        <v>5600</v>
      </c>
      <c r="B296" t="s">
        <v>299</v>
      </c>
      <c r="C296">
        <v>560001</v>
      </c>
      <c r="D296" s="1">
        <v>36678</v>
      </c>
      <c r="E296">
        <v>0.15517762600000001</v>
      </c>
      <c r="F296">
        <v>9.2537999999999995E-4</v>
      </c>
      <c r="G296">
        <v>1</v>
      </c>
    </row>
    <row r="297" spans="1:7" x14ac:dyDescent="0.25">
      <c r="A297" s="16">
        <v>5601</v>
      </c>
      <c r="B297" t="s">
        <v>300</v>
      </c>
      <c r="C297">
        <v>560106</v>
      </c>
      <c r="D297" s="1">
        <v>40213</v>
      </c>
      <c r="E297">
        <v>3.7706313999999998E-2</v>
      </c>
      <c r="F297" s="15">
        <v>5.1726800000000001E-5</v>
      </c>
      <c r="G297">
        <v>1</v>
      </c>
    </row>
    <row r="298" spans="1:7" x14ac:dyDescent="0.25">
      <c r="A298" s="16">
        <v>5602</v>
      </c>
      <c r="B298" t="s">
        <v>301</v>
      </c>
      <c r="C298">
        <v>560206</v>
      </c>
      <c r="D298" s="1">
        <v>36152</v>
      </c>
      <c r="E298">
        <v>1.2522531299999999</v>
      </c>
      <c r="F298">
        <v>6.1802441E-2</v>
      </c>
      <c r="G298">
        <v>1</v>
      </c>
    </row>
    <row r="299" spans="1:7" x14ac:dyDescent="0.25">
      <c r="A299" s="16">
        <v>5603</v>
      </c>
      <c r="B299" t="s">
        <v>302</v>
      </c>
      <c r="C299">
        <v>560304</v>
      </c>
      <c r="D299" s="1">
        <v>39583</v>
      </c>
      <c r="E299">
        <v>0.72538514799999998</v>
      </c>
      <c r="F299">
        <v>2.2889851999999999E-2</v>
      </c>
      <c r="G299">
        <v>1</v>
      </c>
    </row>
    <row r="300" spans="1:7" x14ac:dyDescent="0.25">
      <c r="A300" s="16">
        <v>5604</v>
      </c>
      <c r="B300" t="s">
        <v>303</v>
      </c>
      <c r="C300">
        <v>560401</v>
      </c>
      <c r="D300" s="1">
        <v>36152</v>
      </c>
      <c r="E300">
        <v>0.89292931399999997</v>
      </c>
      <c r="F300">
        <v>2.6349030999999998E-2</v>
      </c>
      <c r="G300">
        <v>1</v>
      </c>
    </row>
    <row r="301" spans="1:7" x14ac:dyDescent="0.25">
      <c r="A301" s="16">
        <v>5605</v>
      </c>
      <c r="B301" t="s">
        <v>304</v>
      </c>
      <c r="C301">
        <v>560501</v>
      </c>
      <c r="D301" s="1">
        <v>36152</v>
      </c>
      <c r="E301">
        <v>0.69076842800000005</v>
      </c>
      <c r="F301">
        <v>2.7485875999999999E-2</v>
      </c>
      <c r="G301">
        <v>1</v>
      </c>
    </row>
    <row r="302" spans="1:7" x14ac:dyDescent="0.25">
      <c r="A302" s="16">
        <v>5606</v>
      </c>
      <c r="B302" t="s">
        <v>305</v>
      </c>
      <c r="C302">
        <v>560601</v>
      </c>
      <c r="D302" s="1">
        <v>37910</v>
      </c>
      <c r="E302">
        <v>0.357142238</v>
      </c>
      <c r="F302">
        <v>3.3665190000000001E-3</v>
      </c>
      <c r="G302">
        <v>1</v>
      </c>
    </row>
    <row r="303" spans="1:7" x14ac:dyDescent="0.25">
      <c r="A303" s="16">
        <v>5607</v>
      </c>
      <c r="B303" t="s">
        <v>306</v>
      </c>
      <c r="C303">
        <v>560720</v>
      </c>
      <c r="D303" s="1">
        <v>40101</v>
      </c>
      <c r="E303">
        <v>0.19237284700000001</v>
      </c>
      <c r="F303">
        <v>1.4355119999999999E-3</v>
      </c>
      <c r="G303">
        <v>1</v>
      </c>
    </row>
    <row r="304" spans="1:7" x14ac:dyDescent="0.25">
      <c r="A304" s="16">
        <v>5608</v>
      </c>
      <c r="B304" t="s">
        <v>307</v>
      </c>
      <c r="C304">
        <v>560803</v>
      </c>
      <c r="D304" s="1">
        <v>40885</v>
      </c>
      <c r="E304">
        <v>0.191719159</v>
      </c>
      <c r="F304">
        <v>1.730189E-3</v>
      </c>
      <c r="G304">
        <v>1</v>
      </c>
    </row>
    <row r="305" spans="1:7" x14ac:dyDescent="0.25">
      <c r="A305" s="16">
        <v>5609</v>
      </c>
      <c r="B305" t="s">
        <v>308</v>
      </c>
      <c r="C305">
        <v>560904</v>
      </c>
      <c r="D305" s="1">
        <v>40885</v>
      </c>
      <c r="E305">
        <v>0.19979201499999999</v>
      </c>
      <c r="F305">
        <v>1.3257049999999999E-3</v>
      </c>
      <c r="G305">
        <v>1</v>
      </c>
    </row>
    <row r="306" spans="1:7" x14ac:dyDescent="0.25">
      <c r="A306" s="16">
        <v>5611</v>
      </c>
      <c r="B306" t="s">
        <v>309</v>
      </c>
      <c r="C306">
        <v>561104</v>
      </c>
      <c r="D306" s="1">
        <v>41390</v>
      </c>
      <c r="E306">
        <v>0.86385063900000003</v>
      </c>
      <c r="F306">
        <v>4.7366193000000001E-2</v>
      </c>
      <c r="G306">
        <v>1</v>
      </c>
    </row>
    <row r="307" spans="1:7" x14ac:dyDescent="0.25">
      <c r="A307" s="16">
        <v>5630</v>
      </c>
      <c r="B307" t="s">
        <v>310</v>
      </c>
      <c r="C307">
        <v>563001</v>
      </c>
      <c r="D307" s="1">
        <v>37910</v>
      </c>
      <c r="E307">
        <v>0.70361328700000003</v>
      </c>
      <c r="F307">
        <v>2.5595377999999998E-2</v>
      </c>
      <c r="G307">
        <v>1</v>
      </c>
    </row>
    <row r="308" spans="1:7" x14ac:dyDescent="0.25">
      <c r="A308" s="16">
        <v>5631</v>
      </c>
      <c r="B308" t="s">
        <v>311</v>
      </c>
      <c r="C308">
        <v>563102</v>
      </c>
      <c r="D308" s="1">
        <v>37910</v>
      </c>
      <c r="E308">
        <v>0.90819640800000001</v>
      </c>
      <c r="F308">
        <v>5.0802303E-2</v>
      </c>
      <c r="G308">
        <v>1</v>
      </c>
    </row>
    <row r="309" spans="1:7" x14ac:dyDescent="0.25">
      <c r="A309" s="16">
        <v>5632</v>
      </c>
      <c r="B309" t="s">
        <v>312</v>
      </c>
      <c r="C309">
        <v>563201</v>
      </c>
      <c r="D309" s="1">
        <v>37910</v>
      </c>
      <c r="E309">
        <v>0.656306057</v>
      </c>
      <c r="F309">
        <v>1.7898191000000001E-2</v>
      </c>
      <c r="G309">
        <v>1</v>
      </c>
    </row>
    <row r="310" spans="1:7" x14ac:dyDescent="0.25">
      <c r="A310" s="16">
        <v>5633</v>
      </c>
      <c r="B310" t="s">
        <v>313</v>
      </c>
      <c r="C310">
        <v>563301</v>
      </c>
      <c r="D310" s="1">
        <v>36152</v>
      </c>
      <c r="E310">
        <v>0.57711185600000003</v>
      </c>
      <c r="F310">
        <v>2.0753865E-2</v>
      </c>
      <c r="G310">
        <v>1</v>
      </c>
    </row>
    <row r="311" spans="1:7" x14ac:dyDescent="0.25">
      <c r="A311" s="16">
        <v>5640</v>
      </c>
      <c r="B311" t="s">
        <v>314</v>
      </c>
      <c r="C311">
        <v>564001</v>
      </c>
      <c r="D311" s="1">
        <v>36152</v>
      </c>
      <c r="E311">
        <v>0.693333176</v>
      </c>
      <c r="F311">
        <v>2.6034192000000001E-2</v>
      </c>
      <c r="G311">
        <v>1</v>
      </c>
    </row>
    <row r="312" spans="1:7" x14ac:dyDescent="0.25">
      <c r="A312" s="16">
        <v>5641</v>
      </c>
      <c r="B312" t="s">
        <v>315</v>
      </c>
      <c r="C312">
        <v>564108</v>
      </c>
      <c r="D312" s="1">
        <v>36286</v>
      </c>
      <c r="E312">
        <v>0.63145295999999995</v>
      </c>
      <c r="F312">
        <v>2.1149441000000001E-2</v>
      </c>
      <c r="G312">
        <v>1</v>
      </c>
    </row>
    <row r="313" spans="1:7" x14ac:dyDescent="0.25">
      <c r="A313" s="16">
        <v>5642</v>
      </c>
      <c r="B313" t="s">
        <v>316</v>
      </c>
      <c r="C313">
        <v>564201</v>
      </c>
      <c r="D313" s="1">
        <v>36475</v>
      </c>
      <c r="E313">
        <v>0.84494485399999997</v>
      </c>
      <c r="F313">
        <v>3.6883392000000001E-2</v>
      </c>
      <c r="G313">
        <v>1</v>
      </c>
    </row>
    <row r="314" spans="1:7" x14ac:dyDescent="0.25">
      <c r="A314" s="16">
        <v>5650</v>
      </c>
      <c r="B314" t="s">
        <v>317</v>
      </c>
      <c r="C314">
        <v>565001</v>
      </c>
      <c r="D314" s="1">
        <v>36286</v>
      </c>
      <c r="E314">
        <v>0.48273396099999999</v>
      </c>
      <c r="F314">
        <v>1.4816217E-2</v>
      </c>
      <c r="G314">
        <v>1</v>
      </c>
    </row>
    <row r="315" spans="1:7" x14ac:dyDescent="0.25">
      <c r="A315" s="16">
        <v>5651</v>
      </c>
      <c r="B315" t="s">
        <v>318</v>
      </c>
      <c r="C315">
        <v>565101</v>
      </c>
      <c r="D315" s="1">
        <v>36475</v>
      </c>
      <c r="E315">
        <v>1.0211952390000001</v>
      </c>
      <c r="F315">
        <v>3.8016122999999999E-2</v>
      </c>
      <c r="G315">
        <v>1</v>
      </c>
    </row>
    <row r="316" spans="1:7" x14ac:dyDescent="0.25">
      <c r="A316" s="16">
        <v>5652</v>
      </c>
      <c r="B316" t="s">
        <v>319</v>
      </c>
      <c r="C316">
        <v>565203</v>
      </c>
      <c r="D316" s="1">
        <v>41390</v>
      </c>
      <c r="E316">
        <v>0.90406928600000003</v>
      </c>
      <c r="F316">
        <v>2.5415033E-2</v>
      </c>
      <c r="G316">
        <v>1</v>
      </c>
    </row>
    <row r="317" spans="1:7" x14ac:dyDescent="0.25">
      <c r="A317" s="16">
        <v>5653</v>
      </c>
      <c r="B317" t="s">
        <v>320</v>
      </c>
      <c r="C317">
        <v>565301</v>
      </c>
      <c r="D317" s="1">
        <v>36475</v>
      </c>
      <c r="E317">
        <v>1.0754262480000001</v>
      </c>
      <c r="F317">
        <v>4.6489514000000003E-2</v>
      </c>
      <c r="G317">
        <v>1</v>
      </c>
    </row>
    <row r="318" spans="1:7" x14ac:dyDescent="0.25">
      <c r="A318" s="16">
        <v>5654</v>
      </c>
      <c r="B318" t="s">
        <v>321</v>
      </c>
      <c r="C318">
        <v>565404</v>
      </c>
      <c r="D318" s="1">
        <v>36475</v>
      </c>
      <c r="E318">
        <v>0.87303362500000004</v>
      </c>
      <c r="F318">
        <v>3.3575239999999999E-2</v>
      </c>
      <c r="G318">
        <v>1</v>
      </c>
    </row>
    <row r="319" spans="1:7" x14ac:dyDescent="0.25">
      <c r="A319" s="16">
        <v>5655</v>
      </c>
      <c r="B319" t="s">
        <v>322</v>
      </c>
      <c r="C319">
        <v>565503</v>
      </c>
      <c r="D319" s="1">
        <v>41390</v>
      </c>
      <c r="E319">
        <v>0.57669023200000002</v>
      </c>
      <c r="F319">
        <v>1.9204154000000001E-2</v>
      </c>
      <c r="G319">
        <v>1</v>
      </c>
    </row>
    <row r="320" spans="1:7" x14ac:dyDescent="0.25">
      <c r="A320" s="16">
        <v>5660</v>
      </c>
      <c r="B320" t="s">
        <v>323</v>
      </c>
      <c r="C320">
        <v>566001</v>
      </c>
      <c r="D320" s="1">
        <v>36993</v>
      </c>
      <c r="E320">
        <v>0.69034513099999995</v>
      </c>
      <c r="F320">
        <v>2.0708755999999998E-2</v>
      </c>
      <c r="G320">
        <v>1</v>
      </c>
    </row>
    <row r="321" spans="1:7" x14ac:dyDescent="0.25">
      <c r="A321" s="16">
        <v>5661</v>
      </c>
      <c r="B321" t="s">
        <v>324</v>
      </c>
      <c r="C321">
        <v>566103</v>
      </c>
      <c r="D321" s="1">
        <v>41390</v>
      </c>
      <c r="E321">
        <v>0.55816032699999996</v>
      </c>
      <c r="F321">
        <v>6.8546400000000004E-3</v>
      </c>
      <c r="G321">
        <v>1</v>
      </c>
    </row>
    <row r="322" spans="1:7" x14ac:dyDescent="0.25">
      <c r="A322" s="16">
        <v>5670</v>
      </c>
      <c r="B322" t="s">
        <v>325</v>
      </c>
      <c r="C322">
        <v>567002</v>
      </c>
      <c r="D322" s="1">
        <v>36475</v>
      </c>
      <c r="E322">
        <v>0.98586165800000003</v>
      </c>
      <c r="F322">
        <v>4.6498287999999999E-2</v>
      </c>
      <c r="G322">
        <v>1</v>
      </c>
    </row>
    <row r="323" spans="1:7" x14ac:dyDescent="0.25">
      <c r="A323" s="16">
        <v>5671</v>
      </c>
      <c r="B323" t="s">
        <v>326</v>
      </c>
      <c r="C323">
        <v>567105</v>
      </c>
      <c r="D323" s="1">
        <v>36993</v>
      </c>
      <c r="E323">
        <v>0.27669998099999998</v>
      </c>
      <c r="F323">
        <v>2.0415390000000002E-3</v>
      </c>
      <c r="G323">
        <v>1</v>
      </c>
    </row>
    <row r="324" spans="1:7" x14ac:dyDescent="0.25">
      <c r="A324" s="16">
        <v>5680</v>
      </c>
      <c r="B324" t="s">
        <v>327</v>
      </c>
      <c r="C324">
        <v>568001</v>
      </c>
      <c r="D324" s="1">
        <v>36188</v>
      </c>
      <c r="E324">
        <v>1.3462559730000001</v>
      </c>
      <c r="F324">
        <v>5.8923657999999997E-2</v>
      </c>
      <c r="G324">
        <v>1</v>
      </c>
    </row>
    <row r="325" spans="1:7" x14ac:dyDescent="0.25">
      <c r="A325" s="16">
        <v>5690</v>
      </c>
      <c r="B325" t="s">
        <v>328</v>
      </c>
      <c r="C325">
        <v>569007</v>
      </c>
      <c r="D325" s="1">
        <v>41390</v>
      </c>
      <c r="E325">
        <v>0.82895808900000001</v>
      </c>
      <c r="F325">
        <v>3.2210994999999999E-2</v>
      </c>
      <c r="G325">
        <v>1</v>
      </c>
    </row>
    <row r="326" spans="1:7" x14ac:dyDescent="0.25">
      <c r="A326" s="16">
        <v>5700</v>
      </c>
      <c r="B326" t="s">
        <v>329</v>
      </c>
      <c r="C326">
        <v>570001</v>
      </c>
      <c r="D326" s="1">
        <v>34382</v>
      </c>
      <c r="E326">
        <v>7.3091135000000002E-2</v>
      </c>
      <c r="F326">
        <v>1.73931E-4</v>
      </c>
      <c r="G326">
        <v>1</v>
      </c>
    </row>
    <row r="327" spans="1:7" x14ac:dyDescent="0.25">
      <c r="A327" s="16">
        <v>5701</v>
      </c>
      <c r="B327" t="s">
        <v>330</v>
      </c>
      <c r="C327">
        <v>570103</v>
      </c>
      <c r="D327" s="1">
        <v>39114</v>
      </c>
      <c r="E327">
        <v>9.1018590999999996E-2</v>
      </c>
      <c r="F327">
        <v>5.4038299999999997E-4</v>
      </c>
      <c r="G327">
        <v>1</v>
      </c>
    </row>
    <row r="328" spans="1:7" x14ac:dyDescent="0.25">
      <c r="A328" s="16">
        <v>5710</v>
      </c>
      <c r="B328" t="s">
        <v>331</v>
      </c>
      <c r="C328">
        <v>571001</v>
      </c>
      <c r="D328" s="1">
        <v>44112</v>
      </c>
      <c r="E328">
        <v>0.35540429200000001</v>
      </c>
      <c r="F328">
        <v>7.0654719999999997E-3</v>
      </c>
      <c r="G328">
        <v>1</v>
      </c>
    </row>
    <row r="329" spans="1:7" x14ac:dyDescent="0.25">
      <c r="A329" s="16">
        <v>5713</v>
      </c>
      <c r="B329" t="s">
        <v>332</v>
      </c>
      <c r="C329">
        <v>571304</v>
      </c>
      <c r="D329" s="1">
        <v>41390</v>
      </c>
      <c r="E329">
        <v>0.82159355099999998</v>
      </c>
      <c r="F329">
        <v>2.9822088E-2</v>
      </c>
      <c r="G329">
        <v>1</v>
      </c>
    </row>
    <row r="330" spans="1:7" x14ac:dyDescent="0.25">
      <c r="A330" s="16">
        <v>5715</v>
      </c>
      <c r="B330" t="s">
        <v>333</v>
      </c>
      <c r="C330">
        <v>571501</v>
      </c>
      <c r="D330" s="1">
        <v>41390</v>
      </c>
      <c r="E330">
        <v>2.0035192830000002</v>
      </c>
      <c r="F330">
        <v>0.14914543399999999</v>
      </c>
      <c r="G330">
        <v>1</v>
      </c>
    </row>
    <row r="331" spans="1:7" x14ac:dyDescent="0.25">
      <c r="A331" s="16">
        <v>5717</v>
      </c>
      <c r="B331" t="s">
        <v>334</v>
      </c>
      <c r="C331">
        <v>571701</v>
      </c>
      <c r="D331" s="1">
        <v>41390</v>
      </c>
      <c r="E331">
        <v>2.0678861789999998</v>
      </c>
      <c r="F331">
        <v>0.10197374200000001</v>
      </c>
      <c r="G331">
        <v>1</v>
      </c>
    </row>
    <row r="332" spans="1:7" x14ac:dyDescent="0.25">
      <c r="A332" s="16">
        <v>5719</v>
      </c>
      <c r="B332" t="s">
        <v>335</v>
      </c>
      <c r="C332">
        <v>571906</v>
      </c>
      <c r="D332" s="1">
        <v>41390</v>
      </c>
      <c r="E332">
        <v>2.619827307</v>
      </c>
      <c r="F332">
        <v>0.29893983099999999</v>
      </c>
      <c r="G332">
        <v>1</v>
      </c>
    </row>
    <row r="333" spans="1:7" x14ac:dyDescent="0.25">
      <c r="A333" s="16">
        <v>5720</v>
      </c>
      <c r="B333" t="s">
        <v>336</v>
      </c>
      <c r="C333">
        <v>572001</v>
      </c>
      <c r="D333" s="1">
        <v>38197</v>
      </c>
      <c r="E333">
        <v>0.32808100499999998</v>
      </c>
      <c r="F333">
        <v>4.4315429999999996E-3</v>
      </c>
      <c r="G333">
        <v>1</v>
      </c>
    </row>
    <row r="334" spans="1:7" x14ac:dyDescent="0.25">
      <c r="A334" s="16">
        <v>5722</v>
      </c>
      <c r="B334" t="s">
        <v>337</v>
      </c>
      <c r="C334">
        <v>572201</v>
      </c>
      <c r="D334" s="1">
        <v>41390</v>
      </c>
      <c r="E334">
        <v>0.190673338</v>
      </c>
      <c r="F334">
        <v>2.2367929999999999E-3</v>
      </c>
      <c r="G334">
        <v>1</v>
      </c>
    </row>
    <row r="335" spans="1:7" x14ac:dyDescent="0.25">
      <c r="A335" s="16">
        <v>5723</v>
      </c>
      <c r="B335" t="s">
        <v>338</v>
      </c>
      <c r="C335">
        <v>572304</v>
      </c>
      <c r="D335" s="1">
        <v>41390</v>
      </c>
      <c r="E335">
        <v>3.5625627610000001</v>
      </c>
      <c r="F335">
        <v>0.45287459000000002</v>
      </c>
      <c r="G335">
        <v>1</v>
      </c>
    </row>
    <row r="336" spans="1:7" x14ac:dyDescent="0.25">
      <c r="A336" s="16">
        <v>5724</v>
      </c>
      <c r="B336" t="s">
        <v>339</v>
      </c>
      <c r="C336">
        <v>572401</v>
      </c>
      <c r="D336" s="1">
        <v>36930</v>
      </c>
      <c r="E336">
        <v>6.5399931999999994E-2</v>
      </c>
      <c r="F336">
        <v>2.64756E-4</v>
      </c>
      <c r="G336">
        <v>1</v>
      </c>
    </row>
    <row r="337" spans="1:7" x14ac:dyDescent="0.25">
      <c r="A337" s="16">
        <v>5725</v>
      </c>
      <c r="B337" t="s">
        <v>340</v>
      </c>
      <c r="C337">
        <v>572502</v>
      </c>
      <c r="D337" s="1">
        <v>36433</v>
      </c>
      <c r="E337">
        <v>0.53332676800000001</v>
      </c>
      <c r="F337">
        <v>1.7499906999999999E-2</v>
      </c>
      <c r="G337">
        <v>1</v>
      </c>
    </row>
    <row r="338" spans="1:7" x14ac:dyDescent="0.25">
      <c r="A338" s="16">
        <v>5730</v>
      </c>
      <c r="B338" t="s">
        <v>341</v>
      </c>
      <c r="C338">
        <v>573018</v>
      </c>
      <c r="D338" s="1">
        <v>41390</v>
      </c>
      <c r="E338">
        <v>0.819788513</v>
      </c>
      <c r="F338">
        <v>1.6358091000000002E-2</v>
      </c>
      <c r="G338">
        <v>1</v>
      </c>
    </row>
    <row r="339" spans="1:7" x14ac:dyDescent="0.25">
      <c r="A339" s="16">
        <v>5731</v>
      </c>
      <c r="B339" t="s">
        <v>342</v>
      </c>
      <c r="C339">
        <v>573106</v>
      </c>
      <c r="D339" s="1">
        <v>41390</v>
      </c>
      <c r="E339">
        <v>3.1453569099999998</v>
      </c>
      <c r="F339">
        <v>0.44440144100000001</v>
      </c>
      <c r="G339">
        <v>1</v>
      </c>
    </row>
    <row r="340" spans="1:7" x14ac:dyDescent="0.25">
      <c r="A340" s="16">
        <v>5732</v>
      </c>
      <c r="B340" t="s">
        <v>343</v>
      </c>
      <c r="C340">
        <v>573212</v>
      </c>
      <c r="D340" s="1">
        <v>41390</v>
      </c>
      <c r="E340">
        <v>1.088592692</v>
      </c>
      <c r="F340">
        <v>5.3032570000000001E-2</v>
      </c>
      <c r="G340">
        <v>1</v>
      </c>
    </row>
    <row r="341" spans="1:7" x14ac:dyDescent="0.25">
      <c r="A341" s="16">
        <v>5733</v>
      </c>
      <c r="B341" t="s">
        <v>344</v>
      </c>
      <c r="C341">
        <v>573316</v>
      </c>
      <c r="D341" s="1">
        <v>41390</v>
      </c>
      <c r="E341">
        <v>2.7297638270000002</v>
      </c>
      <c r="F341">
        <v>0.31457023899999997</v>
      </c>
      <c r="G341">
        <v>1</v>
      </c>
    </row>
    <row r="342" spans="1:7" x14ac:dyDescent="0.25">
      <c r="A342" s="16">
        <v>5734</v>
      </c>
      <c r="B342" t="s">
        <v>345</v>
      </c>
      <c r="C342">
        <v>573403</v>
      </c>
      <c r="D342" s="1">
        <v>41390</v>
      </c>
      <c r="E342">
        <v>3.6466821189999998</v>
      </c>
      <c r="F342">
        <v>0.63205220799999995</v>
      </c>
      <c r="G342">
        <v>1</v>
      </c>
    </row>
    <row r="343" spans="1:7" x14ac:dyDescent="0.25">
      <c r="A343" s="16">
        <v>5950</v>
      </c>
      <c r="B343" t="s">
        <v>346</v>
      </c>
      <c r="C343">
        <v>595001</v>
      </c>
      <c r="D343" s="1">
        <v>36006</v>
      </c>
      <c r="E343">
        <v>0.13230634099999999</v>
      </c>
      <c r="F343">
        <v>7.1768000000000005E-4</v>
      </c>
      <c r="G343">
        <v>1</v>
      </c>
    </row>
    <row r="344" spans="1:7" x14ac:dyDescent="0.25">
      <c r="A344" s="16"/>
      <c r="D344" s="1"/>
    </row>
    <row r="345" spans="1:7" x14ac:dyDescent="0.25">
      <c r="A345" s="16"/>
      <c r="D345" s="1"/>
    </row>
    <row r="346" spans="1:7" x14ac:dyDescent="0.25">
      <c r="A346" s="16"/>
      <c r="D346" s="1"/>
    </row>
    <row r="347" spans="1:7" x14ac:dyDescent="0.25">
      <c r="A347" s="16"/>
      <c r="D347" s="1"/>
    </row>
    <row r="348" spans="1:7" x14ac:dyDescent="0.25">
      <c r="A348" s="16"/>
      <c r="D348" s="1"/>
    </row>
    <row r="349" spans="1:7" x14ac:dyDescent="0.25">
      <c r="A349" s="16"/>
      <c r="D349" s="1"/>
      <c r="F349" s="15"/>
    </row>
    <row r="350" spans="1:7" x14ac:dyDescent="0.25">
      <c r="A350" s="16"/>
      <c r="D350" s="1"/>
    </row>
    <row r="351" spans="1:7" x14ac:dyDescent="0.25">
      <c r="A351" s="16"/>
      <c r="D351" s="1"/>
      <c r="F351" s="15"/>
    </row>
    <row r="352" spans="1:7" x14ac:dyDescent="0.25">
      <c r="A352" s="16"/>
      <c r="D352" s="1"/>
      <c r="F352" s="15"/>
    </row>
    <row r="353" spans="1:6" x14ac:dyDescent="0.25">
      <c r="A353" s="16"/>
      <c r="D353" s="1"/>
      <c r="F353" s="15"/>
    </row>
    <row r="354" spans="1:6" x14ac:dyDescent="0.25">
      <c r="A354" s="16"/>
      <c r="D354" s="1"/>
    </row>
    <row r="355" spans="1:6" x14ac:dyDescent="0.25">
      <c r="A355" s="16"/>
      <c r="D355" s="1"/>
    </row>
    <row r="356" spans="1:6" x14ac:dyDescent="0.25">
      <c r="A356" s="16"/>
      <c r="D356" s="1"/>
      <c r="F356" s="15"/>
    </row>
    <row r="357" spans="1:6" x14ac:dyDescent="0.25">
      <c r="A357" s="16"/>
      <c r="D357" s="1"/>
    </row>
    <row r="358" spans="1:6" x14ac:dyDescent="0.25">
      <c r="A358" s="16"/>
      <c r="D358" s="1"/>
      <c r="F358" s="15"/>
    </row>
    <row r="359" spans="1:6" x14ac:dyDescent="0.25">
      <c r="A359" s="16"/>
      <c r="D359" s="1"/>
    </row>
    <row r="360" spans="1:6" x14ac:dyDescent="0.25">
      <c r="A360" s="16"/>
      <c r="D360" s="1"/>
    </row>
    <row r="361" spans="1:6" x14ac:dyDescent="0.25">
      <c r="A361" s="16"/>
      <c r="D361" s="1"/>
    </row>
    <row r="362" spans="1:6" x14ac:dyDescent="0.25">
      <c r="A362" s="16"/>
      <c r="D362" s="1"/>
    </row>
    <row r="363" spans="1:6" x14ac:dyDescent="0.25">
      <c r="A363" s="16"/>
      <c r="D363" s="1"/>
      <c r="F363" s="15"/>
    </row>
    <row r="364" spans="1:6" x14ac:dyDescent="0.25">
      <c r="A364" s="16"/>
      <c r="D364" s="1"/>
      <c r="F364" s="15"/>
    </row>
    <row r="365" spans="1:6" x14ac:dyDescent="0.25">
      <c r="A365" s="16"/>
      <c r="D365" s="1"/>
      <c r="F365" s="15"/>
    </row>
    <row r="366" spans="1:6" x14ac:dyDescent="0.25">
      <c r="A366" s="16"/>
      <c r="D366" s="1"/>
    </row>
    <row r="367" spans="1:6" x14ac:dyDescent="0.25">
      <c r="A367" s="16"/>
      <c r="D367" s="1"/>
    </row>
    <row r="368" spans="1:6" x14ac:dyDescent="0.25">
      <c r="A368" s="16"/>
      <c r="D368" s="1"/>
      <c r="F368" s="15"/>
    </row>
    <row r="369" spans="1:6" x14ac:dyDescent="0.25">
      <c r="A369" s="16"/>
      <c r="D369" s="1"/>
    </row>
    <row r="370" spans="1:6" x14ac:dyDescent="0.25">
      <c r="A370" s="16"/>
      <c r="D370" s="1"/>
      <c r="F370" s="15"/>
    </row>
    <row r="371" spans="1:6" x14ac:dyDescent="0.25">
      <c r="A371" s="16"/>
      <c r="D371" s="1"/>
    </row>
    <row r="372" spans="1:6" x14ac:dyDescent="0.25">
      <c r="A372" s="16"/>
      <c r="D372" s="1"/>
      <c r="F372" s="15"/>
    </row>
    <row r="373" spans="1:6" x14ac:dyDescent="0.25">
      <c r="A373" s="16"/>
      <c r="D373" s="1"/>
    </row>
    <row r="374" spans="1:6" x14ac:dyDescent="0.25">
      <c r="A374" s="16"/>
      <c r="D374" s="1"/>
      <c r="F374" s="15"/>
    </row>
    <row r="375" spans="1:6" x14ac:dyDescent="0.25">
      <c r="A375" s="16"/>
      <c r="D375" s="1"/>
    </row>
    <row r="376" spans="1:6" x14ac:dyDescent="0.25">
      <c r="A376" s="16"/>
      <c r="D376" s="1"/>
    </row>
    <row r="377" spans="1:6" x14ac:dyDescent="0.25">
      <c r="A377" s="16"/>
      <c r="D377" s="1"/>
      <c r="F377" s="15"/>
    </row>
    <row r="378" spans="1:6" x14ac:dyDescent="0.25">
      <c r="A378" s="16"/>
      <c r="D378" s="1"/>
    </row>
    <row r="379" spans="1:6" x14ac:dyDescent="0.25">
      <c r="A379" s="16"/>
      <c r="D379" s="1"/>
    </row>
    <row r="380" spans="1:6" x14ac:dyDescent="0.25">
      <c r="A380" s="16"/>
      <c r="D380" s="1"/>
      <c r="F380" s="15"/>
    </row>
    <row r="381" spans="1:6" x14ac:dyDescent="0.25">
      <c r="A381" s="16"/>
      <c r="D381" s="1"/>
    </row>
    <row r="382" spans="1:6" x14ac:dyDescent="0.25">
      <c r="A382" s="16"/>
      <c r="D382" s="1"/>
      <c r="F382" s="15"/>
    </row>
    <row r="383" spans="1:6" x14ac:dyDescent="0.25">
      <c r="A383" s="16"/>
      <c r="D383" s="1"/>
      <c r="F383" s="15"/>
    </row>
    <row r="384" spans="1:6" x14ac:dyDescent="0.25">
      <c r="A384" s="16"/>
      <c r="D384" s="1"/>
      <c r="F384" s="15"/>
    </row>
    <row r="385" spans="1:6" x14ac:dyDescent="0.25">
      <c r="A385" s="16"/>
      <c r="D385" s="1"/>
    </row>
    <row r="386" spans="1:6" x14ac:dyDescent="0.25">
      <c r="A386" s="16"/>
      <c r="D386" s="1"/>
    </row>
    <row r="387" spans="1:6" x14ac:dyDescent="0.25">
      <c r="A387" s="16"/>
      <c r="D387" s="1"/>
    </row>
    <row r="388" spans="1:6" x14ac:dyDescent="0.25">
      <c r="A388" s="16"/>
      <c r="D388" s="1"/>
      <c r="F388" s="15"/>
    </row>
    <row r="389" spans="1:6" x14ac:dyDescent="0.25">
      <c r="A389" s="16"/>
      <c r="D389" s="1"/>
    </row>
    <row r="390" spans="1:6" x14ac:dyDescent="0.25">
      <c r="A390" s="16"/>
      <c r="D390" s="1"/>
    </row>
    <row r="391" spans="1:6" x14ac:dyDescent="0.25">
      <c r="A391" s="16"/>
      <c r="D391" s="1"/>
      <c r="F391" s="15"/>
    </row>
    <row r="392" spans="1:6" x14ac:dyDescent="0.25">
      <c r="A392" s="16"/>
      <c r="D392" s="1"/>
      <c r="F392" s="15"/>
    </row>
    <row r="393" spans="1:6" x14ac:dyDescent="0.25">
      <c r="A393" s="16"/>
      <c r="D393" s="1"/>
      <c r="F393" s="15"/>
    </row>
    <row r="394" spans="1:6" x14ac:dyDescent="0.25">
      <c r="A394" s="16"/>
      <c r="D394" s="1"/>
      <c r="F394" s="15"/>
    </row>
    <row r="395" spans="1:6" x14ac:dyDescent="0.25">
      <c r="A395" s="16"/>
      <c r="D395" s="1"/>
      <c r="F395" s="15"/>
    </row>
    <row r="396" spans="1:6" x14ac:dyDescent="0.25">
      <c r="A396" s="16"/>
      <c r="D396" s="1"/>
      <c r="F396" s="15"/>
    </row>
    <row r="397" spans="1:6" x14ac:dyDescent="0.25">
      <c r="A397" s="16"/>
      <c r="D397" s="1"/>
      <c r="F397" s="15"/>
    </row>
    <row r="398" spans="1:6" x14ac:dyDescent="0.25">
      <c r="A398" s="16"/>
      <c r="D398" s="1"/>
      <c r="F398" s="15"/>
    </row>
    <row r="399" spans="1:6" x14ac:dyDescent="0.25">
      <c r="A399" s="16"/>
      <c r="D399" s="1"/>
    </row>
    <row r="400" spans="1:6" x14ac:dyDescent="0.25">
      <c r="A400" s="16"/>
      <c r="D400" s="1"/>
      <c r="F400" s="15"/>
    </row>
    <row r="401" spans="1:6" x14ac:dyDescent="0.25">
      <c r="A401" s="16"/>
      <c r="D401" s="1"/>
      <c r="F401" s="15"/>
    </row>
    <row r="402" spans="1:6" x14ac:dyDescent="0.25">
      <c r="A402" s="16"/>
      <c r="D402" s="1"/>
      <c r="F402" s="15"/>
    </row>
    <row r="403" spans="1:6" x14ac:dyDescent="0.25">
      <c r="A403" s="16"/>
      <c r="D403" s="1"/>
      <c r="F403" s="15"/>
    </row>
    <row r="404" spans="1:6" x14ac:dyDescent="0.25">
      <c r="A404" s="16"/>
      <c r="D404" s="1"/>
    </row>
    <row r="405" spans="1:6" x14ac:dyDescent="0.25">
      <c r="A405" s="16"/>
      <c r="D405" s="1"/>
    </row>
    <row r="406" spans="1:6" x14ac:dyDescent="0.25">
      <c r="A406" s="16"/>
      <c r="D406" s="1"/>
    </row>
    <row r="407" spans="1:6" x14ac:dyDescent="0.25">
      <c r="A407" s="16"/>
      <c r="D407" s="1"/>
    </row>
    <row r="408" spans="1:6" x14ac:dyDescent="0.25">
      <c r="A408" s="16"/>
      <c r="D408" s="1"/>
    </row>
    <row r="409" spans="1:6" x14ac:dyDescent="0.25">
      <c r="A409" s="16"/>
      <c r="D409" s="1"/>
    </row>
    <row r="410" spans="1:6" x14ac:dyDescent="0.25">
      <c r="A410" s="16"/>
      <c r="D410" s="1"/>
    </row>
    <row r="411" spans="1:6" x14ac:dyDescent="0.25">
      <c r="A411" s="16"/>
      <c r="D411" s="1"/>
      <c r="F411" s="15"/>
    </row>
    <row r="412" spans="1:6" x14ac:dyDescent="0.25">
      <c r="A412" s="16"/>
      <c r="D412" s="1"/>
      <c r="F412" s="15"/>
    </row>
    <row r="413" spans="1:6" x14ac:dyDescent="0.25">
      <c r="A413" s="16"/>
      <c r="D413" s="1"/>
      <c r="F413" s="15"/>
    </row>
    <row r="414" spans="1:6" x14ac:dyDescent="0.25">
      <c r="A414" s="16"/>
      <c r="D414" s="1"/>
      <c r="F414" s="15"/>
    </row>
    <row r="415" spans="1:6" x14ac:dyDescent="0.25">
      <c r="A415" s="16"/>
      <c r="D415" s="1"/>
    </row>
    <row r="416" spans="1:6" x14ac:dyDescent="0.25">
      <c r="A416" s="16"/>
      <c r="D416" s="1"/>
      <c r="F416" s="15"/>
    </row>
    <row r="417" spans="1:6" x14ac:dyDescent="0.25">
      <c r="A417" s="16"/>
      <c r="D417" s="1"/>
    </row>
    <row r="418" spans="1:6" x14ac:dyDescent="0.25">
      <c r="A418" s="16"/>
      <c r="D418" s="1"/>
      <c r="F418" s="15"/>
    </row>
    <row r="419" spans="1:6" x14ac:dyDescent="0.25">
      <c r="A419" s="16"/>
      <c r="D419" s="1"/>
      <c r="F419" s="15"/>
    </row>
    <row r="420" spans="1:6" x14ac:dyDescent="0.25">
      <c r="A420" s="16"/>
      <c r="D420" s="1"/>
    </row>
    <row r="421" spans="1:6" x14ac:dyDescent="0.25">
      <c r="A421" s="16"/>
      <c r="D421" s="1"/>
    </row>
    <row r="422" spans="1:6" x14ac:dyDescent="0.25">
      <c r="A422" s="16"/>
      <c r="D422" s="1"/>
    </row>
    <row r="423" spans="1:6" x14ac:dyDescent="0.25">
      <c r="A423" s="16"/>
      <c r="D423" s="1"/>
    </row>
    <row r="424" spans="1:6" x14ac:dyDescent="0.25">
      <c r="A424" s="16"/>
      <c r="D424" s="1"/>
      <c r="F424" s="15"/>
    </row>
    <row r="425" spans="1:6" x14ac:dyDescent="0.25">
      <c r="A425" s="16"/>
      <c r="D425" s="1"/>
    </row>
    <row r="426" spans="1:6" x14ac:dyDescent="0.25">
      <c r="A426" s="16"/>
      <c r="D426" s="1"/>
      <c r="F426" s="15"/>
    </row>
    <row r="427" spans="1:6" x14ac:dyDescent="0.25">
      <c r="A427" s="16"/>
      <c r="D427" s="1"/>
    </row>
    <row r="428" spans="1:6" x14ac:dyDescent="0.25">
      <c r="A428" s="16"/>
      <c r="D428" s="1"/>
    </row>
    <row r="429" spans="1:6" x14ac:dyDescent="0.25">
      <c r="A429" s="16"/>
      <c r="D429" s="1"/>
    </row>
    <row r="430" spans="1:6" x14ac:dyDescent="0.25">
      <c r="A430" s="16"/>
      <c r="D430" s="1"/>
    </row>
    <row r="431" spans="1:6" x14ac:dyDescent="0.25">
      <c r="A431" s="16"/>
      <c r="D431" s="1"/>
    </row>
    <row r="432" spans="1:6" x14ac:dyDescent="0.25">
      <c r="A432" s="16"/>
      <c r="D432" s="1"/>
    </row>
    <row r="433" spans="1:4" x14ac:dyDescent="0.25">
      <c r="A433" s="16"/>
      <c r="D433" s="1"/>
    </row>
    <row r="434" spans="1:4" x14ac:dyDescent="0.25">
      <c r="A434" s="16"/>
      <c r="D434" s="1"/>
    </row>
    <row r="435" spans="1:4" x14ac:dyDescent="0.25">
      <c r="A435" s="16"/>
      <c r="D435" s="1"/>
    </row>
    <row r="436" spans="1:4" x14ac:dyDescent="0.25">
      <c r="A436" s="16"/>
      <c r="D436" s="1"/>
    </row>
    <row r="437" spans="1:4" x14ac:dyDescent="0.25">
      <c r="A437" s="16"/>
      <c r="D437" s="1"/>
    </row>
    <row r="438" spans="1:4" x14ac:dyDescent="0.25">
      <c r="A438" s="16"/>
      <c r="D438" s="1"/>
    </row>
    <row r="439" spans="1:4" x14ac:dyDescent="0.25">
      <c r="A439" s="16"/>
      <c r="D439" s="1"/>
    </row>
    <row r="440" spans="1:4" x14ac:dyDescent="0.25">
      <c r="A440" s="16"/>
      <c r="D440" s="1"/>
    </row>
    <row r="441" spans="1:4" x14ac:dyDescent="0.25">
      <c r="A441" s="16"/>
      <c r="D441" s="1"/>
    </row>
    <row r="442" spans="1:4" x14ac:dyDescent="0.25">
      <c r="A442" s="16"/>
      <c r="D442" s="1"/>
    </row>
    <row r="443" spans="1:4" x14ac:dyDescent="0.25">
      <c r="A443" s="16"/>
      <c r="D443" s="1"/>
    </row>
    <row r="444" spans="1:4" x14ac:dyDescent="0.25">
      <c r="A444" s="16"/>
      <c r="D444" s="1"/>
    </row>
    <row r="445" spans="1:4" x14ac:dyDescent="0.25">
      <c r="A445" s="16"/>
      <c r="D445" s="1"/>
    </row>
    <row r="446" spans="1:4" x14ac:dyDescent="0.25">
      <c r="A446" s="16"/>
      <c r="D446" s="1"/>
    </row>
    <row r="447" spans="1:4" x14ac:dyDescent="0.25">
      <c r="A447" s="16"/>
      <c r="D447" s="1"/>
    </row>
    <row r="448" spans="1:4" x14ac:dyDescent="0.25">
      <c r="A448" s="16"/>
      <c r="D448" s="1"/>
    </row>
    <row r="449" spans="1:4" x14ac:dyDescent="0.25">
      <c r="A449" s="16"/>
      <c r="D449" s="1"/>
    </row>
    <row r="450" spans="1:4" x14ac:dyDescent="0.25">
      <c r="A450" s="16"/>
      <c r="D450" s="1"/>
    </row>
    <row r="451" spans="1:4" x14ac:dyDescent="0.25">
      <c r="A451" s="16"/>
      <c r="D451" s="1"/>
    </row>
    <row r="452" spans="1:4" x14ac:dyDescent="0.25">
      <c r="A452" s="16"/>
      <c r="D452" s="1"/>
    </row>
    <row r="453" spans="1:4" x14ac:dyDescent="0.25">
      <c r="A453" s="16"/>
      <c r="D453" s="1"/>
    </row>
    <row r="454" spans="1:4" x14ac:dyDescent="0.25">
      <c r="A454" s="16"/>
      <c r="D454" s="1"/>
    </row>
    <row r="455" spans="1:4" x14ac:dyDescent="0.25">
      <c r="A455" s="16"/>
      <c r="D455" s="1"/>
    </row>
    <row r="456" spans="1:4" x14ac:dyDescent="0.25">
      <c r="A456" s="16"/>
      <c r="D456" s="1"/>
    </row>
    <row r="457" spans="1:4" x14ac:dyDescent="0.25">
      <c r="A457" s="16"/>
      <c r="D457" s="1"/>
    </row>
    <row r="458" spans="1:4" x14ac:dyDescent="0.25">
      <c r="A458" s="16"/>
      <c r="D458" s="1"/>
    </row>
    <row r="459" spans="1:4" x14ac:dyDescent="0.25">
      <c r="A459" s="16"/>
      <c r="D459" s="1"/>
    </row>
    <row r="460" spans="1:4" x14ac:dyDescent="0.25">
      <c r="A460" s="16"/>
      <c r="D460" s="1"/>
    </row>
    <row r="461" spans="1:4" x14ac:dyDescent="0.25">
      <c r="A461" s="16"/>
      <c r="D461" s="1"/>
    </row>
    <row r="462" spans="1:4" x14ac:dyDescent="0.25">
      <c r="A462" s="16"/>
      <c r="D462" s="1"/>
    </row>
    <row r="463" spans="1:4" x14ac:dyDescent="0.25">
      <c r="A463" s="16"/>
      <c r="D463" s="1"/>
    </row>
    <row r="464" spans="1:4" x14ac:dyDescent="0.25">
      <c r="A464" s="16"/>
      <c r="D464" s="1"/>
    </row>
    <row r="465" spans="1:4" x14ac:dyDescent="0.25">
      <c r="A465" s="16"/>
      <c r="D465" s="1"/>
    </row>
    <row r="466" spans="1:4" x14ac:dyDescent="0.25">
      <c r="A466" s="16"/>
      <c r="D466" s="1"/>
    </row>
    <row r="467" spans="1:4" x14ac:dyDescent="0.25">
      <c r="A467" s="16"/>
      <c r="D467" s="1"/>
    </row>
    <row r="468" spans="1:4" x14ac:dyDescent="0.25">
      <c r="A468" s="16"/>
      <c r="D468" s="1"/>
    </row>
    <row r="469" spans="1:4" x14ac:dyDescent="0.25">
      <c r="A469" s="16"/>
      <c r="D469" s="1"/>
    </row>
    <row r="470" spans="1:4" x14ac:dyDescent="0.25">
      <c r="A470" s="16"/>
      <c r="D470" s="1"/>
    </row>
    <row r="471" spans="1:4" x14ac:dyDescent="0.25">
      <c r="A471" s="16"/>
      <c r="D471" s="1"/>
    </row>
    <row r="472" spans="1:4" x14ac:dyDescent="0.25">
      <c r="A472" s="16"/>
      <c r="D472" s="1"/>
    </row>
    <row r="473" spans="1:4" x14ac:dyDescent="0.25">
      <c r="A473" s="16"/>
      <c r="D473" s="1"/>
    </row>
    <row r="474" spans="1:4" x14ac:dyDescent="0.25">
      <c r="A474" s="16"/>
      <c r="D474" s="1"/>
    </row>
    <row r="475" spans="1:4" x14ac:dyDescent="0.25">
      <c r="A475" s="16"/>
      <c r="D475" s="1"/>
    </row>
    <row r="476" spans="1:4" x14ac:dyDescent="0.25">
      <c r="A476" s="16"/>
      <c r="D476" s="1"/>
    </row>
    <row r="477" spans="1:4" x14ac:dyDescent="0.25">
      <c r="A477" s="16"/>
      <c r="D477" s="1"/>
    </row>
    <row r="478" spans="1:4" x14ac:dyDescent="0.25">
      <c r="A478" s="16"/>
      <c r="D478" s="1"/>
    </row>
    <row r="479" spans="1:4" x14ac:dyDescent="0.25">
      <c r="A479" s="16"/>
      <c r="D479" s="1"/>
    </row>
    <row r="480" spans="1:4" x14ac:dyDescent="0.25">
      <c r="A480" s="16"/>
      <c r="D480" s="1"/>
    </row>
    <row r="481" spans="1:6" x14ac:dyDescent="0.25">
      <c r="A481" s="16"/>
      <c r="D481" s="1"/>
    </row>
    <row r="482" spans="1:6" x14ac:dyDescent="0.25">
      <c r="A482" s="16"/>
      <c r="D482" s="1"/>
      <c r="F482" s="15"/>
    </row>
    <row r="483" spans="1:6" x14ac:dyDescent="0.25">
      <c r="A483" s="16"/>
      <c r="D483" s="1"/>
    </row>
    <row r="484" spans="1:6" x14ac:dyDescent="0.25">
      <c r="A484" s="16"/>
      <c r="D484" s="1"/>
    </row>
    <row r="485" spans="1:6" x14ac:dyDescent="0.25">
      <c r="A485" s="16"/>
      <c r="D485" s="1"/>
    </row>
    <row r="486" spans="1:6" x14ac:dyDescent="0.25">
      <c r="A486" s="16"/>
      <c r="D486" s="1"/>
    </row>
    <row r="487" spans="1:6" x14ac:dyDescent="0.25">
      <c r="A487" s="16"/>
      <c r="D487" s="1"/>
      <c r="F487" s="15"/>
    </row>
    <row r="488" spans="1:6" x14ac:dyDescent="0.25">
      <c r="A488" s="16"/>
      <c r="D488" s="1"/>
    </row>
    <row r="489" spans="1:6" x14ac:dyDescent="0.25">
      <c r="A489" s="16"/>
      <c r="D489" s="1"/>
    </row>
    <row r="490" spans="1:6" x14ac:dyDescent="0.25">
      <c r="A490" s="16"/>
      <c r="D490" s="1"/>
    </row>
    <row r="491" spans="1:6" x14ac:dyDescent="0.25">
      <c r="A491" s="16"/>
      <c r="D491" s="1"/>
    </row>
    <row r="492" spans="1:6" x14ac:dyDescent="0.25">
      <c r="A492" s="16"/>
      <c r="D492" s="1"/>
    </row>
    <row r="493" spans="1:6" x14ac:dyDescent="0.25">
      <c r="A493" s="16"/>
      <c r="D493" s="1"/>
    </row>
    <row r="494" spans="1:6" x14ac:dyDescent="0.25">
      <c r="A494" s="16"/>
      <c r="D494" s="1"/>
    </row>
    <row r="495" spans="1:6" x14ac:dyDescent="0.25">
      <c r="A495" s="16"/>
      <c r="D495" s="1"/>
    </row>
    <row r="496" spans="1:6" x14ac:dyDescent="0.25">
      <c r="A496" s="16"/>
      <c r="D496" s="1"/>
    </row>
    <row r="497" spans="1:4" x14ac:dyDescent="0.25">
      <c r="A497" s="16"/>
      <c r="D497" s="1"/>
    </row>
    <row r="498" spans="1:4" x14ac:dyDescent="0.25">
      <c r="A498" s="16"/>
      <c r="D498" s="1"/>
    </row>
    <row r="499" spans="1:4" x14ac:dyDescent="0.25">
      <c r="A499" s="16"/>
      <c r="D499" s="1"/>
    </row>
    <row r="500" spans="1:4" x14ac:dyDescent="0.25">
      <c r="A500" s="16"/>
      <c r="D500" s="1"/>
    </row>
    <row r="501" spans="1:4" x14ac:dyDescent="0.25">
      <c r="A501" s="16"/>
      <c r="D501" s="1"/>
    </row>
    <row r="502" spans="1:4" x14ac:dyDescent="0.25">
      <c r="A502" s="16"/>
      <c r="D502" s="1"/>
    </row>
    <row r="503" spans="1:4" x14ac:dyDescent="0.25">
      <c r="A503" s="16"/>
      <c r="D503" s="1"/>
    </row>
    <row r="504" spans="1:4" x14ac:dyDescent="0.25">
      <c r="A504" s="16"/>
      <c r="D504" s="1"/>
    </row>
    <row r="505" spans="1:4" x14ac:dyDescent="0.25">
      <c r="A505" s="16"/>
      <c r="D505" s="1"/>
    </row>
    <row r="506" spans="1:4" x14ac:dyDescent="0.25">
      <c r="A506" s="16"/>
      <c r="D506" s="1"/>
    </row>
    <row r="507" spans="1:4" x14ac:dyDescent="0.25">
      <c r="A507" s="16"/>
      <c r="D507" s="1"/>
    </row>
    <row r="508" spans="1:4" x14ac:dyDescent="0.25">
      <c r="A508" s="16"/>
      <c r="D508" s="1"/>
    </row>
    <row r="509" spans="1:4" x14ac:dyDescent="0.25">
      <c r="A509" s="16"/>
      <c r="D509" s="1"/>
    </row>
    <row r="510" spans="1:4" x14ac:dyDescent="0.25">
      <c r="A510" s="16"/>
      <c r="D510" s="1"/>
    </row>
    <row r="511" spans="1:4" x14ac:dyDescent="0.25">
      <c r="A511" s="16"/>
      <c r="D511" s="1"/>
    </row>
    <row r="512" spans="1:4" x14ac:dyDescent="0.25">
      <c r="A512" s="16"/>
      <c r="D512" s="1"/>
    </row>
    <row r="513" spans="1:4" x14ac:dyDescent="0.25">
      <c r="A513" s="16"/>
      <c r="D513" s="1"/>
    </row>
    <row r="514" spans="1:4" x14ac:dyDescent="0.25">
      <c r="A514" s="16"/>
      <c r="D514" s="1"/>
    </row>
    <row r="515" spans="1:4" x14ac:dyDescent="0.25">
      <c r="A515" s="16"/>
      <c r="D515" s="1"/>
    </row>
    <row r="516" spans="1:4" x14ac:dyDescent="0.25">
      <c r="A516" s="16"/>
      <c r="D516" s="1"/>
    </row>
    <row r="517" spans="1:4" x14ac:dyDescent="0.25">
      <c r="A517" s="16"/>
      <c r="D517" s="1"/>
    </row>
    <row r="518" spans="1:4" x14ac:dyDescent="0.25">
      <c r="A518" s="16"/>
      <c r="D518" s="1"/>
    </row>
    <row r="519" spans="1:4" x14ac:dyDescent="0.25">
      <c r="A519" s="16"/>
      <c r="D519" s="1"/>
    </row>
    <row r="520" spans="1:4" x14ac:dyDescent="0.25">
      <c r="A520" s="16"/>
      <c r="D520" s="1"/>
    </row>
    <row r="521" spans="1:4" x14ac:dyDescent="0.25">
      <c r="A521" s="16"/>
      <c r="D521" s="1"/>
    </row>
    <row r="522" spans="1:4" x14ac:dyDescent="0.25">
      <c r="A522" s="16"/>
      <c r="D522" s="1"/>
    </row>
    <row r="523" spans="1:4" x14ac:dyDescent="0.25">
      <c r="A523" s="16"/>
      <c r="D523" s="1"/>
    </row>
    <row r="524" spans="1:4" x14ac:dyDescent="0.25">
      <c r="A524" s="16"/>
      <c r="D524" s="1"/>
    </row>
    <row r="525" spans="1:4" x14ac:dyDescent="0.25">
      <c r="A525" s="16"/>
      <c r="D525" s="1"/>
    </row>
    <row r="526" spans="1:4" x14ac:dyDescent="0.25">
      <c r="A526" s="16"/>
      <c r="D526" s="1"/>
    </row>
    <row r="527" spans="1:4" x14ac:dyDescent="0.25">
      <c r="A527" s="16"/>
      <c r="D527" s="1"/>
    </row>
    <row r="528" spans="1:4" x14ac:dyDescent="0.25">
      <c r="A528" s="16"/>
      <c r="D528" s="1"/>
    </row>
    <row r="529" spans="1:4" x14ac:dyDescent="0.25">
      <c r="A529" s="16"/>
      <c r="D529" s="1"/>
    </row>
    <row r="530" spans="1:4" x14ac:dyDescent="0.25">
      <c r="A530" s="16"/>
      <c r="D530" s="1"/>
    </row>
    <row r="531" spans="1:4" x14ac:dyDescent="0.25">
      <c r="A531" s="16"/>
      <c r="D531" s="1"/>
    </row>
    <row r="532" spans="1:4" x14ac:dyDescent="0.25">
      <c r="A532" s="16"/>
      <c r="D532" s="1"/>
    </row>
    <row r="533" spans="1:4" x14ac:dyDescent="0.25">
      <c r="A533" s="16"/>
      <c r="D533" s="1"/>
    </row>
    <row r="534" spans="1:4" x14ac:dyDescent="0.25">
      <c r="A534" s="16"/>
      <c r="D534" s="1"/>
    </row>
    <row r="535" spans="1:4" x14ac:dyDescent="0.25">
      <c r="A535" s="16"/>
      <c r="D535" s="1"/>
    </row>
    <row r="536" spans="1:4" x14ac:dyDescent="0.25">
      <c r="A536" s="16"/>
      <c r="D536" s="1"/>
    </row>
    <row r="537" spans="1:4" x14ac:dyDescent="0.25">
      <c r="A537" s="16"/>
      <c r="D537" s="1"/>
    </row>
    <row r="538" spans="1:4" x14ac:dyDescent="0.25">
      <c r="A538" s="16"/>
      <c r="D538" s="1"/>
    </row>
    <row r="539" spans="1:4" x14ac:dyDescent="0.25">
      <c r="A539" s="16"/>
      <c r="D539" s="1"/>
    </row>
    <row r="540" spans="1:4" x14ac:dyDescent="0.25">
      <c r="A540" s="16"/>
      <c r="D540" s="1"/>
    </row>
    <row r="541" spans="1:4" x14ac:dyDescent="0.25">
      <c r="A541" s="16"/>
      <c r="D541" s="1"/>
    </row>
    <row r="542" spans="1:4" x14ac:dyDescent="0.25">
      <c r="A542" s="16"/>
      <c r="D542" s="1"/>
    </row>
    <row r="543" spans="1:4" x14ac:dyDescent="0.25">
      <c r="A543" s="16"/>
      <c r="D543" s="1"/>
    </row>
    <row r="544" spans="1:4" x14ac:dyDescent="0.25">
      <c r="A544" s="16"/>
      <c r="D544" s="1"/>
    </row>
    <row r="545" spans="1:4" x14ac:dyDescent="0.25">
      <c r="A545" s="16"/>
      <c r="D545" s="1"/>
    </row>
    <row r="546" spans="1:4" x14ac:dyDescent="0.25">
      <c r="A546" s="16"/>
      <c r="D546" s="1"/>
    </row>
    <row r="547" spans="1:4" x14ac:dyDescent="0.25">
      <c r="A547" s="16"/>
      <c r="D547" s="1"/>
    </row>
    <row r="548" spans="1:4" x14ac:dyDescent="0.25">
      <c r="A548" s="16"/>
      <c r="D548" s="1"/>
    </row>
    <row r="549" spans="1:4" x14ac:dyDescent="0.25">
      <c r="A549" s="16"/>
      <c r="D549" s="1"/>
    </row>
    <row r="550" spans="1:4" x14ac:dyDescent="0.25">
      <c r="A550" s="16"/>
      <c r="D550" s="1"/>
    </row>
    <row r="551" spans="1:4" x14ac:dyDescent="0.25">
      <c r="A551" s="16"/>
      <c r="D551" s="1"/>
    </row>
    <row r="552" spans="1:4" x14ac:dyDescent="0.25">
      <c r="A552" s="16"/>
      <c r="D552" s="1"/>
    </row>
    <row r="553" spans="1:4" x14ac:dyDescent="0.25">
      <c r="A553" s="16"/>
      <c r="D553" s="1"/>
    </row>
    <row r="554" spans="1:4" x14ac:dyDescent="0.25">
      <c r="A554" s="16"/>
      <c r="D554" s="1"/>
    </row>
    <row r="555" spans="1:4" x14ac:dyDescent="0.25">
      <c r="A555" s="16"/>
      <c r="D555" s="1"/>
    </row>
    <row r="556" spans="1:4" x14ac:dyDescent="0.25">
      <c r="A556" s="16"/>
      <c r="D556" s="1"/>
    </row>
    <row r="557" spans="1:4" x14ac:dyDescent="0.25">
      <c r="A557" s="16"/>
      <c r="D557" s="1"/>
    </row>
    <row r="558" spans="1:4" x14ac:dyDescent="0.25">
      <c r="A558" s="16"/>
      <c r="D558" s="1"/>
    </row>
    <row r="559" spans="1:4" x14ac:dyDescent="0.25">
      <c r="A559" s="16"/>
      <c r="D559" s="1"/>
    </row>
    <row r="560" spans="1:4" x14ac:dyDescent="0.25">
      <c r="A560" s="16"/>
      <c r="D560" s="1"/>
    </row>
    <row r="561" spans="1:4" x14ac:dyDescent="0.25">
      <c r="A561" s="16"/>
      <c r="D561" s="1"/>
    </row>
    <row r="562" spans="1:4" x14ac:dyDescent="0.25">
      <c r="A562" s="16"/>
      <c r="D562" s="1"/>
    </row>
    <row r="563" spans="1:4" x14ac:dyDescent="0.25">
      <c r="A563" s="16"/>
      <c r="D563" s="1"/>
    </row>
    <row r="564" spans="1:4" x14ac:dyDescent="0.25">
      <c r="A564" s="16"/>
      <c r="D564" s="1"/>
    </row>
    <row r="565" spans="1:4" x14ac:dyDescent="0.25">
      <c r="A565" s="16"/>
      <c r="D565" s="1"/>
    </row>
    <row r="566" spans="1:4" x14ac:dyDescent="0.25">
      <c r="A566" s="16"/>
      <c r="D566" s="1"/>
    </row>
    <row r="567" spans="1:4" x14ac:dyDescent="0.25">
      <c r="A567" s="16"/>
      <c r="D567" s="1"/>
    </row>
    <row r="568" spans="1:4" x14ac:dyDescent="0.25">
      <c r="A568" s="16"/>
      <c r="D568" s="1"/>
    </row>
    <row r="569" spans="1:4" x14ac:dyDescent="0.25">
      <c r="A569" s="16"/>
      <c r="D569" s="1"/>
    </row>
    <row r="570" spans="1:4" x14ac:dyDescent="0.25">
      <c r="A570" s="16"/>
      <c r="D570" s="1"/>
    </row>
    <row r="571" spans="1:4" x14ac:dyDescent="0.25">
      <c r="A571" s="16"/>
      <c r="D571" s="1"/>
    </row>
    <row r="572" spans="1:4" x14ac:dyDescent="0.25">
      <c r="A572" s="16"/>
      <c r="D572" s="1"/>
    </row>
    <row r="573" spans="1:4" x14ac:dyDescent="0.25">
      <c r="A573" s="16"/>
      <c r="D573" s="1"/>
    </row>
    <row r="574" spans="1:4" x14ac:dyDescent="0.25">
      <c r="A574" s="16"/>
      <c r="D574" s="1"/>
    </row>
    <row r="575" spans="1:4" x14ac:dyDescent="0.25">
      <c r="A575" s="16"/>
      <c r="D575" s="1"/>
    </row>
    <row r="576" spans="1:4" x14ac:dyDescent="0.25">
      <c r="A576" s="16"/>
      <c r="D576" s="1"/>
    </row>
    <row r="577" spans="1:4" x14ac:dyDescent="0.25">
      <c r="A577" s="16"/>
      <c r="D577" s="1"/>
    </row>
    <row r="578" spans="1:4" x14ac:dyDescent="0.25">
      <c r="A578" s="16"/>
      <c r="D578" s="1"/>
    </row>
    <row r="579" spans="1:4" x14ac:dyDescent="0.25">
      <c r="A579" s="16"/>
      <c r="D579" s="1"/>
    </row>
    <row r="580" spans="1:4" x14ac:dyDescent="0.25">
      <c r="A580" s="16"/>
      <c r="D580" s="1"/>
    </row>
    <row r="581" spans="1:4" x14ac:dyDescent="0.25">
      <c r="A581" s="16"/>
      <c r="D581" s="1"/>
    </row>
    <row r="582" spans="1:4" x14ac:dyDescent="0.25">
      <c r="A582" s="16"/>
      <c r="D582" s="1"/>
    </row>
    <row r="583" spans="1:4" x14ac:dyDescent="0.25">
      <c r="A583" s="16"/>
      <c r="D583" s="1"/>
    </row>
    <row r="584" spans="1:4" x14ac:dyDescent="0.25">
      <c r="A584" s="16"/>
      <c r="D584" s="1"/>
    </row>
    <row r="585" spans="1:4" x14ac:dyDescent="0.25">
      <c r="A585" s="16"/>
      <c r="D585" s="1"/>
    </row>
    <row r="586" spans="1:4" x14ac:dyDescent="0.25">
      <c r="A586" s="16"/>
      <c r="D586" s="1"/>
    </row>
    <row r="587" spans="1:4" x14ac:dyDescent="0.25">
      <c r="A587" s="16"/>
      <c r="D587" s="1"/>
    </row>
    <row r="588" spans="1:4" x14ac:dyDescent="0.25">
      <c r="A588" s="16"/>
      <c r="D588" s="1"/>
    </row>
    <row r="589" spans="1:4" x14ac:dyDescent="0.25">
      <c r="A589" s="16"/>
      <c r="D589" s="1"/>
    </row>
    <row r="590" spans="1:4" x14ac:dyDescent="0.25">
      <c r="A590" s="16"/>
    </row>
    <row r="591" spans="1:4" x14ac:dyDescent="0.25">
      <c r="A591" s="16"/>
      <c r="D591" s="1"/>
    </row>
    <row r="592" spans="1:4" x14ac:dyDescent="0.25">
      <c r="A592" s="16"/>
      <c r="D592" s="1"/>
    </row>
    <row r="593" spans="1:6" x14ac:dyDescent="0.25">
      <c r="A593" s="16"/>
      <c r="D593" s="1"/>
    </row>
    <row r="594" spans="1:6" x14ac:dyDescent="0.25">
      <c r="A594" s="16"/>
      <c r="D594" s="1"/>
    </row>
    <row r="595" spans="1:6" x14ac:dyDescent="0.25">
      <c r="A595" s="16"/>
      <c r="D595" s="1"/>
    </row>
    <row r="596" spans="1:6" x14ac:dyDescent="0.25">
      <c r="A596" s="16"/>
      <c r="D596" s="1"/>
    </row>
    <row r="597" spans="1:6" x14ac:dyDescent="0.25">
      <c r="A597" s="16"/>
      <c r="D597" s="1"/>
    </row>
    <row r="598" spans="1:6" x14ac:dyDescent="0.25">
      <c r="A598" s="16"/>
      <c r="D598" s="1"/>
    </row>
    <row r="599" spans="1:6" x14ac:dyDescent="0.25">
      <c r="A599" s="16"/>
      <c r="D599" s="1"/>
    </row>
    <row r="600" spans="1:6" x14ac:dyDescent="0.25">
      <c r="A600" s="16"/>
      <c r="D600" s="1"/>
    </row>
    <row r="601" spans="1:6" x14ac:dyDescent="0.25">
      <c r="A601" s="16"/>
      <c r="D601" s="1"/>
    </row>
    <row r="602" spans="1:6" x14ac:dyDescent="0.25">
      <c r="A602" s="16"/>
      <c r="D602" s="1"/>
    </row>
    <row r="603" spans="1:6" x14ac:dyDescent="0.25">
      <c r="A603" s="16"/>
      <c r="D603" s="1"/>
      <c r="F603" s="15"/>
    </row>
    <row r="604" spans="1:6" x14ac:dyDescent="0.25">
      <c r="A604" s="16"/>
      <c r="D604" s="1"/>
      <c r="F604" s="15"/>
    </row>
    <row r="605" spans="1:6" x14ac:dyDescent="0.25">
      <c r="A605" s="16"/>
      <c r="D605" s="1"/>
    </row>
    <row r="606" spans="1:6" x14ac:dyDescent="0.25">
      <c r="A606" s="16"/>
      <c r="D606" s="1"/>
    </row>
    <row r="607" spans="1:6" x14ac:dyDescent="0.25">
      <c r="A607" s="16"/>
      <c r="D607" s="1"/>
    </row>
    <row r="608" spans="1:6" x14ac:dyDescent="0.25">
      <c r="A608" s="16"/>
      <c r="D608" s="1"/>
    </row>
    <row r="609" spans="1:4" x14ac:dyDescent="0.25">
      <c r="A609" s="16"/>
      <c r="D609" s="1"/>
    </row>
    <row r="610" spans="1:4" x14ac:dyDescent="0.25">
      <c r="A610" s="16"/>
      <c r="D610" s="1"/>
    </row>
    <row r="611" spans="1:4" x14ac:dyDescent="0.25">
      <c r="A611" s="16"/>
      <c r="D611" s="1"/>
    </row>
    <row r="612" spans="1:4" x14ac:dyDescent="0.25">
      <c r="A612" s="16"/>
      <c r="D612" s="1"/>
    </row>
    <row r="613" spans="1:4" x14ac:dyDescent="0.25">
      <c r="A613" s="16"/>
      <c r="D613" s="1"/>
    </row>
    <row r="614" spans="1:4" x14ac:dyDescent="0.25">
      <c r="A614" s="16"/>
      <c r="D614" s="1"/>
    </row>
    <row r="615" spans="1:4" x14ac:dyDescent="0.25">
      <c r="A615" s="16"/>
      <c r="D615" s="1"/>
    </row>
    <row r="616" spans="1:4" x14ac:dyDescent="0.25">
      <c r="A616" s="16"/>
      <c r="D616" s="1"/>
    </row>
    <row r="617" spans="1:4" x14ac:dyDescent="0.25">
      <c r="A617" s="16"/>
      <c r="D617" s="1"/>
    </row>
    <row r="618" spans="1:4" x14ac:dyDescent="0.25">
      <c r="A618" s="16"/>
      <c r="D618" s="1"/>
    </row>
    <row r="619" spans="1:4" x14ac:dyDescent="0.25">
      <c r="A619" s="16"/>
      <c r="D619" s="1"/>
    </row>
    <row r="620" spans="1:4" x14ac:dyDescent="0.25">
      <c r="A620" s="16"/>
      <c r="D620" s="1"/>
    </row>
    <row r="621" spans="1:4" x14ac:dyDescent="0.25">
      <c r="A621" s="16"/>
      <c r="D621" s="1"/>
    </row>
    <row r="622" spans="1:4" x14ac:dyDescent="0.25">
      <c r="A622" s="16"/>
      <c r="D622" s="1"/>
    </row>
    <row r="623" spans="1:4" x14ac:dyDescent="0.25">
      <c r="A623" s="16"/>
      <c r="D623" s="1"/>
    </row>
    <row r="624" spans="1:4" x14ac:dyDescent="0.25">
      <c r="A624" s="16"/>
      <c r="D624" s="1"/>
    </row>
    <row r="625" spans="1:4" x14ac:dyDescent="0.25">
      <c r="A625" s="16"/>
      <c r="D625" s="1"/>
    </row>
    <row r="626" spans="1:4" x14ac:dyDescent="0.25">
      <c r="A626" s="16"/>
      <c r="D626" s="1"/>
    </row>
    <row r="627" spans="1:4" x14ac:dyDescent="0.25">
      <c r="A627" s="16"/>
      <c r="D627" s="1"/>
    </row>
    <row r="628" spans="1:4" x14ac:dyDescent="0.25">
      <c r="A628" s="16"/>
      <c r="D628" s="1"/>
    </row>
    <row r="629" spans="1:4" x14ac:dyDescent="0.25">
      <c r="A629" s="16"/>
      <c r="D629" s="1"/>
    </row>
    <row r="630" spans="1:4" x14ac:dyDescent="0.25">
      <c r="A630" s="16"/>
      <c r="D630" s="1"/>
    </row>
    <row r="631" spans="1:4" x14ac:dyDescent="0.25">
      <c r="A631" s="16"/>
      <c r="D631" s="1"/>
    </row>
    <row r="632" spans="1:4" x14ac:dyDescent="0.25">
      <c r="A632" s="16"/>
      <c r="D632" s="1"/>
    </row>
    <row r="633" spans="1:4" x14ac:dyDescent="0.25">
      <c r="A633" s="16"/>
      <c r="D633" s="1"/>
    </row>
    <row r="634" spans="1:4" x14ac:dyDescent="0.25">
      <c r="A634" s="16"/>
      <c r="D634" s="1"/>
    </row>
    <row r="635" spans="1:4" x14ac:dyDescent="0.25">
      <c r="A635" s="16"/>
      <c r="D635" s="1"/>
    </row>
    <row r="636" spans="1:4" x14ac:dyDescent="0.25">
      <c r="A636" s="16"/>
      <c r="D636" s="1"/>
    </row>
    <row r="637" spans="1:4" x14ac:dyDescent="0.25">
      <c r="A637" s="16"/>
      <c r="D637" s="1"/>
    </row>
    <row r="638" spans="1:4" x14ac:dyDescent="0.25">
      <c r="A638" s="16"/>
      <c r="D638" s="1"/>
    </row>
    <row r="639" spans="1:4" x14ac:dyDescent="0.25">
      <c r="A639" s="16"/>
      <c r="D639" s="1"/>
    </row>
    <row r="640" spans="1:4" x14ac:dyDescent="0.25">
      <c r="A640" s="16"/>
      <c r="D640" s="1"/>
    </row>
    <row r="641" spans="1:4" x14ac:dyDescent="0.25">
      <c r="A641" s="16"/>
      <c r="D641" s="1"/>
    </row>
    <row r="642" spans="1:4" x14ac:dyDescent="0.25">
      <c r="A642" s="16"/>
      <c r="D642" s="1"/>
    </row>
    <row r="643" spans="1:4" x14ac:dyDescent="0.25">
      <c r="A643" s="16"/>
      <c r="D643" s="1"/>
    </row>
    <row r="644" spans="1:4" x14ac:dyDescent="0.25">
      <c r="A644" s="16"/>
      <c r="D644" s="1"/>
    </row>
    <row r="645" spans="1:4" x14ac:dyDescent="0.25">
      <c r="A645" s="16"/>
      <c r="D645" s="1"/>
    </row>
    <row r="646" spans="1:4" x14ac:dyDescent="0.25">
      <c r="A646" s="16"/>
      <c r="D646" s="1"/>
    </row>
    <row r="647" spans="1:4" x14ac:dyDescent="0.25">
      <c r="A647" s="16"/>
      <c r="D647" s="1"/>
    </row>
    <row r="648" spans="1:4" x14ac:dyDescent="0.25">
      <c r="A648" s="16"/>
      <c r="D648" s="1"/>
    </row>
    <row r="649" spans="1:4" x14ac:dyDescent="0.25">
      <c r="A649" s="16"/>
      <c r="D649" s="1"/>
    </row>
    <row r="650" spans="1:4" x14ac:dyDescent="0.25">
      <c r="A650" s="16"/>
      <c r="D650" s="1"/>
    </row>
    <row r="651" spans="1:4" x14ac:dyDescent="0.25">
      <c r="A651" s="16"/>
      <c r="D651" s="1"/>
    </row>
    <row r="652" spans="1:4" x14ac:dyDescent="0.25">
      <c r="A652" s="16"/>
      <c r="D652" s="1"/>
    </row>
    <row r="653" spans="1:4" x14ac:dyDescent="0.25">
      <c r="A653" s="16"/>
      <c r="D653" s="1"/>
    </row>
    <row r="654" spans="1:4" x14ac:dyDescent="0.25">
      <c r="A654" s="16"/>
      <c r="D654" s="1"/>
    </row>
    <row r="655" spans="1:4" x14ac:dyDescent="0.25">
      <c r="A655" s="16"/>
      <c r="D655" s="1"/>
    </row>
    <row r="656" spans="1:4" x14ac:dyDescent="0.25">
      <c r="A656" s="16"/>
      <c r="D656" s="1"/>
    </row>
    <row r="657" spans="1:6" x14ac:dyDescent="0.25">
      <c r="A657" s="16"/>
      <c r="D657" s="1"/>
      <c r="F657" s="15"/>
    </row>
    <row r="658" spans="1:6" x14ac:dyDescent="0.25">
      <c r="A658" s="16"/>
      <c r="D658" s="1"/>
      <c r="F658" s="15"/>
    </row>
    <row r="659" spans="1:6" x14ac:dyDescent="0.25">
      <c r="A659" s="16"/>
      <c r="D659" s="1"/>
    </row>
    <row r="660" spans="1:6" x14ac:dyDescent="0.25">
      <c r="A660" s="16"/>
      <c r="D660" s="1"/>
    </row>
    <row r="661" spans="1:6" x14ac:dyDescent="0.25">
      <c r="A661" s="16"/>
      <c r="D661" s="1"/>
    </row>
    <row r="662" spans="1:6" x14ac:dyDescent="0.25">
      <c r="A662" s="16"/>
      <c r="D662" s="1"/>
    </row>
    <row r="663" spans="1:6" x14ac:dyDescent="0.25">
      <c r="A663" s="16"/>
      <c r="D663" s="1"/>
      <c r="F663" s="15"/>
    </row>
    <row r="664" spans="1:6" x14ac:dyDescent="0.25">
      <c r="A664" s="16"/>
      <c r="D664" s="1"/>
    </row>
    <row r="665" spans="1:6" x14ac:dyDescent="0.25">
      <c r="A665" s="16"/>
      <c r="D665" s="1"/>
      <c r="F665" s="15"/>
    </row>
    <row r="666" spans="1:6" x14ac:dyDescent="0.25">
      <c r="A666" s="16"/>
      <c r="D666" s="1"/>
    </row>
    <row r="667" spans="1:6" x14ac:dyDescent="0.25">
      <c r="A667" s="16"/>
      <c r="D667" s="1"/>
      <c r="F667" s="15"/>
    </row>
    <row r="668" spans="1:6" x14ac:dyDescent="0.25">
      <c r="A668" s="16"/>
      <c r="D668" s="1"/>
      <c r="F668" s="15"/>
    </row>
    <row r="669" spans="1:6" x14ac:dyDescent="0.25">
      <c r="A669" s="16"/>
      <c r="D669" s="1"/>
    </row>
    <row r="670" spans="1:6" x14ac:dyDescent="0.25">
      <c r="A670" s="16"/>
      <c r="D670" s="1"/>
    </row>
    <row r="671" spans="1:6" x14ac:dyDescent="0.25">
      <c r="A671" s="16"/>
      <c r="D671" s="1"/>
      <c r="F671" s="15"/>
    </row>
    <row r="672" spans="1:6" x14ac:dyDescent="0.25">
      <c r="A672" s="16"/>
      <c r="D672" s="1"/>
      <c r="F672" s="15"/>
    </row>
    <row r="673" spans="1:6" x14ac:dyDescent="0.25">
      <c r="A673" s="16"/>
      <c r="D673" s="1"/>
    </row>
    <row r="674" spans="1:6" x14ac:dyDescent="0.25">
      <c r="A674" s="16"/>
      <c r="D674" s="1"/>
    </row>
    <row r="675" spans="1:6" x14ac:dyDescent="0.25">
      <c r="A675" s="16"/>
      <c r="D675" s="1"/>
      <c r="F675" s="15"/>
    </row>
    <row r="676" spans="1:6" x14ac:dyDescent="0.25">
      <c r="A676" s="16"/>
      <c r="D676" s="1"/>
    </row>
    <row r="677" spans="1:6" x14ac:dyDescent="0.25">
      <c r="A677" s="16"/>
      <c r="D677" s="1"/>
    </row>
    <row r="678" spans="1:6" x14ac:dyDescent="0.25">
      <c r="A678" s="16"/>
      <c r="D678" s="1"/>
      <c r="F678" s="15"/>
    </row>
    <row r="679" spans="1:6" x14ac:dyDescent="0.25">
      <c r="A679" s="16"/>
      <c r="D679" s="1"/>
    </row>
    <row r="680" spans="1:6" x14ac:dyDescent="0.25">
      <c r="A680" s="16"/>
      <c r="D680" s="1"/>
    </row>
    <row r="681" spans="1:6" x14ac:dyDescent="0.25">
      <c r="A681" s="16"/>
      <c r="D681" s="1"/>
    </row>
    <row r="682" spans="1:6" x14ac:dyDescent="0.25">
      <c r="A682" s="16"/>
      <c r="D682" s="1"/>
    </row>
    <row r="683" spans="1:6" x14ac:dyDescent="0.25">
      <c r="A683" s="16"/>
      <c r="D683" s="1"/>
      <c r="F683" s="15"/>
    </row>
    <row r="684" spans="1:6" x14ac:dyDescent="0.25">
      <c r="A684" s="16"/>
      <c r="D684" s="1"/>
    </row>
    <row r="685" spans="1:6" x14ac:dyDescent="0.25">
      <c r="A685" s="16"/>
      <c r="D685" s="1"/>
    </row>
    <row r="686" spans="1:6" x14ac:dyDescent="0.25">
      <c r="A686" s="16"/>
      <c r="D686" s="1"/>
    </row>
    <row r="687" spans="1:6" x14ac:dyDescent="0.25">
      <c r="A687" s="16"/>
      <c r="D687" s="1"/>
    </row>
    <row r="688" spans="1:6" x14ac:dyDescent="0.25">
      <c r="A688" s="16"/>
      <c r="D688" s="1"/>
    </row>
    <row r="689" spans="1:6" x14ac:dyDescent="0.25">
      <c r="A689" s="16"/>
      <c r="D689" s="1"/>
    </row>
    <row r="690" spans="1:6" x14ac:dyDescent="0.25">
      <c r="A690" s="16"/>
      <c r="D690" s="1"/>
    </row>
    <row r="691" spans="1:6" x14ac:dyDescent="0.25">
      <c r="A691" s="16"/>
      <c r="D691" s="1"/>
    </row>
    <row r="692" spans="1:6" x14ac:dyDescent="0.25">
      <c r="A692" s="16"/>
      <c r="D692" s="1"/>
    </row>
    <row r="693" spans="1:6" x14ac:dyDescent="0.25">
      <c r="A693" s="16"/>
      <c r="D693" s="1"/>
    </row>
    <row r="694" spans="1:6" x14ac:dyDescent="0.25">
      <c r="A694" s="16"/>
      <c r="D694" s="1"/>
    </row>
    <row r="695" spans="1:6" x14ac:dyDescent="0.25">
      <c r="A695" s="16"/>
      <c r="D695" s="1"/>
    </row>
    <row r="696" spans="1:6" x14ac:dyDescent="0.25">
      <c r="A696" s="16"/>
      <c r="D696" s="1"/>
    </row>
    <row r="697" spans="1:6" x14ac:dyDescent="0.25">
      <c r="A697" s="16"/>
      <c r="D697" s="1"/>
    </row>
    <row r="698" spans="1:6" x14ac:dyDescent="0.25">
      <c r="A698" s="16"/>
      <c r="D698" s="1"/>
    </row>
    <row r="699" spans="1:6" x14ac:dyDescent="0.25">
      <c r="A699" s="16"/>
      <c r="D699" s="1"/>
    </row>
    <row r="700" spans="1:6" x14ac:dyDescent="0.25">
      <c r="A700" s="16"/>
      <c r="D700" s="1"/>
    </row>
    <row r="701" spans="1:6" x14ac:dyDescent="0.25">
      <c r="A701" s="16"/>
      <c r="D701" s="1"/>
    </row>
    <row r="702" spans="1:6" x14ac:dyDescent="0.25">
      <c r="A702" s="16"/>
      <c r="D702" s="1"/>
      <c r="F702" s="15"/>
    </row>
    <row r="703" spans="1:6" x14ac:dyDescent="0.25">
      <c r="A703" s="16"/>
      <c r="D703" s="1"/>
    </row>
    <row r="704" spans="1:6" x14ac:dyDescent="0.25">
      <c r="A704" s="16"/>
      <c r="D704" s="1"/>
    </row>
    <row r="705" spans="1:6" x14ac:dyDescent="0.25">
      <c r="A705" s="16"/>
      <c r="D705" s="1"/>
    </row>
    <row r="706" spans="1:6" x14ac:dyDescent="0.25">
      <c r="A706" s="16"/>
      <c r="D706" s="1"/>
    </row>
    <row r="707" spans="1:6" x14ac:dyDescent="0.25">
      <c r="A707" s="16"/>
      <c r="D707" s="1"/>
    </row>
    <row r="708" spans="1:6" x14ac:dyDescent="0.25">
      <c r="A708" s="16"/>
      <c r="D708" s="1"/>
    </row>
    <row r="709" spans="1:6" x14ac:dyDescent="0.25">
      <c r="A709" s="16"/>
      <c r="D709" s="1"/>
      <c r="F709" s="15"/>
    </row>
    <row r="710" spans="1:6" x14ac:dyDescent="0.25">
      <c r="A710" s="16"/>
      <c r="D710" s="1"/>
    </row>
    <row r="711" spans="1:6" x14ac:dyDescent="0.25">
      <c r="A711" s="16"/>
      <c r="D711" s="1"/>
    </row>
    <row r="712" spans="1:6" x14ac:dyDescent="0.25">
      <c r="A712" s="16"/>
      <c r="D712" s="1"/>
    </row>
    <row r="713" spans="1:6" x14ac:dyDescent="0.25">
      <c r="A713" s="16"/>
      <c r="D713" s="1"/>
    </row>
    <row r="714" spans="1:6" x14ac:dyDescent="0.25">
      <c r="A714" s="16"/>
      <c r="D714" s="1"/>
    </row>
    <row r="715" spans="1:6" x14ac:dyDescent="0.25">
      <c r="A715" s="16"/>
      <c r="D715" s="1"/>
    </row>
    <row r="716" spans="1:6" x14ac:dyDescent="0.25">
      <c r="A716" s="16"/>
      <c r="D716" s="1"/>
    </row>
    <row r="717" spans="1:6" x14ac:dyDescent="0.25">
      <c r="A717" s="16"/>
      <c r="D717" s="1"/>
    </row>
    <row r="718" spans="1:6" x14ac:dyDescent="0.25">
      <c r="A718" s="16"/>
      <c r="D718" s="1"/>
    </row>
    <row r="719" spans="1:6" x14ac:dyDescent="0.25">
      <c r="A719" s="16"/>
      <c r="D719" s="1"/>
    </row>
    <row r="720" spans="1:6" x14ac:dyDescent="0.25">
      <c r="A720" s="16"/>
      <c r="D720" s="1"/>
    </row>
    <row r="721" spans="1:6" x14ac:dyDescent="0.25">
      <c r="A721" s="16"/>
      <c r="D721" s="1"/>
    </row>
    <row r="722" spans="1:6" x14ac:dyDescent="0.25">
      <c r="A722" s="16"/>
      <c r="D722" s="1"/>
    </row>
    <row r="723" spans="1:6" x14ac:dyDescent="0.25">
      <c r="A723" s="16"/>
      <c r="D723" s="1"/>
      <c r="F723" s="15"/>
    </row>
    <row r="724" spans="1:6" x14ac:dyDescent="0.25">
      <c r="A724" s="16"/>
      <c r="D724" s="1"/>
    </row>
    <row r="725" spans="1:6" x14ac:dyDescent="0.25">
      <c r="A725" s="16"/>
      <c r="D725" s="1"/>
    </row>
    <row r="726" spans="1:6" x14ac:dyDescent="0.25">
      <c r="A726" s="16"/>
      <c r="D726" s="1"/>
    </row>
    <row r="727" spans="1:6" x14ac:dyDescent="0.25">
      <c r="A727" s="16"/>
      <c r="D727" s="1"/>
    </row>
    <row r="728" spans="1:6" x14ac:dyDescent="0.25">
      <c r="A728" s="16"/>
      <c r="D728" s="1"/>
    </row>
    <row r="729" spans="1:6" x14ac:dyDescent="0.25">
      <c r="A729" s="16"/>
      <c r="D729" s="1"/>
    </row>
    <row r="730" spans="1:6" x14ac:dyDescent="0.25">
      <c r="A730" s="16"/>
      <c r="D730" s="1"/>
    </row>
    <row r="731" spans="1:6" x14ac:dyDescent="0.25">
      <c r="A731" s="16"/>
      <c r="D731" s="1"/>
    </row>
    <row r="732" spans="1:6" x14ac:dyDescent="0.25">
      <c r="A732" s="16"/>
      <c r="D732" s="1"/>
    </row>
    <row r="733" spans="1:6" x14ac:dyDescent="0.25">
      <c r="A733" s="16"/>
      <c r="D733" s="1"/>
    </row>
    <row r="734" spans="1:6" x14ac:dyDescent="0.25">
      <c r="A734" s="16"/>
      <c r="D734" s="1"/>
    </row>
    <row r="735" spans="1:6" x14ac:dyDescent="0.25">
      <c r="A735" s="16"/>
      <c r="D735" s="1"/>
    </row>
    <row r="736" spans="1:6" x14ac:dyDescent="0.25">
      <c r="A736" s="16"/>
      <c r="D736" s="1"/>
      <c r="F736" s="15"/>
    </row>
    <row r="737" spans="1:4" x14ac:dyDescent="0.25">
      <c r="A737" s="16"/>
      <c r="D737" s="1"/>
    </row>
    <row r="738" spans="1:4" x14ac:dyDescent="0.25">
      <c r="A738" s="16"/>
      <c r="D738" s="1"/>
    </row>
    <row r="739" spans="1:4" x14ac:dyDescent="0.25">
      <c r="A739" s="16"/>
      <c r="D739" s="1"/>
    </row>
    <row r="740" spans="1:4" x14ac:dyDescent="0.25">
      <c r="A740" s="16"/>
      <c r="D740" s="1"/>
    </row>
    <row r="741" spans="1:4" x14ac:dyDescent="0.25">
      <c r="A741" s="16"/>
      <c r="D741" s="1"/>
    </row>
    <row r="742" spans="1:4" x14ac:dyDescent="0.25">
      <c r="A742" s="16"/>
      <c r="D742" s="1"/>
    </row>
    <row r="743" spans="1:4" x14ac:dyDescent="0.25">
      <c r="A743" s="16"/>
      <c r="D743" s="1"/>
    </row>
    <row r="744" spans="1:4" x14ac:dyDescent="0.25">
      <c r="A744" s="16"/>
      <c r="D744" s="1"/>
    </row>
    <row r="745" spans="1:4" x14ac:dyDescent="0.25">
      <c r="A745" s="16"/>
      <c r="D745" s="1"/>
    </row>
    <row r="746" spans="1:4" x14ac:dyDescent="0.25">
      <c r="A746" s="16"/>
      <c r="D746" s="1"/>
    </row>
    <row r="747" spans="1:4" x14ac:dyDescent="0.25">
      <c r="A747" s="16"/>
      <c r="D747" s="1"/>
    </row>
    <row r="748" spans="1:4" x14ac:dyDescent="0.25">
      <c r="A748" s="16"/>
      <c r="D748" s="1"/>
    </row>
    <row r="749" spans="1:4" x14ac:dyDescent="0.25">
      <c r="A749" s="16"/>
      <c r="D749" s="1"/>
    </row>
    <row r="750" spans="1:4" x14ac:dyDescent="0.25">
      <c r="A750" s="16"/>
      <c r="D750" s="1"/>
    </row>
    <row r="751" spans="1:4" x14ac:dyDescent="0.25">
      <c r="A751" s="16"/>
      <c r="D751" s="1"/>
    </row>
    <row r="752" spans="1:4" x14ac:dyDescent="0.25">
      <c r="A752" s="16"/>
      <c r="D752" s="1"/>
    </row>
    <row r="753" spans="1:4" x14ac:dyDescent="0.25">
      <c r="A753" s="16"/>
      <c r="D753" s="1"/>
    </row>
    <row r="754" spans="1:4" x14ac:dyDescent="0.25">
      <c r="A754" s="16"/>
      <c r="D754" s="1"/>
    </row>
    <row r="755" spans="1:4" x14ac:dyDescent="0.25">
      <c r="A755" s="16"/>
      <c r="D755" s="1"/>
    </row>
    <row r="756" spans="1:4" x14ac:dyDescent="0.25">
      <c r="A756" s="16"/>
      <c r="D756" s="1"/>
    </row>
    <row r="757" spans="1:4" x14ac:dyDescent="0.25">
      <c r="A757" s="16"/>
      <c r="D757" s="1"/>
    </row>
    <row r="758" spans="1:4" x14ac:dyDescent="0.25">
      <c r="A758" s="16"/>
      <c r="D758" s="1"/>
    </row>
    <row r="759" spans="1:4" x14ac:dyDescent="0.25">
      <c r="A759" s="16"/>
      <c r="D759" s="1"/>
    </row>
    <row r="760" spans="1:4" x14ac:dyDescent="0.25">
      <c r="A760" s="16"/>
      <c r="D760" s="1"/>
    </row>
    <row r="761" spans="1:4" x14ac:dyDescent="0.25">
      <c r="A761" s="16"/>
      <c r="D761" s="1"/>
    </row>
    <row r="762" spans="1:4" x14ac:dyDescent="0.25">
      <c r="A762" s="16"/>
      <c r="D762" s="1"/>
    </row>
    <row r="763" spans="1:4" x14ac:dyDescent="0.25">
      <c r="A763" s="16"/>
      <c r="D763" s="1"/>
    </row>
    <row r="764" spans="1:4" x14ac:dyDescent="0.25">
      <c r="A764" s="16"/>
      <c r="D764" s="1"/>
    </row>
    <row r="765" spans="1:4" x14ac:dyDescent="0.25">
      <c r="A765" s="16"/>
      <c r="D765" s="1"/>
    </row>
    <row r="766" spans="1:4" x14ac:dyDescent="0.25">
      <c r="A766" s="16"/>
      <c r="D766" s="1"/>
    </row>
    <row r="767" spans="1:4" x14ac:dyDescent="0.25">
      <c r="A767" s="16"/>
      <c r="D767" s="1"/>
    </row>
    <row r="768" spans="1:4" x14ac:dyDescent="0.25">
      <c r="A768" s="16"/>
      <c r="D768" s="1"/>
    </row>
    <row r="769" spans="1:4" x14ac:dyDescent="0.25">
      <c r="A769" s="16"/>
      <c r="D769" s="1"/>
    </row>
    <row r="770" spans="1:4" x14ac:dyDescent="0.25">
      <c r="A770" s="16"/>
      <c r="D770" s="1"/>
    </row>
    <row r="771" spans="1:4" x14ac:dyDescent="0.25">
      <c r="A771" s="16"/>
      <c r="D771" s="1"/>
    </row>
    <row r="772" spans="1:4" x14ac:dyDescent="0.25">
      <c r="A772" s="16"/>
      <c r="D772" s="1"/>
    </row>
    <row r="773" spans="1:4" x14ac:dyDescent="0.25">
      <c r="A773" s="16"/>
      <c r="D773" s="1"/>
    </row>
    <row r="774" spans="1:4" x14ac:dyDescent="0.25">
      <c r="A774" s="16"/>
      <c r="D774" s="1"/>
    </row>
    <row r="775" spans="1:4" x14ac:dyDescent="0.25">
      <c r="A775" s="16"/>
      <c r="D775" s="1"/>
    </row>
    <row r="776" spans="1:4" x14ac:dyDescent="0.25">
      <c r="A776" s="16"/>
      <c r="D776" s="1"/>
    </row>
    <row r="777" spans="1:4" x14ac:dyDescent="0.25">
      <c r="A777" s="16"/>
      <c r="D777" s="1"/>
    </row>
    <row r="778" spans="1:4" x14ac:dyDescent="0.25">
      <c r="A778" s="16"/>
      <c r="D778" s="1"/>
    </row>
    <row r="779" spans="1:4" x14ac:dyDescent="0.25">
      <c r="A779" s="16"/>
      <c r="D779" s="1"/>
    </row>
    <row r="780" spans="1:4" x14ac:dyDescent="0.25">
      <c r="A780" s="16"/>
      <c r="D780" s="1"/>
    </row>
    <row r="781" spans="1:4" x14ac:dyDescent="0.25">
      <c r="A781" s="16"/>
      <c r="D781" s="1"/>
    </row>
    <row r="782" spans="1:4" x14ac:dyDescent="0.25">
      <c r="A782" s="16"/>
      <c r="D782" s="1"/>
    </row>
    <row r="783" spans="1:4" x14ac:dyDescent="0.25">
      <c r="A783" s="16"/>
      <c r="D783" s="1"/>
    </row>
    <row r="784" spans="1:4" x14ac:dyDescent="0.25">
      <c r="A784" s="16"/>
      <c r="D784" s="1"/>
    </row>
    <row r="785" spans="1:4" x14ac:dyDescent="0.25">
      <c r="A785" s="16"/>
      <c r="D785" s="1"/>
    </row>
    <row r="786" spans="1:4" x14ac:dyDescent="0.25">
      <c r="A786" s="16"/>
      <c r="D786" s="1"/>
    </row>
    <row r="787" spans="1:4" x14ac:dyDescent="0.25">
      <c r="A787" s="16"/>
      <c r="D787" s="1"/>
    </row>
    <row r="788" spans="1:4" x14ac:dyDescent="0.25">
      <c r="A788" s="16"/>
      <c r="D788" s="1"/>
    </row>
    <row r="789" spans="1:4" x14ac:dyDescent="0.25">
      <c r="A789" s="16"/>
      <c r="D789" s="1"/>
    </row>
    <row r="790" spans="1:4" x14ac:dyDescent="0.25">
      <c r="A790" s="16"/>
      <c r="D790" s="1"/>
    </row>
    <row r="791" spans="1:4" x14ac:dyDescent="0.25">
      <c r="A791" s="16"/>
      <c r="D791" s="1"/>
    </row>
    <row r="792" spans="1:4" x14ac:dyDescent="0.25">
      <c r="A792" s="16"/>
      <c r="D792" s="1"/>
    </row>
    <row r="793" spans="1:4" x14ac:dyDescent="0.25">
      <c r="A793" s="16"/>
      <c r="D793" s="1"/>
    </row>
    <row r="794" spans="1:4" x14ac:dyDescent="0.25">
      <c r="A794" s="16"/>
      <c r="D794" s="1"/>
    </row>
    <row r="795" spans="1:4" x14ac:dyDescent="0.25">
      <c r="A795" s="16"/>
      <c r="D795" s="1"/>
    </row>
    <row r="796" spans="1:4" x14ac:dyDescent="0.25">
      <c r="A796" s="16"/>
      <c r="D796" s="1"/>
    </row>
    <row r="797" spans="1:4" x14ac:dyDescent="0.25">
      <c r="A797" s="16"/>
      <c r="D797" s="1"/>
    </row>
    <row r="798" spans="1:4" x14ac:dyDescent="0.25">
      <c r="A798" s="16"/>
      <c r="D798" s="1"/>
    </row>
    <row r="799" spans="1:4" x14ac:dyDescent="0.25">
      <c r="A799" s="16"/>
      <c r="D799" s="1"/>
    </row>
    <row r="800" spans="1:4" x14ac:dyDescent="0.25">
      <c r="A800" s="16"/>
      <c r="D800" s="1"/>
    </row>
    <row r="801" spans="1:4" x14ac:dyDescent="0.25">
      <c r="A801" s="16"/>
      <c r="D801" s="1"/>
    </row>
    <row r="802" spans="1:4" x14ac:dyDescent="0.25">
      <c r="A802" s="16"/>
      <c r="D802" s="1"/>
    </row>
    <row r="803" spans="1:4" x14ac:dyDescent="0.25">
      <c r="A803" s="16"/>
      <c r="D803" s="1"/>
    </row>
    <row r="804" spans="1:4" x14ac:dyDescent="0.25">
      <c r="A804" s="16"/>
      <c r="D804" s="1"/>
    </row>
    <row r="805" spans="1:4" x14ac:dyDescent="0.25">
      <c r="A805" s="16"/>
      <c r="D805" s="1"/>
    </row>
    <row r="806" spans="1:4" x14ac:dyDescent="0.25">
      <c r="A806" s="16"/>
      <c r="D806" s="1"/>
    </row>
    <row r="807" spans="1:4" x14ac:dyDescent="0.25">
      <c r="A807" s="16"/>
      <c r="D807" s="1"/>
    </row>
    <row r="808" spans="1:4" x14ac:dyDescent="0.25">
      <c r="A808" s="16"/>
      <c r="D808" s="1"/>
    </row>
    <row r="809" spans="1:4" x14ac:dyDescent="0.25">
      <c r="A809" s="16"/>
      <c r="D809" s="1"/>
    </row>
    <row r="810" spans="1:4" x14ac:dyDescent="0.25">
      <c r="A810" s="16"/>
      <c r="D810" s="1"/>
    </row>
    <row r="811" spans="1:4" x14ac:dyDescent="0.25">
      <c r="A811" s="16"/>
      <c r="D811" s="1"/>
    </row>
    <row r="812" spans="1:4" x14ac:dyDescent="0.25">
      <c r="A812" s="16"/>
      <c r="D812" s="1"/>
    </row>
    <row r="813" spans="1:4" x14ac:dyDescent="0.25">
      <c r="A813" s="16"/>
      <c r="D813" s="1"/>
    </row>
    <row r="814" spans="1:4" x14ac:dyDescent="0.25">
      <c r="A814" s="16"/>
      <c r="D814" s="1"/>
    </row>
    <row r="815" spans="1:4" x14ac:dyDescent="0.25">
      <c r="A815" s="16"/>
      <c r="D815" s="1"/>
    </row>
    <row r="816" spans="1:4" x14ac:dyDescent="0.25">
      <c r="A816" s="16"/>
      <c r="D816" s="1"/>
    </row>
    <row r="817" spans="1:4" x14ac:dyDescent="0.25">
      <c r="A817" s="16"/>
      <c r="D817" s="1"/>
    </row>
    <row r="818" spans="1:4" x14ac:dyDescent="0.25">
      <c r="A818" s="16"/>
      <c r="D818" s="1"/>
    </row>
    <row r="819" spans="1:4" x14ac:dyDescent="0.25">
      <c r="A819" s="16"/>
      <c r="D819" s="1"/>
    </row>
    <row r="820" spans="1:4" x14ac:dyDescent="0.25">
      <c r="A820" s="16"/>
      <c r="D820" s="1"/>
    </row>
    <row r="821" spans="1:4" x14ac:dyDescent="0.25">
      <c r="A821" s="16"/>
      <c r="D821" s="1"/>
    </row>
    <row r="822" spans="1:4" x14ac:dyDescent="0.25">
      <c r="A822" s="16"/>
      <c r="D822" s="1"/>
    </row>
    <row r="823" spans="1:4" x14ac:dyDescent="0.25">
      <c r="A823" s="16"/>
      <c r="D823" s="1"/>
    </row>
    <row r="824" spans="1:4" x14ac:dyDescent="0.25">
      <c r="A824" s="16"/>
      <c r="D824" s="1"/>
    </row>
    <row r="825" spans="1:4" x14ac:dyDescent="0.25">
      <c r="A825" s="16"/>
      <c r="D825" s="1"/>
    </row>
    <row r="826" spans="1:4" x14ac:dyDescent="0.25">
      <c r="A826" s="16"/>
      <c r="D826" s="1"/>
    </row>
    <row r="827" spans="1:4" x14ac:dyDescent="0.25">
      <c r="A827" s="16"/>
      <c r="D827" s="1"/>
    </row>
    <row r="828" spans="1:4" x14ac:dyDescent="0.25">
      <c r="A828" s="16"/>
      <c r="D828" s="1"/>
    </row>
    <row r="829" spans="1:4" x14ac:dyDescent="0.25">
      <c r="A829" s="16"/>
      <c r="D829" s="1"/>
    </row>
    <row r="830" spans="1:4" x14ac:dyDescent="0.25">
      <c r="A830" s="16"/>
      <c r="D830" s="1"/>
    </row>
    <row r="831" spans="1:4" x14ac:dyDescent="0.25">
      <c r="A831" s="16"/>
      <c r="D831" s="1"/>
    </row>
    <row r="832" spans="1:4" x14ac:dyDescent="0.25">
      <c r="A832" s="16"/>
      <c r="D832" s="1"/>
    </row>
    <row r="833" spans="1:6" x14ac:dyDescent="0.25">
      <c r="A833" s="16"/>
      <c r="D833" s="1"/>
    </row>
    <row r="834" spans="1:6" x14ac:dyDescent="0.25">
      <c r="A834" s="16"/>
      <c r="D834" s="1"/>
    </row>
    <row r="835" spans="1:6" x14ac:dyDescent="0.25">
      <c r="A835" s="16"/>
      <c r="D835" s="1"/>
    </row>
    <row r="836" spans="1:6" x14ac:dyDescent="0.25">
      <c r="A836" s="16"/>
      <c r="D836" s="1"/>
    </row>
    <row r="837" spans="1:6" x14ac:dyDescent="0.25">
      <c r="A837" s="16"/>
      <c r="D837" s="1"/>
    </row>
    <row r="838" spans="1:6" x14ac:dyDescent="0.25">
      <c r="A838" s="16"/>
      <c r="D838" s="1"/>
    </row>
    <row r="839" spans="1:6" x14ac:dyDescent="0.25">
      <c r="A839" s="16"/>
      <c r="D839" s="1"/>
    </row>
    <row r="840" spans="1:6" x14ac:dyDescent="0.25">
      <c r="A840" s="16"/>
      <c r="D840" s="1"/>
      <c r="F840" s="15"/>
    </row>
    <row r="841" spans="1:6" x14ac:dyDescent="0.25">
      <c r="A841" s="16"/>
      <c r="D841" s="1"/>
    </row>
    <row r="842" spans="1:6" x14ac:dyDescent="0.25">
      <c r="A842" s="16"/>
      <c r="D842" s="1"/>
    </row>
    <row r="843" spans="1:6" x14ac:dyDescent="0.25">
      <c r="A843" s="16"/>
      <c r="D843" s="1"/>
    </row>
    <row r="844" spans="1:6" x14ac:dyDescent="0.25">
      <c r="A844" s="16"/>
      <c r="D844" s="1"/>
    </row>
    <row r="845" spans="1:6" x14ac:dyDescent="0.25">
      <c r="A845" s="16"/>
      <c r="D845" s="1"/>
    </row>
    <row r="846" spans="1:6" x14ac:dyDescent="0.25">
      <c r="A846" s="16"/>
      <c r="D846" s="1"/>
    </row>
    <row r="847" spans="1:6" x14ac:dyDescent="0.25">
      <c r="A847" s="16"/>
      <c r="D847" s="1"/>
    </row>
    <row r="848" spans="1:6" x14ac:dyDescent="0.25">
      <c r="A848" s="16"/>
      <c r="D848" s="1"/>
    </row>
    <row r="849" spans="1:4" x14ac:dyDescent="0.25">
      <c r="A849" s="16"/>
      <c r="D849" s="1"/>
    </row>
    <row r="850" spans="1:4" x14ac:dyDescent="0.25">
      <c r="A850" s="16"/>
      <c r="D850" s="1"/>
    </row>
    <row r="851" spans="1:4" x14ac:dyDescent="0.25">
      <c r="A851" s="16"/>
      <c r="D851" s="1"/>
    </row>
    <row r="852" spans="1:4" x14ac:dyDescent="0.25">
      <c r="A852" s="16"/>
      <c r="D852" s="1"/>
    </row>
    <row r="853" spans="1:4" x14ac:dyDescent="0.25">
      <c r="A853" s="16"/>
      <c r="D853" s="1"/>
    </row>
    <row r="854" spans="1:4" x14ac:dyDescent="0.25">
      <c r="A854" s="16"/>
      <c r="D854" s="1"/>
    </row>
    <row r="855" spans="1:4" x14ac:dyDescent="0.25">
      <c r="A855" s="16"/>
      <c r="D855" s="1"/>
    </row>
    <row r="856" spans="1:4" x14ac:dyDescent="0.25">
      <c r="A856" s="16"/>
      <c r="D856" s="1"/>
    </row>
    <row r="857" spans="1:4" x14ac:dyDescent="0.25">
      <c r="A857" s="16"/>
      <c r="D857" s="1"/>
    </row>
    <row r="858" spans="1:4" x14ac:dyDescent="0.25">
      <c r="A858" s="16"/>
      <c r="D858" s="1"/>
    </row>
    <row r="859" spans="1:4" x14ac:dyDescent="0.25">
      <c r="A859" s="16"/>
      <c r="D859" s="1"/>
    </row>
    <row r="860" spans="1:4" x14ac:dyDescent="0.25">
      <c r="A860" s="16"/>
      <c r="D860" s="1"/>
    </row>
    <row r="861" spans="1:4" x14ac:dyDescent="0.25">
      <c r="A861" s="16"/>
      <c r="D861" s="1"/>
    </row>
    <row r="862" spans="1:4" x14ac:dyDescent="0.25">
      <c r="A862" s="16"/>
      <c r="D862" s="1"/>
    </row>
    <row r="863" spans="1:4" x14ac:dyDescent="0.25">
      <c r="A863" s="16"/>
      <c r="D863" s="1"/>
    </row>
    <row r="864" spans="1:4" x14ac:dyDescent="0.25">
      <c r="A864" s="16"/>
      <c r="D864" s="1"/>
    </row>
    <row r="865" spans="1:4" x14ac:dyDescent="0.25">
      <c r="A865" s="16"/>
      <c r="D865" s="1"/>
    </row>
    <row r="866" spans="1:4" x14ac:dyDescent="0.25">
      <c r="A866" s="16"/>
      <c r="D866" s="1"/>
    </row>
    <row r="867" spans="1:4" x14ac:dyDescent="0.25">
      <c r="A867" s="16"/>
      <c r="D867" s="1"/>
    </row>
    <row r="868" spans="1:4" x14ac:dyDescent="0.25">
      <c r="A868" s="16"/>
      <c r="D868" s="1"/>
    </row>
    <row r="869" spans="1:4" x14ac:dyDescent="0.25">
      <c r="A869" s="16"/>
      <c r="D869" s="1"/>
    </row>
    <row r="870" spans="1:4" x14ac:dyDescent="0.25">
      <c r="A870" s="16"/>
      <c r="D870" s="1"/>
    </row>
    <row r="871" spans="1:4" x14ac:dyDescent="0.25">
      <c r="A871" s="16"/>
      <c r="D871" s="1"/>
    </row>
    <row r="872" spans="1:4" x14ac:dyDescent="0.25">
      <c r="A872" s="16"/>
      <c r="D872" s="1"/>
    </row>
    <row r="873" spans="1:4" x14ac:dyDescent="0.25">
      <c r="A873" s="16"/>
      <c r="D873" s="1"/>
    </row>
    <row r="874" spans="1:4" x14ac:dyDescent="0.25">
      <c r="A874" s="16"/>
      <c r="D874" s="1"/>
    </row>
    <row r="875" spans="1:4" x14ac:dyDescent="0.25">
      <c r="A875" s="16"/>
      <c r="D875" s="1"/>
    </row>
    <row r="876" spans="1:4" x14ac:dyDescent="0.25">
      <c r="A876" s="16"/>
      <c r="D876" s="1"/>
    </row>
    <row r="877" spans="1:4" x14ac:dyDescent="0.25">
      <c r="A877" s="16"/>
      <c r="D877" s="1"/>
    </row>
    <row r="878" spans="1:4" x14ac:dyDescent="0.25">
      <c r="A878" s="16"/>
      <c r="D878" s="1"/>
    </row>
    <row r="879" spans="1:4" x14ac:dyDescent="0.25">
      <c r="A879" s="16"/>
      <c r="D879" s="1"/>
    </row>
    <row r="880" spans="1:4" x14ac:dyDescent="0.25">
      <c r="A880" s="16"/>
      <c r="D880" s="1"/>
    </row>
    <row r="881" spans="1:4" x14ac:dyDescent="0.25">
      <c r="A881" s="16"/>
      <c r="D881" s="1"/>
    </row>
    <row r="882" spans="1:4" x14ac:dyDescent="0.25">
      <c r="A882" s="16"/>
      <c r="D882" s="1"/>
    </row>
    <row r="883" spans="1:4" x14ac:dyDescent="0.25">
      <c r="A883" s="16"/>
      <c r="D883" s="1"/>
    </row>
    <row r="884" spans="1:4" x14ac:dyDescent="0.25">
      <c r="A884" s="16"/>
      <c r="D884" s="1"/>
    </row>
    <row r="885" spans="1:4" x14ac:dyDescent="0.25">
      <c r="A885" s="16"/>
      <c r="D885" s="1"/>
    </row>
    <row r="886" spans="1:4" x14ac:dyDescent="0.25">
      <c r="A886" s="16"/>
      <c r="D886" s="1"/>
    </row>
    <row r="887" spans="1:4" x14ac:dyDescent="0.25">
      <c r="A887" s="16"/>
      <c r="D887" s="1"/>
    </row>
    <row r="888" spans="1:4" x14ac:dyDescent="0.25">
      <c r="A888" s="16"/>
      <c r="D888" s="1"/>
    </row>
    <row r="889" spans="1:4" x14ac:dyDescent="0.25">
      <c r="A889" s="16"/>
      <c r="D889" s="1"/>
    </row>
    <row r="890" spans="1:4" x14ac:dyDescent="0.25">
      <c r="A890" s="16"/>
      <c r="D890" s="1"/>
    </row>
    <row r="891" spans="1:4" x14ac:dyDescent="0.25">
      <c r="A891" s="16"/>
      <c r="D891" s="1"/>
    </row>
    <row r="892" spans="1:4" x14ac:dyDescent="0.25">
      <c r="A892" s="16"/>
      <c r="D892" s="1"/>
    </row>
    <row r="893" spans="1:4" x14ac:dyDescent="0.25">
      <c r="A893" s="16"/>
      <c r="D893" s="1"/>
    </row>
    <row r="894" spans="1:4" x14ac:dyDescent="0.25">
      <c r="A894" s="16"/>
      <c r="D894" s="1"/>
    </row>
    <row r="895" spans="1:4" x14ac:dyDescent="0.25">
      <c r="A895" s="16"/>
      <c r="D895" s="1"/>
    </row>
    <row r="896" spans="1:4" x14ac:dyDescent="0.25">
      <c r="A896" s="16"/>
      <c r="D896" s="1"/>
    </row>
    <row r="897" spans="1:6" x14ac:dyDescent="0.25">
      <c r="A897" s="16"/>
      <c r="D897" s="1"/>
    </row>
    <row r="898" spans="1:6" x14ac:dyDescent="0.25">
      <c r="A898" s="16"/>
      <c r="D898" s="1"/>
    </row>
    <row r="899" spans="1:6" x14ac:dyDescent="0.25">
      <c r="A899" s="16"/>
      <c r="D899" s="1"/>
    </row>
    <row r="900" spans="1:6" x14ac:dyDescent="0.25">
      <c r="A900" s="16"/>
      <c r="D900" s="1"/>
      <c r="F900" s="15"/>
    </row>
    <row r="901" spans="1:6" x14ac:dyDescent="0.25">
      <c r="A901" s="16"/>
      <c r="D901" s="1"/>
    </row>
    <row r="902" spans="1:6" x14ac:dyDescent="0.25">
      <c r="A902" s="16"/>
      <c r="D902" s="1"/>
    </row>
    <row r="903" spans="1:6" x14ac:dyDescent="0.25">
      <c r="A903" s="16"/>
      <c r="D903" s="1"/>
    </row>
    <row r="904" spans="1:6" x14ac:dyDescent="0.25">
      <c r="A904" s="16"/>
      <c r="D904" s="1"/>
    </row>
    <row r="905" spans="1:6" x14ac:dyDescent="0.25">
      <c r="A905" s="16"/>
      <c r="D905" s="1"/>
    </row>
    <row r="906" spans="1:6" x14ac:dyDescent="0.25">
      <c r="A906" s="16"/>
      <c r="D906" s="1"/>
    </row>
    <row r="907" spans="1:6" x14ac:dyDescent="0.25">
      <c r="A907" s="16"/>
      <c r="D907" s="1"/>
    </row>
    <row r="908" spans="1:6" x14ac:dyDescent="0.25">
      <c r="A908" s="16"/>
      <c r="D908" s="1"/>
    </row>
    <row r="909" spans="1:6" x14ac:dyDescent="0.25">
      <c r="A909" s="16"/>
      <c r="D909" s="1"/>
    </row>
    <row r="910" spans="1:6" x14ac:dyDescent="0.25">
      <c r="A910" s="16"/>
      <c r="D910" s="1"/>
    </row>
    <row r="911" spans="1:6" x14ac:dyDescent="0.25">
      <c r="A911" s="16"/>
      <c r="D911" s="1"/>
    </row>
    <row r="912" spans="1:6" x14ac:dyDescent="0.25">
      <c r="A912" s="16"/>
      <c r="D912" s="1"/>
    </row>
    <row r="913" spans="1:4" x14ac:dyDescent="0.25">
      <c r="A913" s="16"/>
      <c r="D913" s="1"/>
    </row>
    <row r="914" spans="1:4" x14ac:dyDescent="0.25">
      <c r="A914" s="16"/>
      <c r="D914" s="1"/>
    </row>
    <row r="915" spans="1:4" x14ac:dyDescent="0.25">
      <c r="A915" s="16"/>
      <c r="D915" s="1"/>
    </row>
    <row r="916" spans="1:4" x14ac:dyDescent="0.25">
      <c r="A916" s="16"/>
      <c r="D916" s="1"/>
    </row>
    <row r="917" spans="1:4" x14ac:dyDescent="0.25">
      <c r="A917" s="16"/>
      <c r="D917" s="1"/>
    </row>
    <row r="918" spans="1:4" x14ac:dyDescent="0.25">
      <c r="A918" s="16"/>
      <c r="D918" s="1"/>
    </row>
    <row r="919" spans="1:4" x14ac:dyDescent="0.25">
      <c r="A919" s="16"/>
      <c r="D919" s="1"/>
    </row>
    <row r="920" spans="1:4" x14ac:dyDescent="0.25">
      <c r="A920" s="16"/>
      <c r="D920" s="1"/>
    </row>
    <row r="921" spans="1:4" x14ac:dyDescent="0.25">
      <c r="A921" s="16"/>
      <c r="D921" s="1"/>
    </row>
    <row r="922" spans="1:4" x14ac:dyDescent="0.25">
      <c r="A922" s="16"/>
      <c r="D922" s="1"/>
    </row>
    <row r="923" spans="1:4" x14ac:dyDescent="0.25">
      <c r="A923" s="16"/>
      <c r="D923" s="1"/>
    </row>
    <row r="924" spans="1:4" x14ac:dyDescent="0.25">
      <c r="A924" s="16"/>
      <c r="D924" s="1"/>
    </row>
    <row r="925" spans="1:4" x14ac:dyDescent="0.25">
      <c r="A925" s="16"/>
      <c r="D925" s="1"/>
    </row>
    <row r="926" spans="1:4" x14ac:dyDescent="0.25">
      <c r="A926" s="16"/>
      <c r="D926" s="1"/>
    </row>
    <row r="927" spans="1:4" x14ac:dyDescent="0.25">
      <c r="A927" s="16"/>
      <c r="D927" s="1"/>
    </row>
    <row r="928" spans="1:4" x14ac:dyDescent="0.25">
      <c r="A928" s="16"/>
      <c r="D928" s="1"/>
    </row>
    <row r="929" spans="1:6" x14ac:dyDescent="0.25">
      <c r="A929" s="16"/>
      <c r="D929" s="1"/>
    </row>
    <row r="930" spans="1:6" x14ac:dyDescent="0.25">
      <c r="A930" s="16"/>
      <c r="D930" s="1"/>
    </row>
    <row r="931" spans="1:6" x14ac:dyDescent="0.25">
      <c r="A931" s="16"/>
      <c r="D931" s="1"/>
    </row>
    <row r="932" spans="1:6" x14ac:dyDescent="0.25">
      <c r="A932" s="16"/>
      <c r="D932" s="1"/>
    </row>
    <row r="933" spans="1:6" x14ac:dyDescent="0.25">
      <c r="A933" s="16"/>
      <c r="D933" s="1"/>
    </row>
    <row r="934" spans="1:6" x14ac:dyDescent="0.25">
      <c r="A934" s="16"/>
      <c r="D934" s="1"/>
    </row>
    <row r="935" spans="1:6" x14ac:dyDescent="0.25">
      <c r="A935" s="16"/>
      <c r="D935" s="1"/>
    </row>
    <row r="936" spans="1:6" x14ac:dyDescent="0.25">
      <c r="A936" s="16"/>
      <c r="D936" s="1"/>
    </row>
    <row r="937" spans="1:6" x14ac:dyDescent="0.25">
      <c r="A937" s="16"/>
      <c r="D937" s="1"/>
    </row>
    <row r="938" spans="1:6" x14ac:dyDescent="0.25">
      <c r="A938" s="16"/>
      <c r="D938" s="1"/>
    </row>
    <row r="939" spans="1:6" x14ac:dyDescent="0.25">
      <c r="A939" s="16"/>
      <c r="D939" s="1"/>
    </row>
    <row r="940" spans="1:6" x14ac:dyDescent="0.25">
      <c r="A940" s="16"/>
      <c r="D940" s="1"/>
      <c r="F940" s="15"/>
    </row>
    <row r="941" spans="1:6" x14ac:dyDescent="0.25">
      <c r="A941" s="16"/>
      <c r="D941" s="1"/>
      <c r="F941" s="15"/>
    </row>
    <row r="942" spans="1:6" x14ac:dyDescent="0.25">
      <c r="A942" s="16"/>
      <c r="D942" s="1"/>
    </row>
    <row r="943" spans="1:6" x14ac:dyDescent="0.25">
      <c r="A943" s="16"/>
      <c r="D943" s="1"/>
    </row>
    <row r="944" spans="1:6" x14ac:dyDescent="0.25">
      <c r="A944" s="16"/>
      <c r="D944" s="1"/>
    </row>
    <row r="945" spans="1:6" x14ac:dyDescent="0.25">
      <c r="A945" s="16"/>
      <c r="D945" s="1"/>
    </row>
    <row r="946" spans="1:6" x14ac:dyDescent="0.25">
      <c r="A946" s="16"/>
      <c r="D946" s="1"/>
    </row>
    <row r="947" spans="1:6" x14ac:dyDescent="0.25">
      <c r="A947" s="16"/>
      <c r="D947" s="1"/>
    </row>
    <row r="948" spans="1:6" x14ac:dyDescent="0.25">
      <c r="A948" s="16"/>
      <c r="D948" s="1"/>
      <c r="F948" s="15"/>
    </row>
    <row r="949" spans="1:6" x14ac:dyDescent="0.25">
      <c r="A949" s="16"/>
      <c r="D949" s="1"/>
    </row>
    <row r="950" spans="1:6" x14ac:dyDescent="0.25">
      <c r="A950" s="16"/>
      <c r="D950" s="1"/>
    </row>
    <row r="951" spans="1:6" x14ac:dyDescent="0.25">
      <c r="A951" s="16"/>
      <c r="D951" s="1"/>
      <c r="F951" s="15"/>
    </row>
    <row r="952" spans="1:6" x14ac:dyDescent="0.25">
      <c r="A952" s="16"/>
      <c r="D952" s="1"/>
      <c r="F952" s="15"/>
    </row>
    <row r="953" spans="1:6" x14ac:dyDescent="0.25">
      <c r="A953" s="16"/>
      <c r="D953" s="1"/>
    </row>
    <row r="954" spans="1:6" x14ac:dyDescent="0.25">
      <c r="A954" s="16"/>
      <c r="D954" s="1"/>
    </row>
    <row r="955" spans="1:6" x14ac:dyDescent="0.25">
      <c r="A955" s="16"/>
      <c r="D955" s="1"/>
    </row>
    <row r="956" spans="1:6" x14ac:dyDescent="0.25">
      <c r="A956" s="16"/>
      <c r="D956" s="1"/>
    </row>
    <row r="957" spans="1:6" x14ac:dyDescent="0.25">
      <c r="A957" s="16"/>
      <c r="D957" s="1"/>
    </row>
    <row r="958" spans="1:6" x14ac:dyDescent="0.25">
      <c r="A958" s="16"/>
      <c r="D958" s="1"/>
    </row>
    <row r="959" spans="1:6" x14ac:dyDescent="0.25">
      <c r="A959" s="16"/>
      <c r="D959" s="1"/>
    </row>
    <row r="960" spans="1:6" x14ac:dyDescent="0.25">
      <c r="A960" s="16"/>
      <c r="D960" s="1"/>
    </row>
    <row r="961" spans="1:4" x14ac:dyDescent="0.25">
      <c r="A961" s="16"/>
      <c r="D961" s="1"/>
    </row>
    <row r="962" spans="1:4" x14ac:dyDescent="0.25">
      <c r="A962" s="16"/>
      <c r="D962" s="1"/>
    </row>
    <row r="963" spans="1:4" x14ac:dyDescent="0.25">
      <c r="A963" s="16"/>
      <c r="D963" s="1"/>
    </row>
    <row r="964" spans="1:4" x14ac:dyDescent="0.25">
      <c r="A964" s="16"/>
      <c r="D964" s="1"/>
    </row>
    <row r="965" spans="1:4" x14ac:dyDescent="0.25">
      <c r="A965" s="16"/>
      <c r="D965" s="1"/>
    </row>
    <row r="966" spans="1:4" x14ac:dyDescent="0.25">
      <c r="A966" s="16"/>
      <c r="D966" s="1"/>
    </row>
    <row r="967" spans="1:4" x14ac:dyDescent="0.25">
      <c r="A967" s="16"/>
      <c r="D967" s="1"/>
    </row>
    <row r="968" spans="1:4" x14ac:dyDescent="0.25">
      <c r="A968" s="16"/>
      <c r="D968" s="1"/>
    </row>
    <row r="969" spans="1:4" x14ac:dyDescent="0.25">
      <c r="A969" s="16"/>
      <c r="D969" s="1"/>
    </row>
    <row r="970" spans="1:4" x14ac:dyDescent="0.25">
      <c r="A970" s="16"/>
      <c r="D970" s="1"/>
    </row>
    <row r="971" spans="1:4" x14ac:dyDescent="0.25">
      <c r="A971" s="16"/>
      <c r="D971" s="1"/>
    </row>
    <row r="972" spans="1:4" x14ac:dyDescent="0.25">
      <c r="A972" s="16"/>
      <c r="D972" s="1"/>
    </row>
    <row r="973" spans="1:4" x14ac:dyDescent="0.25">
      <c r="A973" s="16"/>
      <c r="D973" s="1"/>
    </row>
    <row r="974" spans="1:4" x14ac:dyDescent="0.25">
      <c r="A974" s="16"/>
      <c r="D974" s="1"/>
    </row>
    <row r="975" spans="1:4" x14ac:dyDescent="0.25">
      <c r="A975" s="16"/>
      <c r="D975" s="1"/>
    </row>
    <row r="976" spans="1:4" x14ac:dyDescent="0.25">
      <c r="A976" s="16"/>
      <c r="D976" s="1"/>
    </row>
    <row r="977" spans="1:4" x14ac:dyDescent="0.25">
      <c r="A977" s="16"/>
      <c r="D977" s="1"/>
    </row>
    <row r="978" spans="1:4" x14ac:dyDescent="0.25">
      <c r="A978" s="16"/>
      <c r="D978" s="1"/>
    </row>
    <row r="979" spans="1:4" x14ac:dyDescent="0.25">
      <c r="A979" s="16"/>
      <c r="D979" s="1"/>
    </row>
    <row r="980" spans="1:4" x14ac:dyDescent="0.25">
      <c r="A980" s="16"/>
      <c r="D980" s="1"/>
    </row>
    <row r="981" spans="1:4" x14ac:dyDescent="0.25">
      <c r="A981" s="16"/>
      <c r="D981" s="1"/>
    </row>
    <row r="982" spans="1:4" x14ac:dyDescent="0.25">
      <c r="A982" s="16"/>
      <c r="D982" s="1"/>
    </row>
    <row r="983" spans="1:4" x14ac:dyDescent="0.25">
      <c r="A983" s="16"/>
      <c r="D983" s="1"/>
    </row>
    <row r="984" spans="1:4" x14ac:dyDescent="0.25">
      <c r="A984" s="16"/>
      <c r="D984" s="1"/>
    </row>
    <row r="985" spans="1:4" x14ac:dyDescent="0.25">
      <c r="A985" s="16"/>
      <c r="D985" s="1"/>
    </row>
    <row r="986" spans="1:4" x14ac:dyDescent="0.25">
      <c r="A986" s="16"/>
      <c r="D986" s="1"/>
    </row>
    <row r="987" spans="1:4" x14ac:dyDescent="0.25">
      <c r="A987" s="16"/>
      <c r="D987" s="1"/>
    </row>
    <row r="988" spans="1:4" x14ac:dyDescent="0.25">
      <c r="A988" s="16"/>
      <c r="D988" s="1"/>
    </row>
    <row r="989" spans="1:4" x14ac:dyDescent="0.25">
      <c r="A989" s="16"/>
      <c r="D989" s="1"/>
    </row>
    <row r="990" spans="1:4" x14ac:dyDescent="0.25">
      <c r="A990" s="16"/>
      <c r="D990" s="1"/>
    </row>
    <row r="991" spans="1:4" x14ac:dyDescent="0.25">
      <c r="A991" s="16"/>
      <c r="D991" s="1"/>
    </row>
    <row r="992" spans="1:4" x14ac:dyDescent="0.25">
      <c r="A992" s="16"/>
      <c r="D992" s="1"/>
    </row>
    <row r="993" spans="1:4" x14ac:dyDescent="0.25">
      <c r="A993" s="16"/>
      <c r="D993" s="1"/>
    </row>
    <row r="994" spans="1:4" x14ac:dyDescent="0.25">
      <c r="A994" s="16"/>
      <c r="D994" s="1"/>
    </row>
    <row r="995" spans="1:4" x14ac:dyDescent="0.25">
      <c r="A995" s="16"/>
      <c r="D995" s="1"/>
    </row>
    <row r="996" spans="1:4" x14ac:dyDescent="0.25">
      <c r="A996" s="16"/>
      <c r="D996" s="1"/>
    </row>
    <row r="997" spans="1:4" x14ac:dyDescent="0.25">
      <c r="A997" s="16"/>
      <c r="D997" s="1"/>
    </row>
    <row r="998" spans="1:4" x14ac:dyDescent="0.25">
      <c r="A998" s="16"/>
      <c r="D998" s="1"/>
    </row>
    <row r="999" spans="1:4" x14ac:dyDescent="0.25">
      <c r="A999" s="16"/>
      <c r="D999" s="1"/>
    </row>
    <row r="1000" spans="1:4" x14ac:dyDescent="0.25">
      <c r="A1000" s="16"/>
      <c r="D1000" s="1"/>
    </row>
    <row r="1001" spans="1:4" x14ac:dyDescent="0.25">
      <c r="A1001" s="16"/>
      <c r="D1001" s="1"/>
    </row>
    <row r="1002" spans="1:4" x14ac:dyDescent="0.25">
      <c r="A1002" s="16"/>
      <c r="D1002" s="1"/>
    </row>
    <row r="1003" spans="1:4" x14ac:dyDescent="0.25">
      <c r="A1003" s="16"/>
      <c r="D1003" s="1"/>
    </row>
    <row r="1004" spans="1:4" x14ac:dyDescent="0.25">
      <c r="A1004" s="16"/>
      <c r="D1004" s="1"/>
    </row>
    <row r="1005" spans="1:4" x14ac:dyDescent="0.25">
      <c r="A1005" s="16"/>
      <c r="D1005" s="1"/>
    </row>
    <row r="1006" spans="1:4" x14ac:dyDescent="0.25">
      <c r="A1006" s="16"/>
      <c r="D1006" s="1"/>
    </row>
    <row r="1007" spans="1:4" x14ac:dyDescent="0.25">
      <c r="A1007" s="16"/>
      <c r="D1007" s="1"/>
    </row>
    <row r="1008" spans="1:4" x14ac:dyDescent="0.25">
      <c r="A1008" s="16"/>
      <c r="D1008" s="1"/>
    </row>
    <row r="1009" spans="1:6" x14ac:dyDescent="0.25">
      <c r="A1009" s="16"/>
      <c r="D1009" s="1"/>
    </row>
    <row r="1010" spans="1:6" x14ac:dyDescent="0.25">
      <c r="A1010" s="16"/>
      <c r="D1010" s="1"/>
    </row>
    <row r="1011" spans="1:6" x14ac:dyDescent="0.25">
      <c r="A1011" s="16"/>
      <c r="D1011" s="1"/>
    </row>
    <row r="1012" spans="1:6" x14ac:dyDescent="0.25">
      <c r="A1012" s="16"/>
      <c r="D1012" s="1"/>
    </row>
    <row r="1013" spans="1:6" x14ac:dyDescent="0.25">
      <c r="A1013" s="16"/>
      <c r="D1013" s="1"/>
    </row>
    <row r="1014" spans="1:6" x14ac:dyDescent="0.25">
      <c r="A1014" s="16"/>
      <c r="D1014" s="1"/>
    </row>
    <row r="1015" spans="1:6" x14ac:dyDescent="0.25">
      <c r="A1015" s="16"/>
      <c r="D1015" s="1"/>
    </row>
    <row r="1016" spans="1:6" x14ac:dyDescent="0.25">
      <c r="A1016" s="16"/>
      <c r="D1016" s="1"/>
    </row>
    <row r="1017" spans="1:6" x14ac:dyDescent="0.25">
      <c r="A1017" s="16"/>
      <c r="D1017" s="1"/>
    </row>
    <row r="1018" spans="1:6" x14ac:dyDescent="0.25">
      <c r="A1018" s="16"/>
      <c r="D1018" s="1"/>
    </row>
    <row r="1019" spans="1:6" x14ac:dyDescent="0.25">
      <c r="A1019" s="16"/>
      <c r="D1019" s="1"/>
    </row>
    <row r="1020" spans="1:6" x14ac:dyDescent="0.25">
      <c r="A1020" s="16"/>
      <c r="D1020" s="1"/>
    </row>
    <row r="1021" spans="1:6" x14ac:dyDescent="0.25">
      <c r="A1021" s="16"/>
      <c r="D1021" s="1"/>
    </row>
    <row r="1022" spans="1:6" x14ac:dyDescent="0.25">
      <c r="A1022" s="16"/>
      <c r="D1022" s="1"/>
      <c r="F1022" s="15"/>
    </row>
    <row r="1023" spans="1:6" x14ac:dyDescent="0.25">
      <c r="A1023" s="16"/>
      <c r="D1023" s="1"/>
    </row>
    <row r="1024" spans="1:6" x14ac:dyDescent="0.25">
      <c r="A1024" s="16"/>
      <c r="D1024" s="1"/>
    </row>
    <row r="1025" spans="1:6" x14ac:dyDescent="0.25">
      <c r="A1025" s="16"/>
      <c r="D1025" s="1"/>
    </row>
    <row r="1026" spans="1:6" x14ac:dyDescent="0.25">
      <c r="A1026" s="16"/>
      <c r="D1026" s="1"/>
    </row>
    <row r="1027" spans="1:6" x14ac:dyDescent="0.25">
      <c r="A1027" s="16"/>
      <c r="D1027" s="1"/>
    </row>
    <row r="1028" spans="1:6" x14ac:dyDescent="0.25">
      <c r="A1028" s="16"/>
      <c r="D1028" s="1"/>
    </row>
    <row r="1029" spans="1:6" x14ac:dyDescent="0.25">
      <c r="A1029" s="16"/>
      <c r="D1029" s="1"/>
      <c r="F1029" s="15"/>
    </row>
    <row r="1030" spans="1:6" x14ac:dyDescent="0.25">
      <c r="A1030" s="16"/>
      <c r="D1030" s="1"/>
    </row>
    <row r="1031" spans="1:6" x14ac:dyDescent="0.25">
      <c r="A1031" s="16"/>
      <c r="D1031" s="1"/>
    </row>
    <row r="1032" spans="1:6" x14ac:dyDescent="0.25">
      <c r="A1032" s="16"/>
      <c r="D1032" s="1"/>
    </row>
    <row r="1033" spans="1:6" x14ac:dyDescent="0.25">
      <c r="A1033" s="16"/>
      <c r="D1033" s="1"/>
    </row>
    <row r="1034" spans="1:6" x14ac:dyDescent="0.25">
      <c r="A1034" s="16"/>
      <c r="D1034" s="1"/>
    </row>
    <row r="1035" spans="1:6" x14ac:dyDescent="0.25">
      <c r="A1035" s="16"/>
      <c r="D1035" s="1"/>
    </row>
    <row r="1036" spans="1:6" x14ac:dyDescent="0.25">
      <c r="A1036" s="16"/>
      <c r="D1036" s="1"/>
    </row>
    <row r="1037" spans="1:6" x14ac:dyDescent="0.25">
      <c r="A1037" s="16"/>
      <c r="D1037" s="1"/>
    </row>
    <row r="1038" spans="1:6" x14ac:dyDescent="0.25">
      <c r="A1038" s="16"/>
      <c r="D1038" s="1"/>
    </row>
    <row r="1039" spans="1:6" x14ac:dyDescent="0.25">
      <c r="A1039" s="16"/>
      <c r="D1039" s="1"/>
    </row>
    <row r="1040" spans="1:6" x14ac:dyDescent="0.25">
      <c r="A1040" s="16"/>
      <c r="D1040" s="1"/>
    </row>
    <row r="1041" spans="1:4" x14ac:dyDescent="0.25">
      <c r="A1041" s="16"/>
      <c r="D1041" s="1"/>
    </row>
    <row r="1042" spans="1:4" x14ac:dyDescent="0.25">
      <c r="A1042" s="16"/>
      <c r="D1042" s="1"/>
    </row>
    <row r="1043" spans="1:4" x14ac:dyDescent="0.25">
      <c r="A1043" s="16"/>
      <c r="D1043" s="1"/>
    </row>
    <row r="1044" spans="1:4" x14ac:dyDescent="0.25">
      <c r="A1044" s="16"/>
      <c r="D1044" s="1"/>
    </row>
    <row r="1045" spans="1:4" x14ac:dyDescent="0.25">
      <c r="A1045" s="16"/>
      <c r="D1045" s="1"/>
    </row>
    <row r="1046" spans="1:4" x14ac:dyDescent="0.25">
      <c r="A1046" s="16"/>
      <c r="D1046" s="1"/>
    </row>
    <row r="1047" spans="1:4" x14ac:dyDescent="0.25">
      <c r="A1047" s="16"/>
      <c r="D1047" s="1"/>
    </row>
    <row r="1048" spans="1:4" x14ac:dyDescent="0.25">
      <c r="A1048" s="16"/>
      <c r="D1048" s="1"/>
    </row>
    <row r="1049" spans="1:4" x14ac:dyDescent="0.25">
      <c r="A1049" s="16"/>
      <c r="D1049" s="1"/>
    </row>
    <row r="1050" spans="1:4" x14ac:dyDescent="0.25">
      <c r="A1050" s="16"/>
      <c r="D1050" s="1"/>
    </row>
    <row r="1051" spans="1:4" x14ac:dyDescent="0.25">
      <c r="A1051" s="16"/>
      <c r="D1051" s="1"/>
    </row>
    <row r="1052" spans="1:4" x14ac:dyDescent="0.25">
      <c r="A1052" s="16"/>
      <c r="D1052" s="1"/>
    </row>
    <row r="1053" spans="1:4" x14ac:dyDescent="0.25">
      <c r="A1053" s="16"/>
      <c r="D1053" s="1"/>
    </row>
    <row r="1054" spans="1:4" x14ac:dyDescent="0.25">
      <c r="A1054" s="16"/>
      <c r="D1054" s="1"/>
    </row>
    <row r="1055" spans="1:4" x14ac:dyDescent="0.25">
      <c r="A1055" s="16"/>
      <c r="D1055" s="1"/>
    </row>
    <row r="1056" spans="1:4" x14ac:dyDescent="0.25">
      <c r="A1056" s="16"/>
      <c r="D1056" s="1"/>
    </row>
    <row r="1057" spans="1:4" x14ac:dyDescent="0.25">
      <c r="A1057" s="16"/>
      <c r="D1057" s="1"/>
    </row>
    <row r="1058" spans="1:4" x14ac:dyDescent="0.25">
      <c r="A1058" s="16"/>
      <c r="D1058" s="1"/>
    </row>
    <row r="1059" spans="1:4" x14ac:dyDescent="0.25">
      <c r="A1059" s="16"/>
      <c r="D1059" s="1"/>
    </row>
    <row r="1060" spans="1:4" x14ac:dyDescent="0.25">
      <c r="A1060" s="16"/>
      <c r="D1060" s="1"/>
    </row>
    <row r="1061" spans="1:4" x14ac:dyDescent="0.25">
      <c r="A1061" s="16"/>
      <c r="D1061" s="1"/>
    </row>
    <row r="1062" spans="1:4" x14ac:dyDescent="0.25">
      <c r="A1062" s="16"/>
      <c r="D1062" s="1"/>
    </row>
    <row r="1063" spans="1:4" x14ac:dyDescent="0.25">
      <c r="A1063" s="16"/>
      <c r="D1063" s="1"/>
    </row>
    <row r="1064" spans="1:4" x14ac:dyDescent="0.25">
      <c r="A1064" s="16"/>
      <c r="D1064" s="1"/>
    </row>
    <row r="1065" spans="1:4" x14ac:dyDescent="0.25">
      <c r="A1065" s="16"/>
      <c r="D1065" s="1"/>
    </row>
    <row r="1066" spans="1:4" x14ac:dyDescent="0.25">
      <c r="A1066" s="16"/>
      <c r="D1066" s="1"/>
    </row>
    <row r="1067" spans="1:4" x14ac:dyDescent="0.25">
      <c r="A1067" s="16"/>
      <c r="D1067" s="1"/>
    </row>
    <row r="1068" spans="1:4" x14ac:dyDescent="0.25">
      <c r="A1068" s="16"/>
      <c r="D1068" s="1"/>
    </row>
    <row r="1069" spans="1:4" x14ac:dyDescent="0.25">
      <c r="A1069" s="16"/>
      <c r="D1069" s="1"/>
    </row>
    <row r="1070" spans="1:4" x14ac:dyDescent="0.25">
      <c r="A1070" s="16"/>
      <c r="D1070" s="1"/>
    </row>
    <row r="1071" spans="1:4" x14ac:dyDescent="0.25">
      <c r="A1071" s="16"/>
      <c r="D1071" s="1"/>
    </row>
    <row r="1072" spans="1:4" x14ac:dyDescent="0.25">
      <c r="A1072" s="16"/>
      <c r="D1072" s="1"/>
    </row>
    <row r="1073" spans="1:4" x14ac:dyDescent="0.25">
      <c r="A1073" s="16"/>
      <c r="D1073" s="1"/>
    </row>
    <row r="1074" spans="1:4" x14ac:dyDescent="0.25">
      <c r="A1074" s="16"/>
      <c r="D1074" s="1"/>
    </row>
    <row r="1075" spans="1:4" x14ac:dyDescent="0.25">
      <c r="A1075" s="16"/>
      <c r="D1075" s="1"/>
    </row>
    <row r="1076" spans="1:4" x14ac:dyDescent="0.25">
      <c r="A1076" s="16"/>
      <c r="D1076" s="1"/>
    </row>
    <row r="1077" spans="1:4" x14ac:dyDescent="0.25">
      <c r="A1077" s="16"/>
      <c r="D1077" s="1"/>
    </row>
    <row r="1078" spans="1:4" x14ac:dyDescent="0.25">
      <c r="A1078" s="16"/>
      <c r="D1078" s="1"/>
    </row>
    <row r="1079" spans="1:4" x14ac:dyDescent="0.25">
      <c r="A1079" s="16"/>
      <c r="D1079" s="1"/>
    </row>
    <row r="1080" spans="1:4" x14ac:dyDescent="0.25">
      <c r="A1080" s="16"/>
      <c r="D1080" s="1"/>
    </row>
    <row r="1081" spans="1:4" x14ac:dyDescent="0.25">
      <c r="A1081" s="16"/>
      <c r="D1081" s="1"/>
    </row>
    <row r="1082" spans="1:4" x14ac:dyDescent="0.25">
      <c r="A1082" s="16"/>
      <c r="D1082" s="1"/>
    </row>
    <row r="1083" spans="1:4" x14ac:dyDescent="0.25">
      <c r="A1083" s="16"/>
      <c r="D1083" s="1"/>
    </row>
    <row r="1084" spans="1:4" x14ac:dyDescent="0.25">
      <c r="A1084" s="16"/>
      <c r="D1084" s="1"/>
    </row>
    <row r="1085" spans="1:4" x14ac:dyDescent="0.25">
      <c r="A1085" s="16"/>
      <c r="D1085" s="1"/>
    </row>
    <row r="1086" spans="1:4" x14ac:dyDescent="0.25">
      <c r="A1086" s="16"/>
      <c r="D1086" s="1"/>
    </row>
    <row r="1087" spans="1:4" x14ac:dyDescent="0.25">
      <c r="A1087" s="16"/>
      <c r="D1087" s="1"/>
    </row>
    <row r="1088" spans="1:4" x14ac:dyDescent="0.25">
      <c r="A1088" s="16"/>
      <c r="D1088" s="1"/>
    </row>
    <row r="1089" spans="1:4" x14ac:dyDescent="0.25">
      <c r="A1089" s="16"/>
      <c r="D1089" s="1"/>
    </row>
    <row r="1090" spans="1:4" x14ac:dyDescent="0.25">
      <c r="A1090" s="16"/>
      <c r="D1090" s="1"/>
    </row>
    <row r="1091" spans="1:4" x14ac:dyDescent="0.25">
      <c r="A1091" s="16"/>
      <c r="D1091" s="1"/>
    </row>
    <row r="1092" spans="1:4" x14ac:dyDescent="0.25">
      <c r="A1092" s="16"/>
      <c r="D1092" s="1"/>
    </row>
    <row r="1093" spans="1:4" x14ac:dyDescent="0.25">
      <c r="A1093" s="16"/>
      <c r="D1093" s="1"/>
    </row>
    <row r="1094" spans="1:4" x14ac:dyDescent="0.25">
      <c r="A1094" s="16"/>
      <c r="D1094" s="1"/>
    </row>
    <row r="1095" spans="1:4" x14ac:dyDescent="0.25">
      <c r="A1095" s="16"/>
      <c r="D1095" s="1"/>
    </row>
    <row r="1096" spans="1:4" x14ac:dyDescent="0.25">
      <c r="A1096" s="16"/>
      <c r="D1096" s="1"/>
    </row>
    <row r="1097" spans="1:4" x14ac:dyDescent="0.25">
      <c r="A1097" s="16"/>
      <c r="D1097" s="1"/>
    </row>
    <row r="1098" spans="1:4" x14ac:dyDescent="0.25">
      <c r="A1098" s="16"/>
      <c r="D1098" s="1"/>
    </row>
    <row r="1099" spans="1:4" x14ac:dyDescent="0.25">
      <c r="A1099" s="16"/>
      <c r="D1099" s="1"/>
    </row>
    <row r="1100" spans="1:4" x14ac:dyDescent="0.25">
      <c r="A1100" s="16"/>
      <c r="D1100" s="1"/>
    </row>
    <row r="1101" spans="1:4" x14ac:dyDescent="0.25">
      <c r="A1101" s="16"/>
      <c r="D1101" s="1"/>
    </row>
    <row r="1102" spans="1:4" x14ac:dyDescent="0.25">
      <c r="A1102" s="16"/>
      <c r="D1102" s="1"/>
    </row>
    <row r="1103" spans="1:4" x14ac:dyDescent="0.25">
      <c r="A1103" s="16"/>
      <c r="D1103" s="1"/>
    </row>
    <row r="1104" spans="1:4" x14ac:dyDescent="0.25">
      <c r="A1104" s="16"/>
      <c r="D1104" s="1"/>
    </row>
    <row r="1105" spans="1:4" x14ac:dyDescent="0.25">
      <c r="A1105" s="16"/>
      <c r="D1105" s="1"/>
    </row>
    <row r="1106" spans="1:4" x14ac:dyDescent="0.25">
      <c r="A1106" s="16"/>
      <c r="D1106" s="1"/>
    </row>
    <row r="1107" spans="1:4" x14ac:dyDescent="0.25">
      <c r="A1107" s="16"/>
      <c r="D1107" s="1"/>
    </row>
    <row r="1108" spans="1:4" x14ac:dyDescent="0.25">
      <c r="A1108" s="16"/>
      <c r="D1108" s="1"/>
    </row>
    <row r="1109" spans="1:4" x14ac:dyDescent="0.25">
      <c r="A1109" s="16"/>
      <c r="D1109" s="1"/>
    </row>
    <row r="1110" spans="1:4" x14ac:dyDescent="0.25">
      <c r="A1110" s="16"/>
      <c r="D1110" s="1"/>
    </row>
    <row r="1111" spans="1:4" x14ac:dyDescent="0.25">
      <c r="A1111" s="16"/>
      <c r="D1111" s="1"/>
    </row>
    <row r="1112" spans="1:4" x14ac:dyDescent="0.25">
      <c r="A1112" s="16"/>
      <c r="D1112" s="1"/>
    </row>
    <row r="1113" spans="1:4" x14ac:dyDescent="0.25">
      <c r="A1113" s="16"/>
      <c r="D1113" s="1"/>
    </row>
    <row r="1114" spans="1:4" x14ac:dyDescent="0.25">
      <c r="A1114" s="16"/>
      <c r="D1114" s="1"/>
    </row>
    <row r="1115" spans="1:4" x14ac:dyDescent="0.25">
      <c r="A1115" s="16"/>
      <c r="D1115" s="1"/>
    </row>
    <row r="1116" spans="1:4" x14ac:dyDescent="0.25">
      <c r="A1116" s="16"/>
      <c r="D1116" s="1"/>
    </row>
    <row r="1117" spans="1:4" x14ac:dyDescent="0.25">
      <c r="A1117" s="16"/>
      <c r="D1117" s="1"/>
    </row>
    <row r="1118" spans="1:4" x14ac:dyDescent="0.25">
      <c r="A1118" s="16"/>
      <c r="D1118" s="1"/>
    </row>
    <row r="1119" spans="1:4" x14ac:dyDescent="0.25">
      <c r="A1119" s="16"/>
      <c r="D1119" s="1"/>
    </row>
    <row r="1120" spans="1:4" x14ac:dyDescent="0.25">
      <c r="A1120" s="16"/>
      <c r="D1120" s="1"/>
    </row>
    <row r="1121" spans="1:4" x14ac:dyDescent="0.25">
      <c r="A1121" s="16"/>
      <c r="D1121" s="1"/>
    </row>
    <row r="1122" spans="1:4" x14ac:dyDescent="0.25">
      <c r="A1122" s="16"/>
      <c r="D1122" s="1"/>
    </row>
    <row r="1123" spans="1:4" x14ac:dyDescent="0.25">
      <c r="A1123" s="16"/>
      <c r="D1123" s="1"/>
    </row>
    <row r="1124" spans="1:4" x14ac:dyDescent="0.25">
      <c r="A1124" s="16"/>
      <c r="D1124" s="1"/>
    </row>
    <row r="1125" spans="1:4" x14ac:dyDescent="0.25">
      <c r="A1125" s="16"/>
      <c r="D1125" s="1"/>
    </row>
    <row r="1126" spans="1:4" x14ac:dyDescent="0.25">
      <c r="A1126" s="16"/>
      <c r="D1126" s="1"/>
    </row>
    <row r="1127" spans="1:4" x14ac:dyDescent="0.25">
      <c r="A1127" s="16"/>
      <c r="D1127" s="1"/>
    </row>
    <row r="1128" spans="1:4" x14ac:dyDescent="0.25">
      <c r="A1128" s="16"/>
      <c r="D1128" s="1"/>
    </row>
    <row r="1129" spans="1:4" x14ac:dyDescent="0.25">
      <c r="A1129" s="16"/>
      <c r="D1129" s="1"/>
    </row>
    <row r="1130" spans="1:4" x14ac:dyDescent="0.25">
      <c r="A1130" s="16"/>
      <c r="D1130" s="1"/>
    </row>
    <row r="1131" spans="1:4" x14ac:dyDescent="0.25">
      <c r="A1131" s="16"/>
      <c r="D1131" s="1"/>
    </row>
    <row r="1132" spans="1:4" x14ac:dyDescent="0.25">
      <c r="A1132" s="16"/>
      <c r="D1132" s="1"/>
    </row>
    <row r="1133" spans="1:4" x14ac:dyDescent="0.25">
      <c r="A1133" s="16"/>
      <c r="D1133" s="1"/>
    </row>
    <row r="1134" spans="1:4" x14ac:dyDescent="0.25">
      <c r="A1134" s="16"/>
      <c r="D1134" s="1"/>
    </row>
    <row r="1135" spans="1:4" x14ac:dyDescent="0.25">
      <c r="A1135" s="16"/>
      <c r="D1135" s="1"/>
    </row>
    <row r="1136" spans="1:4" x14ac:dyDescent="0.25">
      <c r="A1136" s="16"/>
      <c r="D1136" s="1"/>
    </row>
    <row r="1137" spans="1:4" x14ac:dyDescent="0.25">
      <c r="A1137" s="16"/>
      <c r="D1137" s="1"/>
    </row>
    <row r="1138" spans="1:4" x14ac:dyDescent="0.25">
      <c r="A1138" s="16"/>
      <c r="D1138" s="1"/>
    </row>
    <row r="1139" spans="1:4" x14ac:dyDescent="0.25">
      <c r="A1139" s="16"/>
      <c r="D1139" s="1"/>
    </row>
    <row r="1140" spans="1:4" x14ac:dyDescent="0.25">
      <c r="A1140" s="16"/>
      <c r="D1140" s="1"/>
    </row>
    <row r="1141" spans="1:4" x14ac:dyDescent="0.25">
      <c r="A1141" s="16"/>
      <c r="D1141" s="1"/>
    </row>
    <row r="1142" spans="1:4" x14ac:dyDescent="0.25">
      <c r="A1142" s="16"/>
      <c r="D1142" s="1"/>
    </row>
    <row r="1143" spans="1:4" x14ac:dyDescent="0.25">
      <c r="A1143" s="16"/>
      <c r="D1143" s="1"/>
    </row>
    <row r="1144" spans="1:4" x14ac:dyDescent="0.25">
      <c r="A1144" s="16"/>
      <c r="D1144" s="1"/>
    </row>
    <row r="1145" spans="1:4" x14ac:dyDescent="0.25">
      <c r="A1145" s="16"/>
      <c r="D1145" s="1"/>
    </row>
    <row r="1146" spans="1:4" x14ac:dyDescent="0.25">
      <c r="A1146" s="16"/>
      <c r="D1146" s="1"/>
    </row>
    <row r="1147" spans="1:4" x14ac:dyDescent="0.25">
      <c r="A1147" s="16"/>
      <c r="D1147" s="1"/>
    </row>
    <row r="1148" spans="1:4" x14ac:dyDescent="0.25">
      <c r="A1148" s="16"/>
      <c r="D1148" s="1"/>
    </row>
    <row r="1149" spans="1:4" x14ac:dyDescent="0.25">
      <c r="A1149" s="16"/>
      <c r="D1149" s="1"/>
    </row>
    <row r="1150" spans="1:4" x14ac:dyDescent="0.25">
      <c r="A1150" s="16"/>
      <c r="D1150" s="1"/>
    </row>
    <row r="1151" spans="1:4" x14ac:dyDescent="0.25">
      <c r="A1151" s="16"/>
      <c r="D1151" s="1"/>
    </row>
    <row r="1152" spans="1:4" x14ac:dyDescent="0.25">
      <c r="A1152" s="16"/>
      <c r="D1152" s="1"/>
    </row>
    <row r="1153" spans="1:4" x14ac:dyDescent="0.25">
      <c r="A1153" s="16"/>
      <c r="D1153" s="1"/>
    </row>
    <row r="1154" spans="1:4" x14ac:dyDescent="0.25">
      <c r="A1154" s="16"/>
      <c r="D1154" s="1"/>
    </row>
    <row r="1155" spans="1:4" x14ac:dyDescent="0.25">
      <c r="A1155" s="16"/>
      <c r="D1155" s="1"/>
    </row>
    <row r="1156" spans="1:4" x14ac:dyDescent="0.25">
      <c r="A1156" s="16"/>
      <c r="D1156" s="1"/>
    </row>
    <row r="1157" spans="1:4" x14ac:dyDescent="0.25">
      <c r="A1157" s="16"/>
      <c r="D1157" s="1"/>
    </row>
    <row r="1158" spans="1:4" x14ac:dyDescent="0.25">
      <c r="A1158" s="16"/>
      <c r="D1158" s="1"/>
    </row>
    <row r="1159" spans="1:4" x14ac:dyDescent="0.25">
      <c r="A1159" s="16"/>
      <c r="D1159" s="1"/>
    </row>
    <row r="1160" spans="1:4" x14ac:dyDescent="0.25">
      <c r="A1160" s="16"/>
      <c r="D1160" s="1"/>
    </row>
    <row r="1161" spans="1:4" x14ac:dyDescent="0.25">
      <c r="A1161" s="16"/>
      <c r="D1161" s="1"/>
    </row>
    <row r="1162" spans="1:4" x14ac:dyDescent="0.25">
      <c r="A1162" s="16"/>
      <c r="D1162" s="1"/>
    </row>
    <row r="1163" spans="1:4" x14ac:dyDescent="0.25">
      <c r="A1163" s="16"/>
      <c r="D1163" s="1"/>
    </row>
    <row r="1164" spans="1:4" x14ac:dyDescent="0.25">
      <c r="A1164" s="16"/>
      <c r="D1164" s="1"/>
    </row>
    <row r="1165" spans="1:4" x14ac:dyDescent="0.25">
      <c r="A1165" s="16"/>
      <c r="D1165" s="1"/>
    </row>
    <row r="1166" spans="1:4" x14ac:dyDescent="0.25">
      <c r="A1166" s="16"/>
      <c r="D1166" s="1"/>
    </row>
    <row r="1167" spans="1:4" x14ac:dyDescent="0.25">
      <c r="A1167" s="16"/>
      <c r="D1167" s="1"/>
    </row>
    <row r="1168" spans="1:4" x14ac:dyDescent="0.25">
      <c r="A1168" s="16"/>
      <c r="D1168" s="1"/>
    </row>
    <row r="1169" spans="1:4" x14ac:dyDescent="0.25">
      <c r="A1169" s="16"/>
      <c r="D1169" s="1"/>
    </row>
    <row r="1170" spans="1:4" x14ac:dyDescent="0.25">
      <c r="A1170" s="16"/>
      <c r="D1170" s="1"/>
    </row>
    <row r="1171" spans="1:4" x14ac:dyDescent="0.25">
      <c r="A1171" s="16"/>
      <c r="D1171" s="1"/>
    </row>
    <row r="1172" spans="1:4" x14ac:dyDescent="0.25">
      <c r="A1172" s="16"/>
      <c r="D1172" s="1"/>
    </row>
    <row r="1173" spans="1:4" x14ac:dyDescent="0.25">
      <c r="A1173" s="16"/>
      <c r="D1173" s="1"/>
    </row>
    <row r="1174" spans="1:4" x14ac:dyDescent="0.25">
      <c r="A1174" s="16"/>
      <c r="D1174" s="1"/>
    </row>
    <row r="1175" spans="1:4" x14ac:dyDescent="0.25">
      <c r="A1175" s="16"/>
      <c r="D1175" s="1"/>
    </row>
    <row r="1176" spans="1:4" x14ac:dyDescent="0.25">
      <c r="A1176" s="16"/>
      <c r="D1176" s="1"/>
    </row>
    <row r="1177" spans="1:4" x14ac:dyDescent="0.25">
      <c r="A1177" s="16"/>
      <c r="D1177" s="1"/>
    </row>
    <row r="1178" spans="1:4" x14ac:dyDescent="0.25">
      <c r="A1178" s="16"/>
      <c r="D1178" s="1"/>
    </row>
    <row r="1179" spans="1:4" x14ac:dyDescent="0.25">
      <c r="A1179" s="16"/>
      <c r="D1179" s="1"/>
    </row>
    <row r="1180" spans="1:4" x14ac:dyDescent="0.25">
      <c r="A1180" s="16"/>
      <c r="D1180" s="1"/>
    </row>
    <row r="1181" spans="1:4" x14ac:dyDescent="0.25">
      <c r="A1181" s="16"/>
      <c r="D1181" s="1"/>
    </row>
    <row r="1182" spans="1:4" x14ac:dyDescent="0.25">
      <c r="A1182" s="16"/>
      <c r="D1182" s="1"/>
    </row>
    <row r="1183" spans="1:4" x14ac:dyDescent="0.25">
      <c r="A1183" s="16"/>
      <c r="D1183" s="1"/>
    </row>
    <row r="1184" spans="1:4" x14ac:dyDescent="0.25">
      <c r="A1184" s="16"/>
      <c r="D1184" s="1"/>
    </row>
    <row r="1185" spans="1:4" x14ac:dyDescent="0.25">
      <c r="A1185" s="16"/>
      <c r="D1185" s="1"/>
    </row>
    <row r="1186" spans="1:4" x14ac:dyDescent="0.25">
      <c r="A1186" s="16"/>
      <c r="D1186" s="1"/>
    </row>
    <row r="1187" spans="1:4" x14ac:dyDescent="0.25">
      <c r="A1187" s="16"/>
      <c r="D1187" s="1"/>
    </row>
    <row r="1188" spans="1:4" x14ac:dyDescent="0.25">
      <c r="A1188" s="16"/>
      <c r="D1188" s="1"/>
    </row>
    <row r="1189" spans="1:4" x14ac:dyDescent="0.25">
      <c r="A1189" s="16"/>
      <c r="D1189" s="1"/>
    </row>
    <row r="1190" spans="1:4" x14ac:dyDescent="0.25">
      <c r="A1190" s="16"/>
      <c r="D1190" s="1"/>
    </row>
    <row r="1191" spans="1:4" x14ac:dyDescent="0.25">
      <c r="A1191" s="16"/>
      <c r="D1191" s="1"/>
    </row>
    <row r="1192" spans="1:4" x14ac:dyDescent="0.25">
      <c r="A1192" s="16"/>
      <c r="D1192" s="1"/>
    </row>
    <row r="1193" spans="1:4" x14ac:dyDescent="0.25">
      <c r="A1193" s="16"/>
      <c r="D1193" s="1"/>
    </row>
    <row r="1194" spans="1:4" x14ac:dyDescent="0.25">
      <c r="A1194" s="16"/>
      <c r="D1194" s="1"/>
    </row>
    <row r="1195" spans="1:4" x14ac:dyDescent="0.25">
      <c r="A1195" s="16"/>
      <c r="D1195" s="1"/>
    </row>
    <row r="1196" spans="1:4" x14ac:dyDescent="0.25">
      <c r="A1196" s="16"/>
      <c r="D1196" s="1"/>
    </row>
    <row r="1197" spans="1:4" x14ac:dyDescent="0.25">
      <c r="A1197" s="16"/>
      <c r="D1197" s="1"/>
    </row>
    <row r="1198" spans="1:4" x14ac:dyDescent="0.25">
      <c r="A1198" s="16"/>
      <c r="D1198" s="1"/>
    </row>
    <row r="1199" spans="1:4" x14ac:dyDescent="0.25">
      <c r="A1199" s="16"/>
      <c r="D1199" s="1"/>
    </row>
    <row r="1200" spans="1:4" x14ac:dyDescent="0.25">
      <c r="A1200" s="16"/>
      <c r="D1200" s="1"/>
    </row>
    <row r="1201" spans="1:4" x14ac:dyDescent="0.25">
      <c r="A1201" s="16"/>
      <c r="D1201" s="1"/>
    </row>
    <row r="1202" spans="1:4" x14ac:dyDescent="0.25">
      <c r="A1202" s="16"/>
      <c r="D1202" s="1"/>
    </row>
    <row r="1203" spans="1:4" x14ac:dyDescent="0.25">
      <c r="A1203" s="16"/>
      <c r="D1203" s="1"/>
    </row>
    <row r="1204" spans="1:4" x14ac:dyDescent="0.25">
      <c r="A1204" s="16"/>
      <c r="D1204" s="1"/>
    </row>
    <row r="1205" spans="1:4" x14ac:dyDescent="0.25">
      <c r="A1205" s="16"/>
      <c r="D1205" s="1"/>
    </row>
    <row r="1206" spans="1:4" x14ac:dyDescent="0.25">
      <c r="A1206" s="16"/>
      <c r="D1206" s="1"/>
    </row>
    <row r="1207" spans="1:4" x14ac:dyDescent="0.25">
      <c r="A1207" s="16"/>
      <c r="D1207" s="1"/>
    </row>
    <row r="1208" spans="1:4" x14ac:dyDescent="0.25">
      <c r="A1208" s="16"/>
      <c r="D1208" s="1"/>
    </row>
    <row r="1209" spans="1:4" x14ac:dyDescent="0.25">
      <c r="A1209" s="16"/>
      <c r="D1209" s="1"/>
    </row>
    <row r="1210" spans="1:4" x14ac:dyDescent="0.25">
      <c r="A1210" s="16"/>
      <c r="D1210" s="1"/>
    </row>
    <row r="1211" spans="1:4" x14ac:dyDescent="0.25">
      <c r="A1211" s="16"/>
      <c r="D1211" s="1"/>
    </row>
    <row r="1212" spans="1:4" x14ac:dyDescent="0.25">
      <c r="A1212" s="16"/>
      <c r="D1212" s="1"/>
    </row>
    <row r="1213" spans="1:4" x14ac:dyDescent="0.25">
      <c r="A1213" s="16"/>
      <c r="D1213" s="1"/>
    </row>
    <row r="1214" spans="1:4" x14ac:dyDescent="0.25">
      <c r="A1214" s="16"/>
      <c r="D1214" s="1"/>
    </row>
    <row r="1215" spans="1:4" x14ac:dyDescent="0.25">
      <c r="A1215" s="16"/>
      <c r="D1215" s="1"/>
    </row>
    <row r="1216" spans="1:4" x14ac:dyDescent="0.25">
      <c r="A1216" s="16"/>
      <c r="D1216" s="1"/>
    </row>
    <row r="1217" spans="1:4" x14ac:dyDescent="0.25">
      <c r="A1217" s="16"/>
      <c r="D1217" s="1"/>
    </row>
    <row r="1218" spans="1:4" x14ac:dyDescent="0.25">
      <c r="A1218" s="16"/>
      <c r="D1218" s="1"/>
    </row>
    <row r="1219" spans="1:4" x14ac:dyDescent="0.25">
      <c r="A1219" s="16"/>
      <c r="D1219" s="1"/>
    </row>
    <row r="1220" spans="1:4" x14ac:dyDescent="0.25">
      <c r="A1220" s="16"/>
      <c r="D1220" s="1"/>
    </row>
    <row r="1221" spans="1:4" x14ac:dyDescent="0.25">
      <c r="A1221" s="16"/>
      <c r="D1221" s="1"/>
    </row>
    <row r="1222" spans="1:4" x14ac:dyDescent="0.25">
      <c r="A1222" s="16"/>
      <c r="D1222" s="1"/>
    </row>
    <row r="1223" spans="1:4" x14ac:dyDescent="0.25">
      <c r="A1223" s="16"/>
      <c r="D1223" s="1"/>
    </row>
    <row r="1224" spans="1:4" x14ac:dyDescent="0.25">
      <c r="A1224" s="16"/>
      <c r="D1224" s="1"/>
    </row>
    <row r="1225" spans="1:4" x14ac:dyDescent="0.25">
      <c r="A1225" s="16"/>
      <c r="D1225" s="1"/>
    </row>
    <row r="1226" spans="1:4" x14ac:dyDescent="0.25">
      <c r="A1226" s="16"/>
      <c r="D1226" s="1"/>
    </row>
    <row r="1227" spans="1:4" x14ac:dyDescent="0.25">
      <c r="A1227" s="16"/>
      <c r="D1227" s="1"/>
    </row>
    <row r="1228" spans="1:4" x14ac:dyDescent="0.25">
      <c r="A1228" s="16"/>
      <c r="D1228" s="1"/>
    </row>
    <row r="1229" spans="1:4" x14ac:dyDescent="0.25">
      <c r="A1229" s="16"/>
      <c r="D1229" s="1"/>
    </row>
    <row r="1230" spans="1:4" x14ac:dyDescent="0.25">
      <c r="A1230" s="16"/>
      <c r="D1230" s="1"/>
    </row>
    <row r="1231" spans="1:4" x14ac:dyDescent="0.25">
      <c r="A1231" s="16"/>
      <c r="D1231" s="1"/>
    </row>
    <row r="1232" spans="1:4" x14ac:dyDescent="0.25">
      <c r="A1232" s="16"/>
      <c r="D1232" s="1"/>
    </row>
    <row r="1233" spans="1:4" x14ac:dyDescent="0.25">
      <c r="A1233" s="16"/>
      <c r="D1233" s="1"/>
    </row>
    <row r="1234" spans="1:4" x14ac:dyDescent="0.25">
      <c r="A1234" s="16"/>
      <c r="D1234" s="1"/>
    </row>
    <row r="1235" spans="1:4" x14ac:dyDescent="0.25">
      <c r="A1235" s="16"/>
      <c r="D1235" s="1"/>
    </row>
    <row r="1236" spans="1:4" x14ac:dyDescent="0.25">
      <c r="A1236" s="16"/>
      <c r="D1236" s="1"/>
    </row>
    <row r="1237" spans="1:4" x14ac:dyDescent="0.25">
      <c r="A1237" s="16"/>
      <c r="D1237" s="1"/>
    </row>
    <row r="1238" spans="1:4" x14ac:dyDescent="0.25">
      <c r="A1238" s="16"/>
      <c r="D1238" s="1"/>
    </row>
    <row r="1239" spans="1:4" x14ac:dyDescent="0.25">
      <c r="A1239" s="16"/>
      <c r="D1239" s="1"/>
    </row>
    <row r="1240" spans="1:4" x14ac:dyDescent="0.25">
      <c r="A1240" s="16"/>
      <c r="D1240" s="1"/>
    </row>
    <row r="1241" spans="1:4" x14ac:dyDescent="0.25">
      <c r="A1241" s="16"/>
      <c r="D1241" s="1"/>
    </row>
    <row r="1242" spans="1:4" x14ac:dyDescent="0.25">
      <c r="A1242" s="16"/>
      <c r="D1242" s="1"/>
    </row>
    <row r="1243" spans="1:4" x14ac:dyDescent="0.25">
      <c r="A1243" s="16"/>
      <c r="D1243" s="1"/>
    </row>
    <row r="1244" spans="1:4" x14ac:dyDescent="0.25">
      <c r="A1244" s="16"/>
      <c r="D1244" s="1"/>
    </row>
    <row r="1245" spans="1:4" x14ac:dyDescent="0.25">
      <c r="A1245" s="16"/>
      <c r="D1245" s="1"/>
    </row>
    <row r="1246" spans="1:4" x14ac:dyDescent="0.25">
      <c r="A1246" s="16"/>
      <c r="D1246" s="1"/>
    </row>
    <row r="1247" spans="1:4" x14ac:dyDescent="0.25">
      <c r="A1247" s="16"/>
      <c r="D1247" s="1"/>
    </row>
    <row r="1248" spans="1:4" x14ac:dyDescent="0.25">
      <c r="A1248" s="16"/>
      <c r="D1248" s="1"/>
    </row>
    <row r="1249" spans="1:4" x14ac:dyDescent="0.25">
      <c r="A1249" s="16"/>
      <c r="D1249" s="1"/>
    </row>
    <row r="1250" spans="1:4" x14ac:dyDescent="0.25">
      <c r="A1250" s="16"/>
      <c r="D1250" s="1"/>
    </row>
    <row r="1251" spans="1:4" x14ac:dyDescent="0.25">
      <c r="A1251" s="16"/>
      <c r="D1251" s="1"/>
    </row>
    <row r="1252" spans="1:4" x14ac:dyDescent="0.25">
      <c r="A1252" s="16"/>
      <c r="D1252" s="1"/>
    </row>
    <row r="1253" spans="1:4" x14ac:dyDescent="0.25">
      <c r="A1253" s="16"/>
      <c r="D1253" s="1"/>
    </row>
    <row r="1254" spans="1:4" x14ac:dyDescent="0.25">
      <c r="A1254" s="16"/>
      <c r="D1254" s="1"/>
    </row>
    <row r="1255" spans="1:4" x14ac:dyDescent="0.25">
      <c r="A1255" s="16"/>
      <c r="D1255" s="1"/>
    </row>
    <row r="1256" spans="1:4" x14ac:dyDescent="0.25">
      <c r="A1256" s="16"/>
      <c r="D1256" s="1"/>
    </row>
    <row r="1257" spans="1:4" x14ac:dyDescent="0.25">
      <c r="A1257" s="16"/>
      <c r="D1257" s="1"/>
    </row>
    <row r="1258" spans="1:4" x14ac:dyDescent="0.25">
      <c r="A1258" s="16"/>
      <c r="D1258" s="1"/>
    </row>
    <row r="1259" spans="1:4" x14ac:dyDescent="0.25">
      <c r="A1259" s="16"/>
      <c r="D1259" s="1"/>
    </row>
    <row r="1260" spans="1:4" x14ac:dyDescent="0.25">
      <c r="A1260" s="16"/>
      <c r="D1260" s="1"/>
    </row>
    <row r="1261" spans="1:4" x14ac:dyDescent="0.25">
      <c r="A1261" s="16"/>
      <c r="D1261" s="1"/>
    </row>
    <row r="1262" spans="1:4" x14ac:dyDescent="0.25">
      <c r="A1262" s="16"/>
      <c r="D1262" s="1"/>
    </row>
    <row r="1263" spans="1:4" x14ac:dyDescent="0.25">
      <c r="A1263" s="16"/>
      <c r="D1263" s="1"/>
    </row>
    <row r="1264" spans="1:4" x14ac:dyDescent="0.25">
      <c r="A1264" s="16"/>
      <c r="D1264" s="1"/>
    </row>
    <row r="1265" spans="1:4" x14ac:dyDescent="0.25">
      <c r="A1265" s="16"/>
      <c r="D1265" s="1"/>
    </row>
    <row r="1266" spans="1:4" x14ac:dyDescent="0.25">
      <c r="A1266" s="16"/>
      <c r="D1266" s="1"/>
    </row>
    <row r="1267" spans="1:4" x14ac:dyDescent="0.25">
      <c r="A1267" s="16"/>
      <c r="D1267" s="1"/>
    </row>
    <row r="1268" spans="1:4" x14ac:dyDescent="0.25">
      <c r="A1268" s="16"/>
      <c r="D1268" s="1"/>
    </row>
    <row r="1269" spans="1:4" x14ac:dyDescent="0.25">
      <c r="A1269" s="16"/>
      <c r="D1269" s="1"/>
    </row>
    <row r="1270" spans="1:4" x14ac:dyDescent="0.25">
      <c r="A1270" s="16"/>
      <c r="D1270" s="1"/>
    </row>
    <row r="1271" spans="1:4" x14ac:dyDescent="0.25">
      <c r="A1271" s="16"/>
      <c r="D1271" s="1"/>
    </row>
    <row r="1272" spans="1:4" x14ac:dyDescent="0.25">
      <c r="A1272" s="16"/>
      <c r="D1272" s="1"/>
    </row>
    <row r="1273" spans="1:4" x14ac:dyDescent="0.25">
      <c r="A1273" s="16"/>
      <c r="D1273" s="1"/>
    </row>
    <row r="1274" spans="1:4" x14ac:dyDescent="0.25">
      <c r="A1274" s="16"/>
      <c r="D1274" s="1"/>
    </row>
    <row r="1275" spans="1:4" x14ac:dyDescent="0.25">
      <c r="A1275" s="16"/>
      <c r="D1275" s="1"/>
    </row>
    <row r="1276" spans="1:4" x14ac:dyDescent="0.25">
      <c r="A1276" s="16"/>
      <c r="D1276" s="1"/>
    </row>
    <row r="1277" spans="1:4" x14ac:dyDescent="0.25">
      <c r="A1277" s="16"/>
      <c r="D1277" s="1"/>
    </row>
    <row r="1278" spans="1:4" x14ac:dyDescent="0.25">
      <c r="A1278" s="16"/>
      <c r="D1278" s="1"/>
    </row>
    <row r="1279" spans="1:4" x14ac:dyDescent="0.25">
      <c r="A1279" s="16"/>
      <c r="D1279" s="1"/>
    </row>
    <row r="1280" spans="1:4" x14ac:dyDescent="0.25">
      <c r="A1280" s="16"/>
      <c r="D1280" s="1"/>
    </row>
    <row r="1281" spans="1:4" x14ac:dyDescent="0.25">
      <c r="A1281" s="16"/>
      <c r="D1281" s="1"/>
    </row>
    <row r="1282" spans="1:4" x14ac:dyDescent="0.25">
      <c r="A1282" s="16"/>
      <c r="D1282" s="1"/>
    </row>
    <row r="1283" spans="1:4" x14ac:dyDescent="0.25">
      <c r="A1283" s="16"/>
      <c r="D1283" s="1"/>
    </row>
    <row r="1284" spans="1:4" x14ac:dyDescent="0.25">
      <c r="A1284" s="16"/>
      <c r="D1284" s="1"/>
    </row>
    <row r="1285" spans="1:4" x14ac:dyDescent="0.25">
      <c r="A1285" s="16"/>
      <c r="D1285" s="1"/>
    </row>
    <row r="1286" spans="1:4" x14ac:dyDescent="0.25">
      <c r="A1286" s="16"/>
      <c r="D1286" s="1"/>
    </row>
    <row r="1287" spans="1:4" x14ac:dyDescent="0.25">
      <c r="A1287" s="16"/>
      <c r="D1287" s="1"/>
    </row>
    <row r="1288" spans="1:4" x14ac:dyDescent="0.25">
      <c r="A1288" s="16"/>
      <c r="D1288" s="1"/>
    </row>
    <row r="1289" spans="1:4" x14ac:dyDescent="0.25">
      <c r="A1289" s="16"/>
      <c r="D1289" s="1"/>
    </row>
    <row r="1290" spans="1:4" x14ac:dyDescent="0.25">
      <c r="A1290" s="16"/>
      <c r="D1290" s="1"/>
    </row>
    <row r="1291" spans="1:4" x14ac:dyDescent="0.25">
      <c r="A1291" s="16"/>
      <c r="D1291" s="1"/>
    </row>
    <row r="1292" spans="1:4" x14ac:dyDescent="0.25">
      <c r="A1292" s="16"/>
      <c r="D1292" s="1"/>
    </row>
    <row r="1293" spans="1:4" x14ac:dyDescent="0.25">
      <c r="A1293" s="16"/>
      <c r="D1293" s="1"/>
    </row>
    <row r="1294" spans="1:4" x14ac:dyDescent="0.25">
      <c r="A1294" s="16"/>
      <c r="D1294" s="1"/>
    </row>
    <row r="1295" spans="1:4" x14ac:dyDescent="0.25">
      <c r="A1295" s="16"/>
      <c r="D1295" s="1"/>
    </row>
    <row r="1296" spans="1:4" x14ac:dyDescent="0.25">
      <c r="A1296" s="16"/>
      <c r="D1296" s="1"/>
    </row>
    <row r="1297" spans="1:4" x14ac:dyDescent="0.25">
      <c r="A1297" s="16"/>
      <c r="D1297" s="1"/>
    </row>
    <row r="1298" spans="1:4" x14ac:dyDescent="0.25">
      <c r="A1298" s="16"/>
      <c r="D1298" s="1"/>
    </row>
    <row r="1299" spans="1:4" x14ac:dyDescent="0.25">
      <c r="A1299" s="16"/>
      <c r="D1299" s="1"/>
    </row>
    <row r="1300" spans="1:4" x14ac:dyDescent="0.25">
      <c r="A1300" s="16"/>
      <c r="D1300" s="1"/>
    </row>
    <row r="1301" spans="1:4" x14ac:dyDescent="0.25">
      <c r="A1301" s="16"/>
      <c r="D1301" s="1"/>
    </row>
    <row r="1302" spans="1:4" x14ac:dyDescent="0.25">
      <c r="A1302" s="16"/>
      <c r="D1302" s="1"/>
    </row>
    <row r="1303" spans="1:4" x14ac:dyDescent="0.25">
      <c r="A1303" s="16"/>
      <c r="D1303" s="1"/>
    </row>
    <row r="1304" spans="1:4" x14ac:dyDescent="0.25">
      <c r="A1304" s="16"/>
      <c r="D1304" s="1"/>
    </row>
    <row r="1305" spans="1:4" x14ac:dyDescent="0.25">
      <c r="A1305" s="16"/>
      <c r="D1305" s="1"/>
    </row>
    <row r="1306" spans="1:4" x14ac:dyDescent="0.25">
      <c r="A1306" s="16"/>
      <c r="D1306" s="1"/>
    </row>
    <row r="1307" spans="1:4" x14ac:dyDescent="0.25">
      <c r="A1307" s="16"/>
      <c r="D1307" s="1"/>
    </row>
    <row r="1308" spans="1:4" x14ac:dyDescent="0.25">
      <c r="A1308" s="16"/>
      <c r="D1308" s="1"/>
    </row>
    <row r="1309" spans="1:4" x14ac:dyDescent="0.25">
      <c r="A1309" s="16"/>
      <c r="D1309" s="1"/>
    </row>
    <row r="1310" spans="1:4" x14ac:dyDescent="0.25">
      <c r="A1310" s="16"/>
      <c r="D1310" s="1"/>
    </row>
    <row r="1311" spans="1:4" x14ac:dyDescent="0.25">
      <c r="A1311" s="16"/>
      <c r="D1311" s="1"/>
    </row>
    <row r="1312" spans="1:4" x14ac:dyDescent="0.25">
      <c r="A1312" s="16"/>
      <c r="D1312" s="1"/>
    </row>
    <row r="1313" spans="1:4" x14ac:dyDescent="0.25">
      <c r="A1313" s="16"/>
      <c r="D1313" s="1"/>
    </row>
    <row r="1314" spans="1:4" x14ac:dyDescent="0.25">
      <c r="A1314" s="16"/>
      <c r="D1314" s="1"/>
    </row>
    <row r="1315" spans="1:4" x14ac:dyDescent="0.25">
      <c r="A1315" s="16"/>
      <c r="D1315" s="1"/>
    </row>
    <row r="1316" spans="1:4" x14ac:dyDescent="0.25">
      <c r="A1316" s="16"/>
      <c r="D1316" s="1"/>
    </row>
    <row r="1317" spans="1:4" x14ac:dyDescent="0.25">
      <c r="A1317" s="16"/>
      <c r="D1317" s="1"/>
    </row>
    <row r="1318" spans="1:4" x14ac:dyDescent="0.25">
      <c r="A1318" s="16"/>
      <c r="D1318" s="1"/>
    </row>
    <row r="1319" spans="1:4" x14ac:dyDescent="0.25">
      <c r="A1319" s="16"/>
      <c r="D1319" s="1"/>
    </row>
    <row r="1320" spans="1:4" x14ac:dyDescent="0.25">
      <c r="A1320" s="16"/>
      <c r="D1320" s="1"/>
    </row>
    <row r="1321" spans="1:4" x14ac:dyDescent="0.25">
      <c r="A1321" s="16"/>
      <c r="D1321" s="1"/>
    </row>
    <row r="1322" spans="1:4" x14ac:dyDescent="0.25">
      <c r="A1322" s="16"/>
      <c r="D1322" s="1"/>
    </row>
    <row r="1323" spans="1:4" x14ac:dyDescent="0.25">
      <c r="A1323" s="16"/>
      <c r="D1323" s="1"/>
    </row>
    <row r="1324" spans="1:4" x14ac:dyDescent="0.25">
      <c r="A1324" s="16"/>
      <c r="D1324" s="1"/>
    </row>
    <row r="1325" spans="1:4" x14ac:dyDescent="0.25">
      <c r="A1325" s="16"/>
      <c r="D1325" s="1"/>
    </row>
    <row r="1326" spans="1:4" x14ac:dyDescent="0.25">
      <c r="A1326" s="16"/>
      <c r="D1326" s="1"/>
    </row>
    <row r="1327" spans="1:4" x14ac:dyDescent="0.25">
      <c r="A1327" s="16"/>
      <c r="D1327" s="1"/>
    </row>
    <row r="1328" spans="1:4" x14ac:dyDescent="0.25">
      <c r="A1328" s="16"/>
      <c r="D1328" s="1"/>
    </row>
    <row r="1329" spans="1:4" x14ac:dyDescent="0.25">
      <c r="A1329" s="16"/>
      <c r="D1329" s="1"/>
    </row>
    <row r="1330" spans="1:4" x14ac:dyDescent="0.25">
      <c r="A1330" s="16"/>
      <c r="D1330" s="1"/>
    </row>
    <row r="1331" spans="1:4" x14ac:dyDescent="0.25">
      <c r="A1331" s="16"/>
      <c r="D1331" s="1"/>
    </row>
    <row r="1332" spans="1:4" x14ac:dyDescent="0.25">
      <c r="A1332" s="16"/>
      <c r="D1332" s="1"/>
    </row>
    <row r="1333" spans="1:4" x14ac:dyDescent="0.25">
      <c r="A1333" s="16"/>
      <c r="D1333" s="1"/>
    </row>
    <row r="1334" spans="1:4" x14ac:dyDescent="0.25">
      <c r="A1334" s="16"/>
      <c r="D1334" s="1"/>
    </row>
    <row r="1335" spans="1:4" x14ac:dyDescent="0.25">
      <c r="A1335" s="16"/>
      <c r="D1335" s="1"/>
    </row>
    <row r="1336" spans="1:4" x14ac:dyDescent="0.25">
      <c r="A1336" s="16"/>
      <c r="D1336" s="1"/>
    </row>
    <row r="1337" spans="1:4" x14ac:dyDescent="0.25">
      <c r="A1337" s="16"/>
      <c r="D1337" s="1"/>
    </row>
    <row r="1338" spans="1:4" x14ac:dyDescent="0.25">
      <c r="A1338" s="16"/>
      <c r="D1338" s="1"/>
    </row>
    <row r="1339" spans="1:4" x14ac:dyDescent="0.25">
      <c r="A1339" s="16"/>
      <c r="D1339" s="1"/>
    </row>
    <row r="1340" spans="1:4" x14ac:dyDescent="0.25">
      <c r="A1340" s="16"/>
      <c r="D1340" s="1"/>
    </row>
    <row r="1341" spans="1:4" x14ac:dyDescent="0.25">
      <c r="A1341" s="16"/>
      <c r="D1341" s="1"/>
    </row>
    <row r="1342" spans="1:4" x14ac:dyDescent="0.25">
      <c r="A1342" s="16"/>
      <c r="D1342" s="1"/>
    </row>
    <row r="1343" spans="1:4" x14ac:dyDescent="0.25">
      <c r="A1343" s="16"/>
      <c r="D1343" s="1"/>
    </row>
    <row r="1344" spans="1:4" x14ac:dyDescent="0.25">
      <c r="A1344" s="16"/>
      <c r="D1344" s="1"/>
    </row>
    <row r="1345" spans="1:4" x14ac:dyDescent="0.25">
      <c r="A1345" s="16"/>
      <c r="D1345" s="1"/>
    </row>
    <row r="1346" spans="1:4" x14ac:dyDescent="0.25">
      <c r="A1346" s="16"/>
      <c r="D1346" s="1"/>
    </row>
    <row r="1347" spans="1:4" x14ac:dyDescent="0.25">
      <c r="A1347" s="16"/>
      <c r="D1347" s="1"/>
    </row>
    <row r="1348" spans="1:4" x14ac:dyDescent="0.25">
      <c r="A1348" s="16"/>
      <c r="D1348" s="1"/>
    </row>
    <row r="1349" spans="1:4" x14ac:dyDescent="0.25">
      <c r="A1349" s="16"/>
      <c r="D1349" s="1"/>
    </row>
    <row r="1350" spans="1:4" x14ac:dyDescent="0.25">
      <c r="A1350" s="16"/>
      <c r="D1350" s="1"/>
    </row>
    <row r="1351" spans="1:4" x14ac:dyDescent="0.25">
      <c r="A1351" s="16"/>
      <c r="D1351" s="1"/>
    </row>
    <row r="1352" spans="1:4" x14ac:dyDescent="0.25">
      <c r="A1352" s="16"/>
      <c r="D1352" s="1"/>
    </row>
    <row r="1353" spans="1:4" x14ac:dyDescent="0.25">
      <c r="A1353" s="16"/>
      <c r="D1353" s="1"/>
    </row>
    <row r="1354" spans="1:4" x14ac:dyDescent="0.25">
      <c r="A1354" s="16"/>
      <c r="D1354" s="1"/>
    </row>
    <row r="1355" spans="1:4" x14ac:dyDescent="0.25">
      <c r="A1355" s="16"/>
      <c r="D1355" s="1"/>
    </row>
    <row r="1356" spans="1:4" x14ac:dyDescent="0.25">
      <c r="A1356" s="16"/>
      <c r="D1356" s="1"/>
    </row>
    <row r="1357" spans="1:4" x14ac:dyDescent="0.25">
      <c r="A1357" s="16"/>
      <c r="D1357" s="1"/>
    </row>
    <row r="1358" spans="1:4" x14ac:dyDescent="0.25">
      <c r="A1358" s="16"/>
      <c r="D1358" s="1"/>
    </row>
    <row r="1359" spans="1:4" x14ac:dyDescent="0.25">
      <c r="A1359" s="16"/>
      <c r="D1359" s="1"/>
    </row>
    <row r="1360" spans="1:4" x14ac:dyDescent="0.25">
      <c r="A1360" s="16"/>
      <c r="D1360" s="1"/>
    </row>
    <row r="1361" spans="1:6" x14ac:dyDescent="0.25">
      <c r="A1361" s="16"/>
      <c r="D1361" s="1"/>
    </row>
    <row r="1362" spans="1:6" x14ac:dyDescent="0.25">
      <c r="A1362" s="16"/>
      <c r="D1362" s="1"/>
      <c r="F1362" s="15"/>
    </row>
    <row r="1363" spans="1:6" x14ac:dyDescent="0.25">
      <c r="A1363" s="16"/>
      <c r="D1363" s="1"/>
    </row>
    <row r="1364" spans="1:6" x14ac:dyDescent="0.25">
      <c r="A1364" s="16"/>
      <c r="D1364" s="1"/>
    </row>
    <row r="1365" spans="1:6" x14ac:dyDescent="0.25">
      <c r="A1365" s="16"/>
      <c r="D1365" s="1"/>
    </row>
    <row r="1366" spans="1:6" x14ac:dyDescent="0.25">
      <c r="A1366" s="16"/>
      <c r="D1366" s="1"/>
    </row>
    <row r="1367" spans="1:6" x14ac:dyDescent="0.25">
      <c r="A1367" s="16"/>
      <c r="D1367" s="1"/>
    </row>
    <row r="1368" spans="1:6" x14ac:dyDescent="0.25">
      <c r="A1368" s="16"/>
      <c r="D1368" s="1"/>
    </row>
    <row r="1369" spans="1:6" x14ac:dyDescent="0.25">
      <c r="A1369" s="16"/>
      <c r="D1369" s="1"/>
    </row>
    <row r="1370" spans="1:6" x14ac:dyDescent="0.25">
      <c r="A1370" s="16"/>
      <c r="D1370" s="1"/>
    </row>
    <row r="1371" spans="1:6" x14ac:dyDescent="0.25">
      <c r="A1371" s="16"/>
      <c r="D1371" s="1"/>
    </row>
    <row r="1372" spans="1:6" x14ac:dyDescent="0.25">
      <c r="A1372" s="16"/>
      <c r="D1372" s="1"/>
    </row>
    <row r="1373" spans="1:6" x14ac:dyDescent="0.25">
      <c r="A1373" s="16"/>
      <c r="D1373" s="1"/>
    </row>
    <row r="1374" spans="1:6" x14ac:dyDescent="0.25">
      <c r="A1374" s="16"/>
      <c r="D1374" s="1"/>
    </row>
    <row r="1375" spans="1:6" x14ac:dyDescent="0.25">
      <c r="A1375" s="16"/>
      <c r="D1375" s="1"/>
    </row>
    <row r="1376" spans="1:6" x14ac:dyDescent="0.25">
      <c r="A1376" s="16"/>
      <c r="D1376" s="1"/>
    </row>
    <row r="1377" spans="1:6" x14ac:dyDescent="0.25">
      <c r="A1377" s="16"/>
      <c r="D1377" s="1"/>
    </row>
    <row r="1378" spans="1:6" x14ac:dyDescent="0.25">
      <c r="A1378" s="16"/>
      <c r="D1378" s="1"/>
    </row>
    <row r="1379" spans="1:6" x14ac:dyDescent="0.25">
      <c r="A1379" s="16"/>
      <c r="D1379" s="1"/>
    </row>
    <row r="1380" spans="1:6" x14ac:dyDescent="0.25">
      <c r="A1380" s="16"/>
      <c r="D1380" s="1"/>
      <c r="F1380" s="15"/>
    </row>
    <row r="1381" spans="1:6" x14ac:dyDescent="0.25">
      <c r="A1381" s="16"/>
      <c r="D1381" s="1"/>
    </row>
    <row r="1382" spans="1:6" x14ac:dyDescent="0.25">
      <c r="A1382" s="16"/>
      <c r="D1382" s="1"/>
    </row>
    <row r="1383" spans="1:6" x14ac:dyDescent="0.25">
      <c r="A1383" s="16"/>
      <c r="D1383" s="1"/>
    </row>
    <row r="1384" spans="1:6" x14ac:dyDescent="0.25">
      <c r="A1384" s="16"/>
      <c r="D1384" s="1"/>
    </row>
    <row r="1385" spans="1:6" x14ac:dyDescent="0.25">
      <c r="A1385" s="16"/>
      <c r="D1385" s="1"/>
    </row>
    <row r="1386" spans="1:6" x14ac:dyDescent="0.25">
      <c r="A1386" s="16"/>
      <c r="D1386" s="1"/>
    </row>
    <row r="1387" spans="1:6" x14ac:dyDescent="0.25">
      <c r="A1387" s="16"/>
      <c r="D1387" s="1"/>
    </row>
    <row r="1388" spans="1:6" x14ac:dyDescent="0.25">
      <c r="A1388" s="16"/>
      <c r="D1388" s="1"/>
    </row>
    <row r="1389" spans="1:6" x14ac:dyDescent="0.25">
      <c r="A1389" s="16"/>
      <c r="D1389" s="1"/>
    </row>
    <row r="1390" spans="1:6" x14ac:dyDescent="0.25">
      <c r="A1390" s="16"/>
      <c r="D1390" s="1"/>
    </row>
    <row r="1391" spans="1:6" x14ac:dyDescent="0.25">
      <c r="A1391" s="16"/>
      <c r="D1391" s="1"/>
    </row>
    <row r="1392" spans="1:6" x14ac:dyDescent="0.25">
      <c r="A1392" s="16"/>
      <c r="D1392" s="1"/>
    </row>
    <row r="1393" spans="1:6" x14ac:dyDescent="0.25">
      <c r="A1393" s="16"/>
      <c r="D1393" s="1"/>
    </row>
    <row r="1394" spans="1:6" x14ac:dyDescent="0.25">
      <c r="A1394" s="16"/>
      <c r="D1394" s="1"/>
    </row>
    <row r="1395" spans="1:6" x14ac:dyDescent="0.25">
      <c r="A1395" s="16"/>
      <c r="D1395" s="1"/>
    </row>
    <row r="1396" spans="1:6" x14ac:dyDescent="0.25">
      <c r="A1396" s="16"/>
      <c r="D1396" s="1"/>
      <c r="F1396" s="15"/>
    </row>
    <row r="1397" spans="1:6" x14ac:dyDescent="0.25">
      <c r="A1397" s="16"/>
      <c r="D1397" s="1"/>
    </row>
    <row r="1398" spans="1:6" x14ac:dyDescent="0.25">
      <c r="A1398" s="16"/>
      <c r="D1398" s="1"/>
      <c r="F1398" s="15"/>
    </row>
    <row r="1399" spans="1:6" x14ac:dyDescent="0.25">
      <c r="A1399" s="16"/>
      <c r="D1399" s="1"/>
    </row>
    <row r="1400" spans="1:6" x14ac:dyDescent="0.25">
      <c r="A1400" s="16"/>
      <c r="D1400" s="1"/>
    </row>
    <row r="1401" spans="1:6" x14ac:dyDescent="0.25">
      <c r="A1401" s="16"/>
      <c r="D1401" s="1"/>
    </row>
    <row r="1402" spans="1:6" x14ac:dyDescent="0.25">
      <c r="A1402" s="16"/>
      <c r="D1402" s="1"/>
    </row>
    <row r="1403" spans="1:6" x14ac:dyDescent="0.25">
      <c r="A1403" s="16"/>
      <c r="D1403" s="1"/>
    </row>
    <row r="1404" spans="1:6" x14ac:dyDescent="0.25">
      <c r="A1404" s="16"/>
      <c r="D1404" s="1"/>
    </row>
    <row r="1405" spans="1:6" x14ac:dyDescent="0.25">
      <c r="A1405" s="16"/>
      <c r="D1405" s="1"/>
    </row>
    <row r="1406" spans="1:6" x14ac:dyDescent="0.25">
      <c r="A1406" s="16"/>
      <c r="D1406" s="1"/>
    </row>
    <row r="1407" spans="1:6" x14ac:dyDescent="0.25">
      <c r="A1407" s="16"/>
      <c r="D1407" s="1"/>
    </row>
    <row r="1408" spans="1:6" x14ac:dyDescent="0.25">
      <c r="A1408" s="16"/>
      <c r="D1408" s="1"/>
    </row>
    <row r="1409" spans="1:6" x14ac:dyDescent="0.25">
      <c r="A1409" s="16"/>
      <c r="D1409" s="1"/>
    </row>
    <row r="1410" spans="1:6" x14ac:dyDescent="0.25">
      <c r="A1410" s="16"/>
      <c r="D1410" s="1"/>
    </row>
    <row r="1411" spans="1:6" x14ac:dyDescent="0.25">
      <c r="A1411" s="16"/>
      <c r="D1411" s="1"/>
    </row>
    <row r="1412" spans="1:6" x14ac:dyDescent="0.25">
      <c r="A1412" s="16"/>
      <c r="D1412" s="1"/>
    </row>
    <row r="1413" spans="1:6" x14ac:dyDescent="0.25">
      <c r="A1413" s="16"/>
      <c r="D1413" s="1"/>
    </row>
    <row r="1414" spans="1:6" x14ac:dyDescent="0.25">
      <c r="A1414" s="16"/>
      <c r="D1414" s="1"/>
    </row>
    <row r="1415" spans="1:6" x14ac:dyDescent="0.25">
      <c r="A1415" s="16"/>
      <c r="D1415" s="1"/>
    </row>
    <row r="1416" spans="1:6" x14ac:dyDescent="0.25">
      <c r="A1416" s="16"/>
      <c r="D1416" s="1"/>
    </row>
    <row r="1417" spans="1:6" x14ac:dyDescent="0.25">
      <c r="A1417" s="16"/>
      <c r="D1417" s="1"/>
    </row>
    <row r="1418" spans="1:6" x14ac:dyDescent="0.25">
      <c r="A1418" s="16"/>
      <c r="D1418" s="1"/>
    </row>
    <row r="1419" spans="1:6" x14ac:dyDescent="0.25">
      <c r="A1419" s="16"/>
      <c r="D1419" s="1"/>
    </row>
    <row r="1420" spans="1:6" x14ac:dyDescent="0.25">
      <c r="A1420" s="16"/>
      <c r="D1420" s="1"/>
    </row>
    <row r="1421" spans="1:6" x14ac:dyDescent="0.25">
      <c r="A1421" s="16"/>
      <c r="D1421" s="1"/>
    </row>
    <row r="1422" spans="1:6" x14ac:dyDescent="0.25">
      <c r="A1422" s="16"/>
      <c r="D1422" s="1"/>
      <c r="F1422" s="15"/>
    </row>
    <row r="1423" spans="1:6" x14ac:dyDescent="0.25">
      <c r="A1423" s="16"/>
      <c r="D1423" s="1"/>
    </row>
    <row r="1424" spans="1:6" x14ac:dyDescent="0.25">
      <c r="A1424" s="16"/>
      <c r="D1424" s="1"/>
    </row>
    <row r="1425" spans="1:6" x14ac:dyDescent="0.25">
      <c r="A1425" s="16"/>
      <c r="D1425" s="1"/>
    </row>
    <row r="1426" spans="1:6" x14ac:dyDescent="0.25">
      <c r="A1426" s="16"/>
      <c r="D1426" s="1"/>
    </row>
    <row r="1427" spans="1:6" x14ac:dyDescent="0.25">
      <c r="A1427" s="16"/>
      <c r="D1427" s="1"/>
    </row>
    <row r="1428" spans="1:6" x14ac:dyDescent="0.25">
      <c r="A1428" s="16"/>
      <c r="D1428" s="1"/>
    </row>
    <row r="1429" spans="1:6" x14ac:dyDescent="0.25">
      <c r="A1429" s="16"/>
      <c r="D1429" s="1"/>
    </row>
    <row r="1430" spans="1:6" x14ac:dyDescent="0.25">
      <c r="A1430" s="16"/>
      <c r="D1430" s="1"/>
    </row>
    <row r="1431" spans="1:6" x14ac:dyDescent="0.25">
      <c r="A1431" s="16"/>
      <c r="D1431" s="1"/>
    </row>
    <row r="1432" spans="1:6" x14ac:dyDescent="0.25">
      <c r="A1432" s="16"/>
      <c r="D1432" s="1"/>
      <c r="F1432" s="15"/>
    </row>
    <row r="1433" spans="1:6" x14ac:dyDescent="0.25">
      <c r="A1433" s="16"/>
      <c r="D1433" s="1"/>
    </row>
    <row r="1434" spans="1:6" x14ac:dyDescent="0.25">
      <c r="A1434" s="16"/>
      <c r="D1434" s="1"/>
    </row>
    <row r="1435" spans="1:6" x14ac:dyDescent="0.25">
      <c r="A1435" s="16"/>
      <c r="D1435" s="1"/>
    </row>
    <row r="1436" spans="1:6" x14ac:dyDescent="0.25">
      <c r="A1436" s="16"/>
      <c r="D1436" s="1"/>
      <c r="F1436" s="15"/>
    </row>
    <row r="1437" spans="1:6" x14ac:dyDescent="0.25">
      <c r="A1437" s="16"/>
      <c r="D1437" s="1"/>
      <c r="F1437" s="15"/>
    </row>
    <row r="1438" spans="1:6" x14ac:dyDescent="0.25">
      <c r="A1438" s="16"/>
      <c r="D1438" s="1"/>
    </row>
    <row r="1439" spans="1:6" x14ac:dyDescent="0.25">
      <c r="A1439" s="16"/>
      <c r="D1439" s="1"/>
    </row>
    <row r="1440" spans="1:6" x14ac:dyDescent="0.25">
      <c r="A1440" s="16"/>
      <c r="D1440" s="1"/>
    </row>
    <row r="1441" spans="1:4" x14ac:dyDescent="0.25">
      <c r="A1441" s="16"/>
      <c r="D1441" s="1"/>
    </row>
    <row r="1442" spans="1:4" x14ac:dyDescent="0.25">
      <c r="A1442" s="16"/>
      <c r="D1442" s="1"/>
    </row>
    <row r="1443" spans="1:4" x14ac:dyDescent="0.25">
      <c r="A1443" s="16"/>
      <c r="D1443" s="1"/>
    </row>
    <row r="1444" spans="1:4" x14ac:dyDescent="0.25">
      <c r="A1444" s="16"/>
      <c r="D1444" s="1"/>
    </row>
    <row r="1445" spans="1:4" x14ac:dyDescent="0.25">
      <c r="A1445" s="16"/>
      <c r="D1445" s="1"/>
    </row>
    <row r="1446" spans="1:4" x14ac:dyDescent="0.25">
      <c r="A1446" s="16"/>
      <c r="D1446" s="1"/>
    </row>
    <row r="1447" spans="1:4" x14ac:dyDescent="0.25">
      <c r="A1447" s="16"/>
      <c r="D1447" s="1"/>
    </row>
    <row r="1448" spans="1:4" x14ac:dyDescent="0.25">
      <c r="A1448" s="16"/>
      <c r="D1448" s="1"/>
    </row>
    <row r="1449" spans="1:4" x14ac:dyDescent="0.25">
      <c r="A1449" s="16"/>
      <c r="D1449" s="1"/>
    </row>
    <row r="1450" spans="1:4" x14ac:dyDescent="0.25">
      <c r="A1450" s="16"/>
      <c r="D1450" s="1"/>
    </row>
    <row r="1451" spans="1:4" x14ac:dyDescent="0.25">
      <c r="A1451" s="16"/>
      <c r="D1451" s="1"/>
    </row>
    <row r="1452" spans="1:4" x14ac:dyDescent="0.25">
      <c r="A1452" s="16"/>
      <c r="D1452" s="1"/>
    </row>
    <row r="1453" spans="1:4" x14ac:dyDescent="0.25">
      <c r="A1453" s="16"/>
      <c r="D1453" s="1"/>
    </row>
    <row r="1454" spans="1:4" x14ac:dyDescent="0.25">
      <c r="A1454" s="16"/>
      <c r="D1454" s="1"/>
    </row>
    <row r="1455" spans="1:4" x14ac:dyDescent="0.25">
      <c r="A1455" s="16"/>
      <c r="D1455" s="1"/>
    </row>
    <row r="1456" spans="1:4" x14ac:dyDescent="0.25">
      <c r="A1456" s="16"/>
      <c r="D1456" s="1"/>
    </row>
    <row r="1457" spans="1:4" x14ac:dyDescent="0.25">
      <c r="A1457" s="16"/>
      <c r="D1457" s="1"/>
    </row>
    <row r="1458" spans="1:4" x14ac:dyDescent="0.25">
      <c r="A1458" s="16"/>
      <c r="D1458" s="1"/>
    </row>
    <row r="1459" spans="1:4" x14ac:dyDescent="0.25">
      <c r="A1459" s="16"/>
      <c r="D1459" s="1"/>
    </row>
    <row r="1460" spans="1:4" x14ac:dyDescent="0.25">
      <c r="A1460" s="16"/>
      <c r="D1460" s="1"/>
    </row>
    <row r="1461" spans="1:4" x14ac:dyDescent="0.25">
      <c r="A1461" s="16"/>
      <c r="D1461" s="1"/>
    </row>
    <row r="1462" spans="1:4" x14ac:dyDescent="0.25">
      <c r="A1462" s="16"/>
      <c r="D1462" s="1"/>
    </row>
    <row r="1463" spans="1:4" x14ac:dyDescent="0.25">
      <c r="A1463" s="16"/>
      <c r="D1463" s="1"/>
    </row>
    <row r="1464" spans="1:4" x14ac:dyDescent="0.25">
      <c r="A1464" s="16"/>
      <c r="D1464" s="1"/>
    </row>
    <row r="1465" spans="1:4" x14ac:dyDescent="0.25">
      <c r="A1465" s="16"/>
      <c r="D1465" s="1"/>
    </row>
    <row r="1466" spans="1:4" x14ac:dyDescent="0.25">
      <c r="A1466" s="16"/>
      <c r="D1466" s="1"/>
    </row>
    <row r="1467" spans="1:4" x14ac:dyDescent="0.25">
      <c r="A1467" s="16"/>
      <c r="D1467" s="1"/>
    </row>
    <row r="1468" spans="1:4" x14ac:dyDescent="0.25">
      <c r="A1468" s="16"/>
      <c r="D1468" s="1"/>
    </row>
    <row r="1469" spans="1:4" x14ac:dyDescent="0.25">
      <c r="A1469" s="16"/>
      <c r="D1469" s="1"/>
    </row>
    <row r="1470" spans="1:4" x14ac:dyDescent="0.25">
      <c r="A1470" s="16"/>
      <c r="D1470" s="1"/>
    </row>
    <row r="1471" spans="1:4" x14ac:dyDescent="0.25">
      <c r="A1471" s="16"/>
      <c r="D1471" s="1"/>
    </row>
    <row r="1472" spans="1:4" x14ac:dyDescent="0.25">
      <c r="A1472" s="16"/>
      <c r="D1472" s="1"/>
    </row>
    <row r="1473" spans="1:4" x14ac:dyDescent="0.25">
      <c r="A1473" s="16"/>
      <c r="D1473" s="1"/>
    </row>
    <row r="1474" spans="1:4" x14ac:dyDescent="0.25">
      <c r="A1474" s="16"/>
      <c r="D1474" s="1"/>
    </row>
    <row r="1475" spans="1:4" x14ac:dyDescent="0.25">
      <c r="A1475" s="16"/>
      <c r="D1475" s="1"/>
    </row>
    <row r="1476" spans="1:4" x14ac:dyDescent="0.25">
      <c r="A1476" s="16"/>
      <c r="D1476" s="1"/>
    </row>
    <row r="1477" spans="1:4" x14ac:dyDescent="0.25">
      <c r="A1477" s="16"/>
      <c r="D1477" s="1"/>
    </row>
    <row r="1478" spans="1:4" x14ac:dyDescent="0.25">
      <c r="A1478" s="16"/>
      <c r="D1478" s="1"/>
    </row>
    <row r="1479" spans="1:4" x14ac:dyDescent="0.25">
      <c r="A1479" s="16"/>
      <c r="D1479" s="1"/>
    </row>
    <row r="1480" spans="1:4" x14ac:dyDescent="0.25">
      <c r="A1480" s="16"/>
      <c r="D1480" s="1"/>
    </row>
    <row r="1481" spans="1:4" x14ac:dyDescent="0.25">
      <c r="A1481" s="16"/>
      <c r="D1481" s="1"/>
    </row>
    <row r="1482" spans="1:4" x14ac:dyDescent="0.25">
      <c r="A1482" s="16"/>
      <c r="D1482" s="1"/>
    </row>
    <row r="1483" spans="1:4" x14ac:dyDescent="0.25">
      <c r="A1483" s="16"/>
      <c r="D1483" s="1"/>
    </row>
    <row r="1484" spans="1:4" x14ac:dyDescent="0.25">
      <c r="A1484" s="16"/>
      <c r="D1484" s="1"/>
    </row>
    <row r="1485" spans="1:4" x14ac:dyDescent="0.25">
      <c r="A1485" s="16"/>
      <c r="D1485" s="1"/>
    </row>
    <row r="1486" spans="1:4" x14ac:dyDescent="0.25">
      <c r="A1486" s="16"/>
      <c r="D1486" s="1"/>
    </row>
    <row r="1487" spans="1:4" x14ac:dyDescent="0.25">
      <c r="A1487" s="16"/>
      <c r="D1487" s="1"/>
    </row>
    <row r="1488" spans="1:4" x14ac:dyDescent="0.25">
      <c r="A1488" s="16"/>
      <c r="D1488" s="1"/>
    </row>
    <row r="1489" spans="1:4" x14ac:dyDescent="0.25">
      <c r="A1489" s="16"/>
      <c r="D1489" s="1"/>
    </row>
    <row r="1490" spans="1:4" x14ac:dyDescent="0.25">
      <c r="A1490" s="16"/>
      <c r="D1490" s="1"/>
    </row>
    <row r="1491" spans="1:4" x14ac:dyDescent="0.25">
      <c r="A1491" s="16"/>
      <c r="D1491" s="1"/>
    </row>
    <row r="1492" spans="1:4" x14ac:dyDescent="0.25">
      <c r="A1492" s="16"/>
      <c r="D1492" s="1"/>
    </row>
    <row r="1493" spans="1:4" x14ac:dyDescent="0.25">
      <c r="A1493" s="16"/>
      <c r="D1493" s="1"/>
    </row>
    <row r="1494" spans="1:4" x14ac:dyDescent="0.25">
      <c r="A1494" s="16"/>
      <c r="D1494" s="1"/>
    </row>
    <row r="1495" spans="1:4" x14ac:dyDescent="0.25">
      <c r="A1495" s="16"/>
      <c r="D1495" s="1"/>
    </row>
    <row r="1496" spans="1:4" x14ac:dyDescent="0.25">
      <c r="A1496" s="16"/>
      <c r="D1496" s="1"/>
    </row>
    <row r="1497" spans="1:4" x14ac:dyDescent="0.25">
      <c r="A1497" s="16"/>
      <c r="D1497" s="1"/>
    </row>
    <row r="1498" spans="1:4" x14ac:dyDescent="0.25">
      <c r="A1498" s="16"/>
      <c r="D1498" s="1"/>
    </row>
    <row r="1499" spans="1:4" x14ac:dyDescent="0.25">
      <c r="A1499" s="16"/>
      <c r="D1499" s="1"/>
    </row>
    <row r="1500" spans="1:4" x14ac:dyDescent="0.25">
      <c r="A1500" s="16"/>
      <c r="D1500" s="1"/>
    </row>
    <row r="1501" spans="1:4" x14ac:dyDescent="0.25">
      <c r="A1501" s="16"/>
      <c r="D1501" s="1"/>
    </row>
    <row r="1502" spans="1:4" x14ac:dyDescent="0.25">
      <c r="A1502" s="16"/>
      <c r="D1502" s="1"/>
    </row>
    <row r="1503" spans="1:4" x14ac:dyDescent="0.25">
      <c r="A1503" s="16"/>
      <c r="D1503" s="1"/>
    </row>
    <row r="1504" spans="1:4" x14ac:dyDescent="0.25">
      <c r="A1504" s="16"/>
      <c r="D1504" s="1"/>
    </row>
    <row r="1505" spans="1:4" x14ac:dyDescent="0.25">
      <c r="A1505" s="16"/>
      <c r="D1505" s="1"/>
    </row>
    <row r="1506" spans="1:4" x14ac:dyDescent="0.25">
      <c r="A1506" s="16"/>
      <c r="D1506" s="1"/>
    </row>
    <row r="1507" spans="1:4" x14ac:dyDescent="0.25">
      <c r="A1507" s="16"/>
      <c r="D1507" s="1"/>
    </row>
    <row r="1508" spans="1:4" x14ac:dyDescent="0.25">
      <c r="A1508" s="16"/>
      <c r="D1508" s="1"/>
    </row>
    <row r="1509" spans="1:4" x14ac:dyDescent="0.25">
      <c r="A1509" s="16"/>
      <c r="D1509" s="1"/>
    </row>
    <row r="1510" spans="1:4" x14ac:dyDescent="0.25">
      <c r="A1510" s="16"/>
      <c r="D1510" s="1"/>
    </row>
    <row r="1511" spans="1:4" x14ac:dyDescent="0.25">
      <c r="A1511" s="16"/>
      <c r="D1511" s="1"/>
    </row>
    <row r="1512" spans="1:4" x14ac:dyDescent="0.25">
      <c r="A1512" s="16"/>
      <c r="D1512" s="1"/>
    </row>
    <row r="1513" spans="1:4" x14ac:dyDescent="0.25">
      <c r="A1513" s="16"/>
      <c r="D1513" s="1"/>
    </row>
    <row r="1514" spans="1:4" x14ac:dyDescent="0.25">
      <c r="A1514" s="16"/>
      <c r="D1514" s="1"/>
    </row>
    <row r="1515" spans="1:4" x14ac:dyDescent="0.25">
      <c r="A1515" s="16"/>
      <c r="D1515" s="1"/>
    </row>
    <row r="1516" spans="1:4" x14ac:dyDescent="0.25">
      <c r="A1516" s="16"/>
      <c r="D1516" s="1"/>
    </row>
    <row r="1517" spans="1:4" x14ac:dyDescent="0.25">
      <c r="A1517" s="16"/>
      <c r="D1517" s="1"/>
    </row>
    <row r="1518" spans="1:4" x14ac:dyDescent="0.25">
      <c r="A1518" s="16"/>
      <c r="D1518" s="1"/>
    </row>
    <row r="1519" spans="1:4" x14ac:dyDescent="0.25">
      <c r="A1519" s="16"/>
      <c r="D1519" s="1"/>
    </row>
    <row r="1520" spans="1:4" x14ac:dyDescent="0.25">
      <c r="A1520" s="16"/>
      <c r="D1520" s="1"/>
    </row>
    <row r="1521" spans="1:4" x14ac:dyDescent="0.25">
      <c r="A1521" s="16"/>
      <c r="D1521" s="1"/>
    </row>
    <row r="1522" spans="1:4" x14ac:dyDescent="0.25">
      <c r="A1522" s="16"/>
      <c r="D1522" s="1"/>
    </row>
    <row r="1523" spans="1:4" x14ac:dyDescent="0.25">
      <c r="A1523" s="16"/>
      <c r="D1523" s="1"/>
    </row>
    <row r="1524" spans="1:4" x14ac:dyDescent="0.25">
      <c r="A1524" s="16"/>
      <c r="D1524" s="1"/>
    </row>
    <row r="1525" spans="1:4" x14ac:dyDescent="0.25">
      <c r="A1525" s="16"/>
      <c r="D1525" s="1"/>
    </row>
    <row r="1526" spans="1:4" x14ac:dyDescent="0.25">
      <c r="A1526" s="16"/>
      <c r="D1526" s="1"/>
    </row>
    <row r="1527" spans="1:4" x14ac:dyDescent="0.25">
      <c r="A1527" s="16"/>
      <c r="D1527" s="1"/>
    </row>
    <row r="1528" spans="1:4" x14ac:dyDescent="0.25">
      <c r="A1528" s="16"/>
      <c r="D1528" s="1"/>
    </row>
    <row r="1529" spans="1:4" x14ac:dyDescent="0.25">
      <c r="A1529" s="16"/>
      <c r="D1529" s="1"/>
    </row>
    <row r="1530" spans="1:4" x14ac:dyDescent="0.25">
      <c r="A1530" s="16"/>
      <c r="D1530" s="1"/>
    </row>
    <row r="1531" spans="1:4" x14ac:dyDescent="0.25">
      <c r="A1531" s="16"/>
      <c r="D1531" s="1"/>
    </row>
    <row r="1532" spans="1:4" x14ac:dyDescent="0.25">
      <c r="A1532" s="16"/>
      <c r="D1532" s="1"/>
    </row>
    <row r="1533" spans="1:4" x14ac:dyDescent="0.25">
      <c r="A1533" s="16"/>
      <c r="D1533" s="1"/>
    </row>
    <row r="1534" spans="1:4" x14ac:dyDescent="0.25">
      <c r="A1534" s="16"/>
      <c r="D1534" s="1"/>
    </row>
    <row r="1535" spans="1:4" x14ac:dyDescent="0.25">
      <c r="A1535" s="16"/>
      <c r="D1535" s="1"/>
    </row>
    <row r="1536" spans="1:4" x14ac:dyDescent="0.25">
      <c r="A1536" s="16"/>
      <c r="D1536" s="1"/>
    </row>
    <row r="1537" spans="1:4" x14ac:dyDescent="0.25">
      <c r="A1537" s="16"/>
      <c r="D1537" s="1"/>
    </row>
    <row r="1538" spans="1:4" x14ac:dyDescent="0.25">
      <c r="A1538" s="16"/>
      <c r="D1538" s="1"/>
    </row>
    <row r="1539" spans="1:4" x14ac:dyDescent="0.25">
      <c r="A1539" s="16"/>
      <c r="D1539" s="1"/>
    </row>
    <row r="1540" spans="1:4" x14ac:dyDescent="0.25">
      <c r="A1540" s="16"/>
      <c r="D1540" s="1"/>
    </row>
    <row r="1541" spans="1:4" x14ac:dyDescent="0.25">
      <c r="A1541" s="16"/>
      <c r="D1541" s="1"/>
    </row>
    <row r="1542" spans="1:4" x14ac:dyDescent="0.25">
      <c r="A1542" s="16"/>
      <c r="D1542" s="1"/>
    </row>
    <row r="1543" spans="1:4" x14ac:dyDescent="0.25">
      <c r="A1543" s="16"/>
      <c r="D1543" s="1"/>
    </row>
    <row r="1544" spans="1:4" x14ac:dyDescent="0.25">
      <c r="A1544" s="16"/>
      <c r="D1544" s="1"/>
    </row>
    <row r="1545" spans="1:4" x14ac:dyDescent="0.25">
      <c r="A1545" s="16"/>
      <c r="D1545" s="1"/>
    </row>
    <row r="1546" spans="1:4" x14ac:dyDescent="0.25">
      <c r="A1546" s="16"/>
      <c r="D1546" s="1"/>
    </row>
    <row r="1547" spans="1:4" x14ac:dyDescent="0.25">
      <c r="A1547" s="16"/>
      <c r="D1547" s="1"/>
    </row>
    <row r="1548" spans="1:4" x14ac:dyDescent="0.25">
      <c r="A1548" s="16"/>
      <c r="D1548" s="1"/>
    </row>
    <row r="1549" spans="1:4" x14ac:dyDescent="0.25">
      <c r="A1549" s="16"/>
      <c r="D1549" s="1"/>
    </row>
    <row r="1550" spans="1:4" x14ac:dyDescent="0.25">
      <c r="A1550" s="16"/>
      <c r="D1550" s="1"/>
    </row>
    <row r="1551" spans="1:4" x14ac:dyDescent="0.25">
      <c r="A1551" s="16"/>
      <c r="D1551" s="1"/>
    </row>
    <row r="1552" spans="1:4" x14ac:dyDescent="0.25">
      <c r="A1552" s="16"/>
      <c r="D1552" s="1"/>
    </row>
    <row r="1553" spans="1:4" x14ac:dyDescent="0.25">
      <c r="A1553" s="16"/>
      <c r="D1553" s="1"/>
    </row>
    <row r="1554" spans="1:4" x14ac:dyDescent="0.25">
      <c r="A1554" s="16"/>
      <c r="D1554" s="1"/>
    </row>
    <row r="1555" spans="1:4" x14ac:dyDescent="0.25">
      <c r="A1555" s="16"/>
      <c r="D1555" s="1"/>
    </row>
    <row r="1556" spans="1:4" x14ac:dyDescent="0.25">
      <c r="A1556" s="16"/>
      <c r="D1556" s="1"/>
    </row>
    <row r="1557" spans="1:4" x14ac:dyDescent="0.25">
      <c r="A1557" s="16"/>
      <c r="D1557" s="1"/>
    </row>
    <row r="1558" spans="1:4" x14ac:dyDescent="0.25">
      <c r="A1558" s="16"/>
      <c r="D1558" s="1"/>
    </row>
    <row r="1559" spans="1:4" x14ac:dyDescent="0.25">
      <c r="A1559" s="16"/>
      <c r="D1559" s="1"/>
    </row>
    <row r="1560" spans="1:4" x14ac:dyDescent="0.25">
      <c r="A1560" s="16"/>
      <c r="D1560" s="1"/>
    </row>
    <row r="1561" spans="1:4" x14ac:dyDescent="0.25">
      <c r="A1561" s="16"/>
      <c r="D1561" s="1"/>
    </row>
    <row r="1562" spans="1:4" x14ac:dyDescent="0.25">
      <c r="A1562" s="16"/>
      <c r="D1562" s="1"/>
    </row>
    <row r="1563" spans="1:4" x14ac:dyDescent="0.25">
      <c r="A1563" s="16"/>
      <c r="D1563" s="1"/>
    </row>
    <row r="1564" spans="1:4" x14ac:dyDescent="0.25">
      <c r="A1564" s="16"/>
      <c r="D1564" s="1"/>
    </row>
    <row r="1565" spans="1:4" x14ac:dyDescent="0.25">
      <c r="A1565" s="16"/>
      <c r="D1565" s="1"/>
    </row>
    <row r="1566" spans="1:4" x14ac:dyDescent="0.25">
      <c r="A1566" s="16"/>
      <c r="D1566" s="1"/>
    </row>
    <row r="1567" spans="1:4" x14ac:dyDescent="0.25">
      <c r="A1567" s="16"/>
      <c r="D1567" s="1"/>
    </row>
    <row r="1568" spans="1:4" x14ac:dyDescent="0.25">
      <c r="A1568" s="16"/>
      <c r="D1568" s="1"/>
    </row>
    <row r="1569" spans="1:4" x14ac:dyDescent="0.25">
      <c r="A1569" s="16"/>
      <c r="D1569" s="1"/>
    </row>
    <row r="1570" spans="1:4" x14ac:dyDescent="0.25">
      <c r="A1570" s="16"/>
      <c r="D1570" s="1"/>
    </row>
    <row r="1571" spans="1:4" x14ac:dyDescent="0.25">
      <c r="A1571" s="16"/>
      <c r="D1571" s="1"/>
    </row>
    <row r="1572" spans="1:4" x14ac:dyDescent="0.25">
      <c r="A1572" s="16"/>
      <c r="D1572" s="1"/>
    </row>
    <row r="1573" spans="1:4" x14ac:dyDescent="0.25">
      <c r="A1573" s="16"/>
      <c r="D1573" s="1"/>
    </row>
    <row r="1574" spans="1:4" x14ac:dyDescent="0.25">
      <c r="A1574" s="16"/>
      <c r="D1574" s="1"/>
    </row>
    <row r="1575" spans="1:4" x14ac:dyDescent="0.25">
      <c r="A1575" s="16"/>
      <c r="D1575" s="1"/>
    </row>
    <row r="1576" spans="1:4" x14ac:dyDescent="0.25">
      <c r="A1576" s="16"/>
      <c r="D1576" s="1"/>
    </row>
    <row r="1577" spans="1:4" x14ac:dyDescent="0.25">
      <c r="A1577" s="16"/>
      <c r="D1577" s="1"/>
    </row>
    <row r="1578" spans="1:4" x14ac:dyDescent="0.25">
      <c r="A1578" s="16"/>
      <c r="D1578" s="1"/>
    </row>
    <row r="1579" spans="1:4" x14ac:dyDescent="0.25">
      <c r="A1579" s="16"/>
      <c r="D1579" s="1"/>
    </row>
    <row r="1580" spans="1:4" x14ac:dyDescent="0.25">
      <c r="A1580" s="16"/>
      <c r="D1580" s="1"/>
    </row>
    <row r="1581" spans="1:4" x14ac:dyDescent="0.25">
      <c r="A1581" s="16"/>
      <c r="D1581" s="1"/>
    </row>
    <row r="1582" spans="1:4" x14ac:dyDescent="0.25">
      <c r="A1582" s="16"/>
      <c r="D1582" s="1"/>
    </row>
    <row r="1583" spans="1:4" x14ac:dyDescent="0.25">
      <c r="A1583" s="16"/>
      <c r="D1583" s="1"/>
    </row>
    <row r="1584" spans="1:4" x14ac:dyDescent="0.25">
      <c r="A1584" s="16"/>
      <c r="D1584" s="1"/>
    </row>
    <row r="1585" spans="1:4" x14ac:dyDescent="0.25">
      <c r="A1585" s="16"/>
      <c r="D1585" s="1"/>
    </row>
    <row r="1586" spans="1:4" x14ac:dyDescent="0.25">
      <c r="A1586" s="16"/>
      <c r="D1586" s="1"/>
    </row>
    <row r="1587" spans="1:4" x14ac:dyDescent="0.25">
      <c r="A1587" s="16"/>
      <c r="D1587" s="1"/>
    </row>
    <row r="1588" spans="1:4" x14ac:dyDescent="0.25">
      <c r="A1588" s="16"/>
      <c r="D1588" s="1"/>
    </row>
    <row r="1589" spans="1:4" x14ac:dyDescent="0.25">
      <c r="A1589" s="16"/>
      <c r="D1589" s="1"/>
    </row>
    <row r="1590" spans="1:4" x14ac:dyDescent="0.25">
      <c r="A1590" s="16"/>
      <c r="D1590" s="1"/>
    </row>
    <row r="1591" spans="1:4" x14ac:dyDescent="0.25">
      <c r="A1591" s="16"/>
      <c r="D1591" s="1"/>
    </row>
    <row r="1592" spans="1:4" x14ac:dyDescent="0.25">
      <c r="A1592" s="16"/>
      <c r="D1592" s="1"/>
    </row>
    <row r="1593" spans="1:4" x14ac:dyDescent="0.25">
      <c r="A1593" s="16"/>
    </row>
    <row r="1594" spans="1:4" x14ac:dyDescent="0.25">
      <c r="A1594" s="16"/>
      <c r="D1594" s="1"/>
    </row>
    <row r="1595" spans="1:4" x14ac:dyDescent="0.25">
      <c r="A1595" s="16"/>
      <c r="D1595" s="1"/>
    </row>
    <row r="1596" spans="1:4" x14ac:dyDescent="0.25">
      <c r="A1596" s="16"/>
      <c r="D1596" s="1"/>
    </row>
    <row r="1597" spans="1:4" x14ac:dyDescent="0.25">
      <c r="A1597" s="16"/>
      <c r="D1597" s="1"/>
    </row>
    <row r="1598" spans="1:4" x14ac:dyDescent="0.25">
      <c r="A1598" s="16"/>
      <c r="D1598" s="1"/>
    </row>
    <row r="1599" spans="1:4" x14ac:dyDescent="0.25">
      <c r="A1599" s="16"/>
      <c r="D1599" s="1"/>
    </row>
    <row r="1600" spans="1:4" x14ac:dyDescent="0.25">
      <c r="A1600" s="16"/>
      <c r="D1600" s="1"/>
    </row>
    <row r="1601" spans="1:4" x14ac:dyDescent="0.25">
      <c r="A1601" s="16"/>
      <c r="D1601" s="1"/>
    </row>
    <row r="1602" spans="1:4" x14ac:dyDescent="0.25">
      <c r="A1602" s="16"/>
      <c r="D1602" s="1"/>
    </row>
    <row r="1603" spans="1:4" x14ac:dyDescent="0.25">
      <c r="A1603" s="16"/>
      <c r="D1603" s="1"/>
    </row>
    <row r="1604" spans="1:4" x14ac:dyDescent="0.25">
      <c r="A1604" s="16"/>
      <c r="D1604" s="1"/>
    </row>
    <row r="1605" spans="1:4" x14ac:dyDescent="0.25">
      <c r="A1605" s="16"/>
      <c r="D1605" s="1"/>
    </row>
    <row r="1606" spans="1:4" x14ac:dyDescent="0.25">
      <c r="A1606" s="16"/>
      <c r="D1606" s="1"/>
    </row>
    <row r="1607" spans="1:4" x14ac:dyDescent="0.25">
      <c r="A1607" s="16"/>
      <c r="D1607" s="1"/>
    </row>
    <row r="1608" spans="1:4" x14ac:dyDescent="0.25">
      <c r="A1608" s="16"/>
      <c r="D1608" s="1"/>
    </row>
    <row r="1609" spans="1:4" x14ac:dyDescent="0.25">
      <c r="A1609" s="16"/>
      <c r="D1609" s="1"/>
    </row>
    <row r="1610" spans="1:4" x14ac:dyDescent="0.25">
      <c r="A1610" s="16"/>
      <c r="D1610" s="1"/>
    </row>
    <row r="1611" spans="1:4" x14ac:dyDescent="0.25">
      <c r="A1611" s="16"/>
      <c r="D1611" s="1"/>
    </row>
    <row r="1612" spans="1:4" x14ac:dyDescent="0.25">
      <c r="A1612" s="16"/>
      <c r="D1612" s="1"/>
    </row>
    <row r="1613" spans="1:4" x14ac:dyDescent="0.25">
      <c r="A1613" s="16"/>
      <c r="D1613" s="1"/>
    </row>
    <row r="1614" spans="1:4" x14ac:dyDescent="0.25">
      <c r="A1614" s="16"/>
      <c r="D1614" s="1"/>
    </row>
    <row r="1615" spans="1:4" x14ac:dyDescent="0.25">
      <c r="A1615" s="16"/>
      <c r="D1615" s="1"/>
    </row>
    <row r="1616" spans="1:4" x14ac:dyDescent="0.25">
      <c r="A1616" s="16"/>
      <c r="D1616" s="1"/>
    </row>
    <row r="1617" spans="1:4" x14ac:dyDescent="0.25">
      <c r="A1617" s="16"/>
      <c r="D1617" s="1"/>
    </row>
    <row r="1618" spans="1:4" x14ac:dyDescent="0.25">
      <c r="A1618" s="16"/>
      <c r="D1618" s="1"/>
    </row>
    <row r="1619" spans="1:4" x14ac:dyDescent="0.25">
      <c r="A1619" s="16"/>
      <c r="D1619" s="1"/>
    </row>
    <row r="1620" spans="1:4" x14ac:dyDescent="0.25">
      <c r="A1620" s="16"/>
      <c r="D1620" s="1"/>
    </row>
    <row r="1621" spans="1:4" x14ac:dyDescent="0.25">
      <c r="A1621" s="16"/>
      <c r="D1621" s="1"/>
    </row>
    <row r="1622" spans="1:4" x14ac:dyDescent="0.25">
      <c r="A1622" s="16"/>
      <c r="D1622" s="1"/>
    </row>
    <row r="1623" spans="1:4" x14ac:dyDescent="0.25">
      <c r="A1623" s="16"/>
      <c r="D1623" s="1"/>
    </row>
    <row r="1624" spans="1:4" x14ac:dyDescent="0.25">
      <c r="A1624" s="16"/>
      <c r="D1624" s="1"/>
    </row>
    <row r="1625" spans="1:4" x14ac:dyDescent="0.25">
      <c r="A1625" s="16"/>
      <c r="D1625" s="1"/>
    </row>
    <row r="1626" spans="1:4" x14ac:dyDescent="0.25">
      <c r="A1626" s="16"/>
      <c r="D1626" s="1"/>
    </row>
    <row r="1627" spans="1:4" x14ac:dyDescent="0.25">
      <c r="A1627" s="16"/>
      <c r="D1627" s="1"/>
    </row>
    <row r="1628" spans="1:4" x14ac:dyDescent="0.25">
      <c r="A1628" s="16"/>
      <c r="D1628" s="1"/>
    </row>
    <row r="1629" spans="1:4" x14ac:dyDescent="0.25">
      <c r="A1629" s="16"/>
      <c r="D1629" s="1"/>
    </row>
    <row r="1630" spans="1:4" x14ac:dyDescent="0.25">
      <c r="A1630" s="16"/>
      <c r="D1630" s="1"/>
    </row>
    <row r="1631" spans="1:4" x14ac:dyDescent="0.25">
      <c r="A1631" s="16"/>
      <c r="D1631" s="1"/>
    </row>
    <row r="1632" spans="1:4" x14ac:dyDescent="0.25">
      <c r="A1632" s="16"/>
      <c r="D1632" s="1"/>
    </row>
    <row r="1633" spans="1:4" x14ac:dyDescent="0.25">
      <c r="A1633" s="16"/>
      <c r="D1633" s="1"/>
    </row>
    <row r="1634" spans="1:4" x14ac:dyDescent="0.25">
      <c r="A1634" s="16"/>
      <c r="D1634" s="1"/>
    </row>
    <row r="1635" spans="1:4" x14ac:dyDescent="0.25">
      <c r="A1635" s="16"/>
      <c r="D1635" s="1"/>
    </row>
    <row r="1636" spans="1:4" x14ac:dyDescent="0.25">
      <c r="A1636" s="16"/>
      <c r="D1636" s="1"/>
    </row>
    <row r="1637" spans="1:4" x14ac:dyDescent="0.25">
      <c r="A1637" s="16"/>
      <c r="D1637" s="1"/>
    </row>
    <row r="1638" spans="1:4" x14ac:dyDescent="0.25">
      <c r="A1638" s="16"/>
      <c r="D1638" s="1"/>
    </row>
    <row r="1639" spans="1:4" x14ac:dyDescent="0.25">
      <c r="A1639" s="16"/>
      <c r="D1639" s="1"/>
    </row>
    <row r="1640" spans="1:4" x14ac:dyDescent="0.25">
      <c r="A1640" s="16"/>
      <c r="D1640" s="1"/>
    </row>
    <row r="1641" spans="1:4" x14ac:dyDescent="0.25">
      <c r="A1641" s="16"/>
      <c r="D1641" s="1"/>
    </row>
    <row r="1642" spans="1:4" x14ac:dyDescent="0.25">
      <c r="A1642" s="16"/>
      <c r="D1642" s="1"/>
    </row>
    <row r="1643" spans="1:4" x14ac:dyDescent="0.25">
      <c r="A1643" s="16"/>
      <c r="D1643" s="1"/>
    </row>
    <row r="1644" spans="1:4" x14ac:dyDescent="0.25">
      <c r="A1644" s="16"/>
      <c r="D1644" s="1"/>
    </row>
    <row r="1645" spans="1:4" x14ac:dyDescent="0.25">
      <c r="A1645" s="16"/>
      <c r="D1645" s="1"/>
    </row>
    <row r="1646" spans="1:4" x14ac:dyDescent="0.25">
      <c r="A1646" s="16"/>
      <c r="D1646" s="1"/>
    </row>
    <row r="1647" spans="1:4" x14ac:dyDescent="0.25">
      <c r="A1647" s="16"/>
      <c r="D1647" s="1"/>
    </row>
    <row r="1648" spans="1:4" x14ac:dyDescent="0.25">
      <c r="A1648" s="16"/>
      <c r="D1648" s="1"/>
    </row>
    <row r="1649" spans="1:4" x14ac:dyDescent="0.25">
      <c r="A1649" s="16"/>
      <c r="D1649" s="1"/>
    </row>
    <row r="1650" spans="1:4" x14ac:dyDescent="0.25">
      <c r="A1650" s="16"/>
      <c r="D1650" s="1"/>
    </row>
    <row r="1651" spans="1:4" x14ac:dyDescent="0.25">
      <c r="A1651" s="16"/>
      <c r="D1651" s="1"/>
    </row>
    <row r="1652" spans="1:4" x14ac:dyDescent="0.25">
      <c r="A1652" s="16"/>
      <c r="D1652" s="1"/>
    </row>
    <row r="1653" spans="1:4" x14ac:dyDescent="0.25">
      <c r="A1653" s="16"/>
      <c r="D1653" s="1"/>
    </row>
    <row r="1654" spans="1:4" x14ac:dyDescent="0.25">
      <c r="A1654" s="16"/>
      <c r="D1654" s="1"/>
    </row>
    <row r="1655" spans="1:4" x14ac:dyDescent="0.25">
      <c r="A1655" s="16"/>
      <c r="D1655" s="1"/>
    </row>
    <row r="1656" spans="1:4" x14ac:dyDescent="0.25">
      <c r="A1656" s="16"/>
      <c r="D1656" s="1"/>
    </row>
    <row r="1657" spans="1:4" x14ac:dyDescent="0.25">
      <c r="A1657" s="16"/>
      <c r="D1657" s="1"/>
    </row>
    <row r="1658" spans="1:4" x14ac:dyDescent="0.25">
      <c r="A1658" s="16"/>
      <c r="D1658" s="1"/>
    </row>
    <row r="1659" spans="1:4" x14ac:dyDescent="0.25">
      <c r="A1659" s="16"/>
      <c r="D1659" s="1"/>
    </row>
    <row r="1660" spans="1:4" x14ac:dyDescent="0.25">
      <c r="A1660" s="16"/>
      <c r="D1660" s="1"/>
    </row>
    <row r="1661" spans="1:4" x14ac:dyDescent="0.25">
      <c r="A1661" s="16"/>
      <c r="D1661" s="1"/>
    </row>
    <row r="1662" spans="1:4" x14ac:dyDescent="0.25">
      <c r="A1662" s="16"/>
      <c r="D1662" s="1"/>
    </row>
    <row r="1663" spans="1:4" x14ac:dyDescent="0.25">
      <c r="A1663" s="16"/>
      <c r="D1663" s="1"/>
    </row>
    <row r="1664" spans="1:4" x14ac:dyDescent="0.25">
      <c r="A1664" s="16"/>
      <c r="D1664" s="1"/>
    </row>
    <row r="1665" spans="1:4" x14ac:dyDescent="0.25">
      <c r="A1665" s="16"/>
      <c r="D1665" s="1"/>
    </row>
    <row r="1666" spans="1:4" x14ac:dyDescent="0.25">
      <c r="A1666" s="16"/>
      <c r="D1666" s="1"/>
    </row>
    <row r="1667" spans="1:4" x14ac:dyDescent="0.25">
      <c r="A1667" s="16"/>
      <c r="D1667" s="1"/>
    </row>
    <row r="1668" spans="1:4" x14ac:dyDescent="0.25">
      <c r="A1668" s="16"/>
      <c r="D1668" s="1"/>
    </row>
    <row r="1669" spans="1:4" x14ac:dyDescent="0.25">
      <c r="A1669" s="16"/>
      <c r="D1669" s="1"/>
    </row>
    <row r="1670" spans="1:4" x14ac:dyDescent="0.25">
      <c r="A1670" s="16"/>
      <c r="D1670" s="1"/>
    </row>
    <row r="1671" spans="1:4" x14ac:dyDescent="0.25">
      <c r="A1671" s="16"/>
      <c r="D1671" s="1"/>
    </row>
    <row r="1672" spans="1:4" x14ac:dyDescent="0.25">
      <c r="A1672" s="16"/>
      <c r="D1672" s="1"/>
    </row>
    <row r="1673" spans="1:4" x14ac:dyDescent="0.25">
      <c r="A1673" s="16"/>
      <c r="D1673" s="1"/>
    </row>
    <row r="1674" spans="1:4" x14ac:dyDescent="0.25">
      <c r="A1674" s="16"/>
      <c r="D1674" s="1"/>
    </row>
    <row r="1675" spans="1:4" x14ac:dyDescent="0.25">
      <c r="A1675" s="16"/>
      <c r="D1675" s="1"/>
    </row>
    <row r="1676" spans="1:4" x14ac:dyDescent="0.25">
      <c r="A1676" s="16"/>
      <c r="D1676" s="1"/>
    </row>
    <row r="1677" spans="1:4" x14ac:dyDescent="0.25">
      <c r="A1677" s="16"/>
      <c r="D1677" s="1"/>
    </row>
    <row r="1678" spans="1:4" x14ac:dyDescent="0.25">
      <c r="A1678" s="16"/>
      <c r="D1678" s="1"/>
    </row>
    <row r="1679" spans="1:4" x14ac:dyDescent="0.25">
      <c r="A1679" s="16"/>
      <c r="D1679" s="1"/>
    </row>
    <row r="1680" spans="1:4" x14ac:dyDescent="0.25">
      <c r="A1680" s="16"/>
      <c r="D1680" s="1"/>
    </row>
    <row r="1681" spans="1:4" x14ac:dyDescent="0.25">
      <c r="A1681" s="16"/>
      <c r="D1681" s="1"/>
    </row>
    <row r="1682" spans="1:4" x14ac:dyDescent="0.25">
      <c r="A1682" s="16"/>
      <c r="D1682" s="1"/>
    </row>
    <row r="1683" spans="1:4" x14ac:dyDescent="0.25">
      <c r="A1683" s="16"/>
      <c r="D1683" s="1"/>
    </row>
    <row r="1684" spans="1:4" x14ac:dyDescent="0.25">
      <c r="A1684" s="16"/>
      <c r="D1684" s="1"/>
    </row>
    <row r="1685" spans="1:4" x14ac:dyDescent="0.25">
      <c r="A1685" s="16"/>
      <c r="D1685" s="1"/>
    </row>
    <row r="1686" spans="1:4" x14ac:dyDescent="0.25">
      <c r="A1686" s="16"/>
      <c r="D1686" s="1"/>
    </row>
    <row r="1687" spans="1:4" x14ac:dyDescent="0.25">
      <c r="A1687" s="16"/>
      <c r="D1687" s="1"/>
    </row>
    <row r="1688" spans="1:4" x14ac:dyDescent="0.25">
      <c r="A1688" s="16"/>
      <c r="D1688" s="1"/>
    </row>
    <row r="1689" spans="1:4" x14ac:dyDescent="0.25">
      <c r="A1689" s="16"/>
      <c r="D1689" s="1"/>
    </row>
    <row r="1690" spans="1:4" x14ac:dyDescent="0.25">
      <c r="A1690" s="16"/>
      <c r="D1690" s="1"/>
    </row>
    <row r="1691" spans="1:4" x14ac:dyDescent="0.25">
      <c r="A1691" s="16"/>
      <c r="D1691" s="1"/>
    </row>
    <row r="1692" spans="1:4" x14ac:dyDescent="0.25">
      <c r="A1692" s="16"/>
      <c r="D1692" s="1"/>
    </row>
    <row r="1693" spans="1:4" x14ac:dyDescent="0.25">
      <c r="A1693" s="16"/>
      <c r="D1693" s="1"/>
    </row>
    <row r="1694" spans="1:4" x14ac:dyDescent="0.25">
      <c r="A1694" s="16"/>
      <c r="D1694" s="1"/>
    </row>
    <row r="1695" spans="1:4" x14ac:dyDescent="0.25">
      <c r="A1695" s="16"/>
      <c r="D1695" s="1"/>
    </row>
    <row r="1696" spans="1:4" x14ac:dyDescent="0.25">
      <c r="A1696" s="16"/>
      <c r="D1696" s="1"/>
    </row>
    <row r="1697" spans="1:4" x14ac:dyDescent="0.25">
      <c r="A1697" s="16"/>
      <c r="D1697" s="1"/>
    </row>
    <row r="1698" spans="1:4" x14ac:dyDescent="0.25">
      <c r="A1698" s="16"/>
      <c r="D1698" s="1"/>
    </row>
    <row r="1699" spans="1:4" x14ac:dyDescent="0.25">
      <c r="A1699" s="16"/>
      <c r="D1699" s="1"/>
    </row>
    <row r="1700" spans="1:4" x14ac:dyDescent="0.25">
      <c r="A1700" s="16"/>
      <c r="D1700" s="1"/>
    </row>
    <row r="1701" spans="1:4" x14ac:dyDescent="0.25">
      <c r="A1701" s="16"/>
      <c r="D1701" s="1"/>
    </row>
    <row r="1702" spans="1:4" x14ac:dyDescent="0.25">
      <c r="A1702" s="16"/>
      <c r="D1702" s="1"/>
    </row>
    <row r="1703" spans="1:4" x14ac:dyDescent="0.25">
      <c r="A1703" s="16"/>
      <c r="D1703" s="1"/>
    </row>
    <row r="1704" spans="1:4" x14ac:dyDescent="0.25">
      <c r="A1704" s="16"/>
      <c r="D1704" s="1"/>
    </row>
    <row r="1705" spans="1:4" x14ac:dyDescent="0.25">
      <c r="A1705" s="16"/>
      <c r="D1705" s="1"/>
    </row>
    <row r="1706" spans="1:4" x14ac:dyDescent="0.25">
      <c r="A1706" s="16"/>
      <c r="D1706" s="1"/>
    </row>
    <row r="1707" spans="1:4" x14ac:dyDescent="0.25">
      <c r="A1707" s="16"/>
      <c r="D1707" s="1"/>
    </row>
    <row r="1708" spans="1:4" x14ac:dyDescent="0.25">
      <c r="A1708" s="16"/>
      <c r="D1708" s="1"/>
    </row>
    <row r="1709" spans="1:4" x14ac:dyDescent="0.25">
      <c r="A1709" s="16"/>
      <c r="D1709" s="1"/>
    </row>
    <row r="1710" spans="1:4" x14ac:dyDescent="0.25">
      <c r="A1710" s="16"/>
      <c r="D1710" s="1"/>
    </row>
    <row r="1711" spans="1:4" x14ac:dyDescent="0.25">
      <c r="A1711" s="16"/>
      <c r="D1711" s="1"/>
    </row>
    <row r="1712" spans="1:4" x14ac:dyDescent="0.25">
      <c r="A1712" s="16"/>
      <c r="D1712" s="1"/>
    </row>
    <row r="1713" spans="1:4" x14ac:dyDescent="0.25">
      <c r="A1713" s="16"/>
      <c r="D1713" s="1"/>
    </row>
    <row r="1714" spans="1:4" x14ac:dyDescent="0.25">
      <c r="A1714" s="16"/>
      <c r="D1714" s="1"/>
    </row>
    <row r="1715" spans="1:4" x14ac:dyDescent="0.25">
      <c r="A1715" s="16"/>
      <c r="D1715" s="1"/>
    </row>
    <row r="1716" spans="1:4" x14ac:dyDescent="0.25">
      <c r="A1716" s="16"/>
      <c r="D1716" s="1"/>
    </row>
    <row r="1717" spans="1:4" x14ac:dyDescent="0.25">
      <c r="A1717" s="16"/>
      <c r="D1717" s="1"/>
    </row>
    <row r="1718" spans="1:4" x14ac:dyDescent="0.25">
      <c r="A1718" s="16"/>
      <c r="D1718" s="1"/>
    </row>
    <row r="1719" spans="1:4" x14ac:dyDescent="0.25">
      <c r="A1719" s="16"/>
      <c r="D1719" s="1"/>
    </row>
    <row r="1720" spans="1:4" x14ac:dyDescent="0.25">
      <c r="A1720" s="16"/>
      <c r="D1720" s="1"/>
    </row>
    <row r="1721" spans="1:4" x14ac:dyDescent="0.25">
      <c r="A1721" s="16"/>
      <c r="D1721" s="1"/>
    </row>
    <row r="1722" spans="1:4" x14ac:dyDescent="0.25">
      <c r="A1722" s="16"/>
      <c r="D1722" s="1"/>
    </row>
    <row r="1723" spans="1:4" x14ac:dyDescent="0.25">
      <c r="A1723" s="16"/>
      <c r="D1723" s="1"/>
    </row>
    <row r="1724" spans="1:4" x14ac:dyDescent="0.25">
      <c r="A1724" s="16"/>
      <c r="D1724" s="1"/>
    </row>
    <row r="1725" spans="1:4" x14ac:dyDescent="0.25">
      <c r="A1725" s="16"/>
      <c r="D1725" s="1"/>
    </row>
    <row r="1726" spans="1:4" x14ac:dyDescent="0.25">
      <c r="A1726" s="16"/>
      <c r="D1726" s="1"/>
    </row>
    <row r="1727" spans="1:4" x14ac:dyDescent="0.25">
      <c r="A1727" s="16"/>
      <c r="D1727" s="1"/>
    </row>
    <row r="1728" spans="1:4" x14ac:dyDescent="0.25">
      <c r="A1728" s="16"/>
      <c r="D1728" s="1"/>
    </row>
    <row r="1729" spans="1:4" x14ac:dyDescent="0.25">
      <c r="A1729" s="16"/>
      <c r="D1729" s="1"/>
    </row>
    <row r="1730" spans="1:4" x14ac:dyDescent="0.25">
      <c r="A1730" s="16"/>
      <c r="D1730" s="1"/>
    </row>
    <row r="1731" spans="1:4" x14ac:dyDescent="0.25">
      <c r="A1731" s="16"/>
      <c r="D1731" s="1"/>
    </row>
    <row r="1732" spans="1:4" x14ac:dyDescent="0.25">
      <c r="A1732" s="16"/>
      <c r="D1732" s="1"/>
    </row>
    <row r="1733" spans="1:4" x14ac:dyDescent="0.25">
      <c r="A1733" s="16"/>
      <c r="D1733" s="1"/>
    </row>
    <row r="1734" spans="1:4" x14ac:dyDescent="0.25">
      <c r="A1734" s="16"/>
      <c r="D1734" s="1"/>
    </row>
    <row r="1735" spans="1:4" x14ac:dyDescent="0.25">
      <c r="A1735" s="16"/>
      <c r="D1735" s="1"/>
    </row>
    <row r="1736" spans="1:4" x14ac:dyDescent="0.25">
      <c r="A1736" s="16"/>
      <c r="D1736" s="1"/>
    </row>
    <row r="1737" spans="1:4" x14ac:dyDescent="0.25">
      <c r="A1737" s="16"/>
      <c r="D1737" s="1"/>
    </row>
    <row r="1738" spans="1:4" x14ac:dyDescent="0.25">
      <c r="A1738" s="16"/>
      <c r="D1738" s="1"/>
    </row>
    <row r="1739" spans="1:4" x14ac:dyDescent="0.25">
      <c r="A1739" s="16"/>
      <c r="D1739" s="1"/>
    </row>
    <row r="1740" spans="1:4" x14ac:dyDescent="0.25">
      <c r="A1740" s="16"/>
      <c r="D1740" s="1"/>
    </row>
    <row r="1741" spans="1:4" x14ac:dyDescent="0.25">
      <c r="A1741" s="16"/>
      <c r="D1741" s="1"/>
    </row>
    <row r="1742" spans="1:4" x14ac:dyDescent="0.25">
      <c r="A1742" s="16"/>
      <c r="D1742" s="1"/>
    </row>
    <row r="1743" spans="1:4" x14ac:dyDescent="0.25">
      <c r="A1743" s="16"/>
      <c r="D1743" s="1"/>
    </row>
    <row r="1744" spans="1:4" x14ac:dyDescent="0.25">
      <c r="A1744" s="16"/>
      <c r="D1744" s="1"/>
    </row>
    <row r="1745" spans="1:4" x14ac:dyDescent="0.25">
      <c r="A1745" s="16"/>
      <c r="D1745" s="1"/>
    </row>
    <row r="1746" spans="1:4" x14ac:dyDescent="0.25">
      <c r="A1746" s="16"/>
      <c r="D1746" s="1"/>
    </row>
    <row r="1747" spans="1:4" x14ac:dyDescent="0.25">
      <c r="A1747" s="16"/>
      <c r="D1747" s="1"/>
    </row>
    <row r="1748" spans="1:4" x14ac:dyDescent="0.25">
      <c r="A1748" s="16"/>
      <c r="D1748" s="1"/>
    </row>
    <row r="1749" spans="1:4" x14ac:dyDescent="0.25">
      <c r="A1749" s="16"/>
      <c r="D1749" s="1"/>
    </row>
    <row r="1750" spans="1:4" x14ac:dyDescent="0.25">
      <c r="A1750" s="16"/>
      <c r="D1750" s="1"/>
    </row>
    <row r="1751" spans="1:4" x14ac:dyDescent="0.25">
      <c r="A1751" s="16"/>
      <c r="D1751" s="1"/>
    </row>
    <row r="1752" spans="1:4" x14ac:dyDescent="0.25">
      <c r="A1752" s="16"/>
      <c r="D1752" s="1"/>
    </row>
    <row r="1753" spans="1:4" x14ac:dyDescent="0.25">
      <c r="A1753" s="16"/>
      <c r="D1753" s="1"/>
    </row>
    <row r="1754" spans="1:4" x14ac:dyDescent="0.25">
      <c r="A1754" s="16"/>
      <c r="D1754" s="1"/>
    </row>
    <row r="1755" spans="1:4" x14ac:dyDescent="0.25">
      <c r="A1755" s="16"/>
      <c r="D1755" s="1"/>
    </row>
    <row r="1756" spans="1:4" x14ac:dyDescent="0.25">
      <c r="A1756" s="16"/>
      <c r="D1756" s="1"/>
    </row>
    <row r="1757" spans="1:4" x14ac:dyDescent="0.25">
      <c r="A1757" s="16"/>
      <c r="D1757" s="1"/>
    </row>
    <row r="1758" spans="1:4" x14ac:dyDescent="0.25">
      <c r="A1758" s="16"/>
      <c r="D1758" s="1"/>
    </row>
    <row r="1759" spans="1:4" x14ac:dyDescent="0.25">
      <c r="A1759" s="16"/>
      <c r="D1759" s="1"/>
    </row>
  </sheetData>
  <autoFilter ref="A1:G1759" xr:uid="{8C115927-D634-4FD6-AFDB-D3B494D4B0BE}">
    <sortState xmlns:xlrd2="http://schemas.microsoft.com/office/spreadsheetml/2017/richdata2" ref="A2:G1759">
      <sortCondition ref="A1:A1759"/>
    </sortState>
  </autoFilter>
  <sortState xmlns:xlrd2="http://schemas.microsoft.com/office/spreadsheetml/2017/richdata2" ref="I2:J1073">
    <sortCondition ref="I2:I10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51"/>
  <sheetViews>
    <sheetView zoomScale="115" zoomScaleNormal="115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1.85546875" style="25" bestFit="1" customWidth="1"/>
    <col min="2" max="2" width="8.42578125" style="23" bestFit="1" customWidth="1"/>
    <col min="3" max="4" width="13.42578125" style="23" customWidth="1"/>
    <col min="5" max="5" width="10.7109375" style="23" bestFit="1" customWidth="1"/>
    <col min="6" max="6" width="23.42578125" style="23" customWidth="1"/>
    <col min="7" max="7" width="4.42578125" style="23" bestFit="1" customWidth="1"/>
    <col min="8" max="8" width="3.42578125" style="23" bestFit="1" customWidth="1"/>
    <col min="9" max="9" width="10.7109375" style="24" bestFit="1" customWidth="1"/>
    <col min="10" max="10" width="8.7109375" style="23" bestFit="1" customWidth="1"/>
    <col min="11" max="11" width="7.28515625" style="23" bestFit="1" customWidth="1"/>
    <col min="12" max="12" width="6.140625" style="23" bestFit="1" customWidth="1"/>
    <col min="13" max="13" width="6.28515625" style="23" bestFit="1" customWidth="1"/>
    <col min="14" max="14" width="8.85546875" style="24" bestFit="1" customWidth="1"/>
    <col min="15" max="15" width="23.85546875" style="23" bestFit="1" customWidth="1"/>
    <col min="16" max="16" width="8" style="23" bestFit="1" customWidth="1"/>
    <col min="17" max="17" width="23.85546875" style="23" bestFit="1" customWidth="1"/>
    <col min="18" max="18" width="9.140625" style="23" bestFit="1" customWidth="1"/>
    <col min="19" max="19" width="8.85546875" style="23" bestFit="1" customWidth="1"/>
    <col min="20" max="20" width="14.140625" style="23" bestFit="1" customWidth="1"/>
    <col min="21" max="21" width="8.28515625" style="23" bestFit="1" customWidth="1"/>
    <col min="22" max="22" width="8.28515625" style="24" bestFit="1" customWidth="1"/>
    <col min="23" max="23" width="9.140625" style="23"/>
    <col min="24" max="24" width="15.42578125" style="23" customWidth="1"/>
    <col min="25" max="25" width="9.140625" style="24"/>
    <col min="26" max="26" width="11.140625" style="23" bestFit="1" customWidth="1"/>
    <col min="27" max="16384" width="9.140625" style="23"/>
  </cols>
  <sheetData>
    <row r="1" spans="1:25" s="22" customFormat="1" ht="34.5" customHeight="1" x14ac:dyDescent="0.25">
      <c r="A1" s="2" t="s">
        <v>0</v>
      </c>
      <c r="B1" s="3" t="s">
        <v>368</v>
      </c>
      <c r="C1" s="3" t="s">
        <v>369</v>
      </c>
      <c r="D1" s="3" t="s">
        <v>370</v>
      </c>
      <c r="E1" s="3" t="s">
        <v>1</v>
      </c>
      <c r="F1" s="3" t="s">
        <v>361</v>
      </c>
      <c r="G1" s="4" t="s">
        <v>351</v>
      </c>
      <c r="H1" s="4" t="s">
        <v>352</v>
      </c>
      <c r="I1" s="3" t="s">
        <v>360</v>
      </c>
      <c r="J1" s="3" t="s">
        <v>2</v>
      </c>
      <c r="K1" s="3" t="s">
        <v>5</v>
      </c>
      <c r="L1" s="3" t="s">
        <v>349</v>
      </c>
      <c r="M1" s="4" t="s">
        <v>348</v>
      </c>
      <c r="N1" s="4" t="s">
        <v>350</v>
      </c>
      <c r="O1" s="3" t="s">
        <v>3</v>
      </c>
      <c r="P1" s="3" t="s">
        <v>356</v>
      </c>
      <c r="Q1" s="3" t="s">
        <v>4</v>
      </c>
      <c r="R1" s="3" t="s">
        <v>357</v>
      </c>
      <c r="S1" s="4" t="s">
        <v>347</v>
      </c>
      <c r="T1" s="3" t="s">
        <v>353</v>
      </c>
    </row>
    <row r="2" spans="1:25" x14ac:dyDescent="0.25">
      <c r="A2" s="5">
        <v>44667</v>
      </c>
      <c r="B2" s="6">
        <v>7.41</v>
      </c>
      <c r="C2" s="6">
        <f>B2-K2-L2</f>
        <v>7.41</v>
      </c>
      <c r="D2" s="6">
        <f>B2-K2</f>
        <v>7.41</v>
      </c>
      <c r="E2" s="7">
        <v>0.79166666666666663</v>
      </c>
      <c r="F2" s="17" t="str">
        <f>_xlfn.CONCAT(TEXT(A2,"yyyy-mm-dd")," ",TEXT(E2,"hh:mm:ss"))</f>
        <v>2022-04-16 19:00:00</v>
      </c>
      <c r="G2" s="8">
        <v>12</v>
      </c>
      <c r="H2" s="8">
        <v>39</v>
      </c>
      <c r="I2" s="9">
        <f>Uber_Details!$G2+(Uber_Details!$H2/60)</f>
        <v>12.65</v>
      </c>
      <c r="J2" s="10">
        <v>6.7</v>
      </c>
      <c r="K2" s="6"/>
      <c r="L2" s="6"/>
      <c r="M2" s="8"/>
      <c r="N2" s="8">
        <v>1</v>
      </c>
      <c r="O2" s="7" t="str">
        <f>VLOOKUP(P2,zipcodes,2,0)</f>
        <v>NORTH HAVEN</v>
      </c>
      <c r="P2" s="13">
        <v>5018</v>
      </c>
      <c r="Q2" s="7" t="str">
        <f>VLOOKUP(R2,zipcodes,2,0)</f>
        <v>NORTH HAVEN</v>
      </c>
      <c r="R2" s="14">
        <v>5018</v>
      </c>
      <c r="S2" s="8" t="s">
        <v>359</v>
      </c>
      <c r="T2" s="6" t="s">
        <v>354</v>
      </c>
      <c r="V2" s="23"/>
      <c r="Y2" s="23"/>
    </row>
    <row r="3" spans="1:25" x14ac:dyDescent="0.25">
      <c r="A3" s="5">
        <v>44667</v>
      </c>
      <c r="B3" s="6">
        <v>8.85</v>
      </c>
      <c r="C3" s="6">
        <f>B3-K3-L3</f>
        <v>8.85</v>
      </c>
      <c r="D3" s="6">
        <f>B3-K3</f>
        <v>8.85</v>
      </c>
      <c r="E3" s="7">
        <v>0.80208333333333337</v>
      </c>
      <c r="F3" s="17" t="str">
        <f>_xlfn.CONCAT(TEXT(A3,"yyyy-mm-dd")," ",TEXT(E3,"hh:mm:ss"))</f>
        <v>2022-04-16 19:15:00</v>
      </c>
      <c r="G3" s="8">
        <v>32</v>
      </c>
      <c r="H3" s="8">
        <v>11</v>
      </c>
      <c r="I3" s="9">
        <f>Uber_Details!$G3+(Uber_Details!$H3/60)</f>
        <v>32.18333333333333</v>
      </c>
      <c r="J3" s="10">
        <v>6.9</v>
      </c>
      <c r="K3" s="6"/>
      <c r="L3" s="6"/>
      <c r="M3" s="8"/>
      <c r="N3" s="8">
        <v>2</v>
      </c>
      <c r="O3" s="7" t="str">
        <f>VLOOKUP(P3,zipcodes,2,0)</f>
        <v>NORTH HAVEN</v>
      </c>
      <c r="P3" s="13">
        <v>5018</v>
      </c>
      <c r="Q3" s="7" t="str">
        <f>VLOOKUP(R3,zipcodes,2,0)</f>
        <v>OSBORNE</v>
      </c>
      <c r="R3" s="14">
        <v>5017</v>
      </c>
      <c r="S3" s="8" t="s">
        <v>359</v>
      </c>
      <c r="T3" s="6" t="s">
        <v>354</v>
      </c>
      <c r="V3" s="23"/>
      <c r="Y3" s="23"/>
    </row>
    <row r="4" spans="1:25" x14ac:dyDescent="0.25">
      <c r="A4" s="5">
        <v>44667</v>
      </c>
      <c r="B4" s="6">
        <v>8.35</v>
      </c>
      <c r="C4" s="6">
        <f>B4-K4-L4</f>
        <v>8.35</v>
      </c>
      <c r="D4" s="6">
        <f>B4-K4</f>
        <v>8.35</v>
      </c>
      <c r="E4" s="7">
        <v>0.82291666666666663</v>
      </c>
      <c r="F4" s="17" t="str">
        <f>_xlfn.CONCAT(TEXT(A4,"yyyy-mm-dd")," ",TEXT(E4,"hh:mm:ss"))</f>
        <v>2022-04-16 19:45:00</v>
      </c>
      <c r="G4" s="8">
        <v>18</v>
      </c>
      <c r="H4" s="8">
        <v>43</v>
      </c>
      <c r="I4" s="9">
        <f>Uber_Details!$G4+(Uber_Details!$H4/60)</f>
        <v>18.716666666666665</v>
      </c>
      <c r="J4" s="10">
        <v>7.2</v>
      </c>
      <c r="K4" s="6"/>
      <c r="L4" s="6"/>
      <c r="M4" s="8"/>
      <c r="N4" s="8">
        <v>2</v>
      </c>
      <c r="O4" s="7" t="str">
        <f>VLOOKUP(P4,zipcodes,2,0)</f>
        <v>SEMAPHORE</v>
      </c>
      <c r="P4" s="13">
        <v>5019</v>
      </c>
      <c r="Q4" s="7" t="str">
        <f>VLOOKUP(R4,zipcodes,2,0)</f>
        <v>HENLEY BEACH</v>
      </c>
      <c r="R4" s="14">
        <v>5022</v>
      </c>
      <c r="S4" s="8" t="s">
        <v>359</v>
      </c>
      <c r="T4" s="6" t="s">
        <v>354</v>
      </c>
      <c r="V4" s="23"/>
      <c r="Y4" s="23"/>
    </row>
    <row r="5" spans="1:25" x14ac:dyDescent="0.25">
      <c r="A5" s="5">
        <v>44667</v>
      </c>
      <c r="B5" s="6">
        <v>5.99</v>
      </c>
      <c r="C5" s="6">
        <f>B5-K5-L5</f>
        <v>5.99</v>
      </c>
      <c r="D5" s="6">
        <f>B5-K5</f>
        <v>5.99</v>
      </c>
      <c r="E5" s="7">
        <v>0.83750000000000002</v>
      </c>
      <c r="F5" s="17" t="str">
        <f>_xlfn.CONCAT(TEXT(A5,"yyyy-mm-dd")," ",TEXT(E5,"hh:mm:ss"))</f>
        <v>2022-04-16 20:06:00</v>
      </c>
      <c r="G5" s="8">
        <v>10</v>
      </c>
      <c r="H5" s="8">
        <v>39</v>
      </c>
      <c r="I5" s="9">
        <f>Uber_Details!$G5+(Uber_Details!$H5/60)</f>
        <v>10.65</v>
      </c>
      <c r="J5" s="10">
        <v>3</v>
      </c>
      <c r="K5" s="6"/>
      <c r="L5" s="6"/>
      <c r="M5" s="8"/>
      <c r="N5" s="8">
        <v>1</v>
      </c>
      <c r="O5" s="7" t="str">
        <f>VLOOKUP(P5,zipcodes,2,0)</f>
        <v>WEST LAKES</v>
      </c>
      <c r="P5" s="13">
        <v>5021</v>
      </c>
      <c r="Q5" s="7" t="str">
        <f>VLOOKUP(R5,zipcodes,2,0)</f>
        <v>SEATON</v>
      </c>
      <c r="R5" s="14">
        <v>5023</v>
      </c>
      <c r="S5" s="8" t="s">
        <v>359</v>
      </c>
      <c r="T5" s="6" t="s">
        <v>354</v>
      </c>
      <c r="V5" s="23"/>
      <c r="Y5" s="23"/>
    </row>
    <row r="6" spans="1:25" x14ac:dyDescent="0.25">
      <c r="A6" s="5">
        <v>44667</v>
      </c>
      <c r="B6" s="6">
        <v>16.29</v>
      </c>
      <c r="C6" s="6">
        <f>B6-K6-L6</f>
        <v>13.419999999999998</v>
      </c>
      <c r="D6" s="6">
        <f>B6-K6</f>
        <v>13.419999999999998</v>
      </c>
      <c r="E6" s="7">
        <v>0.84097222222222223</v>
      </c>
      <c r="F6" s="17" t="str">
        <f>_xlfn.CONCAT(TEXT(A6,"yyyy-mm-dd")," ",TEXT(E6,"hh:mm:ss"))</f>
        <v>2022-04-16 20:11:00</v>
      </c>
      <c r="G6" s="8">
        <v>24</v>
      </c>
      <c r="H6" s="8"/>
      <c r="I6" s="9">
        <f>Uber_Details!$G6+(Uber_Details!$H6/60)</f>
        <v>24</v>
      </c>
      <c r="J6" s="10">
        <v>11.3</v>
      </c>
      <c r="K6" s="6">
        <v>2.87</v>
      </c>
      <c r="L6" s="6"/>
      <c r="M6" s="8"/>
      <c r="N6" s="8">
        <v>1</v>
      </c>
      <c r="O6" s="7" t="str">
        <f>VLOOKUP(P6,zipcodes,2,0)</f>
        <v>SEATON</v>
      </c>
      <c r="P6" s="13">
        <v>5023</v>
      </c>
      <c r="Q6" s="7" t="str">
        <f>VLOOKUP(R6,zipcodes,2,0)</f>
        <v>MILE END</v>
      </c>
      <c r="R6" s="14">
        <v>5031</v>
      </c>
      <c r="S6" s="8" t="s">
        <v>359</v>
      </c>
      <c r="T6" s="6" t="s">
        <v>354</v>
      </c>
      <c r="V6" s="23"/>
      <c r="Y6" s="23"/>
    </row>
    <row r="7" spans="1:25" x14ac:dyDescent="0.25">
      <c r="A7" s="5">
        <v>44667</v>
      </c>
      <c r="B7" s="6">
        <v>5.58</v>
      </c>
      <c r="C7" s="6">
        <f>B7-K7-L7</f>
        <v>5.58</v>
      </c>
      <c r="D7" s="6">
        <f>B7-K7</f>
        <v>5.58</v>
      </c>
      <c r="E7" s="7">
        <v>0.85972222222222217</v>
      </c>
      <c r="F7" s="17" t="str">
        <f>_xlfn.CONCAT(TEXT(A7,"yyyy-mm-dd")," ",TEXT(E7,"hh:mm:ss"))</f>
        <v>2022-04-16 20:38:00</v>
      </c>
      <c r="G7" s="8">
        <v>12</v>
      </c>
      <c r="H7" s="8">
        <v>10</v>
      </c>
      <c r="I7" s="9">
        <f>Uber_Details!$G7+(Uber_Details!$H7/60)</f>
        <v>12.166666666666666</v>
      </c>
      <c r="J7" s="10">
        <v>2.4</v>
      </c>
      <c r="K7" s="6"/>
      <c r="L7" s="6"/>
      <c r="M7" s="8"/>
      <c r="N7" s="8">
        <v>1</v>
      </c>
      <c r="O7" s="7" t="str">
        <f>VLOOKUP(P7,zipcodes,2,0)</f>
        <v>ADELAIDE CBD</v>
      </c>
      <c r="P7" s="13">
        <v>5000</v>
      </c>
      <c r="Q7" s="7" t="str">
        <f>VLOOKUP(R7,zipcodes,2,0)</f>
        <v>ADELAIDE CBD</v>
      </c>
      <c r="R7" s="14">
        <v>5000</v>
      </c>
      <c r="S7" s="8" t="s">
        <v>359</v>
      </c>
      <c r="T7" s="6" t="s">
        <v>354</v>
      </c>
      <c r="V7" s="23"/>
      <c r="Y7" s="23"/>
    </row>
    <row r="8" spans="1:25" x14ac:dyDescent="0.25">
      <c r="A8" s="5">
        <v>44667</v>
      </c>
      <c r="B8" s="6">
        <v>7.92</v>
      </c>
      <c r="C8" s="6">
        <f>B8-K8-L8</f>
        <v>7.92</v>
      </c>
      <c r="D8" s="6">
        <f>B8-K8</f>
        <v>7.92</v>
      </c>
      <c r="E8" s="7">
        <v>0.88541666666666663</v>
      </c>
      <c r="F8" s="17" t="str">
        <f>_xlfn.CONCAT(TEXT(A8,"yyyy-mm-dd")," ",TEXT(E8,"hh:mm:ss"))</f>
        <v>2022-04-16 21:15:00</v>
      </c>
      <c r="G8" s="8">
        <v>19</v>
      </c>
      <c r="H8" s="8">
        <v>31</v>
      </c>
      <c r="I8" s="9">
        <f>Uber_Details!$G8+(Uber_Details!$H8/60)</f>
        <v>19.516666666666666</v>
      </c>
      <c r="J8" s="10">
        <v>5.7</v>
      </c>
      <c r="K8" s="6"/>
      <c r="L8" s="6"/>
      <c r="M8" s="8"/>
      <c r="N8" s="8">
        <v>1</v>
      </c>
      <c r="O8" s="7" t="str">
        <f>VLOOKUP(P8,zipcodes,2,0)</f>
        <v>ADELAIDE CBD</v>
      </c>
      <c r="P8" s="13">
        <v>5000</v>
      </c>
      <c r="Q8" s="7" t="str">
        <f>VLOOKUP(R8,zipcodes,2,0)</f>
        <v>KINGSWOOD</v>
      </c>
      <c r="R8" s="14">
        <v>5062</v>
      </c>
      <c r="S8" s="8" t="s">
        <v>359</v>
      </c>
      <c r="T8" s="6" t="s">
        <v>354</v>
      </c>
      <c r="V8" s="23"/>
      <c r="Y8" s="23"/>
    </row>
    <row r="9" spans="1:25" x14ac:dyDescent="0.25">
      <c r="A9" s="5">
        <v>44667</v>
      </c>
      <c r="B9" s="6">
        <v>24.19</v>
      </c>
      <c r="C9" s="6">
        <f>B9-K9-L9</f>
        <v>24.19</v>
      </c>
      <c r="D9" s="6">
        <f>B9-K9</f>
        <v>24.19</v>
      </c>
      <c r="E9" s="7">
        <v>0.90972222222222221</v>
      </c>
      <c r="F9" s="17" t="str">
        <f>_xlfn.CONCAT(TEXT(A9,"yyyy-mm-dd")," ",TEXT(E9,"hh:mm:ss"))</f>
        <v>2022-04-16 21:50:00</v>
      </c>
      <c r="G9" s="8">
        <v>76</v>
      </c>
      <c r="H9" s="8"/>
      <c r="I9" s="9">
        <f>Uber_Details!$G9+(Uber_Details!$H9/60)</f>
        <v>76</v>
      </c>
      <c r="J9" s="10">
        <v>12.3</v>
      </c>
      <c r="K9" s="6"/>
      <c r="L9" s="6"/>
      <c r="M9" s="8"/>
      <c r="N9" s="8">
        <v>2</v>
      </c>
      <c r="O9" s="7" t="str">
        <f>VLOOKUP(P9,zipcodes,2,0)</f>
        <v>ADELAIDE CBD</v>
      </c>
      <c r="P9" s="13">
        <v>5000</v>
      </c>
      <c r="Q9" s="7" t="str">
        <f>VLOOKUP(R9,zipcodes,2,0)</f>
        <v>FULHAM</v>
      </c>
      <c r="R9" s="14">
        <v>5024</v>
      </c>
      <c r="S9" s="8" t="s">
        <v>359</v>
      </c>
      <c r="T9" s="6" t="s">
        <v>354</v>
      </c>
      <c r="V9" s="23"/>
      <c r="Y9" s="23"/>
    </row>
    <row r="10" spans="1:25" x14ac:dyDescent="0.25">
      <c r="A10" s="5">
        <v>44667</v>
      </c>
      <c r="B10" s="6">
        <v>10</v>
      </c>
      <c r="C10" s="6">
        <f>B10-K10-L10</f>
        <v>10</v>
      </c>
      <c r="D10" s="6">
        <f>B10-K10</f>
        <v>10</v>
      </c>
      <c r="E10" s="7">
        <v>0.94444444444444453</v>
      </c>
      <c r="F10" s="17" t="str">
        <f>_xlfn.CONCAT(TEXT(A10,"yyyy-mm-dd")," ",TEXT(E10,"hh:mm:ss"))</f>
        <v>2022-04-16 22:40:00</v>
      </c>
      <c r="G10" s="8">
        <v>21</v>
      </c>
      <c r="H10" s="8">
        <v>7</v>
      </c>
      <c r="I10" s="9">
        <f>Uber_Details!$G10+(Uber_Details!$H10/60)</f>
        <v>21.116666666666667</v>
      </c>
      <c r="J10" s="10">
        <v>10</v>
      </c>
      <c r="K10" s="6"/>
      <c r="L10" s="6"/>
      <c r="M10" s="8"/>
      <c r="N10" s="8">
        <v>1</v>
      </c>
      <c r="O10" s="7" t="str">
        <f>VLOOKUP(P10,zipcodes,2,0)</f>
        <v>HENLEY BEACH</v>
      </c>
      <c r="P10" s="13">
        <v>5022</v>
      </c>
      <c r="Q10" s="7" t="str">
        <f>VLOOKUP(R10,zipcodes,2,0)</f>
        <v>ALBERT PARK</v>
      </c>
      <c r="R10" s="14">
        <v>5014</v>
      </c>
      <c r="S10" s="8" t="s">
        <v>359</v>
      </c>
      <c r="T10" s="6" t="s">
        <v>354</v>
      </c>
      <c r="V10" s="23"/>
      <c r="Y10" s="23"/>
    </row>
    <row r="11" spans="1:25" x14ac:dyDescent="0.25">
      <c r="A11" s="5">
        <v>44670</v>
      </c>
      <c r="B11" s="6">
        <v>15.27</v>
      </c>
      <c r="C11" s="6">
        <f>B11-K11-L11</f>
        <v>5</v>
      </c>
      <c r="D11" s="6">
        <f>B11-K11</f>
        <v>5</v>
      </c>
      <c r="E11" s="7">
        <v>0.71736111111111101</v>
      </c>
      <c r="F11" s="17" t="str">
        <f>_xlfn.CONCAT(TEXT(A11,"yyyy-mm-dd")," ",TEXT(E11,"hh:mm:ss"))</f>
        <v>2022-04-19 17:13:00</v>
      </c>
      <c r="G11" s="8">
        <v>12</v>
      </c>
      <c r="H11" s="8">
        <v>38</v>
      </c>
      <c r="I11" s="9">
        <f>Uber_Details!$G11+(Uber_Details!$H11/60)</f>
        <v>12.633333333333333</v>
      </c>
      <c r="J11" s="10">
        <v>2.2000000000000002</v>
      </c>
      <c r="K11" s="6">
        <v>10.27</v>
      </c>
      <c r="L11" s="6"/>
      <c r="M11" s="8">
        <v>1</v>
      </c>
      <c r="N11" s="8">
        <v>1</v>
      </c>
      <c r="O11" s="7" t="str">
        <f>VLOOKUP(P11,zipcodes,2,0)</f>
        <v>NORTH HAVEN</v>
      </c>
      <c r="P11" s="13">
        <v>5018</v>
      </c>
      <c r="Q11" s="7" t="str">
        <f>VLOOKUP(R11,zipcodes,2,0)</f>
        <v>NORTH HAVEN</v>
      </c>
      <c r="R11" s="14">
        <v>5018</v>
      </c>
      <c r="S11" s="8" t="s">
        <v>359</v>
      </c>
      <c r="T11" s="6" t="s">
        <v>354</v>
      </c>
      <c r="V11" s="23"/>
      <c r="Y11" s="23"/>
    </row>
    <row r="12" spans="1:25" x14ac:dyDescent="0.25">
      <c r="A12" s="5">
        <v>44670</v>
      </c>
      <c r="B12" s="6">
        <v>12.23</v>
      </c>
      <c r="C12" s="6">
        <f>B12-K12-L12</f>
        <v>12.23</v>
      </c>
      <c r="D12" s="6">
        <f>B12-K12</f>
        <v>12.23</v>
      </c>
      <c r="E12" s="7">
        <v>0.72361111111111109</v>
      </c>
      <c r="F12" s="17" t="str">
        <f>_xlfn.CONCAT(TEXT(A12,"yyyy-mm-dd")," ",TEXT(E12,"hh:mm:ss"))</f>
        <v>2022-04-19 17:22:00</v>
      </c>
      <c r="G12" s="8">
        <v>34</v>
      </c>
      <c r="H12" s="8">
        <v>52</v>
      </c>
      <c r="I12" s="9">
        <f>Uber_Details!$G12+(Uber_Details!$H12/60)</f>
        <v>34.866666666666667</v>
      </c>
      <c r="J12" s="10">
        <v>9.3000000000000007</v>
      </c>
      <c r="K12" s="6"/>
      <c r="L12" s="6"/>
      <c r="M12" s="8">
        <v>1</v>
      </c>
      <c r="N12" s="8">
        <v>2</v>
      </c>
      <c r="O12" s="7" t="str">
        <f>VLOOKUP(P12,zipcodes,2,0)</f>
        <v>SEMAPHORE</v>
      </c>
      <c r="P12" s="13">
        <v>5019</v>
      </c>
      <c r="Q12" s="7" t="str">
        <f>VLOOKUP(R12,zipcodes,2,0)</f>
        <v>PORT ADELAIDE</v>
      </c>
      <c r="R12" s="14">
        <v>5015</v>
      </c>
      <c r="S12" s="8" t="s">
        <v>359</v>
      </c>
      <c r="T12" s="6" t="s">
        <v>354</v>
      </c>
      <c r="V12" s="23"/>
      <c r="Y12" s="23"/>
    </row>
    <row r="13" spans="1:25" x14ac:dyDescent="0.25">
      <c r="A13" s="5">
        <v>44670</v>
      </c>
      <c r="B13" s="6">
        <v>9.52</v>
      </c>
      <c r="C13" s="6">
        <f>B13-K13-L13</f>
        <v>9.52</v>
      </c>
      <c r="D13" s="6">
        <f>B13-K13</f>
        <v>9.52</v>
      </c>
      <c r="E13" s="7">
        <v>0.74375000000000002</v>
      </c>
      <c r="F13" s="17" t="str">
        <f>_xlfn.CONCAT(TEXT(A13,"yyyy-mm-dd")," ",TEXT(E13,"hh:mm:ss"))</f>
        <v>2022-04-19 17:51:00</v>
      </c>
      <c r="G13" s="8">
        <v>21</v>
      </c>
      <c r="H13" s="8">
        <v>58</v>
      </c>
      <c r="I13" s="9">
        <f>Uber_Details!$G13+(Uber_Details!$H13/60)</f>
        <v>21.966666666666665</v>
      </c>
      <c r="J13" s="10">
        <v>4.3</v>
      </c>
      <c r="K13" s="6"/>
      <c r="L13" s="6"/>
      <c r="M13" s="8">
        <v>1</v>
      </c>
      <c r="N13" s="8">
        <v>2</v>
      </c>
      <c r="O13" s="7" t="str">
        <f>VLOOKUP(P13,zipcodes,2,0)</f>
        <v>SEMAPHORE</v>
      </c>
      <c r="P13" s="13">
        <v>5019</v>
      </c>
      <c r="Q13" s="7" t="str">
        <f>VLOOKUP(R13,zipcodes,2,0)</f>
        <v>LARGS BAY</v>
      </c>
      <c r="R13" s="14">
        <v>5016</v>
      </c>
      <c r="S13" s="8" t="s">
        <v>359</v>
      </c>
      <c r="T13" s="6" t="s">
        <v>354</v>
      </c>
      <c r="V13" s="23"/>
      <c r="Y13" s="23"/>
    </row>
    <row r="14" spans="1:25" x14ac:dyDescent="0.25">
      <c r="A14" s="5">
        <v>44670</v>
      </c>
      <c r="B14" s="6">
        <v>19.579999999999998</v>
      </c>
      <c r="C14" s="6">
        <f>B14-K14-L14</f>
        <v>17.079999999999998</v>
      </c>
      <c r="D14" s="6">
        <f>B14-K14</f>
        <v>19.579999999999998</v>
      </c>
      <c r="E14" s="7">
        <v>0.76111111111111107</v>
      </c>
      <c r="F14" s="17" t="str">
        <f>_xlfn.CONCAT(TEXT(A14,"yyyy-mm-dd")," ",TEXT(E14,"hh:mm:ss"))</f>
        <v>2022-04-19 18:16:00</v>
      </c>
      <c r="G14" s="8">
        <v>65</v>
      </c>
      <c r="H14" s="8">
        <v>0</v>
      </c>
      <c r="I14" s="9">
        <f>Uber_Details!$G14+(Uber_Details!$H14/60)</f>
        <v>65</v>
      </c>
      <c r="J14" s="10">
        <v>8</v>
      </c>
      <c r="K14" s="6"/>
      <c r="L14" s="6">
        <v>2.5</v>
      </c>
      <c r="M14" s="8">
        <v>1</v>
      </c>
      <c r="N14" s="8">
        <v>2</v>
      </c>
      <c r="O14" s="7" t="str">
        <f>VLOOKUP(P14,zipcodes,2,0)</f>
        <v>ADELAIDE CBD</v>
      </c>
      <c r="P14" s="13">
        <v>5000</v>
      </c>
      <c r="Q14" s="7" t="str">
        <f>VLOOKUP(R14,zipcodes,2,0)</f>
        <v>UNLEY</v>
      </c>
      <c r="R14" s="14">
        <v>5061</v>
      </c>
      <c r="S14" s="8" t="s">
        <v>359</v>
      </c>
      <c r="T14" s="6" t="s">
        <v>354</v>
      </c>
      <c r="V14" s="23"/>
      <c r="Y14" s="23"/>
    </row>
    <row r="15" spans="1:25" x14ac:dyDescent="0.25">
      <c r="A15" s="5">
        <v>44670</v>
      </c>
      <c r="B15" s="6">
        <v>13.44</v>
      </c>
      <c r="C15" s="6">
        <f>B15-K15-L15</f>
        <v>13.44</v>
      </c>
      <c r="D15" s="6">
        <f>B15-K15</f>
        <v>13.44</v>
      </c>
      <c r="E15" s="7">
        <v>0.79722222222222217</v>
      </c>
      <c r="F15" s="17" t="str">
        <f>_xlfn.CONCAT(TEXT(A15,"yyyy-mm-dd")," ",TEXT(E15,"hh:mm:ss"))</f>
        <v>2022-04-19 19:08:00</v>
      </c>
      <c r="G15" s="8">
        <v>46</v>
      </c>
      <c r="H15" s="8">
        <v>12</v>
      </c>
      <c r="I15" s="9">
        <f>Uber_Details!$G15+(Uber_Details!$H15/60)</f>
        <v>46.2</v>
      </c>
      <c r="J15" s="10">
        <v>7.9</v>
      </c>
      <c r="K15" s="6"/>
      <c r="L15" s="6"/>
      <c r="M15" s="8">
        <v>1</v>
      </c>
      <c r="N15" s="8">
        <v>2</v>
      </c>
      <c r="O15" s="7" t="str">
        <f>VLOOKUP(P15,zipcodes,2,0)</f>
        <v>UNLEY</v>
      </c>
      <c r="P15" s="13">
        <v>5061</v>
      </c>
      <c r="Q15" s="7" t="str">
        <f>VLOOKUP(R15,zipcodes,2,0)</f>
        <v>NORTH ADELAIDE</v>
      </c>
      <c r="R15" s="14">
        <v>5006</v>
      </c>
      <c r="S15" s="8" t="s">
        <v>359</v>
      </c>
      <c r="T15" s="6" t="s">
        <v>354</v>
      </c>
      <c r="V15" s="23"/>
      <c r="Y15" s="23"/>
    </row>
    <row r="16" spans="1:25" x14ac:dyDescent="0.25">
      <c r="A16" s="5">
        <v>44670</v>
      </c>
      <c r="B16" s="6">
        <v>11.48</v>
      </c>
      <c r="C16" s="6">
        <f>B16-K16-L16</f>
        <v>11.48</v>
      </c>
      <c r="D16" s="6">
        <f>B16-K16</f>
        <v>11.48</v>
      </c>
      <c r="E16" s="7">
        <v>0.8208333333333333</v>
      </c>
      <c r="F16" s="17" t="str">
        <f>_xlfn.CONCAT(TEXT(A16,"yyyy-mm-dd")," ",TEXT(E16,"hh:mm:ss"))</f>
        <v>2022-04-19 19:42:00</v>
      </c>
      <c r="G16" s="8">
        <v>38</v>
      </c>
      <c r="H16" s="8">
        <v>49</v>
      </c>
      <c r="I16" s="9">
        <f>Uber_Details!$G16+(Uber_Details!$H16/60)</f>
        <v>38.81666666666667</v>
      </c>
      <c r="J16" s="10">
        <v>7.1</v>
      </c>
      <c r="K16" s="6"/>
      <c r="L16" s="6"/>
      <c r="M16" s="8">
        <v>1</v>
      </c>
      <c r="N16" s="8">
        <v>2</v>
      </c>
      <c r="O16" s="7" t="str">
        <f>VLOOKUP(P16,zipcodes,2,0)</f>
        <v>NORTH ADELAIDE</v>
      </c>
      <c r="P16" s="13">
        <v>5006</v>
      </c>
      <c r="Q16" s="7" t="str">
        <f>VLOOKUP(R16,zipcodes,2,0)</f>
        <v>CROYDON</v>
      </c>
      <c r="R16" s="14">
        <v>5008</v>
      </c>
      <c r="S16" s="8" t="s">
        <v>359</v>
      </c>
      <c r="T16" s="6" t="s">
        <v>354</v>
      </c>
      <c r="V16" s="23"/>
      <c r="Y16" s="23"/>
    </row>
    <row r="17" spans="1:25" x14ac:dyDescent="0.25">
      <c r="A17" s="5">
        <v>44670</v>
      </c>
      <c r="B17" s="6">
        <v>10.32</v>
      </c>
      <c r="C17" s="6">
        <f>B17-K17-L17</f>
        <v>10.32</v>
      </c>
      <c r="D17" s="6">
        <f>B17-K17</f>
        <v>10.32</v>
      </c>
      <c r="E17" s="7">
        <v>0.86597222222222225</v>
      </c>
      <c r="F17" s="17" t="str">
        <f>_xlfn.CONCAT(TEXT(A17,"yyyy-mm-dd")," ",TEXT(E17,"hh:mm:ss"))</f>
        <v>2022-04-19 20:47:00</v>
      </c>
      <c r="G17" s="8">
        <v>27</v>
      </c>
      <c r="H17" s="8">
        <v>54</v>
      </c>
      <c r="I17" s="9">
        <f>Uber_Details!$G17+(Uber_Details!$H17/60)</f>
        <v>27.9</v>
      </c>
      <c r="J17" s="10">
        <v>0.5</v>
      </c>
      <c r="K17" s="6"/>
      <c r="L17" s="6"/>
      <c r="M17" s="8">
        <v>1</v>
      </c>
      <c r="N17" s="8">
        <v>1</v>
      </c>
      <c r="O17" s="7" t="str">
        <f>VLOOKUP(P17,zipcodes,2,0)</f>
        <v>ADELAIDE CBD</v>
      </c>
      <c r="P17" s="13">
        <v>5000</v>
      </c>
      <c r="Q17" s="7" t="str">
        <f>VLOOKUP(R17,zipcodes,2,0)</f>
        <v>ADELAIDE CBD</v>
      </c>
      <c r="R17" s="14">
        <v>5000</v>
      </c>
      <c r="S17" s="8" t="s">
        <v>359</v>
      </c>
      <c r="T17" s="6" t="s">
        <v>354</v>
      </c>
      <c r="V17" s="23"/>
      <c r="Y17" s="23"/>
    </row>
    <row r="18" spans="1:25" x14ac:dyDescent="0.25">
      <c r="A18" s="5">
        <v>44670</v>
      </c>
      <c r="B18" s="6">
        <v>12.23</v>
      </c>
      <c r="C18" s="6">
        <f>B18-K18-L18</f>
        <v>12.23</v>
      </c>
      <c r="D18" s="6">
        <f>B18-K18</f>
        <v>12.23</v>
      </c>
      <c r="E18" s="7">
        <v>0.90208333333333324</v>
      </c>
      <c r="F18" s="17" t="str">
        <f>_xlfn.CONCAT(TEXT(A18,"yyyy-mm-dd")," ",TEXT(E18,"hh:mm:ss"))</f>
        <v>2022-04-19 21:39:00</v>
      </c>
      <c r="G18" s="8">
        <v>44</v>
      </c>
      <c r="H18" s="8">
        <v>33</v>
      </c>
      <c r="I18" s="9">
        <f>Uber_Details!$G18+(Uber_Details!$H18/60)</f>
        <v>44.55</v>
      </c>
      <c r="J18" s="10">
        <v>6.6</v>
      </c>
      <c r="K18" s="6"/>
      <c r="L18" s="6"/>
      <c r="M18" s="8">
        <v>1</v>
      </c>
      <c r="N18" s="8">
        <v>2</v>
      </c>
      <c r="O18" s="7" t="str">
        <f>VLOOKUP(P18,zipcodes,2,0)</f>
        <v>ADELAIDE CBD</v>
      </c>
      <c r="P18" s="13">
        <v>5000</v>
      </c>
      <c r="Q18" s="7" t="str">
        <f>VLOOKUP(R18,zipcodes,2,0)</f>
        <v>CROYDON</v>
      </c>
      <c r="R18" s="14">
        <v>5008</v>
      </c>
      <c r="S18" s="8" t="s">
        <v>359</v>
      </c>
      <c r="T18" s="6" t="s">
        <v>354</v>
      </c>
      <c r="V18" s="23"/>
      <c r="Y18" s="23"/>
    </row>
    <row r="19" spans="1:25" x14ac:dyDescent="0.25">
      <c r="A19" s="5">
        <v>44670</v>
      </c>
      <c r="B19" s="6">
        <v>8.61</v>
      </c>
      <c r="C19" s="6">
        <f>B19-K19-L19</f>
        <v>8.61</v>
      </c>
      <c r="D19" s="6">
        <f>B19-K19</f>
        <v>8.61</v>
      </c>
      <c r="E19" s="7">
        <v>0.94444444444444453</v>
      </c>
      <c r="F19" s="17" t="str">
        <f>_xlfn.CONCAT(TEXT(A19,"yyyy-mm-dd")," ",TEXT(E19,"hh:mm:ss"))</f>
        <v>2022-04-19 22:40:00</v>
      </c>
      <c r="G19" s="8">
        <v>20</v>
      </c>
      <c r="H19" s="8">
        <v>27</v>
      </c>
      <c r="I19" s="9">
        <f>Uber_Details!$G19+(Uber_Details!$H19/60)</f>
        <v>20.45</v>
      </c>
      <c r="J19" s="10">
        <v>3.8</v>
      </c>
      <c r="K19" s="6"/>
      <c r="L19" s="6"/>
      <c r="M19" s="8"/>
      <c r="N19" s="8">
        <v>2</v>
      </c>
      <c r="O19" s="7" t="str">
        <f>VLOOKUP(P19,zipcodes,2,0)</f>
        <v>WOODVILLE</v>
      </c>
      <c r="P19" s="13">
        <v>5011</v>
      </c>
      <c r="Q19" s="7" t="str">
        <f>VLOOKUP(R19,zipcodes,2,0)</f>
        <v>WOODVILLE</v>
      </c>
      <c r="R19" s="14">
        <v>5011</v>
      </c>
      <c r="S19" s="8" t="s">
        <v>359</v>
      </c>
      <c r="T19" s="6" t="s">
        <v>354</v>
      </c>
      <c r="V19" s="23"/>
      <c r="Y19" s="23"/>
    </row>
    <row r="20" spans="1:25" x14ac:dyDescent="0.25">
      <c r="A20" s="5">
        <v>44671</v>
      </c>
      <c r="B20" s="6">
        <v>13.87</v>
      </c>
      <c r="C20" s="6">
        <f>B20-K20-L20</f>
        <v>13.87</v>
      </c>
      <c r="D20" s="6">
        <f>B20-K20</f>
        <v>13.87</v>
      </c>
      <c r="E20" s="7">
        <v>0.74305555555555547</v>
      </c>
      <c r="F20" s="17" t="str">
        <f>_xlfn.CONCAT(TEXT(A20,"yyyy-mm-dd")," ",TEXT(E20,"hh:mm:ss"))</f>
        <v>2022-04-20 17:50:00</v>
      </c>
      <c r="G20" s="8">
        <v>31</v>
      </c>
      <c r="H20" s="8">
        <v>34</v>
      </c>
      <c r="I20" s="9">
        <f>Uber_Details!$G20+(Uber_Details!$H20/60)</f>
        <v>31.566666666666666</v>
      </c>
      <c r="J20" s="10">
        <v>9.6</v>
      </c>
      <c r="K20" s="6"/>
      <c r="L20" s="6"/>
      <c r="M20" s="8"/>
      <c r="N20" s="8">
        <v>2</v>
      </c>
      <c r="O20" s="7" t="str">
        <f>VLOOKUP(P20,zipcodes,2,0)</f>
        <v>SEMAPHORE</v>
      </c>
      <c r="P20" s="13">
        <v>5019</v>
      </c>
      <c r="Q20" s="7" t="str">
        <f>VLOOKUP(R20,zipcodes,2,0)</f>
        <v>LARGS BAY</v>
      </c>
      <c r="R20" s="14">
        <v>5016</v>
      </c>
      <c r="S20" s="8" t="s">
        <v>359</v>
      </c>
      <c r="T20" s="6" t="s">
        <v>354</v>
      </c>
      <c r="V20" s="23"/>
      <c r="Y20" s="23"/>
    </row>
    <row r="21" spans="1:25" x14ac:dyDescent="0.25">
      <c r="A21" s="5">
        <v>44671</v>
      </c>
      <c r="B21" s="6">
        <v>5</v>
      </c>
      <c r="C21" s="6">
        <f>B21-K21-L21</f>
        <v>5</v>
      </c>
      <c r="D21" s="6">
        <f>B21-K21</f>
        <v>5</v>
      </c>
      <c r="E21" s="7">
        <v>0.75902777777777775</v>
      </c>
      <c r="F21" s="17" t="str">
        <f>_xlfn.CONCAT(TEXT(A21,"yyyy-mm-dd")," ",TEXT(E21,"hh:mm:ss"))</f>
        <v>2022-04-20 18:13:00</v>
      </c>
      <c r="G21" s="8">
        <v>8</v>
      </c>
      <c r="H21" s="8">
        <v>52</v>
      </c>
      <c r="I21" s="9">
        <f>Uber_Details!$G21+(Uber_Details!$H21/60)</f>
        <v>8.8666666666666671</v>
      </c>
      <c r="J21" s="10">
        <v>3</v>
      </c>
      <c r="K21" s="6"/>
      <c r="L21" s="6"/>
      <c r="M21" s="8"/>
      <c r="N21" s="8">
        <v>1</v>
      </c>
      <c r="O21" s="7" t="str">
        <f>VLOOKUP(P21,zipcodes,2,0)</f>
        <v>LARGS BAY</v>
      </c>
      <c r="P21" s="13">
        <v>5016</v>
      </c>
      <c r="Q21" s="7" t="str">
        <f>VLOOKUP(R21,zipcodes,2,0)</f>
        <v>SEMAPHORE</v>
      </c>
      <c r="R21" s="14">
        <v>5019</v>
      </c>
      <c r="S21" s="8" t="s">
        <v>359</v>
      </c>
      <c r="T21" s="6" t="s">
        <v>354</v>
      </c>
      <c r="V21" s="23"/>
      <c r="Y21" s="23"/>
    </row>
    <row r="22" spans="1:25" x14ac:dyDescent="0.25">
      <c r="A22" s="5">
        <v>44671</v>
      </c>
      <c r="B22" s="6">
        <v>6.31</v>
      </c>
      <c r="C22" s="6">
        <f>B22-K22-L22</f>
        <v>6.31</v>
      </c>
      <c r="D22" s="6">
        <f>B22-K22</f>
        <v>6.31</v>
      </c>
      <c r="E22" s="7">
        <v>0.76388888888888884</v>
      </c>
      <c r="F22" s="17" t="str">
        <f>_xlfn.CONCAT(TEXT(A22,"yyyy-mm-dd")," ",TEXT(E22,"hh:mm:ss"))</f>
        <v>2022-04-20 18:20:00</v>
      </c>
      <c r="G22" s="8">
        <v>18</v>
      </c>
      <c r="H22" s="8">
        <v>41</v>
      </c>
      <c r="I22" s="9">
        <f>Uber_Details!$G22+(Uber_Details!$H22/60)</f>
        <v>18.683333333333334</v>
      </c>
      <c r="J22" s="10">
        <v>4.4000000000000004</v>
      </c>
      <c r="K22" s="6"/>
      <c r="L22" s="6"/>
      <c r="M22" s="8"/>
      <c r="N22" s="8">
        <v>1</v>
      </c>
      <c r="O22" s="7" t="str">
        <f>VLOOKUP(P22,zipcodes,2,0)</f>
        <v>SEMAPHORE</v>
      </c>
      <c r="P22" s="13">
        <v>5019</v>
      </c>
      <c r="Q22" s="7" t="str">
        <f>VLOOKUP(R22,zipcodes,2,0)</f>
        <v>WEST LAKES SHORE</v>
      </c>
      <c r="R22" s="14">
        <v>5020</v>
      </c>
      <c r="S22" s="8" t="s">
        <v>359</v>
      </c>
      <c r="T22" s="6" t="s">
        <v>354</v>
      </c>
      <c r="V22" s="23"/>
      <c r="Y22" s="23"/>
    </row>
    <row r="23" spans="1:25" x14ac:dyDescent="0.25">
      <c r="A23" s="5">
        <v>44671</v>
      </c>
      <c r="B23" s="6">
        <v>11.15</v>
      </c>
      <c r="C23" s="6">
        <f>B23-K23-L23</f>
        <v>11.15</v>
      </c>
      <c r="D23" s="6">
        <f>B23-K23</f>
        <v>11.15</v>
      </c>
      <c r="E23" s="7">
        <v>0.77708333333333324</v>
      </c>
      <c r="F23" s="17" t="str">
        <f>_xlfn.CONCAT(TEXT(A23,"yyyy-mm-dd")," ",TEXT(E23,"hh:mm:ss"))</f>
        <v>2022-04-20 18:39:00</v>
      </c>
      <c r="G23" s="8">
        <v>55</v>
      </c>
      <c r="H23" s="8">
        <v>31</v>
      </c>
      <c r="I23" s="9">
        <f>Uber_Details!$G23+(Uber_Details!$H23/60)</f>
        <v>55.516666666666666</v>
      </c>
      <c r="J23" s="10">
        <v>8.3000000000000007</v>
      </c>
      <c r="K23" s="6"/>
      <c r="L23" s="6"/>
      <c r="M23" s="8"/>
      <c r="N23" s="8">
        <v>2</v>
      </c>
      <c r="O23" s="7" t="str">
        <f>VLOOKUP(P23,zipcodes,2,0)</f>
        <v>WEST LAKES</v>
      </c>
      <c r="P23" s="13">
        <v>5021</v>
      </c>
      <c r="Q23" s="7" t="str">
        <f>VLOOKUP(R23,zipcodes,2,0)</f>
        <v>SEATON</v>
      </c>
      <c r="R23" s="14">
        <v>5023</v>
      </c>
      <c r="S23" s="8" t="s">
        <v>359</v>
      </c>
      <c r="T23" s="6" t="s">
        <v>354</v>
      </c>
      <c r="V23" s="23"/>
      <c r="Y23" s="23"/>
    </row>
    <row r="24" spans="1:25" x14ac:dyDescent="0.25">
      <c r="A24" s="5">
        <v>44671</v>
      </c>
      <c r="B24" s="6">
        <v>6.19</v>
      </c>
      <c r="C24" s="6">
        <f>B24-K24-L24</f>
        <v>5</v>
      </c>
      <c r="D24" s="6">
        <f>B24-K24</f>
        <v>5</v>
      </c>
      <c r="E24" s="7">
        <v>0.8340277777777777</v>
      </c>
      <c r="F24" s="17" t="str">
        <f>_xlfn.CONCAT(TEXT(A24,"yyyy-mm-dd")," ",TEXT(E24,"hh:mm:ss"))</f>
        <v>2022-04-20 20:01:00</v>
      </c>
      <c r="G24" s="8">
        <v>14</v>
      </c>
      <c r="H24" s="8">
        <v>4</v>
      </c>
      <c r="I24" s="9">
        <f>Uber_Details!$G24+(Uber_Details!$H24/60)</f>
        <v>14.066666666666666</v>
      </c>
      <c r="J24" s="10">
        <v>0.5</v>
      </c>
      <c r="K24" s="6">
        <v>1.19</v>
      </c>
      <c r="L24" s="6"/>
      <c r="M24" s="8"/>
      <c r="N24" s="8">
        <v>1</v>
      </c>
      <c r="O24" s="7" t="str">
        <f>VLOOKUP(P24,zipcodes,2,0)</f>
        <v>NORTH ADELAIDE</v>
      </c>
      <c r="P24" s="13">
        <v>5006</v>
      </c>
      <c r="Q24" s="7" t="str">
        <f>VLOOKUP(R24,zipcodes,2,0)</f>
        <v>NORTH ADELAIDE</v>
      </c>
      <c r="R24" s="14">
        <v>5006</v>
      </c>
      <c r="S24" s="8" t="s">
        <v>359</v>
      </c>
      <c r="T24" s="6" t="s">
        <v>354</v>
      </c>
      <c r="V24" s="23"/>
      <c r="Y24" s="23"/>
    </row>
    <row r="25" spans="1:25" x14ac:dyDescent="0.25">
      <c r="A25" s="5">
        <v>44671</v>
      </c>
      <c r="B25" s="6">
        <v>13.9</v>
      </c>
      <c r="C25" s="6">
        <f>B25-K25-L25</f>
        <v>13.9</v>
      </c>
      <c r="D25" s="6">
        <f>B25-K25</f>
        <v>13.9</v>
      </c>
      <c r="E25" s="7">
        <v>0.84791666666666676</v>
      </c>
      <c r="F25" s="17" t="str">
        <f>_xlfn.CONCAT(TEXT(A25,"yyyy-mm-dd")," ",TEXT(E25,"hh:mm:ss"))</f>
        <v>2022-04-20 20:21:00</v>
      </c>
      <c r="G25" s="8">
        <v>36</v>
      </c>
      <c r="H25" s="8">
        <v>38</v>
      </c>
      <c r="I25" s="9">
        <f>Uber_Details!$G25+(Uber_Details!$H25/60)</f>
        <v>36.633333333333333</v>
      </c>
      <c r="J25" s="10">
        <v>3.1</v>
      </c>
      <c r="K25" s="6"/>
      <c r="L25" s="6"/>
      <c r="M25" s="8"/>
      <c r="N25" s="8">
        <v>1</v>
      </c>
      <c r="O25" s="7" t="str">
        <f>VLOOKUP(P25,zipcodes,2,0)</f>
        <v>NORTH ADELAIDE</v>
      </c>
      <c r="P25" s="13">
        <v>5006</v>
      </c>
      <c r="Q25" s="7" t="str">
        <f>VLOOKUP(R25,zipcodes,2,0)</f>
        <v>ADELAIDE CBD</v>
      </c>
      <c r="R25" s="14">
        <v>5000</v>
      </c>
      <c r="S25" s="8" t="s">
        <v>359</v>
      </c>
      <c r="T25" s="6" t="s">
        <v>354</v>
      </c>
      <c r="V25" s="23"/>
      <c r="Y25" s="23"/>
    </row>
    <row r="26" spans="1:25" x14ac:dyDescent="0.25">
      <c r="A26" s="5">
        <v>44671</v>
      </c>
      <c r="B26" s="6">
        <v>7.53</v>
      </c>
      <c r="C26" s="6">
        <f>B26-K26-L26</f>
        <v>7.53</v>
      </c>
      <c r="D26" s="6">
        <f>B26-K26</f>
        <v>7.53</v>
      </c>
      <c r="E26" s="7">
        <v>0.88958333333333339</v>
      </c>
      <c r="F26" s="17" t="str">
        <f>_xlfn.CONCAT(TEXT(A26,"yyyy-mm-dd")," ",TEXT(E26,"hh:mm:ss"))</f>
        <v>2022-04-20 21:21:00</v>
      </c>
      <c r="G26" s="8">
        <v>22</v>
      </c>
      <c r="H26" s="8">
        <v>45</v>
      </c>
      <c r="I26" s="9">
        <f>Uber_Details!$G26+(Uber_Details!$H26/60)</f>
        <v>22.75</v>
      </c>
      <c r="J26" s="10">
        <v>7.3</v>
      </c>
      <c r="K26" s="6"/>
      <c r="L26" s="6"/>
      <c r="M26" s="8">
        <v>1</v>
      </c>
      <c r="N26" s="8">
        <v>1</v>
      </c>
      <c r="O26" s="7" t="str">
        <f>VLOOKUP(P26,zipcodes,2,0)</f>
        <v>ADELAIDE CBD</v>
      </c>
      <c r="P26" s="13">
        <v>5000</v>
      </c>
      <c r="Q26" s="7" t="str">
        <f>VLOOKUP(R26,zipcodes,2,0)</f>
        <v>MAGILL</v>
      </c>
      <c r="R26" s="14">
        <v>5072</v>
      </c>
      <c r="S26" s="8" t="s">
        <v>359</v>
      </c>
      <c r="T26" s="6" t="s">
        <v>354</v>
      </c>
      <c r="V26" s="23"/>
      <c r="Y26" s="23"/>
    </row>
    <row r="27" spans="1:25" x14ac:dyDescent="0.25">
      <c r="A27" s="5">
        <v>44671</v>
      </c>
      <c r="B27" s="6">
        <v>5</v>
      </c>
      <c r="C27" s="6">
        <f>B27-K27-L27</f>
        <v>5</v>
      </c>
      <c r="D27" s="6">
        <f>B27-K27</f>
        <v>5</v>
      </c>
      <c r="E27" s="7">
        <v>0.90277777777777779</v>
      </c>
      <c r="F27" s="17" t="str">
        <f>_xlfn.CONCAT(TEXT(A27,"yyyy-mm-dd")," ",TEXT(E27,"hh:mm:ss"))</f>
        <v>2022-04-20 21:40:00</v>
      </c>
      <c r="G27" s="8">
        <v>15</v>
      </c>
      <c r="H27" s="8">
        <v>51</v>
      </c>
      <c r="I27" s="9">
        <f>Uber_Details!$G27+(Uber_Details!$H27/60)</f>
        <v>15.85</v>
      </c>
      <c r="J27" s="10">
        <v>2.2999999999999998</v>
      </c>
      <c r="K27" s="6"/>
      <c r="L27" s="6"/>
      <c r="M27" s="8"/>
      <c r="N27" s="8">
        <v>1</v>
      </c>
      <c r="O27" s="7" t="str">
        <f>VLOOKUP(P27,zipcodes,2,0)</f>
        <v>MAGILL</v>
      </c>
      <c r="P27" s="13">
        <v>5072</v>
      </c>
      <c r="Q27" s="7" t="str">
        <f>VLOOKUP(R27,zipcodes,2,0)</f>
        <v>KENSINGTON</v>
      </c>
      <c r="R27" s="14">
        <v>5068</v>
      </c>
      <c r="S27" s="8" t="s">
        <v>359</v>
      </c>
      <c r="T27" s="6" t="s">
        <v>354</v>
      </c>
      <c r="V27" s="23"/>
      <c r="Y27" s="23"/>
    </row>
    <row r="28" spans="1:25" x14ac:dyDescent="0.25">
      <c r="A28" s="5">
        <v>44671</v>
      </c>
      <c r="B28" s="6">
        <v>17.68</v>
      </c>
      <c r="C28" s="6">
        <f>B28-K28-L28</f>
        <v>17.68</v>
      </c>
      <c r="D28" s="6">
        <f>B28-K28</f>
        <v>17.68</v>
      </c>
      <c r="E28" s="7">
        <v>0.91527777777777775</v>
      </c>
      <c r="F28" s="17" t="str">
        <f>_xlfn.CONCAT(TEXT(A28,"yyyy-mm-dd")," ",TEXT(E28,"hh:mm:ss"))</f>
        <v>2022-04-20 21:58:00</v>
      </c>
      <c r="G28" s="8">
        <v>20</v>
      </c>
      <c r="H28" s="8">
        <v>14</v>
      </c>
      <c r="I28" s="9">
        <f>Uber_Details!$G28+(Uber_Details!$H28/60)</f>
        <v>20.233333333333334</v>
      </c>
      <c r="J28" s="10">
        <v>12.8</v>
      </c>
      <c r="K28" s="6"/>
      <c r="L28" s="6"/>
      <c r="M28" s="8"/>
      <c r="N28" s="8">
        <v>1</v>
      </c>
      <c r="O28" s="7" t="str">
        <f>VLOOKUP(P28,zipcodes,2,0)</f>
        <v>MAGILL</v>
      </c>
      <c r="P28" s="13">
        <v>5072</v>
      </c>
      <c r="Q28" s="7" t="str">
        <f>VLOOKUP(R28,zipcodes,2,0)</f>
        <v>MODBURY</v>
      </c>
      <c r="R28" s="14">
        <v>5092</v>
      </c>
      <c r="S28" s="8" t="s">
        <v>359</v>
      </c>
      <c r="T28" s="6" t="s">
        <v>354</v>
      </c>
      <c r="V28" s="23"/>
      <c r="Y28" s="23"/>
    </row>
    <row r="29" spans="1:25" x14ac:dyDescent="0.25">
      <c r="A29" s="5">
        <v>44671</v>
      </c>
      <c r="B29" s="6">
        <v>5</v>
      </c>
      <c r="C29" s="6">
        <f>B29-K29-L29</f>
        <v>5</v>
      </c>
      <c r="D29" s="6">
        <f>B29-K29</f>
        <v>5</v>
      </c>
      <c r="E29" s="7">
        <v>0.94791666666666663</v>
      </c>
      <c r="F29" s="17" t="str">
        <f>_xlfn.CONCAT(TEXT(A29,"yyyy-mm-dd")," ",TEXT(E29,"hh:mm:ss"))</f>
        <v>2022-04-20 22:45:00</v>
      </c>
      <c r="G29" s="8">
        <v>10</v>
      </c>
      <c r="H29" s="8">
        <v>35</v>
      </c>
      <c r="I29" s="9">
        <f>Uber_Details!$G29+(Uber_Details!$H29/60)</f>
        <v>10.583333333333334</v>
      </c>
      <c r="J29" s="10">
        <v>4.4000000000000004</v>
      </c>
      <c r="K29" s="6"/>
      <c r="L29" s="6"/>
      <c r="M29" s="8"/>
      <c r="N29" s="8">
        <v>1</v>
      </c>
      <c r="O29" s="7" t="str">
        <f>VLOOKUP(P29,zipcodes,2,0)</f>
        <v>HAMPSTEAD GARDENS</v>
      </c>
      <c r="P29" s="13">
        <v>5086</v>
      </c>
      <c r="Q29" s="7" t="str">
        <f>VLOOKUP(R29,zipcodes,2,0)</f>
        <v>KLEMZIG</v>
      </c>
      <c r="R29" s="14">
        <v>5087</v>
      </c>
      <c r="S29" s="8" t="s">
        <v>359</v>
      </c>
      <c r="T29" s="6" t="s">
        <v>354</v>
      </c>
      <c r="V29" s="23"/>
      <c r="Y29" s="23"/>
    </row>
    <row r="30" spans="1:25" x14ac:dyDescent="0.25">
      <c r="A30" s="5">
        <v>44671</v>
      </c>
      <c r="B30" s="6">
        <v>26.58</v>
      </c>
      <c r="C30" s="6">
        <f>B30-K30-L30</f>
        <v>26.58</v>
      </c>
      <c r="D30" s="6">
        <f>B30-K30</f>
        <v>26.58</v>
      </c>
      <c r="E30" s="7">
        <v>0.97152777777777777</v>
      </c>
      <c r="F30" s="17" t="str">
        <f>_xlfn.CONCAT(TEXT(A30,"yyyy-mm-dd")," ",TEXT(E30,"hh:mm:ss"))</f>
        <v>2022-04-20 23:19:00</v>
      </c>
      <c r="G30" s="8">
        <v>54</v>
      </c>
      <c r="H30" s="8">
        <v>57</v>
      </c>
      <c r="I30" s="9">
        <f>Uber_Details!$G30+(Uber_Details!$H30/60)</f>
        <v>54.95</v>
      </c>
      <c r="J30" s="10">
        <v>15.2</v>
      </c>
      <c r="K30" s="6"/>
      <c r="L30" s="6"/>
      <c r="M30" s="8">
        <v>1</v>
      </c>
      <c r="N30" s="8">
        <v>2</v>
      </c>
      <c r="O30" s="7" t="str">
        <f>VLOOKUP(P30,zipcodes,2,0)</f>
        <v>ADELAIDE CBD</v>
      </c>
      <c r="P30" s="13">
        <v>5000</v>
      </c>
      <c r="Q30" s="7" t="str">
        <f>VLOOKUP(R30,zipcodes,2,0)</f>
        <v>MARION</v>
      </c>
      <c r="R30" s="14">
        <v>5043</v>
      </c>
      <c r="S30" s="8" t="s">
        <v>359</v>
      </c>
      <c r="T30" s="6" t="s">
        <v>354</v>
      </c>
      <c r="V30" s="23"/>
      <c r="Y30" s="23"/>
    </row>
    <row r="31" spans="1:25" x14ac:dyDescent="0.25">
      <c r="A31" s="5">
        <v>44672</v>
      </c>
      <c r="B31" s="6">
        <v>15.51</v>
      </c>
      <c r="C31" s="6">
        <f>B31-K31-L31</f>
        <v>15.51</v>
      </c>
      <c r="D31" s="6">
        <f>B31-K31</f>
        <v>15.51</v>
      </c>
      <c r="E31" s="7">
        <v>0.75555555555555554</v>
      </c>
      <c r="F31" s="17" t="str">
        <f>_xlfn.CONCAT(TEXT(A31,"yyyy-mm-dd")," ",TEXT(E31,"hh:mm:ss"))</f>
        <v>2022-04-21 18:08:00</v>
      </c>
      <c r="G31" s="8">
        <v>59</v>
      </c>
      <c r="H31" s="8">
        <v>55</v>
      </c>
      <c r="I31" s="9">
        <f>Uber_Details!$G31+(Uber_Details!$H31/60)</f>
        <v>59.916666666666664</v>
      </c>
      <c r="J31" s="10">
        <v>11.5</v>
      </c>
      <c r="K31" s="6"/>
      <c r="L31" s="6"/>
      <c r="M31" s="8"/>
      <c r="N31" s="8">
        <v>2</v>
      </c>
      <c r="O31" s="7" t="str">
        <f>VLOOKUP(P31,zipcodes,2,0)</f>
        <v>SEMAPHORE</v>
      </c>
      <c r="P31" s="13">
        <v>5019</v>
      </c>
      <c r="Q31" s="7" t="str">
        <f>VLOOKUP(R31,zipcodes,2,0)</f>
        <v>OSBORNE</v>
      </c>
      <c r="R31" s="14">
        <v>5017</v>
      </c>
      <c r="S31" s="8" t="s">
        <v>359</v>
      </c>
      <c r="T31" s="6" t="s">
        <v>354</v>
      </c>
      <c r="V31" s="23"/>
      <c r="Y31" s="23"/>
    </row>
    <row r="32" spans="1:25" x14ac:dyDescent="0.25">
      <c r="A32" s="5">
        <v>44672</v>
      </c>
      <c r="B32" s="6">
        <v>5.15</v>
      </c>
      <c r="C32" s="6">
        <f>B32-K32-L32</f>
        <v>5.15</v>
      </c>
      <c r="D32" s="6">
        <f>B32-K32</f>
        <v>5.15</v>
      </c>
      <c r="E32" s="7">
        <v>0.78402777777777777</v>
      </c>
      <c r="F32" s="17" t="str">
        <f>_xlfn.CONCAT(TEXT(A32,"yyyy-mm-dd")," ",TEXT(E32,"hh:mm:ss"))</f>
        <v>2022-04-21 18:49:00</v>
      </c>
      <c r="G32" s="8">
        <v>8</v>
      </c>
      <c r="H32" s="8">
        <v>50</v>
      </c>
      <c r="I32" s="9">
        <f>Uber_Details!$G32+(Uber_Details!$H32/60)</f>
        <v>8.8333333333333339</v>
      </c>
      <c r="J32" s="10">
        <v>3.9</v>
      </c>
      <c r="K32" s="6"/>
      <c r="L32" s="6"/>
      <c r="M32" s="8"/>
      <c r="N32" s="8">
        <v>1</v>
      </c>
      <c r="O32" s="7" t="str">
        <f>VLOOKUP(P32,zipcodes,2,0)</f>
        <v>NORTH HAVEN</v>
      </c>
      <c r="P32" s="13">
        <v>5018</v>
      </c>
      <c r="Q32" s="7" t="str">
        <f>VLOOKUP(R32,zipcodes,2,0)</f>
        <v>OSBORNE</v>
      </c>
      <c r="R32" s="14">
        <v>5017</v>
      </c>
      <c r="S32" s="8" t="s">
        <v>359</v>
      </c>
      <c r="T32" s="6" t="s">
        <v>354</v>
      </c>
      <c r="V32" s="23"/>
      <c r="Y32" s="23"/>
    </row>
    <row r="33" spans="1:25" x14ac:dyDescent="0.25">
      <c r="A33" s="5">
        <v>44672</v>
      </c>
      <c r="B33" s="6">
        <v>18.75</v>
      </c>
      <c r="C33" s="6">
        <f>B33-K33-L33</f>
        <v>18.75</v>
      </c>
      <c r="D33" s="6">
        <f>B33-K33</f>
        <v>18.75</v>
      </c>
      <c r="E33" s="7">
        <v>0.78888888888888886</v>
      </c>
      <c r="F33" s="17" t="str">
        <f>_xlfn.CONCAT(TEXT(A33,"yyyy-mm-dd")," ",TEXT(E33,"hh:mm:ss"))</f>
        <v>2022-04-21 18:56:00</v>
      </c>
      <c r="G33" s="8">
        <v>27</v>
      </c>
      <c r="H33" s="8">
        <v>58</v>
      </c>
      <c r="I33" s="9">
        <f>Uber_Details!$G33+(Uber_Details!$H33/60)</f>
        <v>27.966666666666665</v>
      </c>
      <c r="J33" s="10">
        <v>20.5</v>
      </c>
      <c r="K33" s="6"/>
      <c r="L33" s="6"/>
      <c r="M33" s="8"/>
      <c r="N33" s="8">
        <v>1</v>
      </c>
      <c r="O33" s="7" t="str">
        <f>VLOOKUP(P33,zipcodes,2,0)</f>
        <v>SEMAPHORE</v>
      </c>
      <c r="P33" s="13">
        <v>5019</v>
      </c>
      <c r="Q33" s="7" t="str">
        <f>VLOOKUP(R33,zipcodes,2,0)</f>
        <v>SALISBURY</v>
      </c>
      <c r="R33" s="14">
        <v>5108</v>
      </c>
      <c r="S33" s="8" t="s">
        <v>359</v>
      </c>
      <c r="T33" s="6" t="s">
        <v>354</v>
      </c>
      <c r="V33" s="23"/>
      <c r="Y33" s="23"/>
    </row>
    <row r="34" spans="1:25" x14ac:dyDescent="0.25">
      <c r="A34" s="5">
        <v>44672</v>
      </c>
      <c r="B34" s="6">
        <v>14.46</v>
      </c>
      <c r="C34" s="6">
        <f>B34-K34-L34</f>
        <v>14.46</v>
      </c>
      <c r="D34" s="6">
        <f>B34-K34</f>
        <v>14.46</v>
      </c>
      <c r="E34" s="7">
        <v>0.83263888888888893</v>
      </c>
      <c r="F34" s="17" t="str">
        <f>_xlfn.CONCAT(TEXT(A34,"yyyy-mm-dd")," ",TEXT(E34,"hh:mm:ss"))</f>
        <v>2022-04-21 19:59:00</v>
      </c>
      <c r="G34" s="8">
        <v>45</v>
      </c>
      <c r="H34" s="8">
        <v>7</v>
      </c>
      <c r="I34" s="9">
        <f>Uber_Details!$G34+(Uber_Details!$H34/60)</f>
        <v>45.116666666666667</v>
      </c>
      <c r="J34" s="10">
        <v>2.2000000000000002</v>
      </c>
      <c r="K34" s="6"/>
      <c r="L34" s="6"/>
      <c r="M34" s="8">
        <v>1</v>
      </c>
      <c r="N34" s="8">
        <v>2</v>
      </c>
      <c r="O34" s="7" t="str">
        <f>VLOOKUP(P34,zipcodes,2,0)</f>
        <v>NORTH ADELAIDE</v>
      </c>
      <c r="P34" s="13">
        <v>5006</v>
      </c>
      <c r="Q34" s="7" t="str">
        <f>VLOOKUP(R34,zipcodes,2,0)</f>
        <v>NORTH ADELAIDE</v>
      </c>
      <c r="R34" s="14">
        <v>5006</v>
      </c>
      <c r="S34" s="8" t="s">
        <v>359</v>
      </c>
      <c r="T34" s="6" t="s">
        <v>354</v>
      </c>
      <c r="V34" s="23"/>
      <c r="Y34" s="23"/>
    </row>
    <row r="35" spans="1:25" x14ac:dyDescent="0.25">
      <c r="A35" s="5">
        <v>44672</v>
      </c>
      <c r="B35" s="6">
        <v>11.51</v>
      </c>
      <c r="C35" s="6">
        <f>B35-K35-L35</f>
        <v>11.51</v>
      </c>
      <c r="D35" s="6">
        <f>B35-K35</f>
        <v>11.51</v>
      </c>
      <c r="E35" s="7">
        <v>0.87986111111111109</v>
      </c>
      <c r="F35" s="17" t="str">
        <f>_xlfn.CONCAT(TEXT(A35,"yyyy-mm-dd")," ",TEXT(E35,"hh:mm:ss"))</f>
        <v>2022-04-21 21:07:00</v>
      </c>
      <c r="G35" s="8">
        <v>31</v>
      </c>
      <c r="H35" s="8">
        <v>27</v>
      </c>
      <c r="I35" s="9">
        <f>Uber_Details!$G35+(Uber_Details!$H35/60)</f>
        <v>31.45</v>
      </c>
      <c r="J35" s="10">
        <v>0.4</v>
      </c>
      <c r="K35" s="6"/>
      <c r="L35" s="6"/>
      <c r="M35" s="8">
        <v>1</v>
      </c>
      <c r="N35" s="8">
        <v>2</v>
      </c>
      <c r="O35" s="7" t="str">
        <f>VLOOKUP(P35,zipcodes,2,0)</f>
        <v>ADELAIDE CBD</v>
      </c>
      <c r="P35" s="13">
        <v>5000</v>
      </c>
      <c r="Q35" s="7" t="str">
        <f>VLOOKUP(R35,zipcodes,2,0)</f>
        <v>ADELAIDE CBD</v>
      </c>
      <c r="R35" s="14">
        <v>5000</v>
      </c>
      <c r="S35" s="8" t="s">
        <v>359</v>
      </c>
      <c r="T35" s="6" t="s">
        <v>354</v>
      </c>
      <c r="V35" s="23"/>
      <c r="Y35" s="23"/>
    </row>
    <row r="36" spans="1:25" x14ac:dyDescent="0.25">
      <c r="A36" s="5">
        <v>44672</v>
      </c>
      <c r="B36" s="6">
        <v>11.79</v>
      </c>
      <c r="C36" s="6">
        <f>B36-K36-L36</f>
        <v>11.79</v>
      </c>
      <c r="D36" s="6">
        <f>B36-K36</f>
        <v>11.79</v>
      </c>
      <c r="E36" s="7">
        <v>0.92083333333333339</v>
      </c>
      <c r="F36" s="17" t="str">
        <f>_xlfn.CONCAT(TEXT(A36,"yyyy-mm-dd")," ",TEXT(E36,"hh:mm:ss"))</f>
        <v>2022-04-21 22:06:00</v>
      </c>
      <c r="G36" s="8">
        <v>25</v>
      </c>
      <c r="H36" s="8"/>
      <c r="I36" s="9">
        <f>Uber_Details!$G36+(Uber_Details!$H36/60)</f>
        <v>25</v>
      </c>
      <c r="J36" s="10">
        <v>8.6999999999999993</v>
      </c>
      <c r="K36" s="6"/>
      <c r="L36" s="6"/>
      <c r="M36" s="8">
        <v>1</v>
      </c>
      <c r="N36" s="8">
        <v>1</v>
      </c>
      <c r="O36" s="7" t="str">
        <f>VLOOKUP(P36,zipcodes,2,0)</f>
        <v>ADELAIDE CBD</v>
      </c>
      <c r="P36" s="13">
        <v>5000</v>
      </c>
      <c r="Q36" s="7" t="str">
        <f>VLOOKUP(R36,zipcodes,2,0)</f>
        <v>SEATON</v>
      </c>
      <c r="R36" s="14">
        <v>5023</v>
      </c>
      <c r="S36" s="8" t="s">
        <v>359</v>
      </c>
      <c r="T36" s="6" t="s">
        <v>354</v>
      </c>
      <c r="V36" s="23"/>
      <c r="Y36" s="23"/>
    </row>
    <row r="37" spans="1:25" x14ac:dyDescent="0.25">
      <c r="A37" s="5">
        <v>44672</v>
      </c>
      <c r="B37" s="6">
        <v>11.23</v>
      </c>
      <c r="C37" s="6">
        <f>B37-K37-L37</f>
        <v>11.23</v>
      </c>
      <c r="D37" s="6">
        <f>B37-K37</f>
        <v>11.23</v>
      </c>
      <c r="E37" s="7">
        <v>0.96319444444444446</v>
      </c>
      <c r="F37" s="17" t="str">
        <f>_xlfn.CONCAT(TEXT(A37,"yyyy-mm-dd")," ",TEXT(E37,"hh:mm:ss"))</f>
        <v>2022-04-21 23:07:00</v>
      </c>
      <c r="G37" s="8">
        <v>30</v>
      </c>
      <c r="H37" s="8">
        <v>2</v>
      </c>
      <c r="I37" s="9">
        <f>Uber_Details!$G37+(Uber_Details!$H37/60)</f>
        <v>30.033333333333335</v>
      </c>
      <c r="J37" s="10">
        <v>2.5</v>
      </c>
      <c r="K37" s="6"/>
      <c r="L37" s="6"/>
      <c r="M37" s="8"/>
      <c r="N37" s="8">
        <v>1</v>
      </c>
      <c r="O37" s="7" t="str">
        <f>VLOOKUP(P37,zipcodes,2,0)</f>
        <v>WOODVILLE</v>
      </c>
      <c r="P37" s="13">
        <v>5011</v>
      </c>
      <c r="Q37" s="7" t="str">
        <f>VLOOKUP(R37,zipcodes,2,0)</f>
        <v>SEATON</v>
      </c>
      <c r="R37" s="14">
        <v>5023</v>
      </c>
      <c r="S37" s="8" t="s">
        <v>359</v>
      </c>
      <c r="T37" s="6" t="s">
        <v>354</v>
      </c>
      <c r="V37" s="23"/>
      <c r="Y37" s="23"/>
    </row>
    <row r="38" spans="1:25" x14ac:dyDescent="0.25">
      <c r="A38" s="5">
        <v>44672</v>
      </c>
      <c r="B38" s="6">
        <v>8.73</v>
      </c>
      <c r="C38" s="6">
        <f>B38-K38-L38</f>
        <v>8.73</v>
      </c>
      <c r="D38" s="6">
        <f>B38-K38</f>
        <v>8.73</v>
      </c>
      <c r="E38" s="7">
        <v>0.98333333333333339</v>
      </c>
      <c r="F38" s="17" t="str">
        <f>_xlfn.CONCAT(TEXT(A38,"yyyy-mm-dd")," ",TEXT(E38,"hh:mm:ss"))</f>
        <v>2022-04-21 23:36:00</v>
      </c>
      <c r="G38" s="8">
        <v>22</v>
      </c>
      <c r="H38" s="8">
        <v>53</v>
      </c>
      <c r="I38" s="9">
        <f>Uber_Details!$G38+(Uber_Details!$H38/60)</f>
        <v>22.883333333333333</v>
      </c>
      <c r="J38" s="10">
        <v>7</v>
      </c>
      <c r="K38" s="6"/>
      <c r="L38" s="6"/>
      <c r="M38" s="8"/>
      <c r="N38" s="8">
        <v>2</v>
      </c>
      <c r="O38" s="7" t="str">
        <f>VLOOKUP(P38,zipcodes,2,0)</f>
        <v>SEATON</v>
      </c>
      <c r="P38" s="13">
        <v>5023</v>
      </c>
      <c r="Q38" s="7" t="str">
        <f>VLOOKUP(R38,zipcodes,2,0)</f>
        <v>SEATON</v>
      </c>
      <c r="R38" s="14">
        <v>5023</v>
      </c>
      <c r="S38" s="8" t="s">
        <v>359</v>
      </c>
      <c r="T38" s="6" t="s">
        <v>354</v>
      </c>
      <c r="V38" s="23"/>
      <c r="Y38" s="23"/>
    </row>
    <row r="39" spans="1:25" x14ac:dyDescent="0.25">
      <c r="A39" s="5">
        <v>44673</v>
      </c>
      <c r="B39" s="6">
        <v>11.32</v>
      </c>
      <c r="C39" s="6">
        <f>B39-K39-L39</f>
        <v>11.32</v>
      </c>
      <c r="D39" s="6">
        <f>B39-K39</f>
        <v>11.32</v>
      </c>
      <c r="E39" s="7">
        <v>0.44513888888888892</v>
      </c>
      <c r="F39" s="17" t="str">
        <f>_xlfn.CONCAT(TEXT(A39,"yyyy-mm-dd")," ",TEXT(E39,"hh:mm:ss"))</f>
        <v>2022-04-22 10:41:00</v>
      </c>
      <c r="G39" s="8">
        <v>48</v>
      </c>
      <c r="H39" s="8">
        <v>50</v>
      </c>
      <c r="I39" s="9">
        <f>Uber_Details!$G39+(Uber_Details!$H39/60)</f>
        <v>48.833333333333336</v>
      </c>
      <c r="J39" s="10">
        <v>9.1999999999999993</v>
      </c>
      <c r="K39" s="6"/>
      <c r="L39" s="6"/>
      <c r="M39" s="8"/>
      <c r="N39" s="8">
        <v>2</v>
      </c>
      <c r="O39" s="7" t="str">
        <f>VLOOKUP(P39,zipcodes,2,0)</f>
        <v>NORTH HAVEN</v>
      </c>
      <c r="P39" s="13">
        <v>5018</v>
      </c>
      <c r="Q39" s="7" t="str">
        <f>VLOOKUP(R39,zipcodes,2,0)</f>
        <v>LARGS BAY</v>
      </c>
      <c r="R39" s="14">
        <v>5016</v>
      </c>
      <c r="S39" s="8" t="s">
        <v>359</v>
      </c>
      <c r="T39" s="6" t="s">
        <v>354</v>
      </c>
      <c r="V39" s="23"/>
      <c r="Y39" s="23"/>
    </row>
    <row r="40" spans="1:25" x14ac:dyDescent="0.25">
      <c r="A40" s="5">
        <v>44673</v>
      </c>
      <c r="B40" s="6">
        <v>11.36</v>
      </c>
      <c r="C40" s="6">
        <f>B40-K40-L40</f>
        <v>11.36</v>
      </c>
      <c r="D40" s="6">
        <f>B40-K40</f>
        <v>11.36</v>
      </c>
      <c r="E40" s="7">
        <v>0.48333333333333334</v>
      </c>
      <c r="F40" s="17" t="str">
        <f>_xlfn.CONCAT(TEXT(A40,"yyyy-mm-dd")," ",TEXT(E40,"hh:mm:ss"))</f>
        <v>2022-04-22 11:36:00</v>
      </c>
      <c r="G40" s="8">
        <v>30</v>
      </c>
      <c r="H40" s="8">
        <v>23</v>
      </c>
      <c r="I40" s="9">
        <f>Uber_Details!$G40+(Uber_Details!$H40/60)</f>
        <v>30.383333333333333</v>
      </c>
      <c r="J40" s="10">
        <v>3.3</v>
      </c>
      <c r="K40" s="6"/>
      <c r="L40" s="6"/>
      <c r="M40" s="8"/>
      <c r="N40" s="8">
        <v>1</v>
      </c>
      <c r="O40" s="7" t="str">
        <f>VLOOKUP(P40,zipcodes,2,0)</f>
        <v>SEMAPHORE</v>
      </c>
      <c r="P40" s="13">
        <v>5019</v>
      </c>
      <c r="Q40" s="7" t="str">
        <f>VLOOKUP(R40,zipcodes,2,0)</f>
        <v>SEMAPHORE</v>
      </c>
      <c r="R40" s="14">
        <v>5019</v>
      </c>
      <c r="S40" s="8" t="s">
        <v>359</v>
      </c>
      <c r="T40" s="6" t="s">
        <v>354</v>
      </c>
      <c r="V40" s="23"/>
      <c r="Y40" s="23"/>
    </row>
    <row r="41" spans="1:25" x14ac:dyDescent="0.25">
      <c r="A41" s="5">
        <v>44673</v>
      </c>
      <c r="B41" s="6">
        <v>8.02</v>
      </c>
      <c r="C41" s="6">
        <f>B41-K41-L41</f>
        <v>8.02</v>
      </c>
      <c r="D41" s="6">
        <f>B41-K41</f>
        <v>8.02</v>
      </c>
      <c r="E41" s="7">
        <v>0.49861111111111112</v>
      </c>
      <c r="F41" s="17" t="str">
        <f>_xlfn.CONCAT(TEXT(A41,"yyyy-mm-dd")," ",TEXT(E41,"hh:mm:ss"))</f>
        <v>2022-04-22 11:58:00</v>
      </c>
      <c r="G41" s="8">
        <v>18</v>
      </c>
      <c r="H41" s="8">
        <v>17</v>
      </c>
      <c r="I41" s="9">
        <f>Uber_Details!$G41+(Uber_Details!$H41/60)</f>
        <v>18.283333333333335</v>
      </c>
      <c r="J41" s="10">
        <v>6.7</v>
      </c>
      <c r="K41" s="6"/>
      <c r="L41" s="6"/>
      <c r="M41" s="8"/>
      <c r="N41" s="8">
        <v>1</v>
      </c>
      <c r="O41" s="7" t="str">
        <f>VLOOKUP(P41,zipcodes,2,0)</f>
        <v>SEMAPHORE</v>
      </c>
      <c r="P41" s="13">
        <v>5019</v>
      </c>
      <c r="Q41" s="7" t="str">
        <f>VLOOKUP(R41,zipcodes,2,0)</f>
        <v>HENLEY BEACH</v>
      </c>
      <c r="R41" s="14">
        <v>5022</v>
      </c>
      <c r="S41" s="8" t="s">
        <v>359</v>
      </c>
      <c r="T41" s="6" t="s">
        <v>354</v>
      </c>
      <c r="V41" s="23"/>
      <c r="Y41" s="23"/>
    </row>
    <row r="42" spans="1:25" x14ac:dyDescent="0.25">
      <c r="A42" s="5">
        <v>44673</v>
      </c>
      <c r="B42" s="6">
        <v>8.8800000000000008</v>
      </c>
      <c r="C42" s="6">
        <f>B42-K42-L42</f>
        <v>8.8800000000000008</v>
      </c>
      <c r="D42" s="6">
        <f>B42-K42</f>
        <v>8.8800000000000008</v>
      </c>
      <c r="E42" s="7">
        <v>0.5083333333333333</v>
      </c>
      <c r="F42" s="17" t="str">
        <f>_xlfn.CONCAT(TEXT(A42,"yyyy-mm-dd")," ",TEXT(E42,"hh:mm:ss"))</f>
        <v>2022-04-22 12:12:00</v>
      </c>
      <c r="G42" s="8">
        <v>20</v>
      </c>
      <c r="H42" s="8">
        <v>36</v>
      </c>
      <c r="I42" s="9">
        <f>Uber_Details!$G42+(Uber_Details!$H42/60)</f>
        <v>20.6</v>
      </c>
      <c r="J42" s="10">
        <v>8.3000000000000007</v>
      </c>
      <c r="K42" s="6"/>
      <c r="L42" s="6"/>
      <c r="M42" s="8"/>
      <c r="N42" s="8">
        <v>1</v>
      </c>
      <c r="O42" s="7" t="str">
        <f>VLOOKUP(P42,zipcodes,2,0)</f>
        <v>SEATON</v>
      </c>
      <c r="P42" s="13">
        <v>5023</v>
      </c>
      <c r="Q42" s="7" t="str">
        <f>VLOOKUP(R42,zipcodes,2,0)</f>
        <v>WOODVILLE GARDENS</v>
      </c>
      <c r="R42" s="14">
        <v>5012</v>
      </c>
      <c r="S42" s="8" t="s">
        <v>359</v>
      </c>
      <c r="T42" s="6" t="s">
        <v>354</v>
      </c>
      <c r="V42" s="23"/>
      <c r="Y42" s="23"/>
    </row>
    <row r="43" spans="1:25" x14ac:dyDescent="0.25">
      <c r="A43" s="5">
        <v>44673</v>
      </c>
      <c r="B43" s="6">
        <v>20</v>
      </c>
      <c r="C43" s="6">
        <f>B43-K43-L43</f>
        <v>20</v>
      </c>
      <c r="D43" s="6">
        <f>B43-K43</f>
        <v>20</v>
      </c>
      <c r="E43" s="7">
        <v>0.51111111111111118</v>
      </c>
      <c r="F43" s="17" t="str">
        <f>_xlfn.CONCAT(TEXT(A43,"yyyy-mm-dd")," ",TEXT(E43,"hh:mm:ss"))</f>
        <v>2022-04-22 12:16:00</v>
      </c>
      <c r="G43" s="8"/>
      <c r="H43" s="8"/>
      <c r="I43" s="9">
        <f>Uber_Details!$G43+(Uber_Details!$H43/60)</f>
        <v>0</v>
      </c>
      <c r="J43" s="10"/>
      <c r="K43" s="6"/>
      <c r="L43" s="6"/>
      <c r="M43" s="8"/>
      <c r="N43" s="8"/>
      <c r="O43" s="7" t="e">
        <f>VLOOKUP(P43,zipcodes,2,0)</f>
        <v>#N/A</v>
      </c>
      <c r="P43" s="11">
        <v>0</v>
      </c>
      <c r="Q43" s="7" t="e">
        <f>VLOOKUP(R43,zipcodes,2,0)</f>
        <v>#N/A</v>
      </c>
      <c r="R43" s="12">
        <v>0</v>
      </c>
      <c r="S43" s="8" t="s">
        <v>358</v>
      </c>
      <c r="T43" s="6" t="s">
        <v>354</v>
      </c>
      <c r="V43" s="23"/>
      <c r="Y43" s="23"/>
    </row>
    <row r="44" spans="1:25" x14ac:dyDescent="0.25">
      <c r="A44" s="5">
        <v>44673</v>
      </c>
      <c r="B44" s="6">
        <v>13.52</v>
      </c>
      <c r="C44" s="6">
        <f>B44-K44-L44</f>
        <v>11.719999999999999</v>
      </c>
      <c r="D44" s="6">
        <f>B44-K44</f>
        <v>11.719999999999999</v>
      </c>
      <c r="E44" s="7">
        <v>0.52500000000000002</v>
      </c>
      <c r="F44" s="17" t="str">
        <f>_xlfn.CONCAT(TEXT(A44,"yyyy-mm-dd")," ",TEXT(E44,"hh:mm:ss"))</f>
        <v>2022-04-22 12:36:00</v>
      </c>
      <c r="G44" s="8">
        <v>34</v>
      </c>
      <c r="H44" s="8">
        <v>14</v>
      </c>
      <c r="I44" s="9">
        <f>Uber_Details!$G44+(Uber_Details!$H44/60)</f>
        <v>34.233333333333334</v>
      </c>
      <c r="J44" s="10">
        <v>10.6</v>
      </c>
      <c r="K44" s="6">
        <v>1.8</v>
      </c>
      <c r="L44" s="6"/>
      <c r="M44" s="8"/>
      <c r="N44" s="8">
        <v>2</v>
      </c>
      <c r="O44" s="7" t="str">
        <f>VLOOKUP(P44,zipcodes,2,0)</f>
        <v>WOODVILLE GARDENS</v>
      </c>
      <c r="P44" s="13">
        <v>5012</v>
      </c>
      <c r="Q44" s="7" t="str">
        <f>VLOOKUP(R44,zipcodes,2,0)</f>
        <v>SEATON</v>
      </c>
      <c r="R44" s="14">
        <v>5023</v>
      </c>
      <c r="S44" s="8" t="s">
        <v>359</v>
      </c>
      <c r="T44" s="6" t="s">
        <v>354</v>
      </c>
      <c r="V44" s="23"/>
      <c r="Y44" s="23"/>
    </row>
    <row r="45" spans="1:25" x14ac:dyDescent="0.25">
      <c r="A45" s="5">
        <v>44673</v>
      </c>
      <c r="B45" s="6">
        <v>8.98</v>
      </c>
      <c r="C45" s="6">
        <f>B45-K45-L45</f>
        <v>8.98</v>
      </c>
      <c r="D45" s="6">
        <f>B45-K45</f>
        <v>8.98</v>
      </c>
      <c r="E45" s="7">
        <v>0.54513888888888895</v>
      </c>
      <c r="F45" s="17" t="str">
        <f>_xlfn.CONCAT(TEXT(A45,"yyyy-mm-dd")," ",TEXT(E45,"hh:mm:ss"))</f>
        <v>2022-04-22 13:05:00</v>
      </c>
      <c r="G45" s="8">
        <v>28</v>
      </c>
      <c r="H45" s="8">
        <v>44</v>
      </c>
      <c r="I45" s="9">
        <f>Uber_Details!$G45+(Uber_Details!$H45/60)</f>
        <v>28.733333333333334</v>
      </c>
      <c r="J45" s="10">
        <v>4.8</v>
      </c>
      <c r="K45" s="6"/>
      <c r="L45" s="6"/>
      <c r="M45" s="8"/>
      <c r="N45" s="8">
        <v>2</v>
      </c>
      <c r="O45" s="7" t="str">
        <f>VLOOKUP(P45,zipcodes,2,0)</f>
        <v>WEST LAKES</v>
      </c>
      <c r="P45" s="13">
        <v>5021</v>
      </c>
      <c r="Q45" s="7" t="str">
        <f>VLOOKUP(R45,zipcodes,2,0)</f>
        <v>WEST LAKES</v>
      </c>
      <c r="R45" s="14">
        <v>5021</v>
      </c>
      <c r="S45" s="8" t="s">
        <v>359</v>
      </c>
      <c r="T45" s="6" t="s">
        <v>354</v>
      </c>
      <c r="V45" s="23"/>
      <c r="Y45" s="23"/>
    </row>
    <row r="46" spans="1:25" x14ac:dyDescent="0.25">
      <c r="A46" s="5">
        <v>44673</v>
      </c>
      <c r="B46" s="6">
        <v>20</v>
      </c>
      <c r="C46" s="6">
        <f>B46-K46-L46</f>
        <v>20</v>
      </c>
      <c r="D46" s="6">
        <f>B46-K46</f>
        <v>20</v>
      </c>
      <c r="E46" s="7">
        <v>0.55902777777777779</v>
      </c>
      <c r="F46" s="17" t="str">
        <f>_xlfn.CONCAT(TEXT(A46,"yyyy-mm-dd")," ",TEXT(E46,"hh:mm:ss"))</f>
        <v>2022-04-22 13:25:00</v>
      </c>
      <c r="G46" s="8"/>
      <c r="H46" s="8"/>
      <c r="I46" s="9">
        <f>Uber_Details!$G46+(Uber_Details!$H46/60)</f>
        <v>0</v>
      </c>
      <c r="J46" s="10"/>
      <c r="K46" s="6"/>
      <c r="L46" s="6"/>
      <c r="M46" s="8"/>
      <c r="N46" s="8"/>
      <c r="O46" s="7" t="e">
        <f>VLOOKUP(P46,zipcodes,2,0)</f>
        <v>#N/A</v>
      </c>
      <c r="P46" s="11">
        <v>0</v>
      </c>
      <c r="Q46" s="7" t="e">
        <f>VLOOKUP(R46,zipcodes,2,0)</f>
        <v>#N/A</v>
      </c>
      <c r="R46" s="12">
        <v>0</v>
      </c>
      <c r="S46" s="8" t="s">
        <v>358</v>
      </c>
      <c r="T46" s="6" t="s">
        <v>354</v>
      </c>
      <c r="V46" s="23"/>
      <c r="Y46" s="23"/>
    </row>
    <row r="47" spans="1:25" x14ac:dyDescent="0.25">
      <c r="A47" s="5">
        <v>44673</v>
      </c>
      <c r="B47" s="6">
        <v>12.49</v>
      </c>
      <c r="C47" s="6">
        <f>B47-K47-L47</f>
        <v>12.49</v>
      </c>
      <c r="D47" s="6">
        <f>B47-K47</f>
        <v>12.49</v>
      </c>
      <c r="E47" s="7">
        <v>0.73611111111111116</v>
      </c>
      <c r="F47" s="17" t="str">
        <f>_xlfn.CONCAT(TEXT(A47,"yyyy-mm-dd")," ",TEXT(E47,"hh:mm:ss"))</f>
        <v>2022-04-22 17:40:00</v>
      </c>
      <c r="G47" s="8">
        <v>41</v>
      </c>
      <c r="H47" s="8">
        <v>8</v>
      </c>
      <c r="I47" s="9">
        <f>Uber_Details!$G47+(Uber_Details!$H47/60)</f>
        <v>41.133333333333333</v>
      </c>
      <c r="J47" s="10">
        <v>6.2</v>
      </c>
      <c r="K47" s="6"/>
      <c r="L47" s="6"/>
      <c r="M47" s="8"/>
      <c r="N47" s="8">
        <v>2</v>
      </c>
      <c r="O47" s="7" t="str">
        <f>VLOOKUP(P47,zipcodes,2,0)</f>
        <v>SEMAPHORE</v>
      </c>
      <c r="P47" s="13">
        <v>5019</v>
      </c>
      <c r="Q47" s="7" t="str">
        <f>VLOOKUP(R47,zipcodes,2,0)</f>
        <v>LARGS BAY</v>
      </c>
      <c r="R47" s="14">
        <v>5016</v>
      </c>
      <c r="S47" s="8" t="s">
        <v>359</v>
      </c>
      <c r="T47" s="6" t="s">
        <v>354</v>
      </c>
      <c r="V47" s="23"/>
      <c r="Y47" s="23"/>
    </row>
    <row r="48" spans="1:25" x14ac:dyDescent="0.25">
      <c r="A48" s="5">
        <v>44673</v>
      </c>
      <c r="B48" s="6">
        <v>6.56</v>
      </c>
      <c r="C48" s="6">
        <f>B48-K48-L48</f>
        <v>6.56</v>
      </c>
      <c r="D48" s="6">
        <f>B48-K48</f>
        <v>6.56</v>
      </c>
      <c r="E48" s="7">
        <v>0.75624999999999998</v>
      </c>
      <c r="F48" s="17" t="str">
        <f>_xlfn.CONCAT(TEXT(A48,"yyyy-mm-dd")," ",TEXT(E48,"hh:mm:ss"))</f>
        <v>2022-04-22 18:09:00</v>
      </c>
      <c r="G48" s="8">
        <v>16</v>
      </c>
      <c r="H48" s="8">
        <v>10</v>
      </c>
      <c r="I48" s="9">
        <f>Uber_Details!$G48+(Uber_Details!$H48/60)</f>
        <v>16.166666666666668</v>
      </c>
      <c r="J48" s="10">
        <v>5.8</v>
      </c>
      <c r="K48" s="6"/>
      <c r="L48" s="6"/>
      <c r="M48" s="8"/>
      <c r="N48" s="8">
        <v>1</v>
      </c>
      <c r="O48" s="7" t="str">
        <f>VLOOKUP(P48,zipcodes,2,0)</f>
        <v>LARGS BAY</v>
      </c>
      <c r="P48" s="13">
        <v>5016</v>
      </c>
      <c r="Q48" s="7" t="str">
        <f>VLOOKUP(R48,zipcodes,2,0)</f>
        <v>WINGFIELD</v>
      </c>
      <c r="R48" s="14">
        <v>5013</v>
      </c>
      <c r="S48" s="8" t="s">
        <v>359</v>
      </c>
      <c r="T48" s="6" t="s">
        <v>354</v>
      </c>
      <c r="V48" s="23"/>
      <c r="Y48" s="23"/>
    </row>
    <row r="49" spans="1:25" x14ac:dyDescent="0.25">
      <c r="A49" s="5">
        <v>44673</v>
      </c>
      <c r="B49" s="6">
        <v>15.36</v>
      </c>
      <c r="C49" s="6">
        <f>B49-K49-L49</f>
        <v>15.36</v>
      </c>
      <c r="D49" s="6">
        <f>B49-K49</f>
        <v>15.36</v>
      </c>
      <c r="E49" s="7">
        <v>0.77083333333333337</v>
      </c>
      <c r="F49" s="17" t="str">
        <f>_xlfn.CONCAT(TEXT(A49,"yyyy-mm-dd")," ",TEXT(E49,"hh:mm:ss"))</f>
        <v>2022-04-22 18:30:00</v>
      </c>
      <c r="G49" s="8">
        <v>36</v>
      </c>
      <c r="H49" s="8">
        <v>3</v>
      </c>
      <c r="I49" s="9">
        <f>Uber_Details!$G49+(Uber_Details!$H49/60)</f>
        <v>36.049999999999997</v>
      </c>
      <c r="J49" s="10">
        <v>14.6</v>
      </c>
      <c r="K49" s="6"/>
      <c r="L49" s="6"/>
      <c r="M49" s="8"/>
      <c r="N49" s="8">
        <v>2</v>
      </c>
      <c r="O49" s="7" t="str">
        <f>VLOOKUP(P49,zipcodes,2,0)</f>
        <v>WOODVILLE GARDENS</v>
      </c>
      <c r="P49" s="13">
        <v>5012</v>
      </c>
      <c r="Q49" s="7" t="str">
        <f>VLOOKUP(R49,zipcodes,2,0)</f>
        <v>LARGS BAY</v>
      </c>
      <c r="R49" s="14">
        <v>5016</v>
      </c>
      <c r="S49" s="8" t="s">
        <v>359</v>
      </c>
      <c r="T49" s="6" t="s">
        <v>354</v>
      </c>
      <c r="V49" s="23"/>
      <c r="Y49" s="23"/>
    </row>
    <row r="50" spans="1:25" x14ac:dyDescent="0.25">
      <c r="A50" s="5">
        <v>44673</v>
      </c>
      <c r="B50" s="6">
        <v>13.48</v>
      </c>
      <c r="C50" s="6">
        <f>B50-K50-L50</f>
        <v>10.93</v>
      </c>
      <c r="D50" s="6">
        <f>B50-K50</f>
        <v>10.93</v>
      </c>
      <c r="E50" s="7">
        <v>0.78194444444444444</v>
      </c>
      <c r="F50" s="17" t="str">
        <f>_xlfn.CONCAT(TEXT(A50,"yyyy-mm-dd")," ",TEXT(E50,"hh:mm:ss"))</f>
        <v>2022-04-22 18:46:00</v>
      </c>
      <c r="G50" s="8">
        <v>32</v>
      </c>
      <c r="H50" s="8">
        <v>17</v>
      </c>
      <c r="I50" s="9">
        <f>Uber_Details!$G50+(Uber_Details!$H50/60)</f>
        <v>32.283333333333331</v>
      </c>
      <c r="J50" s="10">
        <v>7.6</v>
      </c>
      <c r="K50" s="6">
        <v>2.5499999999999998</v>
      </c>
      <c r="L50" s="6"/>
      <c r="M50" s="8"/>
      <c r="N50" s="8">
        <v>2</v>
      </c>
      <c r="O50" s="7" t="str">
        <f>VLOOKUP(P50,zipcodes,2,0)</f>
        <v>PORT ADELAIDE</v>
      </c>
      <c r="P50" s="13">
        <v>5015</v>
      </c>
      <c r="Q50" s="7" t="str">
        <f>VLOOKUP(R50,zipcodes,2,0)</f>
        <v>OSBORNE</v>
      </c>
      <c r="R50" s="14">
        <v>5017</v>
      </c>
      <c r="S50" s="8" t="s">
        <v>359</v>
      </c>
      <c r="T50" s="6" t="s">
        <v>354</v>
      </c>
      <c r="V50" s="23"/>
      <c r="Y50" s="23"/>
    </row>
    <row r="51" spans="1:25" x14ac:dyDescent="0.25">
      <c r="A51" s="5">
        <v>44673</v>
      </c>
      <c r="B51" s="6">
        <v>30</v>
      </c>
      <c r="C51" s="6">
        <f>B51-K51-L51</f>
        <v>30</v>
      </c>
      <c r="D51" s="6">
        <f>B51-K51</f>
        <v>30</v>
      </c>
      <c r="E51" s="7">
        <v>0.79305555555555562</v>
      </c>
      <c r="F51" s="17" t="str">
        <f>_xlfn.CONCAT(TEXT(A51,"yyyy-mm-dd")," ",TEXT(E51,"hh:mm:ss"))</f>
        <v>2022-04-22 19:02:00</v>
      </c>
      <c r="G51" s="8"/>
      <c r="H51" s="8"/>
      <c r="I51" s="9">
        <f>Uber_Details!$G51+(Uber_Details!$H51/60)</f>
        <v>0</v>
      </c>
      <c r="J51" s="10"/>
      <c r="K51" s="6"/>
      <c r="L51" s="6"/>
      <c r="M51" s="8"/>
      <c r="N51" s="8"/>
      <c r="O51" s="7" t="e">
        <f>VLOOKUP(P51,zipcodes,2,0)</f>
        <v>#N/A</v>
      </c>
      <c r="P51" s="11">
        <v>0</v>
      </c>
      <c r="Q51" s="7" t="e">
        <f>VLOOKUP(R51,zipcodes,2,0)</f>
        <v>#N/A</v>
      </c>
      <c r="R51" s="12">
        <v>0</v>
      </c>
      <c r="S51" s="8" t="s">
        <v>358</v>
      </c>
      <c r="T51" s="6" t="s">
        <v>354</v>
      </c>
      <c r="V51" s="23"/>
      <c r="Y51" s="23"/>
    </row>
    <row r="52" spans="1:25" x14ac:dyDescent="0.25">
      <c r="A52" s="5">
        <v>44673</v>
      </c>
      <c r="B52" s="6">
        <v>11.13</v>
      </c>
      <c r="C52" s="6">
        <f>B52-K52-L52</f>
        <v>11.13</v>
      </c>
      <c r="D52" s="6">
        <f>B52-K52</f>
        <v>11.13</v>
      </c>
      <c r="E52" s="7">
        <v>0.81805555555555554</v>
      </c>
      <c r="F52" s="17" t="str">
        <f>_xlfn.CONCAT(TEXT(A52,"yyyy-mm-dd")," ",TEXT(E52,"hh:mm:ss"))</f>
        <v>2022-04-22 19:38:00</v>
      </c>
      <c r="G52" s="8">
        <v>24</v>
      </c>
      <c r="H52" s="8">
        <v>34</v>
      </c>
      <c r="I52" s="9">
        <f>Uber_Details!$G52+(Uber_Details!$H52/60)</f>
        <v>24.566666666666666</v>
      </c>
      <c r="J52" s="10">
        <v>8.5</v>
      </c>
      <c r="K52" s="6"/>
      <c r="L52" s="6"/>
      <c r="M52" s="8"/>
      <c r="N52" s="8">
        <v>2</v>
      </c>
      <c r="O52" s="7" t="str">
        <f>VLOOKUP(P52,zipcodes,2,0)</f>
        <v>ALBERT PARK</v>
      </c>
      <c r="P52" s="13">
        <v>5014</v>
      </c>
      <c r="Q52" s="7" t="str">
        <f>VLOOKUP(R52,zipcodes,2,0)</f>
        <v>LARGS BAY</v>
      </c>
      <c r="R52" s="14">
        <v>5016</v>
      </c>
      <c r="S52" s="8" t="s">
        <v>359</v>
      </c>
      <c r="T52" s="6" t="s">
        <v>354</v>
      </c>
      <c r="V52" s="23"/>
      <c r="Y52" s="23"/>
    </row>
    <row r="53" spans="1:25" x14ac:dyDescent="0.25">
      <c r="A53" s="5">
        <v>44673</v>
      </c>
      <c r="B53" s="6">
        <v>9.51</v>
      </c>
      <c r="C53" s="6">
        <f>B53-K53-L53</f>
        <v>6.31</v>
      </c>
      <c r="D53" s="6">
        <f>B53-K53</f>
        <v>6.31</v>
      </c>
      <c r="E53" s="7">
        <v>0.85625000000000007</v>
      </c>
      <c r="F53" s="17" t="str">
        <f>_xlfn.CONCAT(TEXT(A53,"yyyy-mm-dd")," ",TEXT(E53,"hh:mm:ss"))</f>
        <v>2022-04-22 20:33:00</v>
      </c>
      <c r="G53" s="8">
        <v>13</v>
      </c>
      <c r="H53" s="8">
        <v>31</v>
      </c>
      <c r="I53" s="9">
        <f>Uber_Details!$G53+(Uber_Details!$H53/60)</f>
        <v>13.516666666666667</v>
      </c>
      <c r="J53" s="10">
        <v>2.2999999999999998</v>
      </c>
      <c r="K53" s="6">
        <v>3.2</v>
      </c>
      <c r="L53" s="6"/>
      <c r="M53" s="8"/>
      <c r="N53" s="8">
        <v>1</v>
      </c>
      <c r="O53" s="7" t="str">
        <f>VLOOKUP(P53,zipcodes,2,0)</f>
        <v>ADELAIDE CBD</v>
      </c>
      <c r="P53" s="13">
        <v>5000</v>
      </c>
      <c r="Q53" s="7" t="str">
        <f>VLOOKUP(R53,zipcodes,2,0)</f>
        <v>ADELAIDE CBD</v>
      </c>
      <c r="R53" s="14">
        <v>5000</v>
      </c>
      <c r="S53" s="8" t="s">
        <v>359</v>
      </c>
      <c r="T53" s="6" t="s">
        <v>354</v>
      </c>
      <c r="V53" s="23"/>
      <c r="Y53" s="23"/>
    </row>
    <row r="54" spans="1:25" x14ac:dyDescent="0.25">
      <c r="A54" s="5">
        <v>44673</v>
      </c>
      <c r="B54" s="6">
        <v>40</v>
      </c>
      <c r="C54" s="6">
        <f>B54-K54-L54</f>
        <v>40</v>
      </c>
      <c r="D54" s="6">
        <f>B54-K54</f>
        <v>40</v>
      </c>
      <c r="E54" s="7">
        <v>0.86597222222222225</v>
      </c>
      <c r="F54" s="17" t="str">
        <f>_xlfn.CONCAT(TEXT(A54,"yyyy-mm-dd")," ",TEXT(E54,"hh:mm:ss"))</f>
        <v>2022-04-22 20:47:00</v>
      </c>
      <c r="G54" s="8"/>
      <c r="H54" s="8"/>
      <c r="I54" s="9">
        <f>Uber_Details!$G54+(Uber_Details!$H54/60)</f>
        <v>0</v>
      </c>
      <c r="J54" s="10"/>
      <c r="K54" s="6"/>
      <c r="L54" s="6"/>
      <c r="M54" s="8"/>
      <c r="N54" s="8"/>
      <c r="O54" s="7" t="e">
        <f>VLOOKUP(P54,zipcodes,2,0)</f>
        <v>#N/A</v>
      </c>
      <c r="P54" s="11">
        <v>0</v>
      </c>
      <c r="Q54" s="7" t="e">
        <f>VLOOKUP(R54,zipcodes,2,0)</f>
        <v>#N/A</v>
      </c>
      <c r="R54" s="12">
        <v>0</v>
      </c>
      <c r="S54" s="8" t="s">
        <v>358</v>
      </c>
      <c r="T54" s="6" t="s">
        <v>354</v>
      </c>
      <c r="V54" s="23"/>
      <c r="Y54" s="23"/>
    </row>
    <row r="55" spans="1:25" x14ac:dyDescent="0.25">
      <c r="A55" s="5">
        <v>44673</v>
      </c>
      <c r="B55" s="6">
        <v>13.54</v>
      </c>
      <c r="C55" s="6">
        <f>B55-K55-L55</f>
        <v>13.54</v>
      </c>
      <c r="D55" s="6">
        <f>B55-K55</f>
        <v>13.54</v>
      </c>
      <c r="E55" s="7">
        <v>0.87708333333333333</v>
      </c>
      <c r="F55" s="17" t="str">
        <f>_xlfn.CONCAT(TEXT(A55,"yyyy-mm-dd")," ",TEXT(E55,"hh:mm:ss"))</f>
        <v>2022-04-22 21:03:00</v>
      </c>
      <c r="G55" s="8">
        <v>57</v>
      </c>
      <c r="H55" s="8">
        <v>26</v>
      </c>
      <c r="I55" s="9">
        <f>Uber_Details!$G55+(Uber_Details!$H55/60)</f>
        <v>57.43333333333333</v>
      </c>
      <c r="J55" s="10">
        <v>7.8</v>
      </c>
      <c r="K55" s="6"/>
      <c r="L55" s="6"/>
      <c r="M55" s="8"/>
      <c r="N55" s="8">
        <v>1</v>
      </c>
      <c r="O55" s="7" t="str">
        <f>VLOOKUP(P55,zipcodes,2,0)</f>
        <v>ADELAIDE CBD</v>
      </c>
      <c r="P55" s="13">
        <v>5000</v>
      </c>
      <c r="Q55" s="7" t="str">
        <f>VLOOKUP(R55,zipcodes,2,0)</f>
        <v>KURRALTA PARK</v>
      </c>
      <c r="R55" s="14">
        <v>5037</v>
      </c>
      <c r="S55" s="8" t="s">
        <v>359</v>
      </c>
      <c r="T55" s="6" t="s">
        <v>354</v>
      </c>
      <c r="V55" s="23"/>
      <c r="Y55" s="23"/>
    </row>
    <row r="56" spans="1:25" x14ac:dyDescent="0.25">
      <c r="A56" s="5">
        <v>44673</v>
      </c>
      <c r="B56" s="6">
        <v>8.75</v>
      </c>
      <c r="C56" s="6">
        <f>B56-K56-L56</f>
        <v>8.75</v>
      </c>
      <c r="D56" s="6">
        <f>B56-K56</f>
        <v>8.75</v>
      </c>
      <c r="E56" s="7">
        <v>0.9159722222222223</v>
      </c>
      <c r="F56" s="17" t="str">
        <f>_xlfn.CONCAT(TEXT(A56,"yyyy-mm-dd")," ",TEXT(E56,"hh:mm:ss"))</f>
        <v>2022-04-22 21:59:00</v>
      </c>
      <c r="G56" s="8">
        <v>17</v>
      </c>
      <c r="H56" s="8">
        <v>10</v>
      </c>
      <c r="I56" s="9">
        <f>Uber_Details!$G56+(Uber_Details!$H56/60)</f>
        <v>17.166666666666668</v>
      </c>
      <c r="J56" s="10">
        <v>5.2</v>
      </c>
      <c r="K56" s="6"/>
      <c r="L56" s="6"/>
      <c r="M56" s="8"/>
      <c r="N56" s="8">
        <v>1</v>
      </c>
      <c r="O56" s="7" t="str">
        <f>VLOOKUP(P56,zipcodes,2,0)</f>
        <v>ADELAIDE CBD</v>
      </c>
      <c r="P56" s="13">
        <v>5000</v>
      </c>
      <c r="Q56" s="7" t="str">
        <f>VLOOKUP(R56,zipcodes,2,0)</f>
        <v>UNLEY</v>
      </c>
      <c r="R56" s="14">
        <v>5061</v>
      </c>
      <c r="S56" s="8" t="s">
        <v>359</v>
      </c>
      <c r="T56" s="6" t="s">
        <v>354</v>
      </c>
      <c r="V56" s="23"/>
      <c r="Y56" s="23"/>
    </row>
    <row r="57" spans="1:25" x14ac:dyDescent="0.25">
      <c r="A57" s="5">
        <v>44673</v>
      </c>
      <c r="B57" s="6">
        <v>5</v>
      </c>
      <c r="C57" s="6">
        <f>B57-K57-L57</f>
        <v>5</v>
      </c>
      <c r="D57" s="6">
        <f>B57-K57</f>
        <v>5</v>
      </c>
      <c r="E57" s="7">
        <v>0.94027777777777777</v>
      </c>
      <c r="F57" s="17" t="str">
        <f>_xlfn.CONCAT(TEXT(A57,"yyyy-mm-dd")," ",TEXT(E57,"hh:mm:ss"))</f>
        <v>2022-04-22 22:34:00</v>
      </c>
      <c r="G57" s="8">
        <v>9</v>
      </c>
      <c r="H57" s="8">
        <v>53</v>
      </c>
      <c r="I57" s="9">
        <f>Uber_Details!$G57+(Uber_Details!$H57/60)</f>
        <v>9.8833333333333329</v>
      </c>
      <c r="J57" s="10">
        <v>2.5</v>
      </c>
      <c r="K57" s="6"/>
      <c r="L57" s="6"/>
      <c r="M57" s="8">
        <v>1</v>
      </c>
      <c r="N57" s="8">
        <v>1</v>
      </c>
      <c r="O57" s="7" t="str">
        <f>VLOOKUP(P57,zipcodes,2,0)</f>
        <v>UNLEY</v>
      </c>
      <c r="P57" s="13">
        <v>5061</v>
      </c>
      <c r="Q57" s="7" t="str">
        <f>VLOOKUP(R57,zipcodes,2,0)</f>
        <v>UNLEY</v>
      </c>
      <c r="R57" s="14">
        <v>5061</v>
      </c>
      <c r="S57" s="8" t="s">
        <v>359</v>
      </c>
      <c r="T57" s="6" t="s">
        <v>354</v>
      </c>
      <c r="V57" s="23"/>
      <c r="Y57" s="23"/>
    </row>
    <row r="58" spans="1:25" x14ac:dyDescent="0.25">
      <c r="A58" s="5">
        <v>44673</v>
      </c>
      <c r="B58" s="6">
        <v>13.05</v>
      </c>
      <c r="C58" s="6">
        <f>B58-K58-L58</f>
        <v>13.05</v>
      </c>
      <c r="D58" s="6">
        <f>B58-K58</f>
        <v>13.05</v>
      </c>
      <c r="E58" s="7">
        <v>0.9506944444444444</v>
      </c>
      <c r="F58" s="17" t="str">
        <f>_xlfn.CONCAT(TEXT(A58,"yyyy-mm-dd")," ",TEXT(E58,"hh:mm:ss"))</f>
        <v>2022-04-22 22:49:00</v>
      </c>
      <c r="G58" s="8">
        <v>31</v>
      </c>
      <c r="H58" s="8">
        <v>4</v>
      </c>
      <c r="I58" s="9">
        <f>Uber_Details!$G58+(Uber_Details!$H58/60)</f>
        <v>31.066666666666666</v>
      </c>
      <c r="J58" s="10">
        <v>9.1</v>
      </c>
      <c r="K58" s="6"/>
      <c r="L58" s="6"/>
      <c r="M58" s="8"/>
      <c r="N58" s="8">
        <v>1</v>
      </c>
      <c r="O58" s="7" t="str">
        <f>VLOOKUP(P58,zipcodes,2,0)</f>
        <v>ADELAIDE CBD</v>
      </c>
      <c r="P58" s="13">
        <v>5000</v>
      </c>
      <c r="Q58" s="7" t="str">
        <f>VLOOKUP(R58,zipcodes,2,0)</f>
        <v>FLINDERS PARK</v>
      </c>
      <c r="R58" s="14">
        <v>5025</v>
      </c>
      <c r="S58" s="8" t="s">
        <v>359</v>
      </c>
      <c r="T58" s="6" t="s">
        <v>354</v>
      </c>
      <c r="V58" s="23"/>
      <c r="Y58" s="23"/>
    </row>
    <row r="59" spans="1:25" x14ac:dyDescent="0.25">
      <c r="A59" s="5">
        <v>44673</v>
      </c>
      <c r="B59" s="6">
        <v>11.76</v>
      </c>
      <c r="C59" s="6">
        <f>B59-K59-L59</f>
        <v>11.76</v>
      </c>
      <c r="D59" s="6">
        <f>B59-K59</f>
        <v>11.76</v>
      </c>
      <c r="E59" s="7">
        <v>0.99375000000000002</v>
      </c>
      <c r="F59" s="17" t="str">
        <f>_xlfn.CONCAT(TEXT(A59,"yyyy-mm-dd")," ",TEXT(E59,"hh:mm:ss"))</f>
        <v>2022-04-22 23:51:00</v>
      </c>
      <c r="G59" s="8">
        <v>28</v>
      </c>
      <c r="H59" s="8">
        <v>10</v>
      </c>
      <c r="I59" s="9">
        <f>Uber_Details!$G59+(Uber_Details!$H59/60)</f>
        <v>28.166666666666668</v>
      </c>
      <c r="J59" s="10">
        <v>7</v>
      </c>
      <c r="K59" s="6"/>
      <c r="L59" s="6"/>
      <c r="M59" s="8"/>
      <c r="N59" s="8">
        <v>1</v>
      </c>
      <c r="O59" s="7" t="str">
        <f>VLOOKUP(P59,zipcodes,2,0)</f>
        <v>ADELAIDE CBD</v>
      </c>
      <c r="P59" s="13">
        <v>5000</v>
      </c>
      <c r="Q59" s="7" t="str">
        <f>VLOOKUP(R59,zipcodes,2,0)</f>
        <v>FLINDERS PARK</v>
      </c>
      <c r="R59" s="14">
        <v>5025</v>
      </c>
      <c r="S59" s="8" t="s">
        <v>359</v>
      </c>
      <c r="T59" s="6" t="s">
        <v>354</v>
      </c>
      <c r="V59" s="23"/>
      <c r="Y59" s="23"/>
    </row>
    <row r="60" spans="1:25" x14ac:dyDescent="0.25">
      <c r="A60" s="5">
        <v>44674</v>
      </c>
      <c r="B60" s="6">
        <v>5.19</v>
      </c>
      <c r="C60" s="6">
        <f>B60-K60-L60</f>
        <v>5.19</v>
      </c>
      <c r="D60" s="6">
        <f>B60-K60</f>
        <v>5.19</v>
      </c>
      <c r="E60" s="7">
        <v>0.44375000000000003</v>
      </c>
      <c r="F60" s="17" t="str">
        <f>_xlfn.CONCAT(TEXT(A60,"yyyy-mm-dd")," ",TEXT(E60,"hh:mm:ss"))</f>
        <v>2022-04-23 10:39:00</v>
      </c>
      <c r="G60" s="8">
        <v>14</v>
      </c>
      <c r="H60" s="8">
        <v>45</v>
      </c>
      <c r="I60" s="9">
        <f>Uber_Details!$G60+(Uber_Details!$H60/60)</f>
        <v>14.75</v>
      </c>
      <c r="J60" s="10">
        <v>3.3</v>
      </c>
      <c r="K60" s="6"/>
      <c r="L60" s="6"/>
      <c r="M60" s="8"/>
      <c r="N60" s="8">
        <v>1</v>
      </c>
      <c r="O60" s="7" t="str">
        <f>VLOOKUP(P60,zipcodes,2,0)</f>
        <v>NORTH HAVEN</v>
      </c>
      <c r="P60" s="13">
        <v>5018</v>
      </c>
      <c r="Q60" s="7" t="str">
        <f>VLOOKUP(R60,zipcodes,2,0)</f>
        <v>OSBORNE</v>
      </c>
      <c r="R60" s="14">
        <v>5017</v>
      </c>
      <c r="S60" s="8" t="s">
        <v>359</v>
      </c>
      <c r="T60" s="6" t="s">
        <v>354</v>
      </c>
      <c r="V60" s="23"/>
      <c r="Y60" s="23"/>
    </row>
    <row r="61" spans="1:25" x14ac:dyDescent="0.25">
      <c r="A61" s="5">
        <v>44674</v>
      </c>
      <c r="B61" s="6">
        <v>6.61</v>
      </c>
      <c r="C61" s="6">
        <f>B61-K61-L61</f>
        <v>6.61</v>
      </c>
      <c r="D61" s="6">
        <f>B61-K61</f>
        <v>6.61</v>
      </c>
      <c r="E61" s="7">
        <v>0.48888888888888887</v>
      </c>
      <c r="F61" s="17" t="str">
        <f>_xlfn.CONCAT(TEXT(A61,"yyyy-mm-dd")," ",TEXT(E61,"hh:mm:ss"))</f>
        <v>2022-04-23 11:44:00</v>
      </c>
      <c r="G61" s="8">
        <v>15</v>
      </c>
      <c r="H61" s="8">
        <v>33</v>
      </c>
      <c r="I61" s="9">
        <f>Uber_Details!$G61+(Uber_Details!$H61/60)</f>
        <v>15.55</v>
      </c>
      <c r="J61" s="10">
        <v>5.3</v>
      </c>
      <c r="K61" s="6"/>
      <c r="L61" s="6"/>
      <c r="M61" s="8"/>
      <c r="N61" s="8">
        <v>1</v>
      </c>
      <c r="O61" s="7" t="str">
        <f>VLOOKUP(P61,zipcodes,2,0)</f>
        <v>SEMAPHORE</v>
      </c>
      <c r="P61" s="13">
        <v>5019</v>
      </c>
      <c r="Q61" s="7" t="str">
        <f>VLOOKUP(R61,zipcodes,2,0)</f>
        <v>OSBORNE</v>
      </c>
      <c r="R61" s="14">
        <v>5017</v>
      </c>
      <c r="S61" s="8" t="s">
        <v>359</v>
      </c>
      <c r="T61" s="6" t="s">
        <v>354</v>
      </c>
      <c r="V61" s="23"/>
      <c r="Y61" s="23"/>
    </row>
    <row r="62" spans="1:25" x14ac:dyDescent="0.25">
      <c r="A62" s="5">
        <v>44674</v>
      </c>
      <c r="B62" s="6">
        <v>8.0399999999999991</v>
      </c>
      <c r="C62" s="6">
        <f>B62-K62-L62</f>
        <v>8.0399999999999991</v>
      </c>
      <c r="D62" s="6">
        <f>B62-K62</f>
        <v>8.0399999999999991</v>
      </c>
      <c r="E62" s="7">
        <v>0.5229166666666667</v>
      </c>
      <c r="F62" s="17" t="str">
        <f>_xlfn.CONCAT(TEXT(A62,"yyyy-mm-dd")," ",TEXT(E62,"hh:mm:ss"))</f>
        <v>2022-04-23 12:33:00</v>
      </c>
      <c r="G62" s="8">
        <v>20</v>
      </c>
      <c r="H62" s="8"/>
      <c r="I62" s="9">
        <f>Uber_Details!$G62+(Uber_Details!$H62/60)</f>
        <v>20</v>
      </c>
      <c r="J62" s="10">
        <v>5.9</v>
      </c>
      <c r="K62" s="6"/>
      <c r="L62" s="6"/>
      <c r="M62" s="8"/>
      <c r="N62" s="8">
        <v>1</v>
      </c>
      <c r="O62" s="7" t="str">
        <f>VLOOKUP(P62,zipcodes,2,0)</f>
        <v>SEMAPHORE</v>
      </c>
      <c r="P62" s="13">
        <v>5019</v>
      </c>
      <c r="Q62" s="7" t="str">
        <f>VLOOKUP(R62,zipcodes,2,0)</f>
        <v>ALBERT PARK</v>
      </c>
      <c r="R62" s="14">
        <v>5014</v>
      </c>
      <c r="S62" s="8" t="s">
        <v>359</v>
      </c>
      <c r="T62" s="6" t="s">
        <v>354</v>
      </c>
      <c r="V62" s="23"/>
      <c r="Y62" s="23"/>
    </row>
    <row r="63" spans="1:25" x14ac:dyDescent="0.25">
      <c r="A63" s="5">
        <v>44674</v>
      </c>
      <c r="B63" s="6">
        <v>5.23</v>
      </c>
      <c r="C63" s="6">
        <f>B63-K63-L63</f>
        <v>5.23</v>
      </c>
      <c r="D63" s="6">
        <f>B63-K63</f>
        <v>5.23</v>
      </c>
      <c r="E63" s="7">
        <v>0.5625</v>
      </c>
      <c r="F63" s="17" t="str">
        <f>_xlfn.CONCAT(TEXT(A63,"yyyy-mm-dd")," ",TEXT(E63,"hh:mm:ss"))</f>
        <v>2022-04-23 13:30:00</v>
      </c>
      <c r="G63" s="8">
        <v>11</v>
      </c>
      <c r="H63" s="8">
        <v>49</v>
      </c>
      <c r="I63" s="9">
        <f>Uber_Details!$G63+(Uber_Details!$H63/60)</f>
        <v>11.816666666666666</v>
      </c>
      <c r="J63" s="10">
        <v>3.2</v>
      </c>
      <c r="K63" s="6"/>
      <c r="L63" s="6"/>
      <c r="M63" s="8"/>
      <c r="N63" s="8">
        <v>1</v>
      </c>
      <c r="O63" s="7" t="str">
        <f>VLOOKUP(P63,zipcodes,2,0)</f>
        <v>SEMAPHORE</v>
      </c>
      <c r="P63" s="13">
        <v>5019</v>
      </c>
      <c r="Q63" s="7" t="str">
        <f>VLOOKUP(R63,zipcodes,2,0)</f>
        <v>SEMAPHORE</v>
      </c>
      <c r="R63" s="14">
        <v>5019</v>
      </c>
      <c r="S63" s="8" t="s">
        <v>359</v>
      </c>
      <c r="T63" s="6" t="s">
        <v>354</v>
      </c>
      <c r="V63" s="23"/>
      <c r="Y63" s="23"/>
    </row>
    <row r="64" spans="1:25" x14ac:dyDescent="0.25">
      <c r="A64" s="5">
        <v>44674</v>
      </c>
      <c r="B64" s="6">
        <v>50</v>
      </c>
      <c r="C64" s="6">
        <f>B64-K64-L64</f>
        <v>50</v>
      </c>
      <c r="D64" s="6">
        <f>B64-K64</f>
        <v>50</v>
      </c>
      <c r="E64" s="7">
        <v>0.5708333333333333</v>
      </c>
      <c r="F64" s="17" t="str">
        <f>_xlfn.CONCAT(TEXT(A64,"yyyy-mm-dd")," ",TEXT(E64,"hh:mm:ss"))</f>
        <v>2022-04-23 13:42:00</v>
      </c>
      <c r="G64" s="8"/>
      <c r="H64" s="8"/>
      <c r="I64" s="9">
        <f>Uber_Details!$G64+(Uber_Details!$H64/60)</f>
        <v>0</v>
      </c>
      <c r="J64" s="10"/>
      <c r="K64" s="6"/>
      <c r="L64" s="6"/>
      <c r="M64" s="8"/>
      <c r="N64" s="8"/>
      <c r="O64" s="7" t="e">
        <f>VLOOKUP(P64,zipcodes,2,0)</f>
        <v>#N/A</v>
      </c>
      <c r="P64" s="11">
        <v>0</v>
      </c>
      <c r="Q64" s="7" t="e">
        <f>VLOOKUP(R64,zipcodes,2,0)</f>
        <v>#N/A</v>
      </c>
      <c r="R64" s="12">
        <v>0</v>
      </c>
      <c r="S64" s="8" t="s">
        <v>358</v>
      </c>
      <c r="T64" s="6" t="s">
        <v>354</v>
      </c>
      <c r="V64" s="23"/>
      <c r="Y64" s="23"/>
    </row>
    <row r="65" spans="1:25" x14ac:dyDescent="0.25">
      <c r="A65" s="5">
        <v>44674</v>
      </c>
      <c r="B65" s="6">
        <v>9.77</v>
      </c>
      <c r="C65" s="6">
        <f>B65-K65-L65</f>
        <v>9.77</v>
      </c>
      <c r="D65" s="6">
        <f>B65-K65</f>
        <v>9.77</v>
      </c>
      <c r="E65" s="7">
        <v>0.72916666666666663</v>
      </c>
      <c r="F65" s="17" t="str">
        <f>_xlfn.CONCAT(TEXT(A65,"yyyy-mm-dd")," ",TEXT(E65,"hh:mm:ss"))</f>
        <v>2022-04-23 17:30:00</v>
      </c>
      <c r="G65" s="8">
        <v>26</v>
      </c>
      <c r="H65" s="8">
        <v>18</v>
      </c>
      <c r="I65" s="9">
        <f>Uber_Details!$G65+(Uber_Details!$H65/60)</f>
        <v>26.3</v>
      </c>
      <c r="J65" s="10">
        <v>7</v>
      </c>
      <c r="K65" s="6"/>
      <c r="L65" s="6"/>
      <c r="M65" s="8"/>
      <c r="N65" s="8">
        <v>2</v>
      </c>
      <c r="O65" s="7" t="str">
        <f>VLOOKUP(P65,zipcodes,2,0)</f>
        <v>SEMAPHORE</v>
      </c>
      <c r="P65" s="13">
        <v>5019</v>
      </c>
      <c r="Q65" s="7" t="str">
        <f>VLOOKUP(R65,zipcodes,2,0)</f>
        <v>OSBORNE</v>
      </c>
      <c r="R65" s="14">
        <v>5017</v>
      </c>
      <c r="S65" s="8" t="s">
        <v>359</v>
      </c>
      <c r="T65" s="6" t="s">
        <v>354</v>
      </c>
      <c r="V65" s="23"/>
      <c r="Y65" s="23"/>
    </row>
    <row r="66" spans="1:25" x14ac:dyDescent="0.25">
      <c r="A66" s="5">
        <v>44674</v>
      </c>
      <c r="B66" s="6">
        <v>6.42</v>
      </c>
      <c r="C66" s="6">
        <f>B66-K66-L66</f>
        <v>6.42</v>
      </c>
      <c r="D66" s="6">
        <f>B66-K66</f>
        <v>6.42</v>
      </c>
      <c r="E66" s="7">
        <v>0.74513888888888891</v>
      </c>
      <c r="F66" s="17" t="str">
        <f>_xlfn.CONCAT(TEXT(A66,"yyyy-mm-dd")," ",TEXT(E66,"hh:mm:ss"))</f>
        <v>2022-04-23 17:53:00</v>
      </c>
      <c r="G66" s="8">
        <v>14</v>
      </c>
      <c r="H66" s="8">
        <v>4</v>
      </c>
      <c r="I66" s="9">
        <f>Uber_Details!$G66+(Uber_Details!$H66/60)</f>
        <v>14.066666666666666</v>
      </c>
      <c r="J66" s="10">
        <v>4.2</v>
      </c>
      <c r="K66" s="6"/>
      <c r="L66" s="6"/>
      <c r="M66" s="8"/>
      <c r="N66" s="8">
        <v>1</v>
      </c>
      <c r="O66" s="7" t="str">
        <f>VLOOKUP(P66,zipcodes,2,0)</f>
        <v>PORT ADELAIDE</v>
      </c>
      <c r="P66" s="13">
        <v>5015</v>
      </c>
      <c r="Q66" s="7" t="str">
        <f>VLOOKUP(R66,zipcodes,2,0)</f>
        <v>PORT ADELAIDE</v>
      </c>
      <c r="R66" s="14">
        <v>5015</v>
      </c>
      <c r="S66" s="8" t="s">
        <v>359</v>
      </c>
      <c r="T66" s="6" t="s">
        <v>354</v>
      </c>
      <c r="V66" s="23"/>
      <c r="Y66" s="23"/>
    </row>
    <row r="67" spans="1:25" x14ac:dyDescent="0.25">
      <c r="A67" s="5">
        <v>44674</v>
      </c>
      <c r="B67" s="6">
        <v>9.92</v>
      </c>
      <c r="C67" s="6">
        <f>B67-K67-L67</f>
        <v>9.92</v>
      </c>
      <c r="D67" s="6">
        <f>B67-K67</f>
        <v>9.92</v>
      </c>
      <c r="E67" s="7">
        <v>0.75486111111111109</v>
      </c>
      <c r="F67" s="17" t="str">
        <f>_xlfn.CONCAT(TEXT(A67,"yyyy-mm-dd")," ",TEXT(E67,"hh:mm:ss"))</f>
        <v>2022-04-23 18:07:00</v>
      </c>
      <c r="G67" s="8">
        <v>25</v>
      </c>
      <c r="H67" s="8">
        <v>34</v>
      </c>
      <c r="I67" s="9">
        <f>Uber_Details!$G67+(Uber_Details!$H67/60)</f>
        <v>25.566666666666666</v>
      </c>
      <c r="J67" s="10">
        <v>6.9</v>
      </c>
      <c r="K67" s="6"/>
      <c r="L67" s="6"/>
      <c r="M67" s="8"/>
      <c r="N67" s="8">
        <v>2</v>
      </c>
      <c r="O67" s="7" t="str">
        <f>VLOOKUP(P67,zipcodes,2,0)</f>
        <v>SEMAPHORE</v>
      </c>
      <c r="P67" s="13">
        <v>5019</v>
      </c>
      <c r="Q67" s="7" t="str">
        <f>VLOOKUP(R67,zipcodes,2,0)</f>
        <v>OSBORNE</v>
      </c>
      <c r="R67" s="14">
        <v>5017</v>
      </c>
      <c r="S67" s="8" t="s">
        <v>359</v>
      </c>
      <c r="T67" s="6" t="s">
        <v>354</v>
      </c>
      <c r="V67" s="23"/>
      <c r="Y67" s="23"/>
    </row>
    <row r="68" spans="1:25" x14ac:dyDescent="0.25">
      <c r="A68" s="5">
        <v>44674</v>
      </c>
      <c r="B68" s="6">
        <v>6.29</v>
      </c>
      <c r="C68" s="6">
        <f>B68-K68-L68</f>
        <v>6.29</v>
      </c>
      <c r="D68" s="6">
        <f>B68-K68</f>
        <v>6.29</v>
      </c>
      <c r="E68" s="7">
        <v>0.77638888888888891</v>
      </c>
      <c r="F68" s="17" t="str">
        <f>_xlfn.CONCAT(TEXT(A68,"yyyy-mm-dd")," ",TEXT(E68,"hh:mm:ss"))</f>
        <v>2022-04-23 18:38:00</v>
      </c>
      <c r="G68" s="8">
        <v>12</v>
      </c>
      <c r="H68" s="8">
        <v>27</v>
      </c>
      <c r="I68" s="9">
        <f>Uber_Details!$G68+(Uber_Details!$H68/60)</f>
        <v>12.45</v>
      </c>
      <c r="J68" s="10">
        <v>4.4000000000000004</v>
      </c>
      <c r="K68" s="6"/>
      <c r="L68" s="6"/>
      <c r="M68" s="8"/>
      <c r="N68" s="8">
        <v>1</v>
      </c>
      <c r="O68" s="7" t="str">
        <f>VLOOKUP(P68,zipcodes,2,0)</f>
        <v>PORT ADELAIDE</v>
      </c>
      <c r="P68" s="13">
        <v>5015</v>
      </c>
      <c r="Q68" s="7" t="str">
        <f>VLOOKUP(R68,zipcodes,2,0)</f>
        <v>WEST LAKES SHORE</v>
      </c>
      <c r="R68" s="14">
        <v>5020</v>
      </c>
      <c r="S68" s="8" t="s">
        <v>359</v>
      </c>
      <c r="T68" s="6" t="s">
        <v>354</v>
      </c>
      <c r="V68" s="23"/>
      <c r="Y68" s="23"/>
    </row>
    <row r="69" spans="1:25" x14ac:dyDescent="0.25">
      <c r="A69" s="5">
        <v>44674</v>
      </c>
      <c r="B69" s="6">
        <v>20.2</v>
      </c>
      <c r="C69" s="6">
        <f>B69-K69-L69</f>
        <v>18.7</v>
      </c>
      <c r="D69" s="6">
        <f>B69-K69</f>
        <v>20.2</v>
      </c>
      <c r="E69" s="7">
        <v>0.79166666666666663</v>
      </c>
      <c r="F69" s="17" t="str">
        <f>_xlfn.CONCAT(TEXT(A69,"yyyy-mm-dd")," ",TEXT(E69,"hh:mm:ss"))</f>
        <v>2022-04-23 19:00:00</v>
      </c>
      <c r="G69" s="8">
        <v>43</v>
      </c>
      <c r="H69" s="8">
        <v>38</v>
      </c>
      <c r="I69" s="9">
        <f>Uber_Details!$G69+(Uber_Details!$H69/60)</f>
        <v>43.633333333333333</v>
      </c>
      <c r="J69" s="10">
        <v>9.1999999999999993</v>
      </c>
      <c r="K69" s="6"/>
      <c r="L69" s="6">
        <v>1.5</v>
      </c>
      <c r="M69" s="8"/>
      <c r="N69" s="8">
        <v>1</v>
      </c>
      <c r="O69" s="7" t="str">
        <f>VLOOKUP(P69,zipcodes,2,0)</f>
        <v>ADELAIDE CBD</v>
      </c>
      <c r="P69" s="13">
        <v>5000</v>
      </c>
      <c r="Q69" s="7" t="str">
        <f>VLOOKUP(R69,zipcodes,2,0)</f>
        <v>HECTORVILLE</v>
      </c>
      <c r="R69" s="14">
        <v>5073</v>
      </c>
      <c r="S69" s="8" t="s">
        <v>359</v>
      </c>
      <c r="T69" s="6" t="s">
        <v>354</v>
      </c>
      <c r="V69" s="23"/>
      <c r="Y69" s="23"/>
    </row>
    <row r="70" spans="1:25" x14ac:dyDescent="0.25">
      <c r="A70" s="5">
        <v>44674</v>
      </c>
      <c r="B70" s="6">
        <v>10.31</v>
      </c>
      <c r="C70" s="6">
        <f>B70-K70-L70</f>
        <v>10.31</v>
      </c>
      <c r="D70" s="6">
        <f>B70-K70</f>
        <v>10.31</v>
      </c>
      <c r="E70" s="7">
        <v>0.84166666666666667</v>
      </c>
      <c r="F70" s="17" t="str">
        <f>_xlfn.CONCAT(TEXT(A70,"yyyy-mm-dd")," ",TEXT(E70,"hh:mm:ss"))</f>
        <v>2022-04-23 20:12:00</v>
      </c>
      <c r="G70" s="8">
        <v>23</v>
      </c>
      <c r="H70" s="8">
        <v>26</v>
      </c>
      <c r="I70" s="9">
        <f>Uber_Details!$G70+(Uber_Details!$H70/60)</f>
        <v>23.433333333333334</v>
      </c>
      <c r="J70" s="10">
        <v>6.6</v>
      </c>
      <c r="K70" s="6"/>
      <c r="L70" s="6"/>
      <c r="M70" s="8"/>
      <c r="N70" s="8">
        <v>2</v>
      </c>
      <c r="O70" s="7" t="str">
        <f>VLOOKUP(P70,zipcodes,2,0)</f>
        <v>NORWOOD</v>
      </c>
      <c r="P70" s="13">
        <v>5067</v>
      </c>
      <c r="Q70" s="7" t="str">
        <f>VLOOKUP(R70,zipcodes,2,0)</f>
        <v>CAMPBELLTOWN</v>
      </c>
      <c r="R70" s="14">
        <v>5074</v>
      </c>
      <c r="S70" s="8" t="s">
        <v>359</v>
      </c>
      <c r="T70" s="6" t="s">
        <v>354</v>
      </c>
      <c r="V70" s="23"/>
      <c r="Y70" s="23"/>
    </row>
    <row r="71" spans="1:25" x14ac:dyDescent="0.25">
      <c r="A71" s="5">
        <v>44674</v>
      </c>
      <c r="B71" s="6">
        <v>6.42</v>
      </c>
      <c r="C71" s="6">
        <f>B71-K71-L71</f>
        <v>6.42</v>
      </c>
      <c r="D71" s="6">
        <f>B71-K71</f>
        <v>6.42</v>
      </c>
      <c r="E71" s="7">
        <v>0.86111111111111116</v>
      </c>
      <c r="F71" s="17" t="str">
        <f>_xlfn.CONCAT(TEXT(A71,"yyyy-mm-dd")," ",TEXT(E71,"hh:mm:ss"))</f>
        <v>2022-04-23 20:40:00</v>
      </c>
      <c r="G71" s="8">
        <v>14</v>
      </c>
      <c r="H71" s="8">
        <v>35</v>
      </c>
      <c r="I71" s="9">
        <f>Uber_Details!$G71+(Uber_Details!$H71/60)</f>
        <v>14.583333333333334</v>
      </c>
      <c r="J71" s="10">
        <v>2</v>
      </c>
      <c r="K71" s="6"/>
      <c r="L71" s="6"/>
      <c r="M71" s="8"/>
      <c r="N71" s="8">
        <v>1</v>
      </c>
      <c r="O71" s="7" t="str">
        <f>VLOOKUP(P71,zipcodes,2,0)</f>
        <v>NORWOOD</v>
      </c>
      <c r="P71" s="13">
        <v>5067</v>
      </c>
      <c r="Q71" s="7" t="str">
        <f>VLOOKUP(R71,zipcodes,2,0)</f>
        <v>NORWOOD</v>
      </c>
      <c r="R71" s="14">
        <v>5067</v>
      </c>
      <c r="S71" s="8" t="s">
        <v>359</v>
      </c>
      <c r="T71" s="6" t="s">
        <v>354</v>
      </c>
      <c r="V71" s="23"/>
      <c r="Y71" s="23"/>
    </row>
    <row r="72" spans="1:25" x14ac:dyDescent="0.25">
      <c r="A72" s="5">
        <v>44674</v>
      </c>
      <c r="B72" s="6">
        <v>60</v>
      </c>
      <c r="C72" s="6">
        <f>B72-K72-L72</f>
        <v>60</v>
      </c>
      <c r="D72" s="6">
        <f>B72-K72</f>
        <v>60</v>
      </c>
      <c r="E72" s="7">
        <v>0.87152777777777779</v>
      </c>
      <c r="F72" s="17" t="str">
        <f>_xlfn.CONCAT(TEXT(A72,"yyyy-mm-dd")," ",TEXT(E72,"hh:mm:ss"))</f>
        <v>2022-04-23 20:55:00</v>
      </c>
      <c r="G72" s="8"/>
      <c r="H72" s="8"/>
      <c r="I72" s="9">
        <f>Uber_Details!$G72+(Uber_Details!$H72/60)</f>
        <v>0</v>
      </c>
      <c r="J72" s="10"/>
      <c r="K72" s="6"/>
      <c r="L72" s="6"/>
      <c r="M72" s="8"/>
      <c r="N72" s="8"/>
      <c r="O72" s="7" t="e">
        <f>VLOOKUP(P72,zipcodes,2,0)</f>
        <v>#N/A</v>
      </c>
      <c r="P72" s="11">
        <v>0</v>
      </c>
      <c r="Q72" s="7" t="e">
        <f>VLOOKUP(R72,zipcodes,2,0)</f>
        <v>#N/A</v>
      </c>
      <c r="R72" s="12">
        <v>0</v>
      </c>
      <c r="S72" s="8" t="s">
        <v>358</v>
      </c>
      <c r="T72" s="6" t="s">
        <v>354</v>
      </c>
      <c r="V72" s="23"/>
      <c r="Y72" s="23"/>
    </row>
    <row r="73" spans="1:25" x14ac:dyDescent="0.25">
      <c r="A73" s="5">
        <v>44674</v>
      </c>
      <c r="B73" s="6">
        <v>14.56</v>
      </c>
      <c r="C73" s="6">
        <f>B73-K73-L73</f>
        <v>14.56</v>
      </c>
      <c r="D73" s="6">
        <f>B73-K73</f>
        <v>14.56</v>
      </c>
      <c r="E73" s="7">
        <v>0.89722222222222225</v>
      </c>
      <c r="F73" s="17" t="str">
        <f>_xlfn.CONCAT(TEXT(A73,"yyyy-mm-dd")," ",TEXT(E73,"hh:mm:ss"))</f>
        <v>2022-04-23 21:32:00</v>
      </c>
      <c r="G73" s="8">
        <v>45</v>
      </c>
      <c r="H73" s="8">
        <v>52</v>
      </c>
      <c r="I73" s="9">
        <f>Uber_Details!$G73+(Uber_Details!$H73/60)</f>
        <v>45.866666666666667</v>
      </c>
      <c r="J73" s="10">
        <v>5.5</v>
      </c>
      <c r="K73" s="6"/>
      <c r="L73" s="6"/>
      <c r="M73" s="8">
        <v>1</v>
      </c>
      <c r="N73" s="8">
        <v>2</v>
      </c>
      <c r="O73" s="7" t="str">
        <f>VLOOKUP(P73,zipcodes,2,0)</f>
        <v>ADELAIDE CBD</v>
      </c>
      <c r="P73" s="13">
        <v>5000</v>
      </c>
      <c r="Q73" s="7" t="str">
        <f>VLOOKUP(R73,zipcodes,2,0)</f>
        <v>NORWOOD</v>
      </c>
      <c r="R73" s="14">
        <v>5067</v>
      </c>
      <c r="S73" s="8" t="s">
        <v>359</v>
      </c>
      <c r="T73" s="6" t="s">
        <v>354</v>
      </c>
      <c r="V73" s="23"/>
      <c r="Y73" s="23"/>
    </row>
    <row r="74" spans="1:25" x14ac:dyDescent="0.25">
      <c r="A74" s="5">
        <v>44674</v>
      </c>
      <c r="B74" s="6">
        <v>5.99</v>
      </c>
      <c r="C74" s="6">
        <f>B74-K74-L74</f>
        <v>5.99</v>
      </c>
      <c r="D74" s="6">
        <f>B74-K74</f>
        <v>5.99</v>
      </c>
      <c r="E74" s="7">
        <v>0.9458333333333333</v>
      </c>
      <c r="F74" s="17" t="str">
        <f>_xlfn.CONCAT(TEXT(A74,"yyyy-mm-dd")," ",TEXT(E74,"hh:mm:ss"))</f>
        <v>2022-04-23 22:42:00</v>
      </c>
      <c r="G74" s="8">
        <v>13</v>
      </c>
      <c r="H74" s="8">
        <v>24</v>
      </c>
      <c r="I74" s="9">
        <f>Uber_Details!$G74+(Uber_Details!$H74/60)</f>
        <v>13.4</v>
      </c>
      <c r="J74" s="10">
        <v>5.0999999999999996</v>
      </c>
      <c r="K74" s="6"/>
      <c r="L74" s="6"/>
      <c r="M74" s="8">
        <v>1</v>
      </c>
      <c r="N74" s="8">
        <v>1</v>
      </c>
      <c r="O74" s="7" t="str">
        <f>VLOOKUP(P74,zipcodes,2,0)</f>
        <v>UNLEY</v>
      </c>
      <c r="P74" s="13">
        <v>5061</v>
      </c>
      <c r="Q74" s="7" t="str">
        <f>VLOOKUP(R74,zipcodes,2,0)</f>
        <v>MILLSWOOD</v>
      </c>
      <c r="R74" s="14">
        <v>5034</v>
      </c>
      <c r="S74" s="8" t="s">
        <v>359</v>
      </c>
      <c r="T74" s="6" t="s">
        <v>354</v>
      </c>
      <c r="V74" s="23"/>
      <c r="Y74" s="23"/>
    </row>
    <row r="75" spans="1:25" x14ac:dyDescent="0.25">
      <c r="A75" s="5">
        <v>44674</v>
      </c>
      <c r="B75" s="6">
        <v>7.35</v>
      </c>
      <c r="C75" s="6">
        <f>B75-K75-L75</f>
        <v>7.35</v>
      </c>
      <c r="D75" s="6">
        <f>B75-K75</f>
        <v>7.35</v>
      </c>
      <c r="E75" s="7">
        <v>0.97013888888888899</v>
      </c>
      <c r="F75" s="17" t="str">
        <f>_xlfn.CONCAT(TEXT(A75,"yyyy-mm-dd")," ",TEXT(E75,"hh:mm:ss"))</f>
        <v>2022-04-23 23:17:00</v>
      </c>
      <c r="G75" s="8">
        <v>21</v>
      </c>
      <c r="H75" s="8">
        <v>27</v>
      </c>
      <c r="I75" s="9">
        <f>Uber_Details!$G75+(Uber_Details!$H75/60)</f>
        <v>21.45</v>
      </c>
      <c r="J75" s="10">
        <v>5.8</v>
      </c>
      <c r="K75" s="6"/>
      <c r="L75" s="6"/>
      <c r="M75" s="8"/>
      <c r="N75" s="8">
        <v>1</v>
      </c>
      <c r="O75" s="7" t="str">
        <f>VLOOKUP(P75,zipcodes,2,0)</f>
        <v>HINDMARSH</v>
      </c>
      <c r="P75" s="13">
        <v>5007</v>
      </c>
      <c r="Q75" s="7" t="str">
        <f>VLOOKUP(R75,zipcodes,2,0)</f>
        <v>BLAIR ATHOL</v>
      </c>
      <c r="R75" s="14">
        <v>5084</v>
      </c>
      <c r="S75" s="8" t="s">
        <v>359</v>
      </c>
      <c r="T75" s="6" t="s">
        <v>354</v>
      </c>
      <c r="V75" s="23"/>
      <c r="Y75" s="23"/>
    </row>
    <row r="76" spans="1:25" x14ac:dyDescent="0.25">
      <c r="A76" s="5">
        <v>44674</v>
      </c>
      <c r="B76" s="6">
        <v>7.06</v>
      </c>
      <c r="C76" s="6">
        <f>B76-K76-L76</f>
        <v>7.06</v>
      </c>
      <c r="D76" s="6">
        <f>B76-K76</f>
        <v>7.06</v>
      </c>
      <c r="E76" s="7">
        <v>0.98263888888888884</v>
      </c>
      <c r="F76" s="17" t="str">
        <f>_xlfn.CONCAT(TEXT(A76,"yyyy-mm-dd")," ",TEXT(E76,"hh:mm:ss"))</f>
        <v>2022-04-23 23:35:00</v>
      </c>
      <c r="G76" s="8">
        <v>15</v>
      </c>
      <c r="H76" s="8">
        <v>44</v>
      </c>
      <c r="I76" s="9">
        <f>Uber_Details!$G76+(Uber_Details!$H76/60)</f>
        <v>15.733333333333333</v>
      </c>
      <c r="J76" s="10">
        <v>6.2</v>
      </c>
      <c r="K76" s="6"/>
      <c r="L76" s="6"/>
      <c r="M76" s="8"/>
      <c r="N76" s="8">
        <v>1</v>
      </c>
      <c r="O76" s="7" t="str">
        <f>VLOOKUP(P76,zipcodes,2,0)</f>
        <v>BLAIR ATHOL</v>
      </c>
      <c r="P76" s="13">
        <v>5084</v>
      </c>
      <c r="Q76" s="7" t="str">
        <f>VLOOKUP(R76,zipcodes,2,0)</f>
        <v>ANGLE PARK</v>
      </c>
      <c r="R76" s="14">
        <v>5010</v>
      </c>
      <c r="S76" s="8" t="s">
        <v>359</v>
      </c>
      <c r="T76" s="6" t="s">
        <v>354</v>
      </c>
      <c r="V76" s="23"/>
      <c r="Y76" s="23"/>
    </row>
    <row r="77" spans="1:25" x14ac:dyDescent="0.25">
      <c r="A77" s="5">
        <v>44675</v>
      </c>
      <c r="B77" s="6">
        <v>10.87</v>
      </c>
      <c r="C77" s="6">
        <f>B77-K77-L77</f>
        <v>7.9999999999999991</v>
      </c>
      <c r="D77" s="6">
        <f>B77-K77</f>
        <v>7.9999999999999991</v>
      </c>
      <c r="E77" s="7">
        <v>0.75694444444444453</v>
      </c>
      <c r="F77" s="17" t="str">
        <f>_xlfn.CONCAT(TEXT(A77,"yyyy-mm-dd")," ",TEXT(E77,"hh:mm:ss"))</f>
        <v>2022-04-24 18:10:00</v>
      </c>
      <c r="G77" s="8">
        <v>35</v>
      </c>
      <c r="H77" s="8">
        <v>20</v>
      </c>
      <c r="I77" s="9">
        <f>Uber_Details!$G77+(Uber_Details!$H77/60)</f>
        <v>35.333333333333336</v>
      </c>
      <c r="J77" s="10">
        <v>1.3</v>
      </c>
      <c r="K77" s="6">
        <v>2.87</v>
      </c>
      <c r="L77" s="6"/>
      <c r="M77" s="8">
        <v>1</v>
      </c>
      <c r="N77" s="8">
        <v>2</v>
      </c>
      <c r="O77" s="7" t="str">
        <f>VLOOKUP(P77,zipcodes,2,0)</f>
        <v>SEMAPHORE</v>
      </c>
      <c r="P77" s="13">
        <v>5019</v>
      </c>
      <c r="Q77" s="7" t="str">
        <f>VLOOKUP(R77,zipcodes,2,0)</f>
        <v>LARGS BAY</v>
      </c>
      <c r="R77" s="14">
        <v>5016</v>
      </c>
      <c r="S77" s="8" t="s">
        <v>359</v>
      </c>
      <c r="T77" s="6" t="s">
        <v>354</v>
      </c>
      <c r="V77" s="23"/>
      <c r="Y77" s="23"/>
    </row>
    <row r="78" spans="1:25" x14ac:dyDescent="0.25">
      <c r="A78" s="5">
        <v>44675</v>
      </c>
      <c r="B78" s="6">
        <v>11.05</v>
      </c>
      <c r="C78" s="6">
        <f>B78-K78-L78</f>
        <v>11.05</v>
      </c>
      <c r="D78" s="6">
        <f>B78-K78</f>
        <v>11.05</v>
      </c>
      <c r="E78" s="7">
        <v>0.7715277777777777</v>
      </c>
      <c r="F78" s="17" t="str">
        <f>_xlfn.CONCAT(TEXT(A78,"yyyy-mm-dd")," ",TEXT(E78,"hh:mm:ss"))</f>
        <v>2022-04-24 18:31:00</v>
      </c>
      <c r="G78" s="8">
        <v>26</v>
      </c>
      <c r="H78" s="8">
        <v>43</v>
      </c>
      <c r="I78" s="9">
        <f>Uber_Details!$G78+(Uber_Details!$H78/60)</f>
        <v>26.716666666666665</v>
      </c>
      <c r="J78" s="10">
        <v>6</v>
      </c>
      <c r="K78" s="6"/>
      <c r="L78" s="6"/>
      <c r="M78" s="8">
        <v>1</v>
      </c>
      <c r="N78" s="8">
        <v>2</v>
      </c>
      <c r="O78" s="7" t="str">
        <f>VLOOKUP(P78,zipcodes,2,0)</f>
        <v>SEMAPHORE</v>
      </c>
      <c r="P78" s="13">
        <v>5019</v>
      </c>
      <c r="Q78" s="7" t="str">
        <f>VLOOKUP(R78,zipcodes,2,0)</f>
        <v>WINGFIELD</v>
      </c>
      <c r="R78" s="14">
        <v>5013</v>
      </c>
      <c r="S78" s="8" t="s">
        <v>359</v>
      </c>
      <c r="T78" s="6" t="s">
        <v>354</v>
      </c>
      <c r="V78" s="23"/>
      <c r="Y78" s="23"/>
    </row>
    <row r="79" spans="1:25" x14ac:dyDescent="0.25">
      <c r="A79" s="5">
        <v>44675</v>
      </c>
      <c r="B79" s="6">
        <v>17.420000000000002</v>
      </c>
      <c r="C79" s="6">
        <f>B79-K79-L79</f>
        <v>17.420000000000002</v>
      </c>
      <c r="D79" s="6">
        <f>B79-K79</f>
        <v>17.420000000000002</v>
      </c>
      <c r="E79" s="7">
        <v>0.7895833333333333</v>
      </c>
      <c r="F79" s="17" t="str">
        <f>_xlfn.CONCAT(TEXT(A79,"yyyy-mm-dd")," ",TEXT(E79,"hh:mm:ss"))</f>
        <v>2022-04-24 18:57:00</v>
      </c>
      <c r="G79" s="8">
        <v>45</v>
      </c>
      <c r="H79" s="8">
        <v>38</v>
      </c>
      <c r="I79" s="9">
        <f>Uber_Details!$G79+(Uber_Details!$H79/60)</f>
        <v>45.633333333333333</v>
      </c>
      <c r="J79" s="10">
        <v>8.9</v>
      </c>
      <c r="K79" s="6"/>
      <c r="L79" s="6"/>
      <c r="M79" s="8">
        <v>1</v>
      </c>
      <c r="N79" s="8">
        <v>2</v>
      </c>
      <c r="O79" s="7" t="str">
        <f>VLOOKUP(P79,zipcodes,2,0)</f>
        <v>WINGFIELD</v>
      </c>
      <c r="P79" s="13">
        <v>5013</v>
      </c>
      <c r="Q79" s="7" t="str">
        <f>VLOOKUP(R79,zipcodes,2,0)</f>
        <v>WOODVILLE</v>
      </c>
      <c r="R79" s="14">
        <v>5011</v>
      </c>
      <c r="S79" s="8" t="s">
        <v>359</v>
      </c>
      <c r="T79" s="6" t="s">
        <v>354</v>
      </c>
      <c r="V79" s="23"/>
      <c r="Y79" s="23"/>
    </row>
    <row r="80" spans="1:25" x14ac:dyDescent="0.25">
      <c r="A80" s="5">
        <v>44675</v>
      </c>
      <c r="B80" s="6">
        <v>70</v>
      </c>
      <c r="C80" s="6">
        <f>B80-K80-L80</f>
        <v>70</v>
      </c>
      <c r="D80" s="6">
        <f>B80-K80</f>
        <v>70</v>
      </c>
      <c r="E80" s="7">
        <v>0.80555555555555547</v>
      </c>
      <c r="F80" s="17" t="str">
        <f>_xlfn.CONCAT(TEXT(A80,"yyyy-mm-dd")," ",TEXT(E80,"hh:mm:ss"))</f>
        <v>2022-04-24 19:20:00</v>
      </c>
      <c r="G80" s="8"/>
      <c r="H80" s="8"/>
      <c r="I80" s="9">
        <f>Uber_Details!$G80+(Uber_Details!$H80/60)</f>
        <v>0</v>
      </c>
      <c r="J80" s="10"/>
      <c r="K80" s="6"/>
      <c r="L80" s="6"/>
      <c r="M80" s="8"/>
      <c r="N80" s="8"/>
      <c r="O80" s="7" t="e">
        <f>VLOOKUP(P80,zipcodes,2,0)</f>
        <v>#N/A</v>
      </c>
      <c r="P80" s="11">
        <v>0</v>
      </c>
      <c r="Q80" s="7" t="e">
        <f>VLOOKUP(R80,zipcodes,2,0)</f>
        <v>#N/A</v>
      </c>
      <c r="R80" s="12">
        <v>0</v>
      </c>
      <c r="S80" s="8" t="s">
        <v>358</v>
      </c>
      <c r="T80" s="6" t="s">
        <v>354</v>
      </c>
      <c r="V80" s="23"/>
      <c r="Y80" s="23"/>
    </row>
    <row r="81" spans="1:25" x14ac:dyDescent="0.25">
      <c r="A81" s="5">
        <v>44676</v>
      </c>
      <c r="B81" s="6">
        <v>12.21</v>
      </c>
      <c r="C81" s="6">
        <f>B81-K81-L81</f>
        <v>12.21</v>
      </c>
      <c r="D81" s="6">
        <f>B81-K81</f>
        <v>12.21</v>
      </c>
      <c r="E81" s="7">
        <v>0.77013888888888893</v>
      </c>
      <c r="F81" s="17" t="str">
        <f>_xlfn.CONCAT(TEXT(A81,"yyyy-mm-dd")," ",TEXT(E81,"hh:mm:ss"))</f>
        <v>2022-04-25 18:29:00</v>
      </c>
      <c r="G81" s="8">
        <v>25</v>
      </c>
      <c r="H81" s="8">
        <v>41</v>
      </c>
      <c r="I81" s="9">
        <f>Uber_Details!$G81+(Uber_Details!$H81/60)</f>
        <v>25.683333333333334</v>
      </c>
      <c r="J81" s="10">
        <v>9.6999999999999993</v>
      </c>
      <c r="K81" s="6"/>
      <c r="L81" s="6"/>
      <c r="M81" s="8"/>
      <c r="N81" s="8">
        <v>2</v>
      </c>
      <c r="O81" s="7" t="str">
        <f>VLOOKUP(P81,zipcodes,2,0)</f>
        <v>LARGS BAY</v>
      </c>
      <c r="P81" s="13">
        <v>5016</v>
      </c>
      <c r="Q81" s="7" t="str">
        <f>VLOOKUP(R81,zipcodes,2,0)</f>
        <v>NORTH HAVEN</v>
      </c>
      <c r="R81" s="14">
        <v>5018</v>
      </c>
      <c r="S81" s="8" t="s">
        <v>359</v>
      </c>
      <c r="T81" s="6" t="s">
        <v>354</v>
      </c>
      <c r="V81" s="23"/>
      <c r="Y81" s="23"/>
    </row>
    <row r="82" spans="1:25" x14ac:dyDescent="0.25">
      <c r="A82" s="5">
        <v>44676</v>
      </c>
      <c r="B82" s="6">
        <v>13.98</v>
      </c>
      <c r="C82" s="6">
        <f>B82-K82-L82</f>
        <v>13.98</v>
      </c>
      <c r="D82" s="6">
        <f>B82-K82</f>
        <v>13.98</v>
      </c>
      <c r="E82" s="7">
        <v>0.78125</v>
      </c>
      <c r="F82" s="17" t="str">
        <f>_xlfn.CONCAT(TEXT(A82,"yyyy-mm-dd")," ",TEXT(E82,"hh:mm:ss"))</f>
        <v>2022-04-25 18:45:00</v>
      </c>
      <c r="G82" s="8">
        <v>55</v>
      </c>
      <c r="H82" s="8">
        <v>11</v>
      </c>
      <c r="I82" s="9">
        <f>Uber_Details!$G82+(Uber_Details!$H82/60)</f>
        <v>55.18333333333333</v>
      </c>
      <c r="J82" s="10">
        <v>10.199999999999999</v>
      </c>
      <c r="K82" s="6"/>
      <c r="L82" s="6"/>
      <c r="M82" s="8"/>
      <c r="N82" s="8">
        <v>2</v>
      </c>
      <c r="O82" s="7" t="str">
        <f>VLOOKUP(P82,zipcodes,2,0)</f>
        <v>PORT ADELAIDE</v>
      </c>
      <c r="P82" s="13">
        <v>5015</v>
      </c>
      <c r="Q82" s="7" t="str">
        <f>VLOOKUP(R82,zipcodes,2,0)</f>
        <v>LARGS BAY</v>
      </c>
      <c r="R82" s="14">
        <v>5016</v>
      </c>
      <c r="S82" s="8" t="s">
        <v>359</v>
      </c>
      <c r="T82" s="6" t="s">
        <v>354</v>
      </c>
      <c r="V82" s="23"/>
      <c r="Y82" s="23"/>
    </row>
    <row r="83" spans="1:25" x14ac:dyDescent="0.25">
      <c r="A83" s="5">
        <v>44676</v>
      </c>
      <c r="B83" s="6">
        <v>6.54</v>
      </c>
      <c r="C83" s="6">
        <f>B83-K83-L83</f>
        <v>6.54</v>
      </c>
      <c r="D83" s="6">
        <f>B83-K83</f>
        <v>6.54</v>
      </c>
      <c r="E83" s="7">
        <v>0.8041666666666667</v>
      </c>
      <c r="F83" s="17" t="str">
        <f>_xlfn.CONCAT(TEXT(A83,"yyyy-mm-dd")," ",TEXT(E83,"hh:mm:ss"))</f>
        <v>2022-04-25 19:18:00</v>
      </c>
      <c r="G83" s="8">
        <v>15</v>
      </c>
      <c r="H83" s="8">
        <v>47</v>
      </c>
      <c r="I83" s="9">
        <f>Uber_Details!$G83+(Uber_Details!$H83/60)</f>
        <v>15.783333333333333</v>
      </c>
      <c r="J83" s="10">
        <v>5.5</v>
      </c>
      <c r="K83" s="6"/>
      <c r="L83" s="6"/>
      <c r="M83" s="8"/>
      <c r="N83" s="8">
        <v>1</v>
      </c>
      <c r="O83" s="7" t="str">
        <f>VLOOKUP(P83,zipcodes,2,0)</f>
        <v>SEMAPHORE</v>
      </c>
      <c r="P83" s="13">
        <v>5019</v>
      </c>
      <c r="Q83" s="7" t="str">
        <f>VLOOKUP(R83,zipcodes,2,0)</f>
        <v>PORT ADELAIDE</v>
      </c>
      <c r="R83" s="14">
        <v>5015</v>
      </c>
      <c r="S83" s="8" t="s">
        <v>359</v>
      </c>
      <c r="T83" s="6" t="s">
        <v>354</v>
      </c>
      <c r="V83" s="23"/>
      <c r="Y83" s="23"/>
    </row>
    <row r="84" spans="1:25" x14ac:dyDescent="0.25">
      <c r="A84" s="5">
        <v>44676</v>
      </c>
      <c r="B84" s="6">
        <v>14.24</v>
      </c>
      <c r="C84" s="6">
        <f>B84-K84-L84</f>
        <v>14.24</v>
      </c>
      <c r="D84" s="6">
        <f>B84-K84</f>
        <v>14.24</v>
      </c>
      <c r="E84" s="7">
        <v>0.8222222222222223</v>
      </c>
      <c r="F84" s="17" t="str">
        <f>_xlfn.CONCAT(TEXT(A84,"yyyy-mm-dd")," ",TEXT(E84,"hh:mm:ss"))</f>
        <v>2022-04-25 19:44:00</v>
      </c>
      <c r="G84" s="8">
        <v>35</v>
      </c>
      <c r="H84" s="8">
        <v>51</v>
      </c>
      <c r="I84" s="9">
        <f>Uber_Details!$G84+(Uber_Details!$H84/60)</f>
        <v>35.85</v>
      </c>
      <c r="J84" s="10">
        <v>8.6</v>
      </c>
      <c r="K84" s="6"/>
      <c r="L84" s="6"/>
      <c r="M84" s="8"/>
      <c r="N84" s="8">
        <v>2</v>
      </c>
      <c r="O84" s="7" t="str">
        <f>VLOOKUP(P84,zipcodes,2,0)</f>
        <v>FELIXSTOW</v>
      </c>
      <c r="P84" s="13">
        <v>5070</v>
      </c>
      <c r="Q84" s="7" t="str">
        <f>VLOOKUP(R84,zipcodes,2,0)</f>
        <v>WOODVILLE</v>
      </c>
      <c r="R84" s="14">
        <v>5011</v>
      </c>
      <c r="S84" s="8" t="s">
        <v>359</v>
      </c>
      <c r="T84" s="6" t="s">
        <v>354</v>
      </c>
      <c r="V84" s="23"/>
      <c r="Y84" s="23"/>
    </row>
    <row r="85" spans="1:25" x14ac:dyDescent="0.25">
      <c r="A85" s="5">
        <v>44676</v>
      </c>
      <c r="B85" s="6">
        <v>12.51</v>
      </c>
      <c r="C85" s="6">
        <f>B85-K85-L85</f>
        <v>12.51</v>
      </c>
      <c r="D85" s="6">
        <f>B85-K85</f>
        <v>12.51</v>
      </c>
      <c r="E85" s="7">
        <v>0.84652777777777777</v>
      </c>
      <c r="F85" s="17" t="str">
        <f>_xlfn.CONCAT(TEXT(A85,"yyyy-mm-dd")," ",TEXT(E85,"hh:mm:ss"))</f>
        <v>2022-04-25 20:19:00</v>
      </c>
      <c r="G85" s="8">
        <v>26</v>
      </c>
      <c r="H85" s="8">
        <v>23</v>
      </c>
      <c r="I85" s="9">
        <f>Uber_Details!$G85+(Uber_Details!$H85/60)</f>
        <v>26.383333333333333</v>
      </c>
      <c r="J85" s="10">
        <v>9.8000000000000007</v>
      </c>
      <c r="K85" s="6"/>
      <c r="L85" s="6"/>
      <c r="M85" s="8"/>
      <c r="N85" s="8">
        <v>1</v>
      </c>
      <c r="O85" s="7" t="str">
        <f>VLOOKUP(P85,zipcodes,2,0)</f>
        <v>NORTH ADELAIDE</v>
      </c>
      <c r="P85" s="13">
        <v>5006</v>
      </c>
      <c r="Q85" s="7" t="str">
        <f>VLOOKUP(R85,zipcodes,2,0)</f>
        <v>PLYMPTON</v>
      </c>
      <c r="R85" s="14">
        <v>5038</v>
      </c>
      <c r="S85" s="8" t="s">
        <v>359</v>
      </c>
      <c r="T85" s="6" t="s">
        <v>354</v>
      </c>
      <c r="V85" s="23"/>
      <c r="Y85" s="23"/>
    </row>
    <row r="86" spans="1:25" x14ac:dyDescent="0.25">
      <c r="A86" s="5">
        <v>44676</v>
      </c>
      <c r="B86" s="6">
        <v>7.44</v>
      </c>
      <c r="C86" s="6">
        <f>B86-K86-L86</f>
        <v>7.44</v>
      </c>
      <c r="D86" s="6">
        <f>B86-K86</f>
        <v>7.44</v>
      </c>
      <c r="E86" s="7">
        <v>0.875</v>
      </c>
      <c r="F86" s="17" t="str">
        <f>_xlfn.CONCAT(TEXT(A86,"yyyy-mm-dd")," ",TEXT(E86,"hh:mm:ss"))</f>
        <v>2022-04-25 21:00:00</v>
      </c>
      <c r="G86" s="8">
        <v>17</v>
      </c>
      <c r="H86" s="8">
        <v>56</v>
      </c>
      <c r="I86" s="9">
        <f>Uber_Details!$G86+(Uber_Details!$H86/60)</f>
        <v>17.933333333333334</v>
      </c>
      <c r="J86" s="10">
        <v>3.2</v>
      </c>
      <c r="K86" s="6"/>
      <c r="L86" s="6"/>
      <c r="M86" s="8"/>
      <c r="N86" s="8">
        <v>1</v>
      </c>
      <c r="O86" s="7" t="str">
        <f>VLOOKUP(P86,zipcodes,2,0)</f>
        <v>ADELAIDE CBD</v>
      </c>
      <c r="P86" s="13">
        <v>5000</v>
      </c>
      <c r="Q86" s="7" t="str">
        <f>VLOOKUP(R86,zipcodes,2,0)</f>
        <v>ADELAIDE CBD</v>
      </c>
      <c r="R86" s="14">
        <v>5000</v>
      </c>
      <c r="S86" s="8" t="s">
        <v>359</v>
      </c>
      <c r="T86" s="6" t="s">
        <v>354</v>
      </c>
      <c r="V86" s="23"/>
      <c r="Y86" s="23"/>
    </row>
    <row r="87" spans="1:25" x14ac:dyDescent="0.25">
      <c r="A87" s="5">
        <v>44676</v>
      </c>
      <c r="B87" s="6">
        <v>15.65</v>
      </c>
      <c r="C87" s="6">
        <f>B87-K87-L87</f>
        <v>15.65</v>
      </c>
      <c r="D87" s="6">
        <f>B87-K87</f>
        <v>15.65</v>
      </c>
      <c r="E87" s="7">
        <v>0.89236111111111116</v>
      </c>
      <c r="F87" s="17" t="str">
        <f>_xlfn.CONCAT(TEXT(A87,"yyyy-mm-dd")," ",TEXT(E87,"hh:mm:ss"))</f>
        <v>2022-04-25 21:25:00</v>
      </c>
      <c r="G87" s="8">
        <v>41</v>
      </c>
      <c r="H87" s="8"/>
      <c r="I87" s="9">
        <f>Uber_Details!$G87+(Uber_Details!$H87/60)</f>
        <v>41</v>
      </c>
      <c r="J87" s="10">
        <v>7.4</v>
      </c>
      <c r="K87" s="6"/>
      <c r="L87" s="6"/>
      <c r="M87" s="8"/>
      <c r="N87" s="8">
        <v>2</v>
      </c>
      <c r="O87" s="7" t="str">
        <f>VLOOKUP(P87,zipcodes,2,0)</f>
        <v>ADELAIDE CBD</v>
      </c>
      <c r="P87" s="13">
        <v>5000</v>
      </c>
      <c r="Q87" s="7" t="str">
        <f>VLOOKUP(R87,zipcodes,2,0)</f>
        <v>ADELAIDE CBD</v>
      </c>
      <c r="R87" s="14">
        <v>5000</v>
      </c>
      <c r="S87" s="8" t="s">
        <v>359</v>
      </c>
      <c r="T87" s="6" t="s">
        <v>354</v>
      </c>
      <c r="V87" s="23"/>
      <c r="Y87" s="23"/>
    </row>
    <row r="88" spans="1:25" x14ac:dyDescent="0.25">
      <c r="A88" s="5">
        <v>44676</v>
      </c>
      <c r="B88" s="6">
        <v>11.68</v>
      </c>
      <c r="C88" s="6">
        <f>B88-K88-L88</f>
        <v>11.68</v>
      </c>
      <c r="D88" s="6">
        <f>B88-K88</f>
        <v>11.68</v>
      </c>
      <c r="E88" s="7">
        <v>0.91875000000000007</v>
      </c>
      <c r="F88" s="17" t="str">
        <f>_xlfn.CONCAT(TEXT(A88,"yyyy-mm-dd")," ",TEXT(E88,"hh:mm:ss"))</f>
        <v>2022-04-25 22:03:00</v>
      </c>
      <c r="G88" s="8">
        <v>31</v>
      </c>
      <c r="H88" s="8">
        <v>20</v>
      </c>
      <c r="I88" s="9">
        <f>Uber_Details!$G88+(Uber_Details!$H88/60)</f>
        <v>31.333333333333332</v>
      </c>
      <c r="J88" s="10">
        <v>7</v>
      </c>
      <c r="K88" s="6"/>
      <c r="L88" s="6"/>
      <c r="M88" s="8"/>
      <c r="N88" s="8">
        <v>2</v>
      </c>
      <c r="O88" s="7" t="str">
        <f>VLOOKUP(P88,zipcodes,2,0)</f>
        <v>ADELAIDE CBD</v>
      </c>
      <c r="P88" s="13">
        <v>5000</v>
      </c>
      <c r="Q88" s="7" t="str">
        <f>VLOOKUP(R88,zipcodes,2,0)</f>
        <v>HINDMARSH</v>
      </c>
      <c r="R88" s="14">
        <v>5007</v>
      </c>
      <c r="S88" s="8" t="s">
        <v>359</v>
      </c>
      <c r="T88" s="6" t="s">
        <v>354</v>
      </c>
      <c r="V88" s="23"/>
      <c r="Y88" s="23"/>
    </row>
    <row r="89" spans="1:25" x14ac:dyDescent="0.25">
      <c r="A89" s="5">
        <v>44676</v>
      </c>
      <c r="B89" s="6">
        <v>7.1</v>
      </c>
      <c r="C89" s="6">
        <f>B89-K89-L89</f>
        <v>7.1</v>
      </c>
      <c r="D89" s="6">
        <f>B89-K89</f>
        <v>7.1</v>
      </c>
      <c r="E89" s="7">
        <v>0.94097222222222221</v>
      </c>
      <c r="F89" s="17" t="str">
        <f>_xlfn.CONCAT(TEXT(A89,"yyyy-mm-dd")," ",TEXT(E89,"hh:mm:ss"))</f>
        <v>2022-04-25 22:35:00</v>
      </c>
      <c r="G89" s="8">
        <v>12</v>
      </c>
      <c r="H89" s="8">
        <v>24</v>
      </c>
      <c r="I89" s="9">
        <f>Uber_Details!$G89+(Uber_Details!$H89/60)</f>
        <v>12.4</v>
      </c>
      <c r="J89" s="10">
        <v>6.1</v>
      </c>
      <c r="K89" s="6"/>
      <c r="L89" s="6"/>
      <c r="M89" s="8"/>
      <c r="N89" s="8">
        <v>1</v>
      </c>
      <c r="O89" s="7" t="str">
        <f>VLOOKUP(P89,zipcodes,2,0)</f>
        <v>CROYDON</v>
      </c>
      <c r="P89" s="13">
        <v>5008</v>
      </c>
      <c r="Q89" s="7" t="str">
        <f>VLOOKUP(R89,zipcodes,2,0)</f>
        <v>WOODVILLE GARDENS</v>
      </c>
      <c r="R89" s="14">
        <v>5012</v>
      </c>
      <c r="S89" s="8" t="s">
        <v>359</v>
      </c>
      <c r="T89" s="6" t="s">
        <v>354</v>
      </c>
      <c r="V89" s="23"/>
      <c r="Y89" s="23"/>
    </row>
    <row r="90" spans="1:25" x14ac:dyDescent="0.25">
      <c r="A90" s="5">
        <v>44678</v>
      </c>
      <c r="B90" s="6">
        <v>5</v>
      </c>
      <c r="C90" s="6">
        <f>B90-K90-L90</f>
        <v>5</v>
      </c>
      <c r="D90" s="6">
        <f>B90-K90</f>
        <v>5</v>
      </c>
      <c r="E90" s="7">
        <v>0.76041666666666663</v>
      </c>
      <c r="F90" s="17" t="str">
        <f>_xlfn.CONCAT(TEXT(A90,"yyyy-mm-dd")," ",TEXT(E90,"hh:mm:ss"))</f>
        <v>2022-04-27 18:15:00</v>
      </c>
      <c r="G90" s="8">
        <v>10</v>
      </c>
      <c r="H90" s="8">
        <v>9</v>
      </c>
      <c r="I90" s="9">
        <f>Uber_Details!$G90+(Uber_Details!$H90/60)</f>
        <v>10.15</v>
      </c>
      <c r="J90" s="10">
        <v>2</v>
      </c>
      <c r="K90" s="6"/>
      <c r="L90" s="6"/>
      <c r="M90" s="8"/>
      <c r="N90" s="8">
        <v>1</v>
      </c>
      <c r="O90" s="7" t="str">
        <f>VLOOKUP(P90,zipcodes,2,0)</f>
        <v>NORTH HAVEN</v>
      </c>
      <c r="P90" s="13">
        <v>5018</v>
      </c>
      <c r="Q90" s="7" t="str">
        <f>VLOOKUP(R90,zipcodes,2,0)</f>
        <v>NORTH HAVEN</v>
      </c>
      <c r="R90" s="14">
        <v>5018</v>
      </c>
      <c r="S90" s="8" t="s">
        <v>359</v>
      </c>
      <c r="T90" s="6" t="s">
        <v>354</v>
      </c>
      <c r="V90" s="23"/>
      <c r="Y90" s="23"/>
    </row>
    <row r="91" spans="1:25" x14ac:dyDescent="0.25">
      <c r="A91" s="5">
        <v>44678</v>
      </c>
      <c r="B91" s="6">
        <v>9.9700000000000006</v>
      </c>
      <c r="C91" s="6">
        <f>B91-K91-L91</f>
        <v>9.9700000000000006</v>
      </c>
      <c r="D91" s="6">
        <f>B91-K91</f>
        <v>9.9700000000000006</v>
      </c>
      <c r="E91" s="7">
        <v>0.77013888888888893</v>
      </c>
      <c r="F91" s="17" t="str">
        <f>_xlfn.CONCAT(TEXT(A91,"yyyy-mm-dd")," ",TEXT(E91,"hh:mm:ss"))</f>
        <v>2022-04-27 18:29:00</v>
      </c>
      <c r="G91" s="8">
        <v>37</v>
      </c>
      <c r="H91" s="8">
        <v>8</v>
      </c>
      <c r="I91" s="9">
        <f>Uber_Details!$G91+(Uber_Details!$H91/60)</f>
        <v>37.133333333333333</v>
      </c>
      <c r="J91" s="10">
        <v>6.3</v>
      </c>
      <c r="K91" s="6"/>
      <c r="L91" s="6"/>
      <c r="M91" s="8"/>
      <c r="N91" s="8">
        <v>2</v>
      </c>
      <c r="O91" s="7" t="str">
        <f>VLOOKUP(P91,zipcodes,2,0)</f>
        <v>NORTH HAVEN</v>
      </c>
      <c r="P91" s="13">
        <v>5018</v>
      </c>
      <c r="Q91" s="7" t="str">
        <f>VLOOKUP(R91,zipcodes,2,0)</f>
        <v>LARGS BAY</v>
      </c>
      <c r="R91" s="14">
        <v>5016</v>
      </c>
      <c r="S91" s="8" t="s">
        <v>359</v>
      </c>
      <c r="T91" s="6" t="s">
        <v>354</v>
      </c>
      <c r="V91" s="23"/>
      <c r="Y91" s="23"/>
    </row>
    <row r="92" spans="1:25" x14ac:dyDescent="0.25">
      <c r="A92" s="5">
        <v>44678</v>
      </c>
      <c r="B92" s="6">
        <v>9.5</v>
      </c>
      <c r="C92" s="6">
        <f>B92-K92-L92</f>
        <v>8</v>
      </c>
      <c r="D92" s="6">
        <f>B92-K92</f>
        <v>8</v>
      </c>
      <c r="E92" s="7">
        <v>0.78402777777777777</v>
      </c>
      <c r="F92" s="17" t="str">
        <f>_xlfn.CONCAT(TEXT(A92,"yyyy-mm-dd")," ",TEXT(E92,"hh:mm:ss"))</f>
        <v>2022-04-27 18:49:00</v>
      </c>
      <c r="G92" s="8">
        <v>20</v>
      </c>
      <c r="H92" s="8">
        <v>15</v>
      </c>
      <c r="I92" s="9">
        <f>Uber_Details!$G92+(Uber_Details!$H92/60)</f>
        <v>20.25</v>
      </c>
      <c r="J92" s="10">
        <v>2.9</v>
      </c>
      <c r="K92" s="6">
        <v>1.5</v>
      </c>
      <c r="L92" s="6"/>
      <c r="M92" s="8"/>
      <c r="N92" s="8">
        <v>2</v>
      </c>
      <c r="O92" s="7" t="str">
        <f>VLOOKUP(P92,zipcodes,2,0)</f>
        <v>SEMAPHORE</v>
      </c>
      <c r="P92" s="13">
        <v>5019</v>
      </c>
      <c r="Q92" s="7" t="str">
        <f>VLOOKUP(R92,zipcodes,2,0)</f>
        <v>PORT ADELAIDE</v>
      </c>
      <c r="R92" s="14">
        <v>5015</v>
      </c>
      <c r="S92" s="8" t="s">
        <v>359</v>
      </c>
      <c r="T92" s="6" t="s">
        <v>354</v>
      </c>
      <c r="V92" s="23"/>
      <c r="Y92" s="23"/>
    </row>
    <row r="93" spans="1:25" x14ac:dyDescent="0.25">
      <c r="A93" s="5">
        <v>44678</v>
      </c>
      <c r="B93" s="6">
        <v>10.050000000000001</v>
      </c>
      <c r="C93" s="6">
        <f>B93-K93-L93</f>
        <v>10.050000000000001</v>
      </c>
      <c r="D93" s="6">
        <f>B93-K93</f>
        <v>10.050000000000001</v>
      </c>
      <c r="E93" s="7">
        <v>0.79791666666666661</v>
      </c>
      <c r="F93" s="17" t="str">
        <f>_xlfn.CONCAT(TEXT(A93,"yyyy-mm-dd")," ",TEXT(E93,"hh:mm:ss"))</f>
        <v>2022-04-27 19:09:00</v>
      </c>
      <c r="G93" s="8">
        <v>26</v>
      </c>
      <c r="H93" s="8">
        <v>34</v>
      </c>
      <c r="I93" s="9">
        <f>Uber_Details!$G93+(Uber_Details!$H93/60)</f>
        <v>26.566666666666666</v>
      </c>
      <c r="J93" s="10">
        <v>6.7</v>
      </c>
      <c r="K93" s="6"/>
      <c r="L93" s="6"/>
      <c r="M93" s="8"/>
      <c r="N93" s="8">
        <v>1</v>
      </c>
      <c r="O93" s="7" t="str">
        <f>VLOOKUP(P93,zipcodes,2,0)</f>
        <v>SEMAPHORE</v>
      </c>
      <c r="P93" s="13">
        <v>5019</v>
      </c>
      <c r="Q93" s="7" t="str">
        <f>VLOOKUP(R93,zipcodes,2,0)</f>
        <v>WEST LAKES SHORE</v>
      </c>
      <c r="R93" s="14">
        <v>5020</v>
      </c>
      <c r="S93" s="8" t="s">
        <v>359</v>
      </c>
      <c r="T93" s="6" t="s">
        <v>354</v>
      </c>
      <c r="V93" s="23"/>
      <c r="Y93" s="23"/>
    </row>
    <row r="94" spans="1:25" x14ac:dyDescent="0.25">
      <c r="A94" s="5">
        <v>44678</v>
      </c>
      <c r="B94" s="6">
        <v>5.95</v>
      </c>
      <c r="C94" s="6">
        <f>B94-K94-L94</f>
        <v>5.95</v>
      </c>
      <c r="D94" s="6">
        <f>B94-K94</f>
        <v>5.95</v>
      </c>
      <c r="E94" s="7">
        <v>0.81319444444444444</v>
      </c>
      <c r="F94" s="17" t="str">
        <f>_xlfn.CONCAT(TEXT(A94,"yyyy-mm-dd")," ",TEXT(E94,"hh:mm:ss"))</f>
        <v>2022-04-27 19:31:00</v>
      </c>
      <c r="G94" s="8">
        <v>12</v>
      </c>
      <c r="H94" s="8">
        <v>20</v>
      </c>
      <c r="I94" s="9">
        <f>Uber_Details!$G94+(Uber_Details!$H94/60)</f>
        <v>12.333333333333334</v>
      </c>
      <c r="J94" s="10">
        <v>4.3</v>
      </c>
      <c r="K94" s="6"/>
      <c r="L94" s="6"/>
      <c r="M94" s="8"/>
      <c r="N94" s="8">
        <v>1</v>
      </c>
      <c r="O94" s="7" t="str">
        <f>VLOOKUP(P94,zipcodes,2,0)</f>
        <v>WEST LAKES</v>
      </c>
      <c r="P94" s="13">
        <v>5021</v>
      </c>
      <c r="Q94" s="7" t="str">
        <f>VLOOKUP(R94,zipcodes,2,0)</f>
        <v>ALBERT PARK</v>
      </c>
      <c r="R94" s="14">
        <v>5014</v>
      </c>
      <c r="S94" s="8" t="s">
        <v>359</v>
      </c>
      <c r="T94" s="6" t="s">
        <v>354</v>
      </c>
      <c r="V94" s="23"/>
      <c r="Y94" s="23"/>
    </row>
    <row r="95" spans="1:25" x14ac:dyDescent="0.25">
      <c r="A95" s="5">
        <v>44678</v>
      </c>
      <c r="B95" s="6">
        <v>7.73</v>
      </c>
      <c r="C95" s="6">
        <f>B95-K95-L95</f>
        <v>7.73</v>
      </c>
      <c r="D95" s="6">
        <f>B95-K95</f>
        <v>7.73</v>
      </c>
      <c r="E95" s="7">
        <v>0.85486111111111107</v>
      </c>
      <c r="F95" s="17" t="str">
        <f>_xlfn.CONCAT(TEXT(A95,"yyyy-mm-dd")," ",TEXT(E95,"hh:mm:ss"))</f>
        <v>2022-04-27 20:31:00</v>
      </c>
      <c r="G95" s="8">
        <v>20</v>
      </c>
      <c r="H95" s="8">
        <v>31</v>
      </c>
      <c r="I95" s="9">
        <f>Uber_Details!$G95+(Uber_Details!$H95/60)</f>
        <v>20.516666666666666</v>
      </c>
      <c r="J95" s="10">
        <v>0.8</v>
      </c>
      <c r="K95" s="6"/>
      <c r="L95" s="6"/>
      <c r="M95" s="8"/>
      <c r="N95" s="8">
        <v>1</v>
      </c>
      <c r="O95" s="7" t="str">
        <f>VLOOKUP(P95,zipcodes,2,0)</f>
        <v>ADELAIDE CBD</v>
      </c>
      <c r="P95" s="13">
        <v>5000</v>
      </c>
      <c r="Q95" s="7" t="str">
        <f>VLOOKUP(R95,zipcodes,2,0)</f>
        <v>ADELAIDE CBD</v>
      </c>
      <c r="R95" s="14">
        <v>5000</v>
      </c>
      <c r="S95" s="8" t="s">
        <v>359</v>
      </c>
      <c r="T95" s="6" t="s">
        <v>354</v>
      </c>
      <c r="V95" s="23"/>
      <c r="Y95" s="23"/>
    </row>
    <row r="96" spans="1:25" x14ac:dyDescent="0.25">
      <c r="A96" s="5">
        <v>44678</v>
      </c>
      <c r="B96" s="6">
        <v>15.47</v>
      </c>
      <c r="C96" s="6">
        <f>B96-K96-L96</f>
        <v>15.47</v>
      </c>
      <c r="D96" s="6">
        <f>B96-K96</f>
        <v>15.47</v>
      </c>
      <c r="E96" s="7">
        <v>0.8666666666666667</v>
      </c>
      <c r="F96" s="17" t="str">
        <f>_xlfn.CONCAT(TEXT(A96,"yyyy-mm-dd")," ",TEXT(E96,"hh:mm:ss"))</f>
        <v>2022-04-27 20:48:00</v>
      </c>
      <c r="G96" s="8">
        <v>51</v>
      </c>
      <c r="H96" s="8">
        <v>49</v>
      </c>
      <c r="I96" s="9">
        <f>Uber_Details!$G96+(Uber_Details!$H96/60)</f>
        <v>51.81666666666667</v>
      </c>
      <c r="J96" s="10">
        <v>9.6999999999999993</v>
      </c>
      <c r="K96" s="6"/>
      <c r="L96" s="6"/>
      <c r="M96" s="8"/>
      <c r="N96" s="8">
        <v>2</v>
      </c>
      <c r="O96" s="7" t="str">
        <f>VLOOKUP(P96,zipcodes,2,0)</f>
        <v>ADELAIDE CBD</v>
      </c>
      <c r="P96" s="13">
        <v>5000</v>
      </c>
      <c r="Q96" s="7" t="str">
        <f>VLOOKUP(R96,zipcodes,2,0)</f>
        <v>BLAIR ATHOL</v>
      </c>
      <c r="R96" s="14">
        <v>5084</v>
      </c>
      <c r="S96" s="8" t="s">
        <v>359</v>
      </c>
      <c r="T96" s="6" t="s">
        <v>354</v>
      </c>
      <c r="V96" s="23"/>
      <c r="Y96" s="23"/>
    </row>
    <row r="97" spans="1:25" x14ac:dyDescent="0.25">
      <c r="A97" s="5">
        <v>44678</v>
      </c>
      <c r="B97" s="6">
        <v>12.14</v>
      </c>
      <c r="C97" s="6">
        <f>B97-K97-L97</f>
        <v>12.14</v>
      </c>
      <c r="D97" s="6">
        <f>B97-K97</f>
        <v>12.14</v>
      </c>
      <c r="E97" s="7">
        <v>0.90416666666666667</v>
      </c>
      <c r="F97" s="17" t="str">
        <f>_xlfn.CONCAT(TEXT(A97,"yyyy-mm-dd")," ",TEXT(E97,"hh:mm:ss"))</f>
        <v>2022-04-27 21:42:00</v>
      </c>
      <c r="G97" s="8">
        <v>41</v>
      </c>
      <c r="H97" s="8">
        <v>30</v>
      </c>
      <c r="I97" s="9">
        <f>Uber_Details!$G97+(Uber_Details!$H97/60)</f>
        <v>41.5</v>
      </c>
      <c r="J97" s="10">
        <v>9.3000000000000007</v>
      </c>
      <c r="K97" s="6"/>
      <c r="L97" s="6"/>
      <c r="M97" s="8">
        <v>1</v>
      </c>
      <c r="N97" s="8">
        <v>2</v>
      </c>
      <c r="O97" s="7" t="str">
        <f>VLOOKUP(P97,zipcodes,2,0)</f>
        <v>NORTH ADELAIDE</v>
      </c>
      <c r="P97" s="13">
        <v>5006</v>
      </c>
      <c r="Q97" s="7" t="str">
        <f>VLOOKUP(R97,zipcodes,2,0)</f>
        <v>KLEMZIG</v>
      </c>
      <c r="R97" s="14">
        <v>5087</v>
      </c>
      <c r="S97" s="8" t="s">
        <v>359</v>
      </c>
      <c r="T97" s="6" t="s">
        <v>354</v>
      </c>
      <c r="V97" s="23"/>
      <c r="Y97" s="23"/>
    </row>
    <row r="98" spans="1:25" x14ac:dyDescent="0.25">
      <c r="A98" s="5">
        <v>44678</v>
      </c>
      <c r="B98" s="6">
        <v>17.87</v>
      </c>
      <c r="C98" s="6">
        <f>B98-K98-L98</f>
        <v>17.87</v>
      </c>
      <c r="D98" s="6">
        <f>B98-K98</f>
        <v>17.87</v>
      </c>
      <c r="E98" s="7">
        <v>0.96319444444444446</v>
      </c>
      <c r="F98" s="17" t="str">
        <f>_xlfn.CONCAT(TEXT(A98,"yyyy-mm-dd")," ",TEXT(E98,"hh:mm:ss"))</f>
        <v>2022-04-27 23:07:00</v>
      </c>
      <c r="G98" s="8">
        <v>58</v>
      </c>
      <c r="H98" s="8">
        <v>48</v>
      </c>
      <c r="I98" s="9">
        <f>Uber_Details!$G98+(Uber_Details!$H98/60)</f>
        <v>58.8</v>
      </c>
      <c r="J98" s="10">
        <v>14.2</v>
      </c>
      <c r="K98" s="6"/>
      <c r="L98" s="6"/>
      <c r="M98" s="8">
        <v>1</v>
      </c>
      <c r="N98" s="8">
        <v>2</v>
      </c>
      <c r="O98" s="7" t="str">
        <f>VLOOKUP(P98,zipcodes,2,0)</f>
        <v>ADELAIDE CBD</v>
      </c>
      <c r="P98" s="13">
        <v>5000</v>
      </c>
      <c r="Q98" s="7" t="str">
        <f>VLOOKUP(R98,zipcodes,2,0)</f>
        <v>KLEMZIG</v>
      </c>
      <c r="R98" s="14">
        <v>5087</v>
      </c>
      <c r="S98" s="8" t="s">
        <v>359</v>
      </c>
      <c r="T98" s="6" t="s">
        <v>354</v>
      </c>
      <c r="V98" s="23"/>
      <c r="Y98" s="23"/>
    </row>
    <row r="99" spans="1:25" x14ac:dyDescent="0.25">
      <c r="A99" s="5">
        <v>44679</v>
      </c>
      <c r="B99" s="6">
        <v>14.13</v>
      </c>
      <c r="C99" s="6">
        <f>B99-K99-L99</f>
        <v>11.530000000000001</v>
      </c>
      <c r="D99" s="6">
        <f>B99-K99</f>
        <v>11.530000000000001</v>
      </c>
      <c r="E99" s="7">
        <v>0.49652777777777773</v>
      </c>
      <c r="F99" s="17" t="str">
        <f>_xlfn.CONCAT(TEXT(A99,"yyyy-mm-dd")," ",TEXT(E99,"hh:mm:ss"))</f>
        <v>2022-04-28 11:55:00</v>
      </c>
      <c r="G99" s="8">
        <v>23</v>
      </c>
      <c r="H99" s="8">
        <v>37</v>
      </c>
      <c r="I99" s="9">
        <f>Uber_Details!$G99+(Uber_Details!$H99/60)</f>
        <v>23.616666666666667</v>
      </c>
      <c r="J99" s="10">
        <v>8.9</v>
      </c>
      <c r="K99" s="6">
        <v>2.6</v>
      </c>
      <c r="L99" s="6"/>
      <c r="M99" s="8"/>
      <c r="N99" s="8">
        <v>2</v>
      </c>
      <c r="O99" s="7" t="str">
        <f>VLOOKUP(P99,zipcodes,2,0)</f>
        <v>SEMAPHORE</v>
      </c>
      <c r="P99" s="13">
        <v>5019</v>
      </c>
      <c r="Q99" s="7" t="str">
        <f>VLOOKUP(R99,zipcodes,2,0)</f>
        <v>NORTH HAVEN</v>
      </c>
      <c r="R99" s="14">
        <v>5018</v>
      </c>
      <c r="S99" s="8" t="s">
        <v>359</v>
      </c>
      <c r="T99" s="6" t="s">
        <v>354</v>
      </c>
      <c r="V99" s="23"/>
      <c r="Y99" s="23"/>
    </row>
    <row r="100" spans="1:25" x14ac:dyDescent="0.25">
      <c r="A100" s="5">
        <v>44679</v>
      </c>
      <c r="B100" s="6">
        <v>8</v>
      </c>
      <c r="C100" s="6">
        <f>B100-K100-L100</f>
        <v>8</v>
      </c>
      <c r="D100" s="6">
        <f>B100-K100</f>
        <v>8</v>
      </c>
      <c r="E100" s="7">
        <v>0.51666666666666672</v>
      </c>
      <c r="F100" s="17" t="str">
        <f>_xlfn.CONCAT(TEXT(A100,"yyyy-mm-dd")," ",TEXT(E100,"hh:mm:ss"))</f>
        <v>2022-04-28 12:24:00</v>
      </c>
      <c r="G100" s="8">
        <v>14</v>
      </c>
      <c r="H100" s="8">
        <v>12</v>
      </c>
      <c r="I100" s="9">
        <f>Uber_Details!$G100+(Uber_Details!$H100/60)</f>
        <v>14.2</v>
      </c>
      <c r="J100" s="10">
        <v>2.2000000000000002</v>
      </c>
      <c r="K100" s="6"/>
      <c r="L100" s="6"/>
      <c r="M100" s="8"/>
      <c r="N100" s="8">
        <v>2</v>
      </c>
      <c r="O100" s="7" t="str">
        <f>VLOOKUP(P100,zipcodes,2,0)</f>
        <v>SEMAPHORE</v>
      </c>
      <c r="P100" s="13">
        <v>5019</v>
      </c>
      <c r="Q100" s="7" t="str">
        <f>VLOOKUP(R100,zipcodes,2,0)</f>
        <v>LARGS BAY</v>
      </c>
      <c r="R100" s="14">
        <v>5016</v>
      </c>
      <c r="S100" s="8" t="s">
        <v>359</v>
      </c>
      <c r="T100" s="6" t="s">
        <v>354</v>
      </c>
      <c r="V100" s="23"/>
      <c r="Y100" s="23"/>
    </row>
    <row r="101" spans="1:25" x14ac:dyDescent="0.25">
      <c r="A101" s="5">
        <v>44679</v>
      </c>
      <c r="B101" s="6">
        <v>10.15</v>
      </c>
      <c r="C101" s="6">
        <f>B101-K101-L101</f>
        <v>8.82</v>
      </c>
      <c r="D101" s="6">
        <f>B101-K101</f>
        <v>8.82</v>
      </c>
      <c r="E101" s="7">
        <v>0.53125</v>
      </c>
      <c r="F101" s="17" t="str">
        <f>_xlfn.CONCAT(TEXT(A101,"yyyy-mm-dd")," ",TEXT(E101,"hh:mm:ss"))</f>
        <v>2022-04-28 12:45:00</v>
      </c>
      <c r="G101" s="8">
        <v>37</v>
      </c>
      <c r="H101" s="8">
        <v>10</v>
      </c>
      <c r="I101" s="9">
        <f>Uber_Details!$G101+(Uber_Details!$H101/60)</f>
        <v>37.166666666666664</v>
      </c>
      <c r="J101" s="10">
        <v>2.7</v>
      </c>
      <c r="K101" s="6">
        <v>1.33</v>
      </c>
      <c r="L101" s="6"/>
      <c r="M101" s="8"/>
      <c r="N101" s="8">
        <v>2</v>
      </c>
      <c r="O101" s="7" t="str">
        <f>VLOOKUP(P101,zipcodes,2,0)</f>
        <v>SEMAPHORE</v>
      </c>
      <c r="P101" s="13">
        <v>5019</v>
      </c>
      <c r="Q101" s="7" t="str">
        <f>VLOOKUP(R101,zipcodes,2,0)</f>
        <v>PORT ADELAIDE</v>
      </c>
      <c r="R101" s="14">
        <v>5015</v>
      </c>
      <c r="S101" s="8" t="s">
        <v>359</v>
      </c>
      <c r="T101" s="6" t="s">
        <v>354</v>
      </c>
      <c r="V101" s="23"/>
      <c r="Y101" s="23"/>
    </row>
    <row r="102" spans="1:25" x14ac:dyDescent="0.25">
      <c r="A102" s="5">
        <v>44679</v>
      </c>
      <c r="B102" s="6">
        <v>5</v>
      </c>
      <c r="C102" s="6">
        <f>B102-K102-L102</f>
        <v>5</v>
      </c>
      <c r="D102" s="6">
        <f>B102-K102</f>
        <v>5</v>
      </c>
      <c r="E102" s="7">
        <v>0.55277777777777781</v>
      </c>
      <c r="F102" s="17" t="str">
        <f>_xlfn.CONCAT(TEXT(A102,"yyyy-mm-dd")," ",TEXT(E102,"hh:mm:ss"))</f>
        <v>2022-04-28 13:16:00</v>
      </c>
      <c r="G102" s="8">
        <v>12</v>
      </c>
      <c r="H102" s="8">
        <v>53</v>
      </c>
      <c r="I102" s="9">
        <f>Uber_Details!$G102+(Uber_Details!$H102/60)</f>
        <v>12.883333333333333</v>
      </c>
      <c r="J102" s="10">
        <v>2.9</v>
      </c>
      <c r="K102" s="6"/>
      <c r="L102" s="6"/>
      <c r="M102" s="8"/>
      <c r="N102" s="8">
        <v>1</v>
      </c>
      <c r="O102" s="7" t="str">
        <f>VLOOKUP(P102,zipcodes,2,0)</f>
        <v>NORTH HAVEN</v>
      </c>
      <c r="P102" s="13">
        <v>5018</v>
      </c>
      <c r="Q102" s="7" t="str">
        <f>VLOOKUP(R102,zipcodes,2,0)</f>
        <v>NORTH HAVEN</v>
      </c>
      <c r="R102" s="14">
        <v>5018</v>
      </c>
      <c r="S102" s="8" t="s">
        <v>359</v>
      </c>
      <c r="T102" s="6" t="s">
        <v>354</v>
      </c>
      <c r="V102" s="23"/>
      <c r="Y102" s="23"/>
    </row>
    <row r="103" spans="1:25" x14ac:dyDescent="0.25">
      <c r="A103" s="5">
        <v>44679</v>
      </c>
      <c r="B103" s="6">
        <v>7.47</v>
      </c>
      <c r="C103" s="6">
        <f>B103-K103-L103</f>
        <v>7.47</v>
      </c>
      <c r="D103" s="6">
        <f>B103-K103</f>
        <v>7.47</v>
      </c>
      <c r="E103" s="7">
        <v>0.55763888888888891</v>
      </c>
      <c r="F103" s="17" t="str">
        <f>_xlfn.CONCAT(TEXT(A103,"yyyy-mm-dd")," ",TEXT(E103,"hh:mm:ss"))</f>
        <v>2022-04-28 13:23:00</v>
      </c>
      <c r="G103" s="8">
        <v>17</v>
      </c>
      <c r="H103" s="8">
        <v>44</v>
      </c>
      <c r="I103" s="9">
        <f>Uber_Details!$G103+(Uber_Details!$H103/60)</f>
        <v>17.733333333333334</v>
      </c>
      <c r="J103" s="10">
        <v>6.7</v>
      </c>
      <c r="K103" s="6"/>
      <c r="L103" s="6"/>
      <c r="M103" s="8"/>
      <c r="N103" s="8">
        <v>1</v>
      </c>
      <c r="O103" s="7" t="str">
        <f>VLOOKUP(P103,zipcodes,2,0)</f>
        <v>SEMAPHORE</v>
      </c>
      <c r="P103" s="13">
        <v>5019</v>
      </c>
      <c r="Q103" s="7" t="str">
        <f>VLOOKUP(R103,zipcodes,2,0)</f>
        <v>NORTH HAVEN</v>
      </c>
      <c r="R103" s="14">
        <v>5018</v>
      </c>
      <c r="S103" s="8" t="s">
        <v>359</v>
      </c>
      <c r="T103" s="6" t="s">
        <v>354</v>
      </c>
      <c r="V103" s="23"/>
      <c r="Y103" s="23"/>
    </row>
    <row r="104" spans="1:25" x14ac:dyDescent="0.25">
      <c r="A104" s="5">
        <v>44679</v>
      </c>
      <c r="B104" s="6">
        <v>6.97</v>
      </c>
      <c r="C104" s="6">
        <f>B104-K104-L104</f>
        <v>6.97</v>
      </c>
      <c r="D104" s="6">
        <f>B104-K104</f>
        <v>6.97</v>
      </c>
      <c r="E104" s="7">
        <v>0.58194444444444449</v>
      </c>
      <c r="F104" s="17" t="str">
        <f>_xlfn.CONCAT(TEXT(A104,"yyyy-mm-dd")," ",TEXT(E104,"hh:mm:ss"))</f>
        <v>2022-04-28 13:58:00</v>
      </c>
      <c r="G104" s="8">
        <v>13</v>
      </c>
      <c r="H104" s="8">
        <v>41</v>
      </c>
      <c r="I104" s="9">
        <f>Uber_Details!$G104+(Uber_Details!$H104/60)</f>
        <v>13.683333333333334</v>
      </c>
      <c r="J104" s="10">
        <v>5.7</v>
      </c>
      <c r="K104" s="6"/>
      <c r="L104" s="6"/>
      <c r="M104" s="8"/>
      <c r="N104" s="8">
        <v>1</v>
      </c>
      <c r="O104" s="7" t="str">
        <f>VLOOKUP(P104,zipcodes,2,0)</f>
        <v>SEMAPHORE</v>
      </c>
      <c r="P104" s="13">
        <v>5019</v>
      </c>
      <c r="Q104" s="7" t="str">
        <f>VLOOKUP(R104,zipcodes,2,0)</f>
        <v>OSBORNE</v>
      </c>
      <c r="R104" s="14">
        <v>5017</v>
      </c>
      <c r="S104" s="8" t="s">
        <v>359</v>
      </c>
      <c r="T104" s="6" t="s">
        <v>354</v>
      </c>
      <c r="V104" s="23"/>
      <c r="Y104" s="23"/>
    </row>
    <row r="105" spans="1:25" x14ac:dyDescent="0.25">
      <c r="A105" s="5">
        <v>44679</v>
      </c>
      <c r="B105" s="6">
        <v>5</v>
      </c>
      <c r="C105" s="6">
        <f>B105-K105-L105</f>
        <v>5</v>
      </c>
      <c r="D105" s="6">
        <f>B105-K105</f>
        <v>5</v>
      </c>
      <c r="E105" s="7">
        <v>0.59583333333333333</v>
      </c>
      <c r="F105" s="17" t="str">
        <f>_xlfn.CONCAT(TEXT(A105,"yyyy-mm-dd")," ",TEXT(E105,"hh:mm:ss"))</f>
        <v>2022-04-28 14:18:00</v>
      </c>
      <c r="G105" s="8">
        <v>10</v>
      </c>
      <c r="H105" s="8">
        <v>55</v>
      </c>
      <c r="I105" s="9">
        <f>Uber_Details!$G105+(Uber_Details!$H105/60)</f>
        <v>10.916666666666666</v>
      </c>
      <c r="J105" s="10">
        <v>3.1</v>
      </c>
      <c r="K105" s="6"/>
      <c r="L105" s="6"/>
      <c r="M105" s="8"/>
      <c r="N105" s="8">
        <v>1</v>
      </c>
      <c r="O105" s="7" t="str">
        <f>VLOOKUP(P105,zipcodes,2,0)</f>
        <v>NORTH HAVEN</v>
      </c>
      <c r="P105" s="13">
        <v>5018</v>
      </c>
      <c r="Q105" s="7" t="str">
        <f>VLOOKUP(R105,zipcodes,2,0)</f>
        <v>NORTH HAVEN</v>
      </c>
      <c r="R105" s="14">
        <v>5018</v>
      </c>
      <c r="S105" s="8" t="s">
        <v>359</v>
      </c>
      <c r="T105" s="6" t="s">
        <v>354</v>
      </c>
      <c r="V105" s="23"/>
      <c r="Y105" s="23"/>
    </row>
    <row r="106" spans="1:25" x14ac:dyDescent="0.25">
      <c r="A106" s="5">
        <v>44679</v>
      </c>
      <c r="B106" s="6">
        <v>5</v>
      </c>
      <c r="C106" s="6">
        <f>B106-K106-L106</f>
        <v>5</v>
      </c>
      <c r="D106" s="6">
        <f>B106-K106</f>
        <v>5</v>
      </c>
      <c r="E106" s="7">
        <v>0.60972222222222217</v>
      </c>
      <c r="F106" s="17" t="str">
        <f>_xlfn.CONCAT(TEXT(A106,"yyyy-mm-dd")," ",TEXT(E106,"hh:mm:ss"))</f>
        <v>2022-04-28 14:38:00</v>
      </c>
      <c r="G106" s="8">
        <v>11</v>
      </c>
      <c r="H106" s="8">
        <v>17</v>
      </c>
      <c r="I106" s="9">
        <f>Uber_Details!$G106+(Uber_Details!$H106/60)</f>
        <v>11.283333333333333</v>
      </c>
      <c r="J106" s="10">
        <v>3.7</v>
      </c>
      <c r="K106" s="6"/>
      <c r="L106" s="6"/>
      <c r="M106" s="8"/>
      <c r="N106" s="8">
        <v>1</v>
      </c>
      <c r="O106" s="7" t="str">
        <f>VLOOKUP(P106,zipcodes,2,0)</f>
        <v>NORTH HAVEN</v>
      </c>
      <c r="P106" s="13">
        <v>5018</v>
      </c>
      <c r="Q106" s="7" t="str">
        <f>VLOOKUP(R106,zipcodes,2,0)</f>
        <v>NORTH HAVEN</v>
      </c>
      <c r="R106" s="14">
        <v>5018</v>
      </c>
      <c r="S106" s="8" t="s">
        <v>359</v>
      </c>
      <c r="T106" s="6" t="s">
        <v>354</v>
      </c>
      <c r="V106" s="23"/>
      <c r="Y106" s="23"/>
    </row>
    <row r="107" spans="1:25" x14ac:dyDescent="0.25">
      <c r="A107" s="5">
        <v>44679</v>
      </c>
      <c r="B107" s="6">
        <v>60</v>
      </c>
      <c r="C107" s="6">
        <f>B107-K107-L107</f>
        <v>60</v>
      </c>
      <c r="D107" s="6">
        <f>B107-K107</f>
        <v>60</v>
      </c>
      <c r="E107" s="7">
        <v>0.61805555555555558</v>
      </c>
      <c r="F107" s="17" t="str">
        <f>_xlfn.CONCAT(TEXT(A107,"yyyy-mm-dd")," ",TEXT(E107,"hh:mm:ss"))</f>
        <v>2022-04-28 14:50:00</v>
      </c>
      <c r="G107" s="8"/>
      <c r="H107" s="8"/>
      <c r="I107" s="9">
        <f>Uber_Details!$G107+(Uber_Details!$H107/60)</f>
        <v>0</v>
      </c>
      <c r="J107" s="10"/>
      <c r="K107" s="6"/>
      <c r="L107" s="6"/>
      <c r="M107" s="8"/>
      <c r="N107" s="8"/>
      <c r="O107" s="7" t="e">
        <f>VLOOKUP(P107,zipcodes,2,0)</f>
        <v>#N/A</v>
      </c>
      <c r="P107" s="11">
        <v>0</v>
      </c>
      <c r="Q107" s="7" t="e">
        <f>VLOOKUP(R107,zipcodes,2,0)</f>
        <v>#N/A</v>
      </c>
      <c r="R107" s="12">
        <v>0</v>
      </c>
      <c r="S107" s="8" t="s">
        <v>358</v>
      </c>
      <c r="T107" s="6" t="s">
        <v>354</v>
      </c>
      <c r="V107" s="23"/>
      <c r="Y107" s="23"/>
    </row>
    <row r="108" spans="1:25" x14ac:dyDescent="0.25">
      <c r="A108" s="5">
        <v>44679</v>
      </c>
      <c r="B108" s="6">
        <v>5.89</v>
      </c>
      <c r="C108" s="6">
        <f>B108-K108-L108</f>
        <v>5.89</v>
      </c>
      <c r="D108" s="6">
        <f>B108-K108</f>
        <v>5.89</v>
      </c>
      <c r="E108" s="7">
        <v>0.61944444444444446</v>
      </c>
      <c r="F108" s="17" t="str">
        <f>_xlfn.CONCAT(TEXT(A108,"yyyy-mm-dd")," ",TEXT(E108,"hh:mm:ss"))</f>
        <v>2022-04-28 14:52:00</v>
      </c>
      <c r="G108" s="8">
        <v>10</v>
      </c>
      <c r="H108" s="8">
        <v>41</v>
      </c>
      <c r="I108" s="9">
        <f>Uber_Details!$G108+(Uber_Details!$H108/60)</f>
        <v>10.683333333333334</v>
      </c>
      <c r="J108" s="10">
        <v>5.0999999999999996</v>
      </c>
      <c r="K108" s="6"/>
      <c r="L108" s="6"/>
      <c r="M108" s="8"/>
      <c r="N108" s="8">
        <v>1</v>
      </c>
      <c r="O108" s="7" t="str">
        <f>VLOOKUP(P108,zipcodes,2,0)</f>
        <v>NORTH HAVEN</v>
      </c>
      <c r="P108" s="13">
        <v>5018</v>
      </c>
      <c r="Q108" s="7" t="str">
        <f>VLOOKUP(R108,zipcodes,2,0)</f>
        <v>LARGS BAY</v>
      </c>
      <c r="R108" s="14">
        <v>5016</v>
      </c>
      <c r="S108" s="8" t="s">
        <v>359</v>
      </c>
      <c r="T108" s="6" t="s">
        <v>354</v>
      </c>
      <c r="V108" s="23"/>
      <c r="Y108" s="23"/>
    </row>
    <row r="109" spans="1:25" x14ac:dyDescent="0.25">
      <c r="A109" s="5">
        <v>44679</v>
      </c>
      <c r="B109" s="6">
        <v>11.47</v>
      </c>
      <c r="C109" s="6">
        <f>B109-K109-L109</f>
        <v>11.47</v>
      </c>
      <c r="D109" s="6">
        <f>B109-K109</f>
        <v>11.47</v>
      </c>
      <c r="E109" s="7">
        <v>0.7729166666666667</v>
      </c>
      <c r="F109" s="17" t="str">
        <f>_xlfn.CONCAT(TEXT(A109,"yyyy-mm-dd")," ",TEXT(E109,"hh:mm:ss"))</f>
        <v>2022-04-28 18:33:00</v>
      </c>
      <c r="G109" s="8">
        <v>29</v>
      </c>
      <c r="H109" s="8">
        <v>1</v>
      </c>
      <c r="I109" s="9">
        <f>Uber_Details!$G109+(Uber_Details!$H109/60)</f>
        <v>29.016666666666666</v>
      </c>
      <c r="J109" s="10">
        <v>7.9</v>
      </c>
      <c r="K109" s="6"/>
      <c r="L109" s="6"/>
      <c r="M109" s="8">
        <v>1</v>
      </c>
      <c r="N109" s="8">
        <v>2</v>
      </c>
      <c r="O109" s="7" t="str">
        <f>VLOOKUP(P109,zipcodes,2,0)</f>
        <v>PORT ADELAIDE</v>
      </c>
      <c r="P109" s="13">
        <v>5015</v>
      </c>
      <c r="Q109" s="7" t="str">
        <f>VLOOKUP(R109,zipcodes,2,0)</f>
        <v>LARGS BAY</v>
      </c>
      <c r="R109" s="14">
        <v>5016</v>
      </c>
      <c r="S109" s="8" t="s">
        <v>359</v>
      </c>
      <c r="T109" s="6" t="s">
        <v>354</v>
      </c>
      <c r="V109" s="23"/>
      <c r="Y109" s="23"/>
    </row>
    <row r="110" spans="1:25" x14ac:dyDescent="0.25">
      <c r="A110" s="5">
        <v>44679</v>
      </c>
      <c r="B110" s="6">
        <v>21.01</v>
      </c>
      <c r="C110" s="6">
        <f>B110-K110-L110</f>
        <v>15.110000000000003</v>
      </c>
      <c r="D110" s="6">
        <f>B110-K110</f>
        <v>17.610000000000003</v>
      </c>
      <c r="E110" s="7">
        <v>0.79999999999999993</v>
      </c>
      <c r="F110" s="17" t="str">
        <f>_xlfn.CONCAT(TEXT(A110,"yyyy-mm-dd")," ",TEXT(E110,"hh:mm:ss"))</f>
        <v>2022-04-28 19:12:00</v>
      </c>
      <c r="G110" s="8">
        <v>37</v>
      </c>
      <c r="H110" s="8">
        <v>7</v>
      </c>
      <c r="I110" s="9">
        <f>Uber_Details!$G110+(Uber_Details!$H110/60)</f>
        <v>37.116666666666667</v>
      </c>
      <c r="J110" s="10">
        <v>9.1999999999999993</v>
      </c>
      <c r="K110" s="6">
        <v>3.4</v>
      </c>
      <c r="L110" s="6">
        <v>2.5</v>
      </c>
      <c r="M110" s="8">
        <v>1</v>
      </c>
      <c r="N110" s="8">
        <v>2</v>
      </c>
      <c r="O110" s="7" t="str">
        <f>VLOOKUP(P110,zipcodes,2,0)</f>
        <v>HINDMARSH</v>
      </c>
      <c r="P110" s="13">
        <v>5007</v>
      </c>
      <c r="Q110" s="7" t="str">
        <f>VLOOKUP(R110,zipcodes,2,0)</f>
        <v>CROYDON</v>
      </c>
      <c r="R110" s="14">
        <v>5008</v>
      </c>
      <c r="S110" s="8" t="s">
        <v>359</v>
      </c>
      <c r="T110" s="6" t="s">
        <v>354</v>
      </c>
      <c r="V110" s="23"/>
      <c r="Y110" s="23"/>
    </row>
    <row r="111" spans="1:25" x14ac:dyDescent="0.25">
      <c r="A111" s="5">
        <v>44679</v>
      </c>
      <c r="B111" s="6">
        <v>10.95</v>
      </c>
      <c r="C111" s="6">
        <f>B111-K111-L111</f>
        <v>9.4499999999999993</v>
      </c>
      <c r="D111" s="6">
        <f>B111-K111</f>
        <v>10.95</v>
      </c>
      <c r="E111" s="7">
        <v>0.81944444444444453</v>
      </c>
      <c r="F111" s="17" t="str">
        <f>_xlfn.CONCAT(TEXT(A111,"yyyy-mm-dd")," ",TEXT(E111,"hh:mm:ss"))</f>
        <v>2022-04-28 19:40:00</v>
      </c>
      <c r="G111" s="8">
        <v>21</v>
      </c>
      <c r="H111" s="8">
        <v>50</v>
      </c>
      <c r="I111" s="9">
        <f>Uber_Details!$G111+(Uber_Details!$H111/60)</f>
        <v>21.833333333333332</v>
      </c>
      <c r="J111" s="10">
        <v>7.3</v>
      </c>
      <c r="K111" s="6"/>
      <c r="L111" s="6">
        <v>1.5</v>
      </c>
      <c r="M111" s="8">
        <v>1</v>
      </c>
      <c r="N111" s="8">
        <v>1</v>
      </c>
      <c r="O111" s="7" t="str">
        <f>VLOOKUP(P111,zipcodes,2,0)</f>
        <v>HINDMARSH</v>
      </c>
      <c r="P111" s="13">
        <v>5007</v>
      </c>
      <c r="Q111" s="7" t="str">
        <f>VLOOKUP(R111,zipcodes,2,0)</f>
        <v>BROADVIEW</v>
      </c>
      <c r="R111" s="14">
        <v>5083</v>
      </c>
      <c r="S111" s="8" t="s">
        <v>359</v>
      </c>
      <c r="T111" s="6" t="s">
        <v>354</v>
      </c>
      <c r="V111" s="23"/>
      <c r="Y111" s="23"/>
    </row>
    <row r="112" spans="1:25" x14ac:dyDescent="0.25">
      <c r="A112" s="5">
        <v>44679</v>
      </c>
      <c r="B112" s="6">
        <v>8.7199999999999989</v>
      </c>
      <c r="C112" s="6">
        <f>B112-K112-L112</f>
        <v>8.7199999999999989</v>
      </c>
      <c r="D112" s="6">
        <f>B112-K112</f>
        <v>8.7199999999999989</v>
      </c>
      <c r="E112" s="7">
        <v>0.83333333333333337</v>
      </c>
      <c r="F112" s="17" t="str">
        <f>_xlfn.CONCAT(TEXT(A112,"yyyy-mm-dd")," ",TEXT(E112,"hh:mm:ss"))</f>
        <v>2022-04-28 20:00:00</v>
      </c>
      <c r="G112" s="8">
        <v>15</v>
      </c>
      <c r="H112" s="8">
        <v>58</v>
      </c>
      <c r="I112" s="9">
        <f>Uber_Details!$G112+(Uber_Details!$H112/60)</f>
        <v>15.966666666666667</v>
      </c>
      <c r="J112" s="10">
        <v>7.2</v>
      </c>
      <c r="K112" s="6"/>
      <c r="L112" s="6"/>
      <c r="M112" s="8"/>
      <c r="N112" s="8">
        <v>1</v>
      </c>
      <c r="O112" s="7" t="str">
        <f>VLOOKUP(P112,zipcodes,2,0)</f>
        <v>CLEARVIEW</v>
      </c>
      <c r="P112" s="13">
        <v>5085</v>
      </c>
      <c r="Q112" s="7" t="str">
        <f>VLOOKUP(R112,zipcodes,2,0)</f>
        <v>PARADISE</v>
      </c>
      <c r="R112" s="14">
        <v>5075</v>
      </c>
      <c r="S112" s="8" t="s">
        <v>359</v>
      </c>
      <c r="T112" s="6" t="s">
        <v>354</v>
      </c>
      <c r="V112" s="23"/>
      <c r="Y112" s="23"/>
    </row>
    <row r="113" spans="1:25" x14ac:dyDescent="0.25">
      <c r="A113" s="5">
        <v>44679</v>
      </c>
      <c r="B113" s="6">
        <v>13</v>
      </c>
      <c r="C113" s="6">
        <f>B113-K113-L113</f>
        <v>13</v>
      </c>
      <c r="D113" s="6">
        <f>B113-K113</f>
        <v>13</v>
      </c>
      <c r="E113" s="7">
        <v>0.85555555555555562</v>
      </c>
      <c r="F113" s="17" t="str">
        <f>_xlfn.CONCAT(TEXT(A113,"yyyy-mm-dd")," ",TEXT(E113,"hh:mm:ss"))</f>
        <v>2022-04-28 20:32:00</v>
      </c>
      <c r="G113" s="8">
        <v>43</v>
      </c>
      <c r="H113" s="8">
        <v>3</v>
      </c>
      <c r="I113" s="9">
        <f>Uber_Details!$G113+(Uber_Details!$H113/60)</f>
        <v>43.05</v>
      </c>
      <c r="J113" s="10">
        <v>3.8</v>
      </c>
      <c r="K113" s="6"/>
      <c r="L113" s="6"/>
      <c r="M113" s="8"/>
      <c r="N113" s="8">
        <v>2</v>
      </c>
      <c r="O113" s="7" t="str">
        <f>VLOOKUP(P113,zipcodes,2,0)</f>
        <v>ADELAIDE CBD</v>
      </c>
      <c r="P113" s="13">
        <v>5000</v>
      </c>
      <c r="Q113" s="7" t="str">
        <f>VLOOKUP(R113,zipcodes,2,0)</f>
        <v>NORTH ADELAIDE</v>
      </c>
      <c r="R113" s="14">
        <v>5006</v>
      </c>
      <c r="S113" s="8" t="s">
        <v>359</v>
      </c>
      <c r="T113" s="6" t="s">
        <v>354</v>
      </c>
      <c r="V113" s="23"/>
      <c r="Y113" s="23"/>
    </row>
    <row r="114" spans="1:25" x14ac:dyDescent="0.25">
      <c r="A114" s="5">
        <v>44679</v>
      </c>
      <c r="B114" s="6">
        <v>7.6400000000000006</v>
      </c>
      <c r="C114" s="6">
        <f>B114-K114-L114</f>
        <v>7.6400000000000006</v>
      </c>
      <c r="D114" s="6">
        <f>B114-K114</f>
        <v>7.6400000000000006</v>
      </c>
      <c r="E114" s="7">
        <v>0.87708333333333333</v>
      </c>
      <c r="F114" s="17" t="str">
        <f>_xlfn.CONCAT(TEXT(A114,"yyyy-mm-dd")," ",TEXT(E114,"hh:mm:ss"))</f>
        <v>2022-04-28 21:03:00</v>
      </c>
      <c r="G114" s="8">
        <v>24</v>
      </c>
      <c r="H114" s="8">
        <v>46</v>
      </c>
      <c r="I114" s="9">
        <f>Uber_Details!$G114+(Uber_Details!$H114/60)</f>
        <v>24.766666666666666</v>
      </c>
      <c r="J114" s="10">
        <v>2.2999999999999998</v>
      </c>
      <c r="K114" s="6"/>
      <c r="L114" s="6"/>
      <c r="M114" s="8">
        <v>1</v>
      </c>
      <c r="N114" s="8">
        <v>1</v>
      </c>
      <c r="O114" s="7" t="str">
        <f>VLOOKUP(P114,zipcodes,2,0)</f>
        <v>NORTH ADELAIDE</v>
      </c>
      <c r="P114" s="13">
        <v>5006</v>
      </c>
      <c r="Q114" s="7" t="str">
        <f>VLOOKUP(R114,zipcodes,2,0)</f>
        <v>ADELAIDE CBD</v>
      </c>
      <c r="R114" s="14">
        <v>5000</v>
      </c>
      <c r="S114" s="8" t="s">
        <v>359</v>
      </c>
      <c r="T114" s="6" t="s">
        <v>354</v>
      </c>
      <c r="V114" s="23"/>
      <c r="Y114" s="23"/>
    </row>
    <row r="115" spans="1:25" x14ac:dyDescent="0.25">
      <c r="A115" s="5">
        <v>44679</v>
      </c>
      <c r="B115" s="6">
        <v>10.09</v>
      </c>
      <c r="C115" s="6">
        <f>B115-K115-L115</f>
        <v>5</v>
      </c>
      <c r="D115" s="6">
        <f>B115-K115</f>
        <v>5</v>
      </c>
      <c r="E115" s="7">
        <v>0.89444444444444438</v>
      </c>
      <c r="F115" s="17" t="str">
        <f>_xlfn.CONCAT(TEXT(A115,"yyyy-mm-dd")," ",TEXT(E115,"hh:mm:ss"))</f>
        <v>2022-04-28 21:28:00</v>
      </c>
      <c r="G115" s="8">
        <v>11</v>
      </c>
      <c r="H115" s="8">
        <v>39</v>
      </c>
      <c r="I115" s="9">
        <f>Uber_Details!$G115+(Uber_Details!$H115/60)</f>
        <v>11.65</v>
      </c>
      <c r="J115" s="10">
        <v>0.9</v>
      </c>
      <c r="K115" s="6">
        <v>5.09</v>
      </c>
      <c r="L115" s="6"/>
      <c r="M115" s="8">
        <v>1</v>
      </c>
      <c r="N115" s="8">
        <v>1</v>
      </c>
      <c r="O115" s="7" t="str">
        <f>VLOOKUP(P115,zipcodes,2,0)</f>
        <v>ADELAIDE CBD</v>
      </c>
      <c r="P115" s="13">
        <v>5000</v>
      </c>
      <c r="Q115" s="7" t="str">
        <f>VLOOKUP(R115,zipcodes,2,0)</f>
        <v>ADELAIDE CBD</v>
      </c>
      <c r="R115" s="14">
        <v>5000</v>
      </c>
      <c r="S115" s="8" t="s">
        <v>359</v>
      </c>
      <c r="T115" s="6" t="s">
        <v>354</v>
      </c>
      <c r="V115" s="23"/>
      <c r="Y115" s="23"/>
    </row>
    <row r="116" spans="1:25" x14ac:dyDescent="0.25">
      <c r="A116" s="5">
        <v>44679</v>
      </c>
      <c r="B116" s="6">
        <v>15</v>
      </c>
      <c r="C116" s="6">
        <f>B116-K116-L116</f>
        <v>15</v>
      </c>
      <c r="D116" s="6">
        <f>B116-K116</f>
        <v>15</v>
      </c>
      <c r="E116" s="7">
        <v>0.89583333333333337</v>
      </c>
      <c r="F116" s="17" t="str">
        <f>_xlfn.CONCAT(TEXT(A116,"yyyy-mm-dd")," ",TEXT(E116,"hh:mm:ss"))</f>
        <v>2022-04-28 21:30:00</v>
      </c>
      <c r="G116" s="8"/>
      <c r="H116" s="8"/>
      <c r="I116" s="9">
        <f>Uber_Details!$G116+(Uber_Details!$H116/60)</f>
        <v>0</v>
      </c>
      <c r="J116" s="10"/>
      <c r="K116" s="6"/>
      <c r="L116" s="6"/>
      <c r="M116" s="8"/>
      <c r="N116" s="8"/>
      <c r="O116" s="7" t="e">
        <f>VLOOKUP(P116,zipcodes,2,0)</f>
        <v>#N/A</v>
      </c>
      <c r="P116" s="11">
        <v>0</v>
      </c>
      <c r="Q116" s="7" t="e">
        <f>VLOOKUP(R116,zipcodes,2,0)</f>
        <v>#N/A</v>
      </c>
      <c r="R116" s="12">
        <v>0</v>
      </c>
      <c r="S116" s="8" t="s">
        <v>358</v>
      </c>
      <c r="T116" s="6" t="s">
        <v>354</v>
      </c>
      <c r="V116" s="23"/>
      <c r="Y116" s="23"/>
    </row>
    <row r="117" spans="1:25" x14ac:dyDescent="0.25">
      <c r="A117" s="5">
        <v>44679</v>
      </c>
      <c r="B117" s="6">
        <v>16.28</v>
      </c>
      <c r="C117" s="6">
        <f>B117-K117-L117</f>
        <v>16.28</v>
      </c>
      <c r="D117" s="6">
        <f>B117-K117</f>
        <v>16.28</v>
      </c>
      <c r="E117" s="7">
        <v>0.9145833333333333</v>
      </c>
      <c r="F117" s="17" t="str">
        <f>_xlfn.CONCAT(TEXT(A117,"yyyy-mm-dd")," ",TEXT(E117,"hh:mm:ss"))</f>
        <v>2022-04-28 21:57:00</v>
      </c>
      <c r="G117" s="8">
        <v>38</v>
      </c>
      <c r="H117" s="8">
        <v>35</v>
      </c>
      <c r="I117" s="9">
        <f>Uber_Details!$G117+(Uber_Details!$H117/60)</f>
        <v>38.583333333333336</v>
      </c>
      <c r="J117" s="10">
        <v>10</v>
      </c>
      <c r="K117" s="6"/>
      <c r="L117" s="6"/>
      <c r="M117" s="8">
        <v>1</v>
      </c>
      <c r="N117" s="8">
        <v>1</v>
      </c>
      <c r="O117" s="7" t="str">
        <f>VLOOKUP(P117,zipcodes,2,0)</f>
        <v>ADELAIDE CBD</v>
      </c>
      <c r="P117" s="13">
        <v>5000</v>
      </c>
      <c r="Q117" s="7" t="str">
        <f>VLOOKUP(R117,zipcodes,2,0)</f>
        <v>CROYDON</v>
      </c>
      <c r="R117" s="14">
        <v>5008</v>
      </c>
      <c r="S117" s="8" t="s">
        <v>359</v>
      </c>
      <c r="T117" s="6" t="s">
        <v>354</v>
      </c>
      <c r="V117" s="23"/>
      <c r="Y117" s="23"/>
    </row>
    <row r="118" spans="1:25" x14ac:dyDescent="0.25">
      <c r="A118" s="5">
        <v>44680</v>
      </c>
      <c r="B118" s="6">
        <v>32.35</v>
      </c>
      <c r="C118" s="6">
        <f>B118-K118-L118</f>
        <v>21.970000000000002</v>
      </c>
      <c r="D118" s="6">
        <f>B118-K118</f>
        <v>24.720000000000002</v>
      </c>
      <c r="E118" s="7">
        <v>0.77708333333333324</v>
      </c>
      <c r="F118" s="17" t="str">
        <f>_xlfn.CONCAT(TEXT(A118,"yyyy-mm-dd")," ",TEXT(E118,"hh:mm:ss"))</f>
        <v>2022-04-29 18:39:00</v>
      </c>
      <c r="G118" s="8">
        <v>60</v>
      </c>
      <c r="H118" s="8">
        <v>12</v>
      </c>
      <c r="I118" s="9">
        <f>Uber_Details!$G118+(Uber_Details!$H118/60)</f>
        <v>60.2</v>
      </c>
      <c r="J118" s="10">
        <v>10.9</v>
      </c>
      <c r="K118" s="6">
        <v>7.63</v>
      </c>
      <c r="L118" s="6">
        <v>2.75</v>
      </c>
      <c r="M118" s="8">
        <v>1</v>
      </c>
      <c r="N118" s="8">
        <v>2</v>
      </c>
      <c r="O118" s="7" t="str">
        <f>VLOOKUP(P118,zipcodes,2,0)</f>
        <v>ADELAIDE CBD</v>
      </c>
      <c r="P118" s="13">
        <v>5000</v>
      </c>
      <c r="Q118" s="7" t="str">
        <f>VLOOKUP(R118,zipcodes,2,0)</f>
        <v>ADELAIDE CBD</v>
      </c>
      <c r="R118" s="14">
        <v>5000</v>
      </c>
      <c r="S118" s="8" t="s">
        <v>359</v>
      </c>
      <c r="T118" s="6" t="s">
        <v>354</v>
      </c>
      <c r="V118" s="23"/>
      <c r="Y118" s="23"/>
    </row>
    <row r="119" spans="1:25" x14ac:dyDescent="0.25">
      <c r="A119" s="5">
        <v>44680</v>
      </c>
      <c r="B119" s="6">
        <v>12.65</v>
      </c>
      <c r="C119" s="6">
        <f>B119-K119-L119</f>
        <v>10.65</v>
      </c>
      <c r="D119" s="6">
        <f>B119-K119</f>
        <v>12.65</v>
      </c>
      <c r="E119" s="7">
        <v>0.81458333333333333</v>
      </c>
      <c r="F119" s="17" t="str">
        <f>_xlfn.CONCAT(TEXT(A119,"yyyy-mm-dd")," ",TEXT(E119,"hh:mm:ss"))</f>
        <v>2022-04-29 19:33:00</v>
      </c>
      <c r="G119" s="8">
        <v>27</v>
      </c>
      <c r="H119" s="8">
        <v>21</v>
      </c>
      <c r="I119" s="9">
        <f>Uber_Details!$G119+(Uber_Details!$H119/60)</f>
        <v>27.35</v>
      </c>
      <c r="J119" s="10">
        <v>1.3</v>
      </c>
      <c r="K119" s="6"/>
      <c r="L119" s="6">
        <v>2</v>
      </c>
      <c r="M119" s="8">
        <v>1</v>
      </c>
      <c r="N119" s="8">
        <v>1</v>
      </c>
      <c r="O119" s="7" t="str">
        <f>VLOOKUP(P119,zipcodes,2,0)</f>
        <v>ADELAIDE CBD</v>
      </c>
      <c r="P119" s="13">
        <v>5000</v>
      </c>
      <c r="Q119" s="7" t="str">
        <f>VLOOKUP(R119,zipcodes,2,0)</f>
        <v>ADELAIDE CBD</v>
      </c>
      <c r="R119" s="14">
        <v>5000</v>
      </c>
      <c r="S119" s="8" t="s">
        <v>359</v>
      </c>
      <c r="T119" s="6" t="s">
        <v>354</v>
      </c>
      <c r="V119" s="23"/>
      <c r="Y119" s="23"/>
    </row>
    <row r="120" spans="1:25" x14ac:dyDescent="0.25">
      <c r="A120" s="5">
        <v>44680</v>
      </c>
      <c r="B120" s="6">
        <v>11.48</v>
      </c>
      <c r="C120" s="6">
        <f>B120-K120-L120</f>
        <v>10.73</v>
      </c>
      <c r="D120" s="6">
        <f>B120-K120</f>
        <v>11.48</v>
      </c>
      <c r="E120" s="7">
        <v>0.83263888888888893</v>
      </c>
      <c r="F120" s="17" t="str">
        <f>_xlfn.CONCAT(TEXT(A120,"yyyy-mm-dd")," ",TEXT(E120,"hh:mm:ss"))</f>
        <v>2022-04-29 19:59:00</v>
      </c>
      <c r="G120" s="8">
        <v>30</v>
      </c>
      <c r="H120" s="8">
        <v>22</v>
      </c>
      <c r="I120" s="9">
        <f>Uber_Details!$G120+(Uber_Details!$H120/60)</f>
        <v>30.366666666666667</v>
      </c>
      <c r="J120" s="10">
        <v>7.7</v>
      </c>
      <c r="K120" s="6"/>
      <c r="L120" s="6">
        <v>0.75</v>
      </c>
      <c r="M120" s="8"/>
      <c r="N120" s="8">
        <v>1</v>
      </c>
      <c r="O120" s="7" t="str">
        <f>VLOOKUP(P120,zipcodes,2,0)</f>
        <v>ADELAIDE CBD</v>
      </c>
      <c r="P120" s="13">
        <v>5000</v>
      </c>
      <c r="Q120" s="7" t="str">
        <f>VLOOKUP(R120,zipcodes,2,0)</f>
        <v>BROADVIEW</v>
      </c>
      <c r="R120" s="14">
        <v>5083</v>
      </c>
      <c r="S120" s="8" t="s">
        <v>359</v>
      </c>
      <c r="T120" s="6" t="s">
        <v>354</v>
      </c>
      <c r="V120" s="23"/>
      <c r="Y120" s="23"/>
    </row>
    <row r="121" spans="1:25" x14ac:dyDescent="0.25">
      <c r="A121" s="5">
        <v>44680</v>
      </c>
      <c r="B121" s="6">
        <v>11.76</v>
      </c>
      <c r="C121" s="6">
        <f>B121-K121-L121</f>
        <v>10.86</v>
      </c>
      <c r="D121" s="6">
        <f>B121-K121</f>
        <v>11.76</v>
      </c>
      <c r="E121" s="7">
        <v>0.86319444444444438</v>
      </c>
      <c r="F121" s="17" t="str">
        <f>_xlfn.CONCAT(TEXT(A121,"yyyy-mm-dd")," ",TEXT(E121,"hh:mm:ss"))</f>
        <v>2022-04-29 20:43:00</v>
      </c>
      <c r="G121" s="8">
        <v>31</v>
      </c>
      <c r="H121" s="8">
        <v>41</v>
      </c>
      <c r="I121" s="9">
        <f>Uber_Details!$G121+(Uber_Details!$H121/60)</f>
        <v>31.683333333333334</v>
      </c>
      <c r="J121" s="10">
        <v>2.9</v>
      </c>
      <c r="K121" s="6"/>
      <c r="L121" s="6">
        <v>0.9</v>
      </c>
      <c r="M121" s="8"/>
      <c r="N121" s="8">
        <v>2</v>
      </c>
      <c r="O121" s="7" t="str">
        <f>VLOOKUP(P121,zipcodes,2,0)</f>
        <v>ADELAIDE CBD</v>
      </c>
      <c r="P121" s="13">
        <v>5000</v>
      </c>
      <c r="Q121" s="7" t="str">
        <f>VLOOKUP(R121,zipcodes,2,0)</f>
        <v>NORWOOD</v>
      </c>
      <c r="R121" s="14">
        <v>5067</v>
      </c>
      <c r="S121" s="8" t="s">
        <v>359</v>
      </c>
      <c r="T121" s="6" t="s">
        <v>354</v>
      </c>
      <c r="V121" s="23"/>
      <c r="Y121" s="23"/>
    </row>
    <row r="122" spans="1:25" x14ac:dyDescent="0.25">
      <c r="A122" s="5">
        <v>44680</v>
      </c>
      <c r="B122" s="6">
        <v>5.8699999999999992</v>
      </c>
      <c r="C122" s="6">
        <f>B122-K122-L122</f>
        <v>5.4499999999999993</v>
      </c>
      <c r="D122" s="6">
        <f>B122-K122</f>
        <v>5.8699999999999992</v>
      </c>
      <c r="E122" s="7">
        <v>0.89583333333333337</v>
      </c>
      <c r="F122" s="17" t="str">
        <f>_xlfn.CONCAT(TEXT(A122,"yyyy-mm-dd")," ",TEXT(E122,"hh:mm:ss"))</f>
        <v>2022-04-29 21:30:00</v>
      </c>
      <c r="G122" s="8">
        <v>13</v>
      </c>
      <c r="H122" s="8">
        <v>26</v>
      </c>
      <c r="I122" s="9">
        <f>Uber_Details!$G122+(Uber_Details!$H122/60)</f>
        <v>13.433333333333334</v>
      </c>
      <c r="J122" s="10">
        <v>1.2</v>
      </c>
      <c r="K122" s="6"/>
      <c r="L122" s="6">
        <v>0.42</v>
      </c>
      <c r="M122" s="8"/>
      <c r="N122" s="8">
        <v>1</v>
      </c>
      <c r="O122" s="7" t="str">
        <f>VLOOKUP(P122,zipcodes,2,0)</f>
        <v>ADELAIDE CBD</v>
      </c>
      <c r="P122" s="13">
        <v>5000</v>
      </c>
      <c r="Q122" s="7" t="str">
        <f>VLOOKUP(R122,zipcodes,2,0)</f>
        <v>ADELAIDE CBD</v>
      </c>
      <c r="R122" s="14">
        <v>5000</v>
      </c>
      <c r="S122" s="8" t="s">
        <v>359</v>
      </c>
      <c r="T122" s="6" t="s">
        <v>354</v>
      </c>
      <c r="V122" s="23"/>
      <c r="Y122" s="23"/>
    </row>
    <row r="123" spans="1:25" x14ac:dyDescent="0.25">
      <c r="A123" s="5">
        <v>44680</v>
      </c>
      <c r="B123" s="6">
        <v>5.54</v>
      </c>
      <c r="C123" s="6">
        <f>B123-K123-L123</f>
        <v>5.0999999999999996</v>
      </c>
      <c r="D123" s="6">
        <f>B123-K123</f>
        <v>5.54</v>
      </c>
      <c r="E123" s="7">
        <v>0.90902777777777777</v>
      </c>
      <c r="F123" s="17" t="str">
        <f>_xlfn.CONCAT(TEXT(A123,"yyyy-mm-dd")," ",TEXT(E123,"hh:mm:ss"))</f>
        <v>2022-04-29 21:49:00</v>
      </c>
      <c r="G123" s="8">
        <v>17</v>
      </c>
      <c r="H123" s="8">
        <v>31</v>
      </c>
      <c r="I123" s="9">
        <f>Uber_Details!$G123+(Uber_Details!$H123/60)</f>
        <v>17.516666666666666</v>
      </c>
      <c r="J123" s="10">
        <v>1.4</v>
      </c>
      <c r="K123" s="6"/>
      <c r="L123" s="6">
        <v>0.44</v>
      </c>
      <c r="M123" s="8"/>
      <c r="N123" s="8">
        <v>1</v>
      </c>
      <c r="O123" s="7" t="str">
        <f>VLOOKUP(P123,zipcodes,2,0)</f>
        <v>ADELAIDE CBD</v>
      </c>
      <c r="P123" s="13">
        <v>5000</v>
      </c>
      <c r="Q123" s="7" t="str">
        <f>VLOOKUP(R123,zipcodes,2,0)</f>
        <v>ADELAIDE CBD</v>
      </c>
      <c r="R123" s="14">
        <v>5000</v>
      </c>
      <c r="S123" s="8" t="s">
        <v>359</v>
      </c>
      <c r="T123" s="6" t="s">
        <v>354</v>
      </c>
      <c r="V123" s="23"/>
      <c r="Y123" s="23"/>
    </row>
    <row r="124" spans="1:25" x14ac:dyDescent="0.25">
      <c r="A124" s="5">
        <v>44680</v>
      </c>
      <c r="B124" s="6">
        <v>14.16</v>
      </c>
      <c r="C124" s="6">
        <f>B124-K124-L124</f>
        <v>13.28</v>
      </c>
      <c r="D124" s="6">
        <f>B124-K124</f>
        <v>14.16</v>
      </c>
      <c r="E124" s="7">
        <v>0.94652777777777775</v>
      </c>
      <c r="F124" s="17" t="str">
        <f>_xlfn.CONCAT(TEXT(A124,"yyyy-mm-dd")," ",TEXT(E124,"hh:mm:ss"))</f>
        <v>2022-04-29 22:43:00</v>
      </c>
      <c r="G124" s="8">
        <v>24</v>
      </c>
      <c r="H124" s="8">
        <v>34</v>
      </c>
      <c r="I124" s="9">
        <f>Uber_Details!$G124+(Uber_Details!$H124/60)</f>
        <v>24.566666666666666</v>
      </c>
      <c r="J124" s="10">
        <v>8.8000000000000007</v>
      </c>
      <c r="K124" s="6"/>
      <c r="L124" s="6">
        <v>0.88</v>
      </c>
      <c r="M124" s="8"/>
      <c r="N124" s="8">
        <v>1</v>
      </c>
      <c r="O124" s="7" t="str">
        <f>VLOOKUP(P124,zipcodes,2,0)</f>
        <v>ADELAIDE CBD</v>
      </c>
      <c r="P124" s="13">
        <v>5000</v>
      </c>
      <c r="Q124" s="7" t="str">
        <f>VLOOKUP(R124,zipcodes,2,0)</f>
        <v>PLYMPTON</v>
      </c>
      <c r="R124" s="14">
        <v>5038</v>
      </c>
      <c r="S124" s="8" t="s">
        <v>359</v>
      </c>
      <c r="T124" s="6" t="s">
        <v>354</v>
      </c>
      <c r="V124" s="23"/>
      <c r="Y124" s="23"/>
    </row>
    <row r="125" spans="1:25" x14ac:dyDescent="0.25">
      <c r="A125" s="5">
        <v>44681</v>
      </c>
      <c r="B125" s="6">
        <v>13.940000000000001</v>
      </c>
      <c r="C125" s="6">
        <f>B125-K125-L125</f>
        <v>12.46</v>
      </c>
      <c r="D125" s="6">
        <f>B125-K125</f>
        <v>12.46</v>
      </c>
      <c r="E125" s="7">
        <v>8.3333333333333332E-3</v>
      </c>
      <c r="F125" s="17" t="str">
        <f>_xlfn.CONCAT(TEXT(A125,"yyyy-mm-dd")," ",TEXT(E125,"hh:mm:ss"))</f>
        <v>2022-04-30 00:12:00</v>
      </c>
      <c r="G125" s="8">
        <v>31</v>
      </c>
      <c r="H125" s="8">
        <v>36</v>
      </c>
      <c r="I125" s="9">
        <f>Uber_Details!$G125+(Uber_Details!$H125/60)</f>
        <v>31.6</v>
      </c>
      <c r="J125" s="10">
        <v>9.9</v>
      </c>
      <c r="K125" s="6">
        <v>1.48</v>
      </c>
      <c r="L125" s="6"/>
      <c r="M125" s="8"/>
      <c r="N125" s="8">
        <v>1</v>
      </c>
      <c r="O125" s="7" t="str">
        <f>VLOOKUP(P125,zipcodes,2,0)</f>
        <v>NORTH ADELAIDE</v>
      </c>
      <c r="P125" s="13">
        <v>5006</v>
      </c>
      <c r="Q125" s="7" t="str">
        <f>VLOOKUP(R125,zipcodes,2,0)</f>
        <v>WOODVILLE</v>
      </c>
      <c r="R125" s="14">
        <v>5011</v>
      </c>
      <c r="S125" s="8" t="s">
        <v>359</v>
      </c>
      <c r="T125" s="6" t="s">
        <v>354</v>
      </c>
      <c r="V125" s="23"/>
      <c r="Y125" s="23"/>
    </row>
    <row r="126" spans="1:25" x14ac:dyDescent="0.25">
      <c r="A126" s="5">
        <v>44681</v>
      </c>
      <c r="B126" s="6">
        <v>5.57</v>
      </c>
      <c r="C126" s="6">
        <f>B126-K126-L126</f>
        <v>5.57</v>
      </c>
      <c r="D126" s="6">
        <f>B126-K126</f>
        <v>5.57</v>
      </c>
      <c r="E126" s="7">
        <v>0.48333333333333334</v>
      </c>
      <c r="F126" s="17" t="str">
        <f>_xlfn.CONCAT(TEXT(A126,"yyyy-mm-dd")," ",TEXT(E126,"hh:mm:ss"))</f>
        <v>2022-04-30 11:36:00</v>
      </c>
      <c r="G126" s="8">
        <v>15</v>
      </c>
      <c r="H126" s="8">
        <v>8</v>
      </c>
      <c r="I126" s="9">
        <f>Uber_Details!$G126+(Uber_Details!$H126/60)</f>
        <v>15.133333333333333</v>
      </c>
      <c r="J126" s="10">
        <v>1.6</v>
      </c>
      <c r="K126" s="6"/>
      <c r="L126" s="6"/>
      <c r="M126" s="8"/>
      <c r="N126" s="8">
        <v>1</v>
      </c>
      <c r="O126" s="7" t="str">
        <f>VLOOKUP(P126,zipcodes,2,0)</f>
        <v>NORTH HAVEN</v>
      </c>
      <c r="P126" s="13">
        <v>5018</v>
      </c>
      <c r="Q126" s="7" t="str">
        <f>VLOOKUP(R126,zipcodes,2,0)</f>
        <v>OSBORNE</v>
      </c>
      <c r="R126" s="14">
        <v>5017</v>
      </c>
      <c r="S126" s="8" t="s">
        <v>359</v>
      </c>
      <c r="T126" s="6" t="s">
        <v>354</v>
      </c>
      <c r="V126" s="23"/>
      <c r="Y126" s="23"/>
    </row>
    <row r="127" spans="1:25" x14ac:dyDescent="0.25">
      <c r="A127" s="5">
        <v>44681</v>
      </c>
      <c r="B127" s="6">
        <v>5</v>
      </c>
      <c r="C127" s="6">
        <f>B127-K127-L127</f>
        <v>5</v>
      </c>
      <c r="D127" s="6">
        <f>B127-K127</f>
        <v>5</v>
      </c>
      <c r="E127" s="7">
        <v>0.4993055555555555</v>
      </c>
      <c r="F127" s="17" t="str">
        <f>_xlfn.CONCAT(TEXT(A127,"yyyy-mm-dd")," ",TEXT(E127,"hh:mm:ss"))</f>
        <v>2022-04-30 11:59:00</v>
      </c>
      <c r="G127" s="8">
        <v>10</v>
      </c>
      <c r="H127" s="8">
        <v>20</v>
      </c>
      <c r="I127" s="9">
        <f>Uber_Details!$G127+(Uber_Details!$H127/60)</f>
        <v>10.333333333333334</v>
      </c>
      <c r="J127" s="10">
        <v>0.9</v>
      </c>
      <c r="K127" s="6"/>
      <c r="L127" s="6"/>
      <c r="M127" s="8"/>
      <c r="N127" s="8">
        <v>1</v>
      </c>
      <c r="O127" s="7" t="str">
        <f>VLOOKUP(P127,zipcodes,2,0)</f>
        <v>NORTH HAVEN</v>
      </c>
      <c r="P127" s="13">
        <v>5018</v>
      </c>
      <c r="Q127" s="7" t="str">
        <f>VLOOKUP(R127,zipcodes,2,0)</f>
        <v>OSBORNE</v>
      </c>
      <c r="R127" s="14">
        <v>5017</v>
      </c>
      <c r="S127" s="8" t="s">
        <v>359</v>
      </c>
      <c r="T127" s="6" t="s">
        <v>354</v>
      </c>
      <c r="V127" s="23"/>
      <c r="Y127" s="23"/>
    </row>
    <row r="128" spans="1:25" x14ac:dyDescent="0.25">
      <c r="A128" s="5">
        <v>44681</v>
      </c>
      <c r="B128" s="6">
        <v>5</v>
      </c>
      <c r="C128" s="6">
        <f>B128-K128-L128</f>
        <v>5</v>
      </c>
      <c r="D128" s="6">
        <f>B128-K128</f>
        <v>5</v>
      </c>
      <c r="E128" s="7">
        <v>0.51041666666666663</v>
      </c>
      <c r="F128" s="17" t="str">
        <f>_xlfn.CONCAT(TEXT(A128,"yyyy-mm-dd")," ",TEXT(E128,"hh:mm:ss"))</f>
        <v>2022-04-30 12:15:00</v>
      </c>
      <c r="G128" s="8">
        <v>7</v>
      </c>
      <c r="H128" s="8">
        <v>36</v>
      </c>
      <c r="I128" s="9">
        <f>Uber_Details!$G128+(Uber_Details!$H128/60)</f>
        <v>7.6</v>
      </c>
      <c r="J128" s="10">
        <v>1.7</v>
      </c>
      <c r="K128" s="6"/>
      <c r="L128" s="6"/>
      <c r="M128" s="8"/>
      <c r="N128" s="8">
        <v>1</v>
      </c>
      <c r="O128" s="7" t="str">
        <f>VLOOKUP(P128,zipcodes,2,0)</f>
        <v>SEMAPHORE</v>
      </c>
      <c r="P128" s="13">
        <v>5019</v>
      </c>
      <c r="Q128" s="7" t="str">
        <f>VLOOKUP(R128,zipcodes,2,0)</f>
        <v>PORT ADELAIDE</v>
      </c>
      <c r="R128" s="14">
        <v>5015</v>
      </c>
      <c r="S128" s="8" t="s">
        <v>359</v>
      </c>
      <c r="T128" s="6" t="s">
        <v>354</v>
      </c>
      <c r="V128" s="23"/>
      <c r="Y128" s="23"/>
    </row>
    <row r="129" spans="1:25" x14ac:dyDescent="0.25">
      <c r="A129" s="5">
        <v>44681</v>
      </c>
      <c r="B129" s="6">
        <v>17.46</v>
      </c>
      <c r="C129" s="6">
        <f>B129-K129-L129</f>
        <v>17.46</v>
      </c>
      <c r="D129" s="6">
        <f>B129-K129</f>
        <v>17.46</v>
      </c>
      <c r="E129" s="7">
        <v>0.52430555555555558</v>
      </c>
      <c r="F129" s="17" t="str">
        <f>_xlfn.CONCAT(TEXT(A129,"yyyy-mm-dd")," ",TEXT(E129,"hh:mm:ss"))</f>
        <v>2022-04-30 12:35:00</v>
      </c>
      <c r="G129" s="8">
        <v>43</v>
      </c>
      <c r="H129" s="8">
        <v>3</v>
      </c>
      <c r="I129" s="9">
        <f>Uber_Details!$G129+(Uber_Details!$H129/60)</f>
        <v>43.05</v>
      </c>
      <c r="J129" s="10">
        <v>8.1</v>
      </c>
      <c r="K129" s="6"/>
      <c r="L129" s="6"/>
      <c r="M129" s="8"/>
      <c r="N129" s="8">
        <v>1</v>
      </c>
      <c r="O129" s="7" t="str">
        <f>VLOOKUP(P129,zipcodes,2,0)</f>
        <v>SEMAPHORE</v>
      </c>
      <c r="P129" s="13">
        <v>5019</v>
      </c>
      <c r="Q129" s="7" t="str">
        <f>VLOOKUP(R129,zipcodes,2,0)</f>
        <v>WINGFIELD</v>
      </c>
      <c r="R129" s="14">
        <v>5013</v>
      </c>
      <c r="S129" s="8" t="s">
        <v>359</v>
      </c>
      <c r="T129" s="6" t="s">
        <v>354</v>
      </c>
      <c r="V129" s="23"/>
      <c r="Y129" s="23"/>
    </row>
    <row r="130" spans="1:25" x14ac:dyDescent="0.25">
      <c r="A130" s="5">
        <v>44681</v>
      </c>
      <c r="B130" s="6">
        <v>5.79</v>
      </c>
      <c r="C130" s="6">
        <f>B130-K130-L130</f>
        <v>5.79</v>
      </c>
      <c r="D130" s="6">
        <f>B130-K130</f>
        <v>5.79</v>
      </c>
      <c r="E130" s="7">
        <v>0.57291666666666663</v>
      </c>
      <c r="F130" s="17" t="str">
        <f>_xlfn.CONCAT(TEXT(A130,"yyyy-mm-dd")," ",TEXT(E130,"hh:mm:ss"))</f>
        <v>2022-04-30 13:45:00</v>
      </c>
      <c r="G130" s="8">
        <v>16</v>
      </c>
      <c r="H130" s="8">
        <v>0</v>
      </c>
      <c r="I130" s="9">
        <f>Uber_Details!$G130+(Uber_Details!$H130/60)</f>
        <v>16</v>
      </c>
      <c r="J130" s="10">
        <v>3.9</v>
      </c>
      <c r="K130" s="6"/>
      <c r="L130" s="6"/>
      <c r="M130" s="8"/>
      <c r="N130" s="8">
        <v>1</v>
      </c>
      <c r="O130" s="7" t="str">
        <f>VLOOKUP(P130,zipcodes,2,0)</f>
        <v>PORT ADELAIDE</v>
      </c>
      <c r="P130" s="13">
        <v>5015</v>
      </c>
      <c r="Q130" s="7" t="str">
        <f>VLOOKUP(R130,zipcodes,2,0)</f>
        <v>SEMAPHORE</v>
      </c>
      <c r="R130" s="14">
        <v>5019</v>
      </c>
      <c r="S130" s="8" t="s">
        <v>359</v>
      </c>
      <c r="T130" s="6" t="s">
        <v>354</v>
      </c>
      <c r="V130" s="23"/>
      <c r="Y130" s="23"/>
    </row>
    <row r="131" spans="1:25" x14ac:dyDescent="0.25">
      <c r="A131" s="5">
        <v>44681</v>
      </c>
      <c r="B131" s="6">
        <v>5</v>
      </c>
      <c r="C131" s="6">
        <f>B131-K131-L131</f>
        <v>5</v>
      </c>
      <c r="D131" s="6">
        <f>B131-K131</f>
        <v>5</v>
      </c>
      <c r="E131" s="7">
        <v>0.58124999999999993</v>
      </c>
      <c r="F131" s="17" t="str">
        <f>_xlfn.CONCAT(TEXT(A131,"yyyy-mm-dd")," ",TEXT(E131,"hh:mm:ss"))</f>
        <v>2022-04-30 13:57:00</v>
      </c>
      <c r="G131" s="8">
        <v>10</v>
      </c>
      <c r="H131" s="8">
        <v>27</v>
      </c>
      <c r="I131" s="9">
        <f>Uber_Details!$G131+(Uber_Details!$H131/60)</f>
        <v>10.45</v>
      </c>
      <c r="J131" s="10">
        <v>1.4</v>
      </c>
      <c r="K131" s="6"/>
      <c r="L131" s="6"/>
      <c r="M131" s="8"/>
      <c r="N131" s="8">
        <v>1</v>
      </c>
      <c r="O131" s="7" t="str">
        <f>VLOOKUP(P131,zipcodes,2,0)</f>
        <v>SEMAPHORE</v>
      </c>
      <c r="P131" s="13">
        <v>5019</v>
      </c>
      <c r="Q131" s="7" t="str">
        <f>VLOOKUP(R131,zipcodes,2,0)</f>
        <v>SEMAPHORE</v>
      </c>
      <c r="R131" s="14">
        <v>5019</v>
      </c>
      <c r="S131" s="8" t="s">
        <v>359</v>
      </c>
      <c r="T131" s="6" t="s">
        <v>354</v>
      </c>
      <c r="V131" s="23"/>
      <c r="Y131" s="23"/>
    </row>
    <row r="132" spans="1:25" x14ac:dyDescent="0.25">
      <c r="A132" s="5">
        <v>44681</v>
      </c>
      <c r="B132" s="6">
        <v>4.62</v>
      </c>
      <c r="C132" s="6">
        <f>B132-K132-L132</f>
        <v>4.62</v>
      </c>
      <c r="D132" s="6">
        <f>B132-K132</f>
        <v>4.62</v>
      </c>
      <c r="E132" s="7">
        <v>0.59861111111111109</v>
      </c>
      <c r="F132" s="17" t="str">
        <f>_xlfn.CONCAT(TEXT(A132,"yyyy-mm-dd")," ",TEXT(E132,"hh:mm:ss"))</f>
        <v>2022-04-30 14:22:00</v>
      </c>
      <c r="G132" s="8">
        <v>11</v>
      </c>
      <c r="H132" s="8">
        <v>7</v>
      </c>
      <c r="I132" s="9">
        <f>Uber_Details!$G132+(Uber_Details!$H132/60)</f>
        <v>11.116666666666667</v>
      </c>
      <c r="J132" s="10">
        <v>1.4</v>
      </c>
      <c r="K132" s="6"/>
      <c r="L132" s="6"/>
      <c r="M132" s="8"/>
      <c r="N132" s="8">
        <v>1</v>
      </c>
      <c r="O132" s="7" t="str">
        <f>VLOOKUP(P132,zipcodes,2,0)</f>
        <v>PORT ADELAIDE</v>
      </c>
      <c r="P132" s="13">
        <v>5015</v>
      </c>
      <c r="Q132" s="7" t="str">
        <f>VLOOKUP(R132,zipcodes,2,0)</f>
        <v>WEST LAKES</v>
      </c>
      <c r="R132" s="14">
        <v>5021</v>
      </c>
      <c r="S132" s="8" t="s">
        <v>359</v>
      </c>
      <c r="T132" s="6" t="s">
        <v>354</v>
      </c>
      <c r="V132" s="23"/>
      <c r="Y132" s="23"/>
    </row>
    <row r="133" spans="1:25" x14ac:dyDescent="0.25">
      <c r="A133" s="5">
        <v>44681</v>
      </c>
      <c r="B133" s="6">
        <v>26.04</v>
      </c>
      <c r="C133" s="6">
        <f>B133-K133-L133</f>
        <v>23.54</v>
      </c>
      <c r="D133" s="6">
        <f>B133-K133</f>
        <v>26.04</v>
      </c>
      <c r="E133" s="7">
        <v>0.73888888888888893</v>
      </c>
      <c r="F133" s="17" t="str">
        <f>_xlfn.CONCAT(TEXT(A133,"yyyy-mm-dd")," ",TEXT(E133,"hh:mm:ss"))</f>
        <v>2022-04-30 17:44:00</v>
      </c>
      <c r="G133" s="8">
        <v>48</v>
      </c>
      <c r="H133" s="8">
        <v>26</v>
      </c>
      <c r="I133" s="9">
        <f>Uber_Details!$G133+(Uber_Details!$H133/60)</f>
        <v>48.43333333333333</v>
      </c>
      <c r="J133" s="10">
        <v>10.4</v>
      </c>
      <c r="K133" s="6"/>
      <c r="L133" s="6">
        <v>2.5</v>
      </c>
      <c r="M133" s="8">
        <v>1</v>
      </c>
      <c r="N133" s="8">
        <v>2</v>
      </c>
      <c r="O133" s="7" t="str">
        <f>VLOOKUP(P133,zipcodes,2,0)</f>
        <v>ADELAIDE CBD</v>
      </c>
      <c r="P133" s="13">
        <v>5000</v>
      </c>
      <c r="Q133" s="7" t="str">
        <f>VLOOKUP(R133,zipcodes,2,0)</f>
        <v>CLEARVIEW</v>
      </c>
      <c r="R133" s="14">
        <v>5085</v>
      </c>
      <c r="S133" s="8" t="s">
        <v>359</v>
      </c>
      <c r="T133" s="6" t="s">
        <v>354</v>
      </c>
      <c r="V133" s="23"/>
      <c r="Y133" s="23"/>
    </row>
    <row r="134" spans="1:25" x14ac:dyDescent="0.25">
      <c r="A134" s="5">
        <v>44681</v>
      </c>
      <c r="B134" s="6">
        <v>15.18</v>
      </c>
      <c r="C134" s="6">
        <f>B134-K134-L134</f>
        <v>15.18</v>
      </c>
      <c r="D134" s="6">
        <f>B134-K134</f>
        <v>15.18</v>
      </c>
      <c r="E134" s="7">
        <v>0.77083333333333337</v>
      </c>
      <c r="F134" s="17" t="str">
        <f>_xlfn.CONCAT(TEXT(A134,"yyyy-mm-dd")," ",TEXT(E134,"hh:mm:ss"))</f>
        <v>2022-04-30 18:30:00</v>
      </c>
      <c r="G134" s="8">
        <v>60</v>
      </c>
      <c r="H134" s="8">
        <v>18</v>
      </c>
      <c r="I134" s="9">
        <f>Uber_Details!$G134+(Uber_Details!$H134/60)</f>
        <v>60.3</v>
      </c>
      <c r="J134" s="10">
        <v>10.1</v>
      </c>
      <c r="K134" s="6"/>
      <c r="L134" s="6"/>
      <c r="M134" s="8"/>
      <c r="N134" s="8">
        <v>2</v>
      </c>
      <c r="O134" s="7" t="str">
        <f>VLOOKUP(P134,zipcodes,2,0)</f>
        <v>VALE PARK</v>
      </c>
      <c r="P134" s="13">
        <v>5081</v>
      </c>
      <c r="Q134" s="7" t="str">
        <f>VLOOKUP(R134,zipcodes,2,0)</f>
        <v>CROYDON</v>
      </c>
      <c r="R134" s="14">
        <v>5008</v>
      </c>
      <c r="S134" s="8" t="s">
        <v>359</v>
      </c>
      <c r="T134" s="6" t="s">
        <v>354</v>
      </c>
      <c r="V134" s="23"/>
      <c r="Y134" s="23"/>
    </row>
    <row r="135" spans="1:25" x14ac:dyDescent="0.25">
      <c r="A135" s="5">
        <v>44681</v>
      </c>
      <c r="B135" s="6">
        <v>8.57</v>
      </c>
      <c r="C135" s="6">
        <f>B135-K135-L135</f>
        <v>8.57</v>
      </c>
      <c r="D135" s="6">
        <f>B135-K135</f>
        <v>8.57</v>
      </c>
      <c r="E135" s="7">
        <v>0.80625000000000002</v>
      </c>
      <c r="F135" s="17" t="str">
        <f>_xlfn.CONCAT(TEXT(A135,"yyyy-mm-dd")," ",TEXT(E135,"hh:mm:ss"))</f>
        <v>2022-04-30 19:21:00</v>
      </c>
      <c r="G135" s="8">
        <v>14</v>
      </c>
      <c r="H135" s="8">
        <v>1</v>
      </c>
      <c r="I135" s="9">
        <f>Uber_Details!$G135+(Uber_Details!$H135/60)</f>
        <v>14.016666666666667</v>
      </c>
      <c r="J135" s="10">
        <v>5.6</v>
      </c>
      <c r="K135" s="6"/>
      <c r="L135" s="6"/>
      <c r="M135" s="8">
        <v>1</v>
      </c>
      <c r="N135" s="8">
        <v>1</v>
      </c>
      <c r="O135" s="7" t="str">
        <f>VLOOKUP(P135,zipcodes,2,0)</f>
        <v>BEVERLEY</v>
      </c>
      <c r="P135" s="13">
        <v>5009</v>
      </c>
      <c r="Q135" s="7" t="str">
        <f>VLOOKUP(R135,zipcodes,2,0)</f>
        <v>FULHAM</v>
      </c>
      <c r="R135" s="14">
        <v>5024</v>
      </c>
      <c r="S135" s="8" t="s">
        <v>359</v>
      </c>
      <c r="T135" s="6" t="s">
        <v>354</v>
      </c>
      <c r="V135" s="23"/>
      <c r="Y135" s="23"/>
    </row>
    <row r="136" spans="1:25" x14ac:dyDescent="0.25">
      <c r="A136" s="5">
        <v>44681</v>
      </c>
      <c r="B136" s="6">
        <v>6.1899999999999995</v>
      </c>
      <c r="C136" s="6">
        <f>B136-K136-L136</f>
        <v>6.1899999999999995</v>
      </c>
      <c r="D136" s="6">
        <f>B136-K136</f>
        <v>6.1899999999999995</v>
      </c>
      <c r="E136" s="7">
        <v>0.82638888888888884</v>
      </c>
      <c r="F136" s="17" t="str">
        <f>_xlfn.CONCAT(TEXT(A136,"yyyy-mm-dd")," ",TEXT(E136,"hh:mm:ss"))</f>
        <v>2022-04-30 19:50:00</v>
      </c>
      <c r="G136" s="8">
        <v>17</v>
      </c>
      <c r="H136" s="8">
        <v>24</v>
      </c>
      <c r="I136" s="9">
        <f>Uber_Details!$G136+(Uber_Details!$H136/60)</f>
        <v>17.399999999999999</v>
      </c>
      <c r="J136" s="10">
        <v>3.8</v>
      </c>
      <c r="K136" s="6"/>
      <c r="L136" s="6"/>
      <c r="M136" s="8"/>
      <c r="N136" s="8">
        <v>1</v>
      </c>
      <c r="O136" s="7" t="str">
        <f>VLOOKUP(P136,zipcodes,2,0)</f>
        <v>SEATON</v>
      </c>
      <c r="P136" s="13">
        <v>5023</v>
      </c>
      <c r="Q136" s="7" t="str">
        <f>VLOOKUP(R136,zipcodes,2,0)</f>
        <v>ALBERT PARK</v>
      </c>
      <c r="R136" s="14">
        <v>5014</v>
      </c>
      <c r="S136" s="8" t="s">
        <v>359</v>
      </c>
      <c r="T136" s="6" t="s">
        <v>354</v>
      </c>
      <c r="V136" s="23"/>
      <c r="Y136" s="23"/>
    </row>
    <row r="137" spans="1:25" x14ac:dyDescent="0.25">
      <c r="A137" s="5">
        <v>44681</v>
      </c>
      <c r="B137" s="6">
        <v>9.25</v>
      </c>
      <c r="C137" s="6">
        <f>B137-K137-L137</f>
        <v>9.25</v>
      </c>
      <c r="D137" s="6">
        <f>B137-K137</f>
        <v>9.25</v>
      </c>
      <c r="E137" s="7">
        <v>0.8652777777777777</v>
      </c>
      <c r="F137" s="17" t="str">
        <f>_xlfn.CONCAT(TEXT(A137,"yyyy-mm-dd")," ",TEXT(E137,"hh:mm:ss"))</f>
        <v>2022-04-30 20:46:00</v>
      </c>
      <c r="G137" s="8">
        <v>20</v>
      </c>
      <c r="H137" s="8">
        <v>48</v>
      </c>
      <c r="I137" s="9">
        <f>Uber_Details!$G137+(Uber_Details!$H137/60)</f>
        <v>20.8</v>
      </c>
      <c r="J137" s="10">
        <v>6.5</v>
      </c>
      <c r="K137" s="6"/>
      <c r="L137" s="6"/>
      <c r="M137" s="8"/>
      <c r="N137" s="8">
        <v>1</v>
      </c>
      <c r="O137" s="7" t="str">
        <f>VLOOKUP(P137,zipcodes,2,0)</f>
        <v>ADELAIDE CBD</v>
      </c>
      <c r="P137" s="13">
        <v>5000</v>
      </c>
      <c r="Q137" s="7" t="str">
        <f>VLOOKUP(R137,zipcodes,2,0)</f>
        <v>BURNSIDE</v>
      </c>
      <c r="R137" s="14">
        <v>5066</v>
      </c>
      <c r="S137" s="8" t="s">
        <v>359</v>
      </c>
      <c r="T137" s="6" t="s">
        <v>354</v>
      </c>
      <c r="V137" s="23"/>
      <c r="Y137" s="23"/>
    </row>
    <row r="138" spans="1:25" x14ac:dyDescent="0.25">
      <c r="A138" s="5">
        <v>44681</v>
      </c>
      <c r="B138" s="6">
        <v>13.43</v>
      </c>
      <c r="C138" s="6">
        <f>B138-K138-L138</f>
        <v>13.43</v>
      </c>
      <c r="D138" s="6">
        <f>B138-K138</f>
        <v>13.43</v>
      </c>
      <c r="E138" s="7">
        <v>0.9</v>
      </c>
      <c r="F138" s="17" t="str">
        <f>_xlfn.CONCAT(TEXT(A138,"yyyy-mm-dd")," ",TEXT(E138,"hh:mm:ss"))</f>
        <v>2022-04-30 21:36:00</v>
      </c>
      <c r="G138" s="8">
        <v>36</v>
      </c>
      <c r="H138" s="8">
        <v>0</v>
      </c>
      <c r="I138" s="9">
        <f>Uber_Details!$G138+(Uber_Details!$H138/60)</f>
        <v>36</v>
      </c>
      <c r="J138" s="10">
        <v>9.4</v>
      </c>
      <c r="K138" s="6"/>
      <c r="L138" s="6"/>
      <c r="M138" s="8">
        <v>1</v>
      </c>
      <c r="N138" s="8">
        <v>1</v>
      </c>
      <c r="O138" s="7" t="str">
        <f>VLOOKUP(P138,zipcodes,2,0)</f>
        <v>ADELAIDE CBD</v>
      </c>
      <c r="P138" s="13">
        <v>5000</v>
      </c>
      <c r="Q138" s="7" t="str">
        <f>VLOOKUP(R138,zipcodes,2,0)</f>
        <v>UNDERDALE</v>
      </c>
      <c r="R138" s="14">
        <v>5032</v>
      </c>
      <c r="S138" s="8" t="s">
        <v>359</v>
      </c>
      <c r="T138" s="6" t="s">
        <v>354</v>
      </c>
      <c r="V138" s="23"/>
      <c r="Y138" s="23"/>
    </row>
    <row r="139" spans="1:25" x14ac:dyDescent="0.25">
      <c r="A139" s="5">
        <v>44681</v>
      </c>
      <c r="B139" s="6">
        <v>19.100000000000001</v>
      </c>
      <c r="C139" s="6">
        <f>B139-K139-L139</f>
        <v>19.100000000000001</v>
      </c>
      <c r="D139" s="6">
        <f>B139-K139</f>
        <v>19.100000000000001</v>
      </c>
      <c r="E139" s="7">
        <v>0.9375</v>
      </c>
      <c r="F139" s="17" t="str">
        <f>_xlfn.CONCAT(TEXT(A139,"yyyy-mm-dd")," ",TEXT(E139,"hh:mm:ss"))</f>
        <v>2022-04-30 22:30:00</v>
      </c>
      <c r="G139" s="8">
        <v>50</v>
      </c>
      <c r="H139" s="8">
        <v>27</v>
      </c>
      <c r="I139" s="9">
        <f>Uber_Details!$G139+(Uber_Details!$H139/60)</f>
        <v>50.45</v>
      </c>
      <c r="J139" s="10">
        <v>6.2</v>
      </c>
      <c r="K139" s="6"/>
      <c r="L139" s="6"/>
      <c r="M139" s="8">
        <v>1</v>
      </c>
      <c r="N139" s="8">
        <v>1</v>
      </c>
      <c r="O139" s="7" t="str">
        <f>VLOOKUP(P139,zipcodes,2,0)</f>
        <v>ADELAIDE CBD</v>
      </c>
      <c r="P139" s="13">
        <v>5000</v>
      </c>
      <c r="Q139" s="7" t="str">
        <f>VLOOKUP(R139,zipcodes,2,0)</f>
        <v>NORWOOD</v>
      </c>
      <c r="R139" s="14">
        <v>5067</v>
      </c>
      <c r="S139" s="8" t="s">
        <v>359</v>
      </c>
      <c r="T139" s="6" t="s">
        <v>354</v>
      </c>
      <c r="V139" s="23"/>
      <c r="Y139" s="23"/>
    </row>
    <row r="140" spans="1:25" x14ac:dyDescent="0.25">
      <c r="A140" s="5">
        <v>44681</v>
      </c>
      <c r="B140" s="6">
        <v>11.52</v>
      </c>
      <c r="C140" s="6">
        <f>B140-K140-L140</f>
        <v>11.52</v>
      </c>
      <c r="D140" s="6">
        <f>B140-K140</f>
        <v>11.52</v>
      </c>
      <c r="E140" s="7">
        <v>0.97986111111111107</v>
      </c>
      <c r="F140" s="17" t="str">
        <f>_xlfn.CONCAT(TEXT(A140,"yyyy-mm-dd")," ",TEXT(E140,"hh:mm:ss"))</f>
        <v>2022-04-30 23:31:00</v>
      </c>
      <c r="G140" s="8">
        <v>39</v>
      </c>
      <c r="H140" s="8">
        <v>25</v>
      </c>
      <c r="I140" s="9">
        <f>Uber_Details!$G140+(Uber_Details!$H140/60)</f>
        <v>39.416666666666664</v>
      </c>
      <c r="J140" s="10">
        <v>10</v>
      </c>
      <c r="K140" s="6"/>
      <c r="L140" s="6"/>
      <c r="M140" s="8">
        <v>1</v>
      </c>
      <c r="N140" s="8">
        <v>1</v>
      </c>
      <c r="O140" s="7" t="str">
        <f>VLOOKUP(P140,zipcodes,2,0)</f>
        <v>ST PETERS</v>
      </c>
      <c r="P140" s="13">
        <v>5069</v>
      </c>
      <c r="Q140" s="7" t="str">
        <f>VLOOKUP(R140,zipcodes,2,0)</f>
        <v>VALE PARK</v>
      </c>
      <c r="R140" s="14">
        <v>5081</v>
      </c>
      <c r="S140" s="8" t="s">
        <v>359</v>
      </c>
      <c r="T140" s="6" t="s">
        <v>354</v>
      </c>
      <c r="V140" s="23"/>
      <c r="Y140" s="23"/>
    </row>
    <row r="141" spans="1:25" x14ac:dyDescent="0.25">
      <c r="A141" s="5">
        <v>44682</v>
      </c>
      <c r="B141" s="6">
        <v>14.45</v>
      </c>
      <c r="C141" s="6">
        <f>B141-K141-L141</f>
        <v>14.45</v>
      </c>
      <c r="D141" s="6">
        <f>B141-K141</f>
        <v>14.45</v>
      </c>
      <c r="E141" s="7">
        <v>0.50972222222222219</v>
      </c>
      <c r="F141" s="17" t="str">
        <f>_xlfn.CONCAT(TEXT(A141,"yyyy-mm-dd")," ",TEXT(E141,"hh:mm:ss"))</f>
        <v>2022-05-01 12:14:00</v>
      </c>
      <c r="G141" s="8">
        <v>34</v>
      </c>
      <c r="H141" s="8">
        <v>56</v>
      </c>
      <c r="I141" s="9">
        <f>Uber_Details!$G141+(Uber_Details!$H141/60)</f>
        <v>34.93333333333333</v>
      </c>
      <c r="J141" s="10">
        <v>5.6</v>
      </c>
      <c r="K141" s="6"/>
      <c r="L141" s="6"/>
      <c r="M141" s="8">
        <v>1</v>
      </c>
      <c r="N141" s="8">
        <v>2</v>
      </c>
      <c r="O141" s="7" t="str">
        <f>VLOOKUP(P141,zipcodes,2,0)</f>
        <v>SEMAPHORE</v>
      </c>
      <c r="P141" s="13">
        <v>5019</v>
      </c>
      <c r="Q141" s="7" t="str">
        <f>VLOOKUP(R141,zipcodes,2,0)</f>
        <v>PORT ADELAIDE</v>
      </c>
      <c r="R141" s="14">
        <v>5015</v>
      </c>
      <c r="S141" s="8" t="s">
        <v>359</v>
      </c>
      <c r="T141" s="6" t="s">
        <v>355</v>
      </c>
      <c r="V141" s="23"/>
      <c r="Y141" s="23"/>
    </row>
    <row r="142" spans="1:25" x14ac:dyDescent="0.25">
      <c r="A142" s="5">
        <v>44682</v>
      </c>
      <c r="B142" s="6">
        <v>5</v>
      </c>
      <c r="C142" s="6">
        <f>B142-K142-L142</f>
        <v>5</v>
      </c>
      <c r="D142" s="6">
        <f>B142-K142</f>
        <v>5</v>
      </c>
      <c r="E142" s="7">
        <v>0.52916666666666667</v>
      </c>
      <c r="F142" s="17" t="str">
        <f>_xlfn.CONCAT(TEXT(A142,"yyyy-mm-dd")," ",TEXT(E142,"hh:mm:ss"))</f>
        <v>2022-05-01 12:42:00</v>
      </c>
      <c r="G142" s="8">
        <v>10</v>
      </c>
      <c r="H142" s="8">
        <v>46</v>
      </c>
      <c r="I142" s="9">
        <f>Uber_Details!$G142+(Uber_Details!$H142/60)</f>
        <v>10.766666666666667</v>
      </c>
      <c r="J142" s="10">
        <v>0.6</v>
      </c>
      <c r="K142" s="6"/>
      <c r="L142" s="6"/>
      <c r="M142" s="8">
        <v>1</v>
      </c>
      <c r="N142" s="8">
        <v>1</v>
      </c>
      <c r="O142" s="7" t="str">
        <f>VLOOKUP(P142,zipcodes,2,0)</f>
        <v>PORT ADELAIDE</v>
      </c>
      <c r="P142" s="13">
        <v>5015</v>
      </c>
      <c r="Q142" s="7" t="str">
        <f>VLOOKUP(R142,zipcodes,2,0)</f>
        <v>PORT ADELAIDE</v>
      </c>
      <c r="R142" s="14">
        <v>5015</v>
      </c>
      <c r="S142" s="8" t="s">
        <v>359</v>
      </c>
      <c r="T142" s="6" t="s">
        <v>355</v>
      </c>
      <c r="V142" s="23"/>
      <c r="Y142" s="23"/>
    </row>
    <row r="143" spans="1:25" x14ac:dyDescent="0.25">
      <c r="A143" s="5">
        <v>44682</v>
      </c>
      <c r="B143" s="6">
        <v>8.35</v>
      </c>
      <c r="C143" s="6">
        <f>B143-K143-L143</f>
        <v>8.35</v>
      </c>
      <c r="D143" s="6">
        <f>B143-K143</f>
        <v>8.35</v>
      </c>
      <c r="E143" s="7">
        <v>0.54513888888888895</v>
      </c>
      <c r="F143" s="17" t="str">
        <f>_xlfn.CONCAT(TEXT(A143,"yyyy-mm-dd")," ",TEXT(E143,"hh:mm:ss"))</f>
        <v>2022-05-01 13:05:00</v>
      </c>
      <c r="G143" s="8">
        <v>29</v>
      </c>
      <c r="H143" s="8">
        <v>5</v>
      </c>
      <c r="I143" s="9">
        <f>Uber_Details!$G143+(Uber_Details!$H143/60)</f>
        <v>29.083333333333332</v>
      </c>
      <c r="J143" s="10">
        <v>2.4</v>
      </c>
      <c r="K143" s="6"/>
      <c r="L143" s="6"/>
      <c r="M143" s="8">
        <v>1</v>
      </c>
      <c r="N143" s="8">
        <v>2</v>
      </c>
      <c r="O143" s="7" t="str">
        <f>VLOOKUP(P143,zipcodes,2,0)</f>
        <v>SEMAPHORE</v>
      </c>
      <c r="P143" s="13">
        <v>5019</v>
      </c>
      <c r="Q143" s="7" t="str">
        <f>VLOOKUP(R143,zipcodes,2,0)</f>
        <v>LARGS BAY</v>
      </c>
      <c r="R143" s="14">
        <v>5016</v>
      </c>
      <c r="S143" s="8" t="s">
        <v>359</v>
      </c>
      <c r="T143" s="6" t="s">
        <v>355</v>
      </c>
      <c r="V143" s="23"/>
      <c r="Y143" s="23"/>
    </row>
    <row r="144" spans="1:25" x14ac:dyDescent="0.25">
      <c r="A144" s="5">
        <v>44682</v>
      </c>
      <c r="B144" s="6">
        <v>5</v>
      </c>
      <c r="C144" s="6">
        <f>B144-K144-L144</f>
        <v>5</v>
      </c>
      <c r="D144" s="6">
        <f>B144-K144</f>
        <v>5</v>
      </c>
      <c r="E144" s="7">
        <v>0.56736111111111109</v>
      </c>
      <c r="F144" s="17" t="str">
        <f>_xlfn.CONCAT(TEXT(A144,"yyyy-mm-dd")," ",TEXT(E144,"hh:mm:ss"))</f>
        <v>2022-05-01 13:37:00</v>
      </c>
      <c r="G144" s="8">
        <v>15</v>
      </c>
      <c r="H144" s="8">
        <v>7</v>
      </c>
      <c r="I144" s="9">
        <f>Uber_Details!$G144+(Uber_Details!$H144/60)</f>
        <v>15.116666666666667</v>
      </c>
      <c r="J144" s="10">
        <v>2.4</v>
      </c>
      <c r="K144" s="6"/>
      <c r="L144" s="6"/>
      <c r="M144" s="8">
        <v>1</v>
      </c>
      <c r="N144" s="8">
        <v>1</v>
      </c>
      <c r="O144" s="7" t="str">
        <f>VLOOKUP(P144,zipcodes,2,0)</f>
        <v>SEMAPHORE</v>
      </c>
      <c r="P144" s="13">
        <v>5019</v>
      </c>
      <c r="Q144" s="7" t="str">
        <f>VLOOKUP(R144,zipcodes,2,0)</f>
        <v>SEMAPHORE</v>
      </c>
      <c r="R144" s="14">
        <v>5019</v>
      </c>
      <c r="S144" s="8" t="s">
        <v>359</v>
      </c>
      <c r="T144" s="6" t="s">
        <v>355</v>
      </c>
      <c r="V144" s="23"/>
      <c r="Y144" s="23"/>
    </row>
    <row r="145" spans="1:25" x14ac:dyDescent="0.25">
      <c r="A145" s="5">
        <v>44682</v>
      </c>
      <c r="B145" s="6">
        <v>5.95</v>
      </c>
      <c r="C145" s="6">
        <f>B145-K145-L145</f>
        <v>5.95</v>
      </c>
      <c r="D145" s="6">
        <f>B145-K145</f>
        <v>5.95</v>
      </c>
      <c r="E145" s="7">
        <v>0.58333333333333337</v>
      </c>
      <c r="F145" s="17" t="str">
        <f>_xlfn.CONCAT(TEXT(A145,"yyyy-mm-dd")," ",TEXT(E145,"hh:mm:ss"))</f>
        <v>2022-05-01 14:00:00</v>
      </c>
      <c r="G145" s="8">
        <v>17</v>
      </c>
      <c r="H145" s="8">
        <v>6</v>
      </c>
      <c r="I145" s="9">
        <f>Uber_Details!$G145+(Uber_Details!$H145/60)</f>
        <v>17.100000000000001</v>
      </c>
      <c r="J145" s="10">
        <v>4.0999999999999996</v>
      </c>
      <c r="K145" s="6"/>
      <c r="L145" s="6"/>
      <c r="M145" s="8">
        <v>1</v>
      </c>
      <c r="N145" s="8">
        <v>1</v>
      </c>
      <c r="O145" s="7" t="str">
        <f>VLOOKUP(P145,zipcodes,2,0)</f>
        <v>SEMAPHORE</v>
      </c>
      <c r="P145" s="13">
        <v>5019</v>
      </c>
      <c r="Q145" s="7" t="str">
        <f>VLOOKUP(R145,zipcodes,2,0)</f>
        <v>OSBORNE</v>
      </c>
      <c r="R145" s="14">
        <v>5017</v>
      </c>
      <c r="S145" s="8" t="s">
        <v>359</v>
      </c>
      <c r="T145" s="6" t="s">
        <v>355</v>
      </c>
      <c r="V145" s="23"/>
      <c r="Y145" s="23"/>
    </row>
    <row r="146" spans="1:25" x14ac:dyDescent="0.25">
      <c r="A146" s="5">
        <v>44682</v>
      </c>
      <c r="B146" s="6">
        <v>8.19</v>
      </c>
      <c r="C146" s="6">
        <f>B146-K146-L146</f>
        <v>8.19</v>
      </c>
      <c r="D146" s="6">
        <f>B146-K146</f>
        <v>8.19</v>
      </c>
      <c r="E146" s="7">
        <v>0.63472222222222219</v>
      </c>
      <c r="F146" s="17" t="str">
        <f>_xlfn.CONCAT(TEXT(A146,"yyyy-mm-dd")," ",TEXT(E146,"hh:mm:ss"))</f>
        <v>2022-05-01 15:14:00</v>
      </c>
      <c r="G146" s="8">
        <v>16</v>
      </c>
      <c r="H146" s="8">
        <v>34</v>
      </c>
      <c r="I146" s="9">
        <f>Uber_Details!$G146+(Uber_Details!$H146/60)</f>
        <v>16.566666666666666</v>
      </c>
      <c r="J146" s="10">
        <v>5.8</v>
      </c>
      <c r="K146" s="6"/>
      <c r="L146" s="6"/>
      <c r="M146" s="8">
        <v>1</v>
      </c>
      <c r="N146" s="8">
        <v>1</v>
      </c>
      <c r="O146" s="7" t="str">
        <f>VLOOKUP(P146,zipcodes,2,0)</f>
        <v>SEMAPHORE</v>
      </c>
      <c r="P146" s="13">
        <v>5019</v>
      </c>
      <c r="Q146" s="7" t="str">
        <f>VLOOKUP(R146,zipcodes,2,0)</f>
        <v>WINGFIELD</v>
      </c>
      <c r="R146" s="14">
        <v>5013</v>
      </c>
      <c r="S146" s="8" t="s">
        <v>359</v>
      </c>
      <c r="T146" s="6" t="s">
        <v>355</v>
      </c>
      <c r="V146" s="23"/>
      <c r="Y146" s="23"/>
    </row>
    <row r="147" spans="1:25" x14ac:dyDescent="0.25">
      <c r="A147" s="5">
        <v>44682</v>
      </c>
      <c r="B147" s="6">
        <v>120</v>
      </c>
      <c r="C147" s="6">
        <f>B147-K147-L147</f>
        <v>120</v>
      </c>
      <c r="D147" s="6">
        <f>B147-K147</f>
        <v>120</v>
      </c>
      <c r="E147" s="7">
        <v>0.64652777777777781</v>
      </c>
      <c r="F147" s="17" t="str">
        <f>_xlfn.CONCAT(TEXT(A147,"yyyy-mm-dd")," ",TEXT(E147,"hh:mm:ss"))</f>
        <v>2022-05-01 15:31:00</v>
      </c>
      <c r="G147" s="8"/>
      <c r="H147" s="8"/>
      <c r="I147" s="9">
        <f>Uber_Details!$G147+(Uber_Details!$H147/60)</f>
        <v>0</v>
      </c>
      <c r="J147" s="10"/>
      <c r="K147" s="6"/>
      <c r="L147" s="6"/>
      <c r="M147" s="8"/>
      <c r="N147" s="8"/>
      <c r="O147" s="7" t="e">
        <f>VLOOKUP(P147,zipcodes,2,0)</f>
        <v>#N/A</v>
      </c>
      <c r="P147" s="11">
        <v>0</v>
      </c>
      <c r="Q147" s="7" t="e">
        <f>VLOOKUP(R147,zipcodes,2,0)</f>
        <v>#N/A</v>
      </c>
      <c r="R147" s="12">
        <v>0</v>
      </c>
      <c r="S147" s="8" t="s">
        <v>358</v>
      </c>
      <c r="T147" s="6" t="s">
        <v>355</v>
      </c>
      <c r="V147" s="23"/>
      <c r="Y147" s="23"/>
    </row>
    <row r="148" spans="1:25" x14ac:dyDescent="0.25">
      <c r="A148" s="5">
        <v>44682</v>
      </c>
      <c r="B148" s="6">
        <v>5.86</v>
      </c>
      <c r="C148" s="6">
        <f>B148-K148-L148</f>
        <v>5.86</v>
      </c>
      <c r="D148" s="6">
        <f>B148-K148</f>
        <v>5.86</v>
      </c>
      <c r="E148" s="7">
        <v>0.76111111111111107</v>
      </c>
      <c r="F148" s="17" t="str">
        <f>_xlfn.CONCAT(TEXT(A148,"yyyy-mm-dd")," ",TEXT(E148,"hh:mm:ss"))</f>
        <v>2022-05-01 18:16:00</v>
      </c>
      <c r="G148" s="8">
        <v>9</v>
      </c>
      <c r="H148" s="8">
        <v>3</v>
      </c>
      <c r="I148" s="9">
        <f>Uber_Details!$G148+(Uber_Details!$H148/60)</f>
        <v>9.0500000000000007</v>
      </c>
      <c r="J148" s="10">
        <v>3.2</v>
      </c>
      <c r="K148" s="6"/>
      <c r="L148" s="6"/>
      <c r="M148" s="8">
        <v>1</v>
      </c>
      <c r="N148" s="8">
        <v>1</v>
      </c>
      <c r="O148" s="7" t="str">
        <f>VLOOKUP(P148,zipcodes,2,0)</f>
        <v>NORTH HAVEN</v>
      </c>
      <c r="P148" s="13">
        <v>5018</v>
      </c>
      <c r="Q148" s="7" t="str">
        <f>VLOOKUP(R148,zipcodes,2,0)</f>
        <v>LARGS BAY</v>
      </c>
      <c r="R148" s="14">
        <v>5016</v>
      </c>
      <c r="S148" s="8" t="s">
        <v>359</v>
      </c>
      <c r="T148" s="6" t="s">
        <v>355</v>
      </c>
      <c r="V148" s="23"/>
      <c r="Y148" s="23"/>
    </row>
    <row r="149" spans="1:25" x14ac:dyDescent="0.25">
      <c r="A149" s="5">
        <v>44682</v>
      </c>
      <c r="B149" s="6">
        <v>21.26</v>
      </c>
      <c r="C149" s="6">
        <f>B149-K149-L149</f>
        <v>18.260000000000002</v>
      </c>
      <c r="D149" s="6">
        <f>B149-K149</f>
        <v>21.26</v>
      </c>
      <c r="E149" s="7">
        <v>0.78333333333333333</v>
      </c>
      <c r="F149" s="17" t="str">
        <f>_xlfn.CONCAT(TEXT(A149,"yyyy-mm-dd")," ",TEXT(E149,"hh:mm:ss"))</f>
        <v>2022-05-01 18:48:00</v>
      </c>
      <c r="G149" s="8">
        <v>45</v>
      </c>
      <c r="H149" s="8">
        <v>59</v>
      </c>
      <c r="I149" s="9">
        <f>Uber_Details!$G149+(Uber_Details!$H149/60)</f>
        <v>45.983333333333334</v>
      </c>
      <c r="J149" s="10">
        <v>6</v>
      </c>
      <c r="K149" s="6"/>
      <c r="L149" s="6">
        <v>3</v>
      </c>
      <c r="M149" s="8">
        <v>1</v>
      </c>
      <c r="N149" s="8">
        <v>2</v>
      </c>
      <c r="O149" s="7" t="str">
        <f>VLOOKUP(P149,zipcodes,2,0)</f>
        <v>ADELAIDE CBD</v>
      </c>
      <c r="P149" s="13">
        <v>5000</v>
      </c>
      <c r="Q149" s="7" t="str">
        <f>VLOOKUP(R149,zipcodes,2,0)</f>
        <v>KURRALTA PARK</v>
      </c>
      <c r="R149" s="14">
        <v>5037</v>
      </c>
      <c r="S149" s="8" t="s">
        <v>359</v>
      </c>
      <c r="T149" s="6" t="s">
        <v>355</v>
      </c>
      <c r="V149" s="23"/>
      <c r="Y149" s="23"/>
    </row>
    <row r="150" spans="1:25" x14ac:dyDescent="0.25">
      <c r="A150" s="5">
        <v>44682</v>
      </c>
      <c r="B150" s="6">
        <v>19.53</v>
      </c>
      <c r="C150" s="6">
        <f>B150-K150-L150</f>
        <v>19.53</v>
      </c>
      <c r="D150" s="6">
        <f>B150-K150</f>
        <v>19.53</v>
      </c>
      <c r="E150" s="7">
        <v>0.81944444444444453</v>
      </c>
      <c r="F150" s="17" t="str">
        <f>_xlfn.CONCAT(TEXT(A150,"yyyy-mm-dd")," ",TEXT(E150,"hh:mm:ss"))</f>
        <v>2022-05-01 19:40:00</v>
      </c>
      <c r="G150" s="8">
        <v>59</v>
      </c>
      <c r="H150" s="8">
        <v>14</v>
      </c>
      <c r="I150" s="9">
        <f>Uber_Details!$G150+(Uber_Details!$H150/60)</f>
        <v>59.233333333333334</v>
      </c>
      <c r="J150" s="10">
        <v>12.8</v>
      </c>
      <c r="K150" s="6"/>
      <c r="L150" s="6"/>
      <c r="M150" s="8">
        <v>1</v>
      </c>
      <c r="N150" s="8">
        <v>2</v>
      </c>
      <c r="O150" s="7" t="str">
        <f>VLOOKUP(P150,zipcodes,2,0)</f>
        <v>ADELAIDE CBD</v>
      </c>
      <c r="P150" s="13">
        <v>5000</v>
      </c>
      <c r="Q150" s="7" t="str">
        <f>VLOOKUP(R150,zipcodes,2,0)</f>
        <v>MARION</v>
      </c>
      <c r="R150" s="14">
        <v>5043</v>
      </c>
      <c r="S150" s="8" t="s">
        <v>359</v>
      </c>
      <c r="T150" s="6" t="s">
        <v>355</v>
      </c>
      <c r="V150" s="23"/>
      <c r="Y150" s="23"/>
    </row>
    <row r="151" spans="1:25" x14ac:dyDescent="0.25">
      <c r="A151" s="5">
        <v>44682</v>
      </c>
      <c r="B151" s="6">
        <v>12.16</v>
      </c>
      <c r="C151" s="6">
        <f>B151-K151-L151</f>
        <v>12.16</v>
      </c>
      <c r="D151" s="6">
        <f>B151-K151</f>
        <v>12.16</v>
      </c>
      <c r="E151" s="7">
        <v>0.84166666666666667</v>
      </c>
      <c r="F151" s="17" t="str">
        <f>_xlfn.CONCAT(TEXT(A151,"yyyy-mm-dd")," ",TEXT(E151,"hh:mm:ss"))</f>
        <v>2022-05-01 20:12:00</v>
      </c>
      <c r="G151" s="8">
        <v>33</v>
      </c>
      <c r="H151" s="8">
        <v>3</v>
      </c>
      <c r="I151" s="9">
        <f>Uber_Details!$G151+(Uber_Details!$H151/60)</f>
        <v>33.049999999999997</v>
      </c>
      <c r="J151" s="10">
        <v>8.3000000000000007</v>
      </c>
      <c r="K151" s="6"/>
      <c r="L151" s="6"/>
      <c r="M151" s="8">
        <v>1</v>
      </c>
      <c r="N151" s="8">
        <v>2</v>
      </c>
      <c r="O151" s="7" t="str">
        <f>VLOOKUP(P151,zipcodes,2,0)</f>
        <v>ADELAIDE CBD</v>
      </c>
      <c r="P151" s="13">
        <v>5000</v>
      </c>
      <c r="Q151" s="7" t="str">
        <f>VLOOKUP(R151,zipcodes,2,0)</f>
        <v>CAMPBELLTOWN</v>
      </c>
      <c r="R151" s="14">
        <v>5074</v>
      </c>
      <c r="S151" s="8" t="s">
        <v>359</v>
      </c>
      <c r="T151" s="6" t="s">
        <v>355</v>
      </c>
      <c r="V151" s="23"/>
      <c r="Y151" s="23"/>
    </row>
    <row r="152" spans="1:25" x14ac:dyDescent="0.25">
      <c r="A152" s="5">
        <v>44682</v>
      </c>
      <c r="B152" s="6">
        <v>20.56</v>
      </c>
      <c r="C152" s="6">
        <f>B152-K152-L152</f>
        <v>20.56</v>
      </c>
      <c r="D152" s="6">
        <f>B152-K152</f>
        <v>20.56</v>
      </c>
      <c r="E152" s="7">
        <v>0.89097222222222217</v>
      </c>
      <c r="F152" s="17" t="str">
        <f>_xlfn.CONCAT(TEXT(A152,"yyyy-mm-dd")," ",TEXT(E152,"hh:mm:ss"))</f>
        <v>2022-05-01 21:23:00</v>
      </c>
      <c r="G152" s="8">
        <v>64</v>
      </c>
      <c r="H152" s="8"/>
      <c r="I152" s="9">
        <f>Uber_Details!$G152+(Uber_Details!$H152/60)</f>
        <v>64</v>
      </c>
      <c r="J152" s="10">
        <v>13.4</v>
      </c>
      <c r="K152" s="6"/>
      <c r="L152" s="6"/>
      <c r="M152" s="8">
        <v>1</v>
      </c>
      <c r="N152" s="8">
        <v>2</v>
      </c>
      <c r="O152" s="7" t="str">
        <f>VLOOKUP(P152,zipcodes,2,0)</f>
        <v>ADELAIDE CBD</v>
      </c>
      <c r="P152" s="13">
        <v>5000</v>
      </c>
      <c r="Q152" s="7" t="str">
        <f>VLOOKUP(R152,zipcodes,2,0)</f>
        <v>WINGFIELD</v>
      </c>
      <c r="R152" s="14">
        <v>5013</v>
      </c>
      <c r="S152" s="8" t="s">
        <v>359</v>
      </c>
      <c r="T152" s="6" t="s">
        <v>355</v>
      </c>
      <c r="V152" s="23"/>
      <c r="Y152" s="23"/>
    </row>
    <row r="153" spans="1:25" x14ac:dyDescent="0.25">
      <c r="A153" s="5">
        <v>44682</v>
      </c>
      <c r="B153" s="6">
        <v>6.46</v>
      </c>
      <c r="C153" s="6">
        <f>B153-K153-L153</f>
        <v>6.46</v>
      </c>
      <c r="D153" s="6">
        <f>B153-K153</f>
        <v>6.46</v>
      </c>
      <c r="E153" s="7">
        <v>0.92847222222222225</v>
      </c>
      <c r="F153" s="17" t="str">
        <f>_xlfn.CONCAT(TEXT(A153,"yyyy-mm-dd")," ",TEXT(E153,"hh:mm:ss"))</f>
        <v>2022-05-01 22:17:00</v>
      </c>
      <c r="G153" s="8">
        <v>15</v>
      </c>
      <c r="H153" s="8">
        <v>2</v>
      </c>
      <c r="I153" s="9">
        <f>Uber_Details!$G153+(Uber_Details!$H153/60)</f>
        <v>15.033333333333333</v>
      </c>
      <c r="J153" s="10">
        <v>2.2999999999999998</v>
      </c>
      <c r="K153" s="6"/>
      <c r="L153" s="6"/>
      <c r="M153" s="8"/>
      <c r="N153" s="8">
        <v>1</v>
      </c>
      <c r="O153" s="7" t="str">
        <f>VLOOKUP(P153,zipcodes,2,0)</f>
        <v>WINGFIELD</v>
      </c>
      <c r="P153" s="13">
        <v>5013</v>
      </c>
      <c r="Q153" s="7" t="str">
        <f>VLOOKUP(R153,zipcodes,2,0)</f>
        <v>PORT ADELAIDE</v>
      </c>
      <c r="R153" s="14">
        <v>5015</v>
      </c>
      <c r="S153" s="8" t="s">
        <v>359</v>
      </c>
      <c r="T153" s="6" t="s">
        <v>355</v>
      </c>
      <c r="V153" s="23"/>
      <c r="Y153" s="23"/>
    </row>
    <row r="154" spans="1:25" x14ac:dyDescent="0.25">
      <c r="A154" s="5">
        <v>44682</v>
      </c>
      <c r="B154" s="6">
        <v>30</v>
      </c>
      <c r="C154" s="6">
        <f>B154-K154-L154</f>
        <v>30</v>
      </c>
      <c r="D154" s="6">
        <f>B154-K154</f>
        <v>30</v>
      </c>
      <c r="E154" s="7">
        <v>0.9375</v>
      </c>
      <c r="F154" s="17" t="str">
        <f>_xlfn.CONCAT(TEXT(A154,"yyyy-mm-dd")," ",TEXT(E154,"hh:mm:ss"))</f>
        <v>2022-05-01 22:30:00</v>
      </c>
      <c r="G154" s="8"/>
      <c r="H154" s="8"/>
      <c r="I154" s="9">
        <f>Uber_Details!$G154+(Uber_Details!$H154/60)</f>
        <v>0</v>
      </c>
      <c r="J154" s="10"/>
      <c r="K154" s="6"/>
      <c r="L154" s="6"/>
      <c r="M154" s="8"/>
      <c r="N154" s="8"/>
      <c r="O154" s="7" t="e">
        <f>VLOOKUP(P154,zipcodes,2,0)</f>
        <v>#N/A</v>
      </c>
      <c r="P154" s="11">
        <v>0</v>
      </c>
      <c r="Q154" s="7" t="e">
        <f>VLOOKUP(R154,zipcodes,2,0)</f>
        <v>#N/A</v>
      </c>
      <c r="R154" s="12">
        <v>0</v>
      </c>
      <c r="S154" s="8" t="s">
        <v>358</v>
      </c>
      <c r="T154" s="6" t="s">
        <v>355</v>
      </c>
      <c r="V154" s="23"/>
      <c r="Y154" s="23"/>
    </row>
    <row r="155" spans="1:25" x14ac:dyDescent="0.25">
      <c r="A155" s="5">
        <v>44684</v>
      </c>
      <c r="B155" s="6">
        <v>11.06</v>
      </c>
      <c r="C155" s="6">
        <f>B155-K155-L155</f>
        <v>11.06</v>
      </c>
      <c r="D155" s="6">
        <f>B155-K155</f>
        <v>11.06</v>
      </c>
      <c r="E155" s="7">
        <v>0.34930555555555554</v>
      </c>
      <c r="F155" s="17" t="str">
        <f>_xlfn.CONCAT(TEXT(A155,"yyyy-mm-dd")," ",TEXT(E155,"hh:mm:ss"))</f>
        <v>2022-05-03 08:23:00</v>
      </c>
      <c r="G155" s="8">
        <v>25</v>
      </c>
      <c r="H155" s="8">
        <v>15</v>
      </c>
      <c r="I155" s="9">
        <f>Uber_Details!$G155+(Uber_Details!$H155/60)</f>
        <v>25.25</v>
      </c>
      <c r="J155" s="10">
        <v>1.5</v>
      </c>
      <c r="K155" s="6"/>
      <c r="L155" s="6"/>
      <c r="M155" s="8">
        <v>1</v>
      </c>
      <c r="N155" s="8">
        <v>1</v>
      </c>
      <c r="O155" s="7" t="str">
        <f>VLOOKUP(P155,zipcodes,2,0)</f>
        <v>ADELAIDE CBD</v>
      </c>
      <c r="P155" s="13">
        <v>5000</v>
      </c>
      <c r="Q155" s="7" t="str">
        <f>VLOOKUP(R155,zipcodes,2,0)</f>
        <v>ADELAIDE CBD</v>
      </c>
      <c r="R155" s="14">
        <v>5000</v>
      </c>
      <c r="S155" s="8" t="s">
        <v>359</v>
      </c>
      <c r="T155" s="6" t="s">
        <v>355</v>
      </c>
      <c r="V155" s="23"/>
      <c r="Y155" s="23"/>
    </row>
    <row r="156" spans="1:25" x14ac:dyDescent="0.25">
      <c r="A156" s="5">
        <v>44684</v>
      </c>
      <c r="B156" s="6">
        <v>36.869999999999997</v>
      </c>
      <c r="C156" s="6">
        <f>B156-K156-L156</f>
        <v>36.869999999999997</v>
      </c>
      <c r="D156" s="6">
        <f>B156-K156</f>
        <v>36.869999999999997</v>
      </c>
      <c r="E156" s="7">
        <v>0.71250000000000002</v>
      </c>
      <c r="F156" s="17" t="str">
        <f>_xlfn.CONCAT(TEXT(A156,"yyyy-mm-dd")," ",TEXT(E156,"hh:mm:ss"))</f>
        <v>2022-05-03 17:06:00</v>
      </c>
      <c r="G156" s="8">
        <v>78</v>
      </c>
      <c r="H156" s="8"/>
      <c r="I156" s="9">
        <f>Uber_Details!$G156+(Uber_Details!$H156/60)</f>
        <v>78</v>
      </c>
      <c r="J156" s="10">
        <v>12.2</v>
      </c>
      <c r="K156" s="6"/>
      <c r="L156" s="6"/>
      <c r="M156" s="8">
        <v>1</v>
      </c>
      <c r="N156" s="8">
        <v>2</v>
      </c>
      <c r="O156" s="7" t="str">
        <f>VLOOKUP(P156,zipcodes,2,0)</f>
        <v>ADELAIDE CBD</v>
      </c>
      <c r="P156" s="13">
        <v>5000</v>
      </c>
      <c r="Q156" s="7" t="str">
        <f>VLOOKUP(R156,zipcodes,2,0)</f>
        <v>ANGLE PARK</v>
      </c>
      <c r="R156" s="14">
        <v>5010</v>
      </c>
      <c r="S156" s="8" t="s">
        <v>359</v>
      </c>
      <c r="T156" s="6" t="s">
        <v>355</v>
      </c>
      <c r="V156" s="23"/>
      <c r="Y156" s="23"/>
    </row>
    <row r="157" spans="1:25" x14ac:dyDescent="0.25">
      <c r="A157" s="5">
        <v>44684</v>
      </c>
      <c r="B157" s="6">
        <v>9.56</v>
      </c>
      <c r="C157" s="6">
        <f>B157-K157-L157</f>
        <v>9.56</v>
      </c>
      <c r="D157" s="6">
        <f>B157-K157</f>
        <v>9.56</v>
      </c>
      <c r="E157" s="7">
        <v>0.75069444444444444</v>
      </c>
      <c r="F157" s="17" t="str">
        <f>_xlfn.CONCAT(TEXT(A157,"yyyy-mm-dd")," ",TEXT(E157,"hh:mm:ss"))</f>
        <v>2022-05-03 18:01:00</v>
      </c>
      <c r="G157" s="8">
        <v>14</v>
      </c>
      <c r="H157" s="8">
        <v>51</v>
      </c>
      <c r="I157" s="9">
        <f>Uber_Details!$G157+(Uber_Details!$H157/60)</f>
        <v>14.85</v>
      </c>
      <c r="J157" s="10">
        <v>2.8</v>
      </c>
      <c r="K157" s="6"/>
      <c r="L157" s="6"/>
      <c r="M157" s="8">
        <v>1</v>
      </c>
      <c r="N157" s="8">
        <v>1</v>
      </c>
      <c r="O157" s="7" t="str">
        <f>VLOOKUP(P157,zipcodes,2,0)</f>
        <v>CROYDON</v>
      </c>
      <c r="P157" s="13">
        <v>5008</v>
      </c>
      <c r="Q157" s="7" t="str">
        <f>VLOOKUP(R157,zipcodes,2,0)</f>
        <v>FITZROY</v>
      </c>
      <c r="R157" s="14">
        <v>5082</v>
      </c>
      <c r="S157" s="8" t="s">
        <v>359</v>
      </c>
      <c r="T157" s="6" t="s">
        <v>355</v>
      </c>
      <c r="V157" s="23"/>
      <c r="Y157" s="23"/>
    </row>
    <row r="158" spans="1:25" x14ac:dyDescent="0.25">
      <c r="A158" s="5">
        <v>44684</v>
      </c>
      <c r="B158" s="6">
        <v>5</v>
      </c>
      <c r="C158" s="6">
        <f>B158-K158-L158</f>
        <v>5</v>
      </c>
      <c r="D158" s="6">
        <f>B158-K158</f>
        <v>5</v>
      </c>
      <c r="E158" s="7">
        <v>0.76180555555555562</v>
      </c>
      <c r="F158" s="17" t="str">
        <f>_xlfn.CONCAT(TEXT(A158,"yyyy-mm-dd")," ",TEXT(E158,"hh:mm:ss"))</f>
        <v>2022-05-03 18:17:00</v>
      </c>
      <c r="G158" s="8">
        <v>6</v>
      </c>
      <c r="H158" s="8">
        <v>30</v>
      </c>
      <c r="I158" s="9">
        <f>Uber_Details!$G158+(Uber_Details!$H158/60)</f>
        <v>6.5</v>
      </c>
      <c r="J158" s="10">
        <v>0.4</v>
      </c>
      <c r="K158" s="6"/>
      <c r="L158" s="6"/>
      <c r="M158" s="8">
        <v>1</v>
      </c>
      <c r="N158" s="8">
        <v>1</v>
      </c>
      <c r="O158" s="7" t="str">
        <f>VLOOKUP(P158,zipcodes,2,0)</f>
        <v>HINDMARSH</v>
      </c>
      <c r="P158" s="13">
        <v>5007</v>
      </c>
      <c r="Q158" s="7" t="str">
        <f>VLOOKUP(R158,zipcodes,2,0)</f>
        <v>HINDMARSH</v>
      </c>
      <c r="R158" s="14">
        <v>5007</v>
      </c>
      <c r="S158" s="8" t="s">
        <v>359</v>
      </c>
      <c r="T158" s="6" t="s">
        <v>355</v>
      </c>
      <c r="V158" s="23"/>
      <c r="Y158" s="23"/>
    </row>
    <row r="159" spans="1:25" x14ac:dyDescent="0.25">
      <c r="A159" s="5">
        <v>44684</v>
      </c>
      <c r="B159" s="6">
        <v>33.78</v>
      </c>
      <c r="C159" s="6">
        <f>B159-K159-L159</f>
        <v>31.130000000000003</v>
      </c>
      <c r="D159" s="6">
        <f>B159-K159</f>
        <v>32.130000000000003</v>
      </c>
      <c r="E159" s="7">
        <v>0.76597222222222217</v>
      </c>
      <c r="F159" s="17" t="str">
        <f>_xlfn.CONCAT(TEXT(A159,"yyyy-mm-dd")," ",TEXT(E159,"hh:mm:ss"))</f>
        <v>2022-05-03 18:23:00</v>
      </c>
      <c r="G159" s="8">
        <v>56</v>
      </c>
      <c r="H159" s="8">
        <v>43</v>
      </c>
      <c r="I159" s="9">
        <f>Uber_Details!$G159+(Uber_Details!$H159/60)</f>
        <v>56.716666666666669</v>
      </c>
      <c r="J159" s="10">
        <v>8.8000000000000007</v>
      </c>
      <c r="K159" s="6">
        <v>1.65</v>
      </c>
      <c r="L159" s="6">
        <v>1</v>
      </c>
      <c r="M159" s="8">
        <v>1</v>
      </c>
      <c r="N159" s="8">
        <v>2</v>
      </c>
      <c r="O159" s="7" t="str">
        <f>VLOOKUP(P159,zipcodes,2,0)</f>
        <v>CROYDON</v>
      </c>
      <c r="P159" s="13">
        <v>5008</v>
      </c>
      <c r="Q159" s="7" t="str">
        <f>VLOOKUP(R159,zipcodes,2,0)</f>
        <v>ADELAIDE CBD</v>
      </c>
      <c r="R159" s="14">
        <v>5000</v>
      </c>
      <c r="S159" s="8" t="s">
        <v>359</v>
      </c>
      <c r="T159" s="6" t="s">
        <v>355</v>
      </c>
      <c r="V159" s="23"/>
      <c r="Y159" s="23"/>
    </row>
    <row r="160" spans="1:25" x14ac:dyDescent="0.25">
      <c r="A160" s="5">
        <v>44684</v>
      </c>
      <c r="B160" s="6">
        <v>18.02</v>
      </c>
      <c r="C160" s="6">
        <f>B160-K160-L160</f>
        <v>14.509999999999998</v>
      </c>
      <c r="D160" s="6">
        <f>B160-K160</f>
        <v>17.009999999999998</v>
      </c>
      <c r="E160" s="7">
        <v>0.79166666666666663</v>
      </c>
      <c r="F160" s="17" t="str">
        <f>_xlfn.CONCAT(TEXT(A160,"yyyy-mm-dd")," ",TEXT(E160,"hh:mm:ss"))</f>
        <v>2022-05-03 19:00:00</v>
      </c>
      <c r="G160" s="8">
        <v>37</v>
      </c>
      <c r="H160" s="8">
        <v>4</v>
      </c>
      <c r="I160" s="9">
        <f>Uber_Details!$G160+(Uber_Details!$H160/60)</f>
        <v>37.06666666666667</v>
      </c>
      <c r="J160" s="10">
        <v>5.2</v>
      </c>
      <c r="K160" s="6">
        <v>1.01</v>
      </c>
      <c r="L160" s="6">
        <v>2.5</v>
      </c>
      <c r="M160" s="8">
        <v>1</v>
      </c>
      <c r="N160" s="8">
        <v>2</v>
      </c>
      <c r="O160" s="7" t="str">
        <f>VLOOKUP(P160,zipcodes,2,0)</f>
        <v>ADELAIDE CBD</v>
      </c>
      <c r="P160" s="13">
        <v>5000</v>
      </c>
      <c r="Q160" s="7" t="str">
        <f>VLOOKUP(R160,zipcodes,2,0)</f>
        <v>RICHMOND</v>
      </c>
      <c r="R160" s="14">
        <v>5033</v>
      </c>
      <c r="S160" s="8" t="s">
        <v>359</v>
      </c>
      <c r="T160" s="6" t="s">
        <v>355</v>
      </c>
      <c r="V160" s="23"/>
      <c r="Y160" s="23"/>
    </row>
    <row r="161" spans="1:25" x14ac:dyDescent="0.25">
      <c r="A161" s="5">
        <v>44684</v>
      </c>
      <c r="B161" s="6">
        <v>9.81</v>
      </c>
      <c r="C161" s="6">
        <f>B161-K161-L161</f>
        <v>9.81</v>
      </c>
      <c r="D161" s="6">
        <f>B161-K161</f>
        <v>9.81</v>
      </c>
      <c r="E161" s="7">
        <v>0.80972222222222223</v>
      </c>
      <c r="F161" s="17" t="str">
        <f>_xlfn.CONCAT(TEXT(A161,"yyyy-mm-dd")," ",TEXT(E161,"hh:mm:ss"))</f>
        <v>2022-05-03 19:26:00</v>
      </c>
      <c r="G161" s="8">
        <v>17</v>
      </c>
      <c r="H161" s="8">
        <v>14</v>
      </c>
      <c r="I161" s="9">
        <f>Uber_Details!$G161+(Uber_Details!$H161/60)</f>
        <v>17.233333333333334</v>
      </c>
      <c r="J161" s="10">
        <v>5.0999999999999996</v>
      </c>
      <c r="K161" s="6"/>
      <c r="L161" s="6"/>
      <c r="M161" s="8">
        <v>1</v>
      </c>
      <c r="N161" s="8">
        <v>1</v>
      </c>
      <c r="O161" s="7" t="str">
        <f>VLOOKUP(P161,zipcodes,2,0)</f>
        <v>RICHMOND</v>
      </c>
      <c r="P161" s="13">
        <v>5033</v>
      </c>
      <c r="Q161" s="7" t="str">
        <f>VLOOKUP(R161,zipcodes,2,0)</f>
        <v>PLYMPTON</v>
      </c>
      <c r="R161" s="14">
        <v>5038</v>
      </c>
      <c r="S161" s="8" t="s">
        <v>359</v>
      </c>
      <c r="T161" s="6" t="s">
        <v>355</v>
      </c>
      <c r="V161" s="23"/>
      <c r="Y161" s="23"/>
    </row>
    <row r="162" spans="1:25" x14ac:dyDescent="0.25">
      <c r="A162" s="5">
        <v>44684</v>
      </c>
      <c r="B162" s="6">
        <v>6.71</v>
      </c>
      <c r="C162" s="6">
        <f>B162-K162-L162</f>
        <v>6.71</v>
      </c>
      <c r="D162" s="6">
        <f>B162-K162</f>
        <v>6.71</v>
      </c>
      <c r="E162" s="7">
        <v>0.87708333333333333</v>
      </c>
      <c r="F162" s="17" t="str">
        <f>_xlfn.CONCAT(TEXT(A162,"yyyy-mm-dd")," ",TEXT(E162,"hh:mm:ss"))</f>
        <v>2022-05-03 21:03:00</v>
      </c>
      <c r="G162" s="8">
        <v>16</v>
      </c>
      <c r="H162" s="8">
        <v>49</v>
      </c>
      <c r="I162" s="9">
        <f>Uber_Details!$G162+(Uber_Details!$H162/60)</f>
        <v>16.816666666666666</v>
      </c>
      <c r="J162" s="10">
        <v>3</v>
      </c>
      <c r="K162" s="6"/>
      <c r="L162" s="6"/>
      <c r="M162" s="8">
        <v>1</v>
      </c>
      <c r="N162" s="8">
        <v>1</v>
      </c>
      <c r="O162" s="7" t="str">
        <f>VLOOKUP(P162,zipcodes,2,0)</f>
        <v>EASTWOOD</v>
      </c>
      <c r="P162" s="13">
        <v>5063</v>
      </c>
      <c r="Q162" s="7" t="str">
        <f>VLOOKUP(R162,zipcodes,2,0)</f>
        <v>NORWOOD</v>
      </c>
      <c r="R162" s="14">
        <v>5067</v>
      </c>
      <c r="S162" s="8" t="s">
        <v>359</v>
      </c>
      <c r="T162" s="6" t="s">
        <v>355</v>
      </c>
      <c r="V162" s="23"/>
      <c r="Y162" s="23"/>
    </row>
    <row r="163" spans="1:25" x14ac:dyDescent="0.25">
      <c r="A163" s="5">
        <v>44684</v>
      </c>
      <c r="B163" s="6">
        <v>14.09</v>
      </c>
      <c r="C163" s="6">
        <f>B163-K163-L163</f>
        <v>14.09</v>
      </c>
      <c r="D163" s="6">
        <f>B163-K163</f>
        <v>14.09</v>
      </c>
      <c r="E163" s="7">
        <v>0.89166666666666661</v>
      </c>
      <c r="F163" s="17" t="str">
        <f>_xlfn.CONCAT(TEXT(A163,"yyyy-mm-dd")," ",TEXT(E163,"hh:mm:ss"))</f>
        <v>2022-05-03 21:24:00</v>
      </c>
      <c r="G163" s="8">
        <v>46</v>
      </c>
      <c r="H163" s="8"/>
      <c r="I163" s="9">
        <f>Uber_Details!$G163+(Uber_Details!$H163/60)</f>
        <v>46</v>
      </c>
      <c r="J163" s="10">
        <v>3.3</v>
      </c>
      <c r="K163" s="6"/>
      <c r="L163" s="6"/>
      <c r="M163" s="8">
        <v>1</v>
      </c>
      <c r="N163" s="8">
        <v>2</v>
      </c>
      <c r="O163" s="7" t="str">
        <f>VLOOKUP(P163,zipcodes,2,0)</f>
        <v>ADELAIDE CBD</v>
      </c>
      <c r="P163" s="13">
        <v>5000</v>
      </c>
      <c r="Q163" s="7" t="str">
        <f>VLOOKUP(R163,zipcodes,2,0)</f>
        <v>NORTH ADELAIDE</v>
      </c>
      <c r="R163" s="14">
        <v>5006</v>
      </c>
      <c r="S163" s="8" t="s">
        <v>359</v>
      </c>
      <c r="T163" s="6" t="s">
        <v>355</v>
      </c>
      <c r="V163" s="23"/>
      <c r="Y163" s="23"/>
    </row>
    <row r="164" spans="1:25" x14ac:dyDescent="0.25">
      <c r="A164" s="5">
        <v>44684</v>
      </c>
      <c r="B164" s="6">
        <v>16.52</v>
      </c>
      <c r="C164" s="6">
        <f>B164-K164-L164</f>
        <v>10.559999999999999</v>
      </c>
      <c r="D164" s="6">
        <f>B164-K164</f>
        <v>10.559999999999999</v>
      </c>
      <c r="E164" s="7">
        <v>0.91111111111111109</v>
      </c>
      <c r="F164" s="17" t="str">
        <f>_xlfn.CONCAT(TEXT(A164,"yyyy-mm-dd")," ",TEXT(E164,"hh:mm:ss"))</f>
        <v>2022-05-03 21:52:00</v>
      </c>
      <c r="G164" s="8">
        <v>37</v>
      </c>
      <c r="H164" s="8">
        <v>6</v>
      </c>
      <c r="I164" s="9">
        <f>Uber_Details!$G164+(Uber_Details!$H164/60)</f>
        <v>37.1</v>
      </c>
      <c r="J164" s="10">
        <v>4.2</v>
      </c>
      <c r="K164" s="6">
        <v>5.96</v>
      </c>
      <c r="L164" s="6"/>
      <c r="M164" s="8">
        <v>1</v>
      </c>
      <c r="N164" s="8">
        <v>2</v>
      </c>
      <c r="O164" s="7" t="str">
        <f>VLOOKUP(P164,zipcodes,2,0)</f>
        <v>NORTH ADELAIDE</v>
      </c>
      <c r="P164" s="13">
        <v>5006</v>
      </c>
      <c r="Q164" s="7" t="str">
        <f>VLOOKUP(R164,zipcodes,2,0)</f>
        <v>MILE END</v>
      </c>
      <c r="R164" s="14">
        <v>5031</v>
      </c>
      <c r="S164" s="8" t="s">
        <v>359</v>
      </c>
      <c r="T164" s="6" t="s">
        <v>355</v>
      </c>
      <c r="V164" s="23"/>
      <c r="Y164" s="23"/>
    </row>
    <row r="165" spans="1:25" x14ac:dyDescent="0.25">
      <c r="A165" s="5">
        <v>44684</v>
      </c>
      <c r="B165" s="6">
        <v>14.4</v>
      </c>
      <c r="C165" s="6">
        <f>B165-K165-L165</f>
        <v>14.4</v>
      </c>
      <c r="D165" s="6">
        <f>B165-K165</f>
        <v>14.4</v>
      </c>
      <c r="E165" s="7">
        <v>0.9291666666666667</v>
      </c>
      <c r="F165" s="17" t="str">
        <f>_xlfn.CONCAT(TEXT(A165,"yyyy-mm-dd")," ",TEXT(E165,"hh:mm:ss"))</f>
        <v>2022-05-03 22:18:00</v>
      </c>
      <c r="G165" s="8">
        <v>24</v>
      </c>
      <c r="H165" s="8">
        <v>51</v>
      </c>
      <c r="I165" s="9">
        <f>Uber_Details!$G165+(Uber_Details!$H165/60)</f>
        <v>24.85</v>
      </c>
      <c r="J165" s="10">
        <v>10.1</v>
      </c>
      <c r="K165" s="6"/>
      <c r="L165" s="6"/>
      <c r="M165" s="8">
        <v>1</v>
      </c>
      <c r="N165" s="8">
        <v>1</v>
      </c>
      <c r="O165" s="7" t="str">
        <f>VLOOKUP(P165,zipcodes,2,0)</f>
        <v>UNDERDALE</v>
      </c>
      <c r="P165" s="13">
        <v>5032</v>
      </c>
      <c r="Q165" s="7" t="str">
        <f>VLOOKUP(R165,zipcodes,2,0)</f>
        <v>FITZROY</v>
      </c>
      <c r="R165" s="14">
        <v>5082</v>
      </c>
      <c r="S165" s="8" t="s">
        <v>359</v>
      </c>
      <c r="T165" s="6" t="s">
        <v>355</v>
      </c>
      <c r="V165" s="23"/>
      <c r="Y165" s="23"/>
    </row>
    <row r="166" spans="1:25" x14ac:dyDescent="0.25">
      <c r="A166" s="5">
        <v>44685</v>
      </c>
      <c r="B166" s="6">
        <v>11.92</v>
      </c>
      <c r="C166" s="6">
        <f>B166-K166-L166</f>
        <v>9.4699999999999989</v>
      </c>
      <c r="D166" s="6">
        <f>B166-K166</f>
        <v>9.4699999999999989</v>
      </c>
      <c r="E166" s="7">
        <v>0.74930555555555556</v>
      </c>
      <c r="F166" s="17" t="str">
        <f>_xlfn.CONCAT(TEXT(A166,"yyyy-mm-dd")," ",TEXT(E166,"hh:mm:ss"))</f>
        <v>2022-05-04 17:59:00</v>
      </c>
      <c r="G166" s="8">
        <v>23</v>
      </c>
      <c r="H166" s="8">
        <v>32</v>
      </c>
      <c r="I166" s="9">
        <f>Uber_Details!$G166+(Uber_Details!$H166/60)</f>
        <v>23.533333333333335</v>
      </c>
      <c r="J166" s="10">
        <v>3.1</v>
      </c>
      <c r="K166" s="6">
        <v>2.4500000000000002</v>
      </c>
      <c r="L166" s="6"/>
      <c r="M166" s="8">
        <v>1</v>
      </c>
      <c r="N166" s="8">
        <v>2</v>
      </c>
      <c r="O166" s="7" t="str">
        <f>VLOOKUP(P166,zipcodes,2,0)</f>
        <v>NORTH HAVEN</v>
      </c>
      <c r="P166" s="13">
        <v>5018</v>
      </c>
      <c r="Q166" s="7" t="str">
        <f>VLOOKUP(R166,zipcodes,2,0)</f>
        <v>LARGS BAY</v>
      </c>
      <c r="R166" s="14">
        <v>5016</v>
      </c>
      <c r="S166" s="8" t="s">
        <v>359</v>
      </c>
      <c r="T166" s="6" t="s">
        <v>355</v>
      </c>
      <c r="V166" s="23"/>
      <c r="Y166" s="23"/>
    </row>
    <row r="167" spans="1:25" x14ac:dyDescent="0.25">
      <c r="A167" s="5">
        <v>44685</v>
      </c>
      <c r="B167" s="6">
        <v>12.07</v>
      </c>
      <c r="C167" s="6">
        <f>B167-K167-L167</f>
        <v>6.32</v>
      </c>
      <c r="D167" s="6">
        <f>B167-K167</f>
        <v>6.32</v>
      </c>
      <c r="E167" s="7">
        <v>0.75902777777777775</v>
      </c>
      <c r="F167" s="17" t="str">
        <f>_xlfn.CONCAT(TEXT(A167,"yyyy-mm-dd")," ",TEXT(E167,"hh:mm:ss"))</f>
        <v>2022-05-04 18:13:00</v>
      </c>
      <c r="G167" s="8">
        <v>12</v>
      </c>
      <c r="H167" s="8">
        <v>29</v>
      </c>
      <c r="I167" s="9">
        <f>Uber_Details!$G167+(Uber_Details!$H167/60)</f>
        <v>12.483333333333333</v>
      </c>
      <c r="J167" s="10">
        <v>4.2</v>
      </c>
      <c r="K167" s="6">
        <v>5.75</v>
      </c>
      <c r="L167" s="6"/>
      <c r="M167" s="8"/>
      <c r="N167" s="8">
        <v>2</v>
      </c>
      <c r="O167" s="7" t="str">
        <f>VLOOKUP(P167,zipcodes,2,0)</f>
        <v>LARGS BAY</v>
      </c>
      <c r="P167" s="13">
        <v>5016</v>
      </c>
      <c r="Q167" s="7" t="str">
        <f>VLOOKUP(R167,zipcodes,2,0)</f>
        <v>OSBORNE</v>
      </c>
      <c r="R167" s="14">
        <v>5017</v>
      </c>
      <c r="S167" s="8" t="s">
        <v>359</v>
      </c>
      <c r="T167" s="6" t="s">
        <v>355</v>
      </c>
      <c r="V167" s="23"/>
      <c r="Y167" s="23"/>
    </row>
    <row r="168" spans="1:25" x14ac:dyDescent="0.25">
      <c r="A168" s="5">
        <v>44685</v>
      </c>
      <c r="B168" s="6">
        <v>5.39</v>
      </c>
      <c r="C168" s="6">
        <f>B168-K168-L168</f>
        <v>5.39</v>
      </c>
      <c r="D168" s="6">
        <f>B168-K168</f>
        <v>5.39</v>
      </c>
      <c r="E168" s="7">
        <v>0.7680555555555556</v>
      </c>
      <c r="F168" s="17" t="str">
        <f>_xlfn.CONCAT(TEXT(A168,"yyyy-mm-dd")," ",TEXT(E168,"hh:mm:ss"))</f>
        <v>2022-05-04 18:26:00</v>
      </c>
      <c r="G168" s="8">
        <v>10</v>
      </c>
      <c r="H168" s="8">
        <v>2</v>
      </c>
      <c r="I168" s="9">
        <f>Uber_Details!$G168+(Uber_Details!$H168/60)</f>
        <v>10.033333333333333</v>
      </c>
      <c r="J168" s="10">
        <v>3.4</v>
      </c>
      <c r="K168" s="6"/>
      <c r="L168" s="6"/>
      <c r="M168" s="8"/>
      <c r="N168" s="8">
        <v>1</v>
      </c>
      <c r="O168" s="7" t="str">
        <f>VLOOKUP(P168,zipcodes,2,0)</f>
        <v>NORTH HAVEN</v>
      </c>
      <c r="P168" s="13">
        <v>5018</v>
      </c>
      <c r="Q168" s="7" t="str">
        <f>VLOOKUP(R168,zipcodes,2,0)</f>
        <v>LARGS BAY</v>
      </c>
      <c r="R168" s="14">
        <v>5016</v>
      </c>
      <c r="S168" s="8" t="s">
        <v>359</v>
      </c>
      <c r="T168" s="6" t="s">
        <v>355</v>
      </c>
      <c r="V168" s="23"/>
      <c r="Y168" s="23"/>
    </row>
    <row r="169" spans="1:25" x14ac:dyDescent="0.25">
      <c r="A169" s="5">
        <v>44685</v>
      </c>
      <c r="B169" s="6">
        <v>22.9</v>
      </c>
      <c r="C169" s="6">
        <f>B169-K169-L169</f>
        <v>22.9</v>
      </c>
      <c r="D169" s="6">
        <f>B169-K169</f>
        <v>22.9</v>
      </c>
      <c r="E169" s="7">
        <v>0.80347222222222225</v>
      </c>
      <c r="F169" s="17" t="str">
        <f>_xlfn.CONCAT(TEXT(A169,"yyyy-mm-dd")," ",TEXT(E169,"hh:mm:ss"))</f>
        <v>2022-05-04 19:17:00</v>
      </c>
      <c r="G169" s="8">
        <v>48</v>
      </c>
      <c r="H169" s="8">
        <v>55</v>
      </c>
      <c r="I169" s="9">
        <f>Uber_Details!$G169+(Uber_Details!$H169/60)</f>
        <v>48.916666666666664</v>
      </c>
      <c r="J169" s="10">
        <v>9</v>
      </c>
      <c r="K169" s="6"/>
      <c r="L169" s="6"/>
      <c r="M169" s="8">
        <v>1</v>
      </c>
      <c r="N169" s="8">
        <v>2</v>
      </c>
      <c r="O169" s="7" t="str">
        <f>VLOOKUP(P169,zipcodes,2,0)</f>
        <v>ADELAIDE CBD</v>
      </c>
      <c r="P169" s="13">
        <v>5000</v>
      </c>
      <c r="Q169" s="7" t="str">
        <f>VLOOKUP(R169,zipcodes,2,0)</f>
        <v>CROYDON</v>
      </c>
      <c r="R169" s="14">
        <v>5008</v>
      </c>
      <c r="S169" s="8" t="s">
        <v>359</v>
      </c>
      <c r="T169" s="6" t="s">
        <v>355</v>
      </c>
      <c r="V169" s="23"/>
      <c r="Y169" s="23"/>
    </row>
    <row r="170" spans="1:25" x14ac:dyDescent="0.25">
      <c r="A170" s="5">
        <v>44685</v>
      </c>
      <c r="B170" s="6">
        <v>12.85</v>
      </c>
      <c r="C170" s="6">
        <f>B170-K170-L170</f>
        <v>12.85</v>
      </c>
      <c r="D170" s="6">
        <f>B170-K170</f>
        <v>12.85</v>
      </c>
      <c r="E170" s="7">
        <v>0.83888888888888891</v>
      </c>
      <c r="F170" s="17" t="str">
        <f>_xlfn.CONCAT(TEXT(A170,"yyyy-mm-dd")," ",TEXT(E170,"hh:mm:ss"))</f>
        <v>2022-05-04 20:08:00</v>
      </c>
      <c r="G170" s="8">
        <v>31</v>
      </c>
      <c r="H170" s="8">
        <v>56</v>
      </c>
      <c r="I170" s="9">
        <f>Uber_Details!$G170+(Uber_Details!$H170/60)</f>
        <v>31.933333333333334</v>
      </c>
      <c r="J170" s="10">
        <v>1.4</v>
      </c>
      <c r="K170" s="6"/>
      <c r="L170" s="6"/>
      <c r="M170" s="8"/>
      <c r="N170" s="8">
        <v>1</v>
      </c>
      <c r="O170" s="7" t="str">
        <f>VLOOKUP(P170,zipcodes,2,0)</f>
        <v>HINDMARSH</v>
      </c>
      <c r="P170" s="13">
        <v>5007</v>
      </c>
      <c r="Q170" s="7" t="str">
        <f>VLOOKUP(R170,zipcodes,2,0)</f>
        <v>HINDMARSH</v>
      </c>
      <c r="R170" s="14">
        <v>5007</v>
      </c>
      <c r="S170" s="8" t="s">
        <v>359</v>
      </c>
      <c r="T170" s="6" t="s">
        <v>355</v>
      </c>
      <c r="V170" s="23"/>
      <c r="Y170" s="23"/>
    </row>
    <row r="171" spans="1:25" x14ac:dyDescent="0.25">
      <c r="A171" s="5">
        <v>44685</v>
      </c>
      <c r="B171" s="6">
        <v>8.36</v>
      </c>
      <c r="C171" s="6">
        <f>B171-K171-L171</f>
        <v>8.36</v>
      </c>
      <c r="D171" s="6">
        <f>B171-K171</f>
        <v>8.36</v>
      </c>
      <c r="E171" s="7">
        <v>0.85833333333333339</v>
      </c>
      <c r="F171" s="17" t="str">
        <f>_xlfn.CONCAT(TEXT(A171,"yyyy-mm-dd")," ",TEXT(E171,"hh:mm:ss"))</f>
        <v>2022-05-04 20:36:00</v>
      </c>
      <c r="G171" s="8">
        <v>14</v>
      </c>
      <c r="H171" s="8">
        <v>34</v>
      </c>
      <c r="I171" s="9">
        <f>Uber_Details!$G171+(Uber_Details!$H171/60)</f>
        <v>14.566666666666666</v>
      </c>
      <c r="J171" s="10">
        <v>4.5</v>
      </c>
      <c r="K171" s="6"/>
      <c r="L171" s="6"/>
      <c r="M171" s="8"/>
      <c r="N171" s="8">
        <v>1</v>
      </c>
      <c r="O171" s="7" t="str">
        <f>VLOOKUP(P171,zipcodes,2,0)</f>
        <v>HINDMARSH</v>
      </c>
      <c r="P171" s="13">
        <v>5007</v>
      </c>
      <c r="Q171" s="7" t="str">
        <f>VLOOKUP(R171,zipcodes,2,0)</f>
        <v>CROYDON</v>
      </c>
      <c r="R171" s="14">
        <v>5008</v>
      </c>
      <c r="S171" s="8" t="s">
        <v>359</v>
      </c>
      <c r="T171" s="6" t="s">
        <v>355</v>
      </c>
      <c r="V171" s="23"/>
      <c r="Y171" s="23"/>
    </row>
    <row r="172" spans="1:25" x14ac:dyDescent="0.25">
      <c r="A172" s="5">
        <v>44685</v>
      </c>
      <c r="B172" s="6">
        <v>11.64</v>
      </c>
      <c r="C172" s="6">
        <f>B172-K172-L172</f>
        <v>11.64</v>
      </c>
      <c r="D172" s="6">
        <f>B172-K172</f>
        <v>11.64</v>
      </c>
      <c r="E172" s="7">
        <v>0.87222222222222223</v>
      </c>
      <c r="F172" s="17" t="str">
        <f>_xlfn.CONCAT(TEXT(A172,"yyyy-mm-dd")," ",TEXT(E172,"hh:mm:ss"))</f>
        <v>2022-05-04 20:56:00</v>
      </c>
      <c r="G172" s="8">
        <v>39</v>
      </c>
      <c r="H172" s="8">
        <v>1</v>
      </c>
      <c r="I172" s="9">
        <f>Uber_Details!$G172+(Uber_Details!$H172/60)</f>
        <v>39.016666666666666</v>
      </c>
      <c r="J172" s="10">
        <v>8.1</v>
      </c>
      <c r="K172" s="6"/>
      <c r="L172" s="6"/>
      <c r="M172" s="8">
        <v>1</v>
      </c>
      <c r="N172" s="8">
        <v>2</v>
      </c>
      <c r="O172" s="7" t="str">
        <f>VLOOKUP(P172,zipcodes,2,0)</f>
        <v>HINDMARSH</v>
      </c>
      <c r="P172" s="13">
        <v>5007</v>
      </c>
      <c r="Q172" s="7" t="str">
        <f>VLOOKUP(R172,zipcodes,2,0)</f>
        <v>ADELAIDE CBD</v>
      </c>
      <c r="R172" s="14">
        <v>5000</v>
      </c>
      <c r="S172" s="8" t="s">
        <v>359</v>
      </c>
      <c r="T172" s="6" t="s">
        <v>355</v>
      </c>
      <c r="V172" s="23"/>
      <c r="Y172" s="23"/>
    </row>
    <row r="173" spans="1:25" x14ac:dyDescent="0.25">
      <c r="A173" s="5">
        <v>44685</v>
      </c>
      <c r="B173" s="6">
        <v>5.78</v>
      </c>
      <c r="C173" s="6">
        <f>B173-K173-L173</f>
        <v>5.78</v>
      </c>
      <c r="D173" s="6">
        <f>B173-K173</f>
        <v>5.78</v>
      </c>
      <c r="E173" s="7">
        <v>0.90694444444444444</v>
      </c>
      <c r="F173" s="17" t="str">
        <f>_xlfn.CONCAT(TEXT(A173,"yyyy-mm-dd")," ",TEXT(E173,"hh:mm:ss"))</f>
        <v>2022-05-04 21:46:00</v>
      </c>
      <c r="G173" s="8">
        <v>10</v>
      </c>
      <c r="H173" s="8">
        <v>18</v>
      </c>
      <c r="I173" s="9">
        <f>Uber_Details!$G173+(Uber_Details!$H173/60)</f>
        <v>10.3</v>
      </c>
      <c r="J173" s="10">
        <v>2.6</v>
      </c>
      <c r="K173" s="6"/>
      <c r="L173" s="6"/>
      <c r="M173" s="8">
        <v>1</v>
      </c>
      <c r="N173" s="8">
        <v>1</v>
      </c>
      <c r="O173" s="7" t="str">
        <f>VLOOKUP(P173,zipcodes,2,0)</f>
        <v>ADELAIDE CBD</v>
      </c>
      <c r="P173" s="13">
        <v>5000</v>
      </c>
      <c r="Q173" s="7" t="str">
        <f>VLOOKUP(R173,zipcodes,2,0)</f>
        <v>UNLEY</v>
      </c>
      <c r="R173" s="14">
        <v>5061</v>
      </c>
      <c r="S173" s="8" t="s">
        <v>359</v>
      </c>
      <c r="T173" s="6" t="s">
        <v>355</v>
      </c>
      <c r="V173" s="23"/>
      <c r="Y173" s="23"/>
    </row>
    <row r="174" spans="1:25" x14ac:dyDescent="0.25">
      <c r="A174" s="5">
        <v>44685</v>
      </c>
      <c r="B174" s="6">
        <v>7.61</v>
      </c>
      <c r="C174" s="6">
        <f>B174-K174-L174</f>
        <v>7.61</v>
      </c>
      <c r="D174" s="6">
        <f>B174-K174</f>
        <v>7.61</v>
      </c>
      <c r="E174" s="7">
        <v>0.91180555555555554</v>
      </c>
      <c r="F174" s="17" t="str">
        <f>_xlfn.CONCAT(TEXT(A174,"yyyy-mm-dd")," ",TEXT(E174,"hh:mm:ss"))</f>
        <v>2022-05-04 21:53:00</v>
      </c>
      <c r="G174" s="8">
        <v>16</v>
      </c>
      <c r="H174" s="8">
        <v>16</v>
      </c>
      <c r="I174" s="9">
        <f>Uber_Details!$G174+(Uber_Details!$H174/60)</f>
        <v>16.266666666666666</v>
      </c>
      <c r="J174" s="10">
        <v>5.5</v>
      </c>
      <c r="K174" s="6"/>
      <c r="L174" s="6"/>
      <c r="M174" s="8">
        <v>1</v>
      </c>
      <c r="N174" s="8">
        <v>1</v>
      </c>
      <c r="O174" s="7" t="str">
        <f>VLOOKUP(P174,zipcodes,2,0)</f>
        <v>UNLEY</v>
      </c>
      <c r="P174" s="13">
        <v>5061</v>
      </c>
      <c r="Q174" s="7" t="str">
        <f>VLOOKUP(R174,zipcodes,2,0)</f>
        <v>KURRALTA PARK</v>
      </c>
      <c r="R174" s="14">
        <v>5037</v>
      </c>
      <c r="S174" s="8" t="s">
        <v>359</v>
      </c>
      <c r="T174" s="6" t="s">
        <v>355</v>
      </c>
      <c r="V174" s="23"/>
      <c r="Y174" s="23"/>
    </row>
    <row r="175" spans="1:25" x14ac:dyDescent="0.25">
      <c r="A175" s="5">
        <v>44685</v>
      </c>
      <c r="B175" s="6">
        <v>5</v>
      </c>
      <c r="C175" s="6">
        <f>B175-K175-L175</f>
        <v>5</v>
      </c>
      <c r="D175" s="6">
        <f>B175-K175</f>
        <v>5</v>
      </c>
      <c r="E175" s="7">
        <v>0.93611111111111101</v>
      </c>
      <c r="F175" s="17" t="str">
        <f>_xlfn.CONCAT(TEXT(A175,"yyyy-mm-dd")," ",TEXT(E175,"hh:mm:ss"))</f>
        <v>2022-05-04 22:28:00</v>
      </c>
      <c r="G175" s="8">
        <v>9</v>
      </c>
      <c r="H175" s="8">
        <v>16</v>
      </c>
      <c r="I175" s="9">
        <f>Uber_Details!$G175+(Uber_Details!$H175/60)</f>
        <v>9.2666666666666675</v>
      </c>
      <c r="J175" s="10">
        <v>0.9</v>
      </c>
      <c r="K175" s="6"/>
      <c r="L175" s="6"/>
      <c r="M175" s="8">
        <v>1</v>
      </c>
      <c r="N175" s="8">
        <v>1</v>
      </c>
      <c r="O175" s="7" t="str">
        <f>VLOOKUP(P175,zipcodes,2,0)</f>
        <v>ADELAIDE CBD</v>
      </c>
      <c r="P175" s="13">
        <v>5000</v>
      </c>
      <c r="Q175" s="7" t="str">
        <f>VLOOKUP(R175,zipcodes,2,0)</f>
        <v>ADELAIDE CBD</v>
      </c>
      <c r="R175" s="14">
        <v>5000</v>
      </c>
      <c r="S175" s="8" t="s">
        <v>359</v>
      </c>
      <c r="T175" s="6" t="s">
        <v>355</v>
      </c>
      <c r="V175" s="23"/>
      <c r="Y175" s="23"/>
    </row>
    <row r="176" spans="1:25" x14ac:dyDescent="0.25">
      <c r="A176" s="5">
        <v>44685</v>
      </c>
      <c r="B176" s="6">
        <v>6.43</v>
      </c>
      <c r="C176" s="6">
        <f>B176-K176-L176</f>
        <v>6.43</v>
      </c>
      <c r="D176" s="6">
        <f>B176-K176</f>
        <v>6.43</v>
      </c>
      <c r="E176" s="7">
        <v>0.93888888888888899</v>
      </c>
      <c r="F176" s="17" t="str">
        <f>_xlfn.CONCAT(TEXT(A176,"yyyy-mm-dd")," ",TEXT(E176,"hh:mm:ss"))</f>
        <v>2022-05-04 22:32:00</v>
      </c>
      <c r="G176" s="8">
        <v>20</v>
      </c>
      <c r="H176" s="8">
        <v>12</v>
      </c>
      <c r="I176" s="9">
        <f>Uber_Details!$G176+(Uber_Details!$H176/60)</f>
        <v>20.2</v>
      </c>
      <c r="J176" s="10">
        <v>1.7</v>
      </c>
      <c r="K176" s="6"/>
      <c r="L176" s="6"/>
      <c r="M176" s="8">
        <v>1</v>
      </c>
      <c r="N176" s="8">
        <v>1</v>
      </c>
      <c r="O176" s="7" t="str">
        <f>VLOOKUP(P176,zipcodes,2,0)</f>
        <v>ADELAIDE CBD</v>
      </c>
      <c r="P176" s="13">
        <v>5000</v>
      </c>
      <c r="Q176" s="7" t="str">
        <f>VLOOKUP(R176,zipcodes,2,0)</f>
        <v>ADELAIDE CBD</v>
      </c>
      <c r="R176" s="14">
        <v>5000</v>
      </c>
      <c r="S176" s="8" t="s">
        <v>359</v>
      </c>
      <c r="T176" s="6" t="s">
        <v>355</v>
      </c>
      <c r="V176" s="23"/>
      <c r="Y176" s="23"/>
    </row>
    <row r="177" spans="1:25" x14ac:dyDescent="0.25">
      <c r="A177" s="5">
        <v>44686</v>
      </c>
      <c r="B177" s="6">
        <v>19.95</v>
      </c>
      <c r="C177" s="6">
        <f>B177-K177-L177</f>
        <v>15.25</v>
      </c>
      <c r="D177" s="6">
        <f>B177-K177</f>
        <v>17.75</v>
      </c>
      <c r="E177" s="7">
        <v>0.80625000000000002</v>
      </c>
      <c r="F177" s="17" t="str">
        <f>_xlfn.CONCAT(TEXT(A177,"yyyy-mm-dd")," ",TEXT(E177,"hh:mm:ss"))</f>
        <v>2022-05-05 19:21:00</v>
      </c>
      <c r="G177" s="8">
        <v>41</v>
      </c>
      <c r="H177" s="8">
        <v>49</v>
      </c>
      <c r="I177" s="9">
        <f>Uber_Details!$G177+(Uber_Details!$H177/60)</f>
        <v>41.81666666666667</v>
      </c>
      <c r="J177" s="10">
        <v>2</v>
      </c>
      <c r="K177" s="6">
        <v>2.2000000000000002</v>
      </c>
      <c r="L177" s="6">
        <v>2.5</v>
      </c>
      <c r="M177" s="8"/>
      <c r="N177" s="8">
        <v>2</v>
      </c>
      <c r="O177" s="7" t="str">
        <f>VLOOKUP(P177,zipcodes,2,0)</f>
        <v>ADELAIDE CBD</v>
      </c>
      <c r="P177" s="13">
        <v>5000</v>
      </c>
      <c r="Q177" s="7" t="str">
        <f>VLOOKUP(R177,zipcodes,2,0)</f>
        <v>ADELAIDE CBD</v>
      </c>
      <c r="R177" s="14">
        <v>5000</v>
      </c>
      <c r="S177" s="8" t="s">
        <v>359</v>
      </c>
      <c r="T177" s="6" t="s">
        <v>355</v>
      </c>
      <c r="V177" s="23"/>
      <c r="Y177" s="23"/>
    </row>
    <row r="178" spans="1:25" x14ac:dyDescent="0.25">
      <c r="A178" s="5">
        <v>44686</v>
      </c>
      <c r="B178" s="6">
        <v>21.86</v>
      </c>
      <c r="C178" s="6">
        <f>B178-K178-L178</f>
        <v>19.919999999999998</v>
      </c>
      <c r="D178" s="6">
        <f>B178-K178</f>
        <v>19.919999999999998</v>
      </c>
      <c r="E178" s="7">
        <v>0.83124999999999993</v>
      </c>
      <c r="F178" s="17" t="str">
        <f>_xlfn.CONCAT(TEXT(A178,"yyyy-mm-dd")," ",TEXT(E178,"hh:mm:ss"))</f>
        <v>2022-05-05 19:57:00</v>
      </c>
      <c r="G178" s="8">
        <v>40</v>
      </c>
      <c r="H178" s="8">
        <v>39</v>
      </c>
      <c r="I178" s="9">
        <f>Uber_Details!$G178+(Uber_Details!$H178/60)</f>
        <v>40.65</v>
      </c>
      <c r="J178" s="10">
        <v>13.5</v>
      </c>
      <c r="K178" s="6">
        <v>1.94</v>
      </c>
      <c r="L178" s="6"/>
      <c r="M178" s="8"/>
      <c r="N178" s="8">
        <v>1</v>
      </c>
      <c r="O178" s="7" t="str">
        <f>VLOOKUP(P178,zipcodes,2,0)</f>
        <v>ADELAIDE CBD</v>
      </c>
      <c r="P178" s="13">
        <v>5000</v>
      </c>
      <c r="Q178" s="7" t="str">
        <f>VLOOKUP(R178,zipcodes,2,0)</f>
        <v>ST MARYS</v>
      </c>
      <c r="R178" s="14">
        <v>5042</v>
      </c>
      <c r="S178" s="8" t="s">
        <v>359</v>
      </c>
      <c r="T178" s="6" t="s">
        <v>355</v>
      </c>
      <c r="V178" s="23"/>
      <c r="Y178" s="23"/>
    </row>
    <row r="179" spans="1:25" x14ac:dyDescent="0.25">
      <c r="A179" s="5">
        <v>44686</v>
      </c>
      <c r="B179" s="6">
        <v>7.43</v>
      </c>
      <c r="C179" s="6">
        <f>B179-K179-L179</f>
        <v>7.43</v>
      </c>
      <c r="D179" s="6">
        <f>B179-K179</f>
        <v>7.43</v>
      </c>
      <c r="E179" s="7">
        <v>0.86736111111111114</v>
      </c>
      <c r="F179" s="17" t="str">
        <f>_xlfn.CONCAT(TEXT(A179,"yyyy-mm-dd")," ",TEXT(E179,"hh:mm:ss"))</f>
        <v>2022-05-05 20:49:00</v>
      </c>
      <c r="G179" s="8">
        <v>20</v>
      </c>
      <c r="H179" s="8">
        <v>46</v>
      </c>
      <c r="I179" s="9">
        <f>Uber_Details!$G179+(Uber_Details!$H179/60)</f>
        <v>20.766666666666666</v>
      </c>
      <c r="J179" s="10">
        <v>3.6</v>
      </c>
      <c r="K179" s="6"/>
      <c r="L179" s="6"/>
      <c r="M179" s="8"/>
      <c r="N179" s="8">
        <v>1</v>
      </c>
      <c r="O179" s="7" t="str">
        <f>VLOOKUP(P179,zipcodes,2,0)</f>
        <v>COLONEL LIGHT GARDENS</v>
      </c>
      <c r="P179" s="13">
        <v>5041</v>
      </c>
      <c r="Q179" s="7" t="str">
        <f>VLOOKUP(R179,zipcodes,2,0)</f>
        <v>EDWARDSTOWN</v>
      </c>
      <c r="R179" s="14">
        <v>5039</v>
      </c>
      <c r="S179" s="8" t="s">
        <v>359</v>
      </c>
      <c r="T179" s="6" t="s">
        <v>355</v>
      </c>
      <c r="V179" s="23"/>
      <c r="Y179" s="23"/>
    </row>
    <row r="180" spans="1:25" x14ac:dyDescent="0.25">
      <c r="A180" s="5">
        <v>44686</v>
      </c>
      <c r="B180" s="6">
        <v>5.51</v>
      </c>
      <c r="C180" s="6">
        <f>B180-K180-L180</f>
        <v>5.51</v>
      </c>
      <c r="D180" s="6">
        <f>B180-K180</f>
        <v>5.51</v>
      </c>
      <c r="E180" s="7">
        <v>0.87916666666666676</v>
      </c>
      <c r="F180" s="17" t="str">
        <f>_xlfn.CONCAT(TEXT(A180,"yyyy-mm-dd")," ",TEXT(E180,"hh:mm:ss"))</f>
        <v>2022-05-05 21:06:00</v>
      </c>
      <c r="G180" s="8">
        <v>13</v>
      </c>
      <c r="H180" s="8">
        <v>16</v>
      </c>
      <c r="I180" s="9">
        <f>Uber_Details!$G180+(Uber_Details!$H180/60)</f>
        <v>13.266666666666667</v>
      </c>
      <c r="J180" s="10">
        <v>2.1</v>
      </c>
      <c r="K180" s="6"/>
      <c r="L180" s="6"/>
      <c r="M180" s="8">
        <v>1</v>
      </c>
      <c r="N180" s="8">
        <v>1</v>
      </c>
      <c r="O180" s="7" t="str">
        <f>VLOOKUP(P180,zipcodes,2,0)</f>
        <v>ST MARYS</v>
      </c>
      <c r="P180" s="13">
        <v>5042</v>
      </c>
      <c r="Q180" s="7" t="str">
        <f>VLOOKUP(R180,zipcodes,2,0)</f>
        <v>EDWARDSTOWN</v>
      </c>
      <c r="R180" s="14">
        <v>5039</v>
      </c>
      <c r="S180" s="8" t="s">
        <v>359</v>
      </c>
      <c r="T180" s="6" t="s">
        <v>355</v>
      </c>
      <c r="V180" s="23"/>
      <c r="Y180" s="23"/>
    </row>
    <row r="181" spans="1:25" x14ac:dyDescent="0.25">
      <c r="A181" s="5">
        <v>44686</v>
      </c>
      <c r="B181" s="6">
        <v>22.46</v>
      </c>
      <c r="C181" s="6">
        <f>B181-K181-L181</f>
        <v>22.46</v>
      </c>
      <c r="D181" s="6">
        <f>B181-K181</f>
        <v>22.46</v>
      </c>
      <c r="E181" s="7">
        <v>0.8965277777777777</v>
      </c>
      <c r="F181" s="17" t="str">
        <f>_xlfn.CONCAT(TEXT(A181,"yyyy-mm-dd")," ",TEXT(E181,"hh:mm:ss"))</f>
        <v>2022-05-05 21:31:00</v>
      </c>
      <c r="G181" s="8">
        <v>47</v>
      </c>
      <c r="H181" s="8">
        <v>17</v>
      </c>
      <c r="I181" s="9">
        <f>Uber_Details!$G181+(Uber_Details!$H181/60)</f>
        <v>47.283333333333331</v>
      </c>
      <c r="J181" s="10">
        <v>16.3</v>
      </c>
      <c r="K181" s="6"/>
      <c r="L181" s="6"/>
      <c r="M181" s="8">
        <v>1</v>
      </c>
      <c r="N181" s="8">
        <v>2</v>
      </c>
      <c r="O181" s="7" t="str">
        <f>VLOOKUP(P181,zipcodes,2,0)</f>
        <v>ADELAIDE CBD</v>
      </c>
      <c r="P181" s="13">
        <v>5000</v>
      </c>
      <c r="Q181" s="7" t="str">
        <f>VLOOKUP(R181,zipcodes,2,0)</f>
        <v>BELLEVUE HEIGHTS</v>
      </c>
      <c r="R181" s="14">
        <v>5050</v>
      </c>
      <c r="S181" s="8" t="s">
        <v>359</v>
      </c>
      <c r="T181" s="6" t="s">
        <v>355</v>
      </c>
      <c r="V181" s="23"/>
      <c r="Y181" s="23"/>
    </row>
    <row r="182" spans="1:25" x14ac:dyDescent="0.25">
      <c r="A182" s="5">
        <v>44686</v>
      </c>
      <c r="B182" s="6">
        <v>15.74</v>
      </c>
      <c r="C182" s="6">
        <f>B182-K182-L182</f>
        <v>15.74</v>
      </c>
      <c r="D182" s="6">
        <f>B182-K182</f>
        <v>15.74</v>
      </c>
      <c r="E182" s="7">
        <v>0.93819444444444444</v>
      </c>
      <c r="F182" s="17" t="str">
        <f>_xlfn.CONCAT(TEXT(A182,"yyyy-mm-dd")," ",TEXT(E182,"hh:mm:ss"))</f>
        <v>2022-05-05 22:31:00</v>
      </c>
      <c r="G182" s="8">
        <v>37</v>
      </c>
      <c r="H182" s="8">
        <v>54</v>
      </c>
      <c r="I182" s="9">
        <f>Uber_Details!$G182+(Uber_Details!$H182/60)</f>
        <v>37.9</v>
      </c>
      <c r="J182" s="10">
        <v>8.6</v>
      </c>
      <c r="K182" s="6"/>
      <c r="L182" s="6"/>
      <c r="M182" s="8">
        <v>1</v>
      </c>
      <c r="N182" s="8">
        <v>2</v>
      </c>
      <c r="O182" s="7" t="str">
        <f>VLOOKUP(P182,zipcodes,2,0)</f>
        <v>RICHMOND</v>
      </c>
      <c r="P182" s="13">
        <v>5033</v>
      </c>
      <c r="Q182" s="7" t="str">
        <f>VLOOKUP(R182,zipcodes,2,0)</f>
        <v>ADELAIDE CBD</v>
      </c>
      <c r="R182" s="14">
        <v>5000</v>
      </c>
      <c r="S182" s="8" t="s">
        <v>359</v>
      </c>
      <c r="T182" s="6" t="s">
        <v>355</v>
      </c>
      <c r="V182" s="23"/>
      <c r="Y182" s="23"/>
    </row>
    <row r="183" spans="1:25" x14ac:dyDescent="0.25">
      <c r="A183" s="5">
        <v>44687</v>
      </c>
      <c r="B183" s="6">
        <v>14.58</v>
      </c>
      <c r="C183" s="6">
        <f>B183-K183-L183</f>
        <v>14.58</v>
      </c>
      <c r="D183" s="6">
        <f>B183-K183</f>
        <v>14.58</v>
      </c>
      <c r="E183" s="7">
        <v>0.52222222222222225</v>
      </c>
      <c r="F183" s="17" t="str">
        <f>_xlfn.CONCAT(TEXT(A183,"yyyy-mm-dd")," ",TEXT(E183,"hh:mm:ss"))</f>
        <v>2022-05-06 12:32:00</v>
      </c>
      <c r="G183" s="8">
        <v>35</v>
      </c>
      <c r="H183" s="8">
        <v>34</v>
      </c>
      <c r="I183" s="9">
        <f>Uber_Details!$G183+(Uber_Details!$H183/60)</f>
        <v>35.56666666666667</v>
      </c>
      <c r="J183" s="10">
        <v>6.2</v>
      </c>
      <c r="K183" s="6"/>
      <c r="L183" s="6"/>
      <c r="M183" s="8"/>
      <c r="N183" s="8">
        <v>2</v>
      </c>
      <c r="O183" s="7" t="str">
        <f>VLOOKUP(P183,zipcodes,2,0)</f>
        <v>SEMAPHORE</v>
      </c>
      <c r="P183" s="13">
        <v>5019</v>
      </c>
      <c r="Q183" s="7" t="str">
        <f>VLOOKUP(R183,zipcodes,2,0)</f>
        <v>WINGFIELD</v>
      </c>
      <c r="R183" s="14">
        <v>5013</v>
      </c>
      <c r="S183" s="8" t="s">
        <v>359</v>
      </c>
      <c r="T183" s="6" t="s">
        <v>355</v>
      </c>
      <c r="V183" s="23"/>
      <c r="Y183" s="23"/>
    </row>
    <row r="184" spans="1:25" x14ac:dyDescent="0.25">
      <c r="A184" s="5">
        <v>44687</v>
      </c>
      <c r="B184" s="6">
        <v>5</v>
      </c>
      <c r="C184" s="6">
        <f>B184-K184-L184</f>
        <v>5</v>
      </c>
      <c r="D184" s="6">
        <f>B184-K184</f>
        <v>5</v>
      </c>
      <c r="E184" s="7">
        <v>0.54097222222222219</v>
      </c>
      <c r="F184" s="17" t="str">
        <f>_xlfn.CONCAT(TEXT(A184,"yyyy-mm-dd")," ",TEXT(E184,"hh:mm:ss"))</f>
        <v>2022-05-06 12:59:00</v>
      </c>
      <c r="G184" s="8">
        <v>12</v>
      </c>
      <c r="H184" s="8">
        <v>2</v>
      </c>
      <c r="I184" s="9">
        <f>Uber_Details!$G184+(Uber_Details!$H184/60)</f>
        <v>12.033333333333333</v>
      </c>
      <c r="J184" s="10">
        <v>2.9</v>
      </c>
      <c r="K184" s="6"/>
      <c r="L184" s="6"/>
      <c r="M184" s="8"/>
      <c r="N184" s="8">
        <v>1</v>
      </c>
      <c r="O184" s="7" t="str">
        <f>VLOOKUP(P184,zipcodes,2,0)</f>
        <v>WINGFIELD</v>
      </c>
      <c r="P184" s="13">
        <v>5013</v>
      </c>
      <c r="Q184" s="7" t="str">
        <f>VLOOKUP(R184,zipcodes,2,0)</f>
        <v>WOODVILLE GARDENS</v>
      </c>
      <c r="R184" s="14">
        <v>5012</v>
      </c>
      <c r="S184" s="8" t="s">
        <v>359</v>
      </c>
      <c r="T184" s="6" t="s">
        <v>355</v>
      </c>
      <c r="V184" s="23"/>
      <c r="Y184" s="23"/>
    </row>
    <row r="185" spans="1:25" x14ac:dyDescent="0.25">
      <c r="A185" s="5">
        <v>44687</v>
      </c>
      <c r="B185" s="6">
        <v>9.19</v>
      </c>
      <c r="C185" s="6">
        <f>B185-K185-L185</f>
        <v>9.19</v>
      </c>
      <c r="D185" s="6">
        <f>B185-K185</f>
        <v>9.19</v>
      </c>
      <c r="E185" s="7">
        <v>0.54791666666666672</v>
      </c>
      <c r="F185" s="17" t="str">
        <f>_xlfn.CONCAT(TEXT(A185,"yyyy-mm-dd")," ",TEXT(E185,"hh:mm:ss"))</f>
        <v>2022-05-06 13:09:00</v>
      </c>
      <c r="G185" s="8">
        <v>25</v>
      </c>
      <c r="H185" s="8">
        <v>8</v>
      </c>
      <c r="I185" s="9">
        <f>Uber_Details!$G185+(Uber_Details!$H185/60)</f>
        <v>25.133333333333333</v>
      </c>
      <c r="J185" s="10">
        <v>7.5</v>
      </c>
      <c r="K185" s="6"/>
      <c r="L185" s="6"/>
      <c r="M185" s="8"/>
      <c r="N185" s="8">
        <v>1</v>
      </c>
      <c r="O185" s="7" t="str">
        <f>VLOOKUP(P185,zipcodes,2,0)</f>
        <v>WOODVILLE GARDENS</v>
      </c>
      <c r="P185" s="13">
        <v>5012</v>
      </c>
      <c r="Q185" s="7" t="str">
        <f>VLOOKUP(R185,zipcodes,2,0)</f>
        <v>SEMAPHORE</v>
      </c>
      <c r="R185" s="14">
        <v>5019</v>
      </c>
      <c r="S185" s="8" t="s">
        <v>359</v>
      </c>
      <c r="T185" s="6" t="s">
        <v>355</v>
      </c>
      <c r="V185" s="23"/>
      <c r="Y185" s="23"/>
    </row>
    <row r="186" spans="1:25" x14ac:dyDescent="0.25">
      <c r="A186" s="5">
        <v>44687</v>
      </c>
      <c r="B186" s="6">
        <v>22.76</v>
      </c>
      <c r="C186" s="6">
        <f>B186-K186-L186</f>
        <v>19.010000000000002</v>
      </c>
      <c r="D186" s="6">
        <f>B186-K186</f>
        <v>22.76</v>
      </c>
      <c r="E186" s="7">
        <v>0.74305555555555547</v>
      </c>
      <c r="F186" s="17" t="str">
        <f>_xlfn.CONCAT(TEXT(A186,"yyyy-mm-dd")," ",TEXT(E186,"hh:mm:ss"))</f>
        <v>2022-05-06 17:50:00</v>
      </c>
      <c r="G186" s="8">
        <v>47</v>
      </c>
      <c r="H186" s="8">
        <v>26</v>
      </c>
      <c r="I186" s="9">
        <f>Uber_Details!$G186+(Uber_Details!$H186/60)</f>
        <v>47.43333333333333</v>
      </c>
      <c r="J186" s="10">
        <v>7.5</v>
      </c>
      <c r="K186" s="6"/>
      <c r="L186" s="6">
        <v>3.75</v>
      </c>
      <c r="M186" s="8">
        <v>1</v>
      </c>
      <c r="N186" s="8">
        <v>2</v>
      </c>
      <c r="O186" s="7" t="str">
        <f>VLOOKUP(P186,zipcodes,2,0)</f>
        <v>ADELAIDE CBD</v>
      </c>
      <c r="P186" s="13">
        <v>5000</v>
      </c>
      <c r="Q186" s="7" t="str">
        <f>VLOOKUP(R186,zipcodes,2,0)</f>
        <v>UNLEY</v>
      </c>
      <c r="R186" s="14">
        <v>5061</v>
      </c>
      <c r="S186" s="8" t="s">
        <v>359</v>
      </c>
      <c r="T186" s="6" t="s">
        <v>355</v>
      </c>
      <c r="V186" s="23"/>
      <c r="Y186" s="23"/>
    </row>
    <row r="187" spans="1:25" x14ac:dyDescent="0.25">
      <c r="A187" s="5">
        <v>44687</v>
      </c>
      <c r="B187" s="6">
        <v>15.66</v>
      </c>
      <c r="C187" s="6">
        <f>B187-K187-L187</f>
        <v>12.66</v>
      </c>
      <c r="D187" s="6">
        <f>B187-K187</f>
        <v>15.66</v>
      </c>
      <c r="E187" s="7">
        <v>0.78194444444444444</v>
      </c>
      <c r="F187" s="17" t="str">
        <f>_xlfn.CONCAT(TEXT(A187,"yyyy-mm-dd")," ",TEXT(E187,"hh:mm:ss"))</f>
        <v>2022-05-06 18:46:00</v>
      </c>
      <c r="G187" s="8">
        <v>27</v>
      </c>
      <c r="H187" s="8">
        <v>28</v>
      </c>
      <c r="I187" s="9">
        <f>Uber_Details!$G187+(Uber_Details!$H187/60)</f>
        <v>27.466666666666665</v>
      </c>
      <c r="J187" s="10">
        <v>4.5999999999999996</v>
      </c>
      <c r="K187" s="6"/>
      <c r="L187" s="6">
        <v>3</v>
      </c>
      <c r="M187" s="8">
        <v>1</v>
      </c>
      <c r="N187" s="8">
        <v>2</v>
      </c>
      <c r="O187" s="7" t="str">
        <f>VLOOKUP(P187,zipcodes,2,0)</f>
        <v>UNLEY</v>
      </c>
      <c r="P187" s="13">
        <v>5061</v>
      </c>
      <c r="Q187" s="7" t="str">
        <f>VLOOKUP(R187,zipcodes,2,0)</f>
        <v>COLONEL LIGHT GARDENS</v>
      </c>
      <c r="R187" s="14">
        <v>5041</v>
      </c>
      <c r="S187" s="8" t="s">
        <v>359</v>
      </c>
      <c r="T187" s="6" t="s">
        <v>355</v>
      </c>
      <c r="V187" s="23"/>
      <c r="Y187" s="23"/>
    </row>
    <row r="188" spans="1:25" x14ac:dyDescent="0.25">
      <c r="A188" s="5">
        <v>44687</v>
      </c>
      <c r="B188" s="6">
        <v>19.03</v>
      </c>
      <c r="C188" s="6">
        <f>B188-K188-L188</f>
        <v>16.53</v>
      </c>
      <c r="D188" s="6">
        <f>B188-K188</f>
        <v>19.03</v>
      </c>
      <c r="E188" s="7">
        <v>0.80208333333333337</v>
      </c>
      <c r="F188" s="17" t="str">
        <f>_xlfn.CONCAT(TEXT(A188,"yyyy-mm-dd")," ",TEXT(E188,"hh:mm:ss"))</f>
        <v>2022-05-06 19:15:00</v>
      </c>
      <c r="G188" s="8">
        <v>51</v>
      </c>
      <c r="H188" s="8">
        <v>5</v>
      </c>
      <c r="I188" s="9">
        <f>Uber_Details!$G188+(Uber_Details!$H188/60)</f>
        <v>51.083333333333336</v>
      </c>
      <c r="J188" s="10">
        <v>3.4</v>
      </c>
      <c r="K188" s="6"/>
      <c r="L188" s="6">
        <v>2.5</v>
      </c>
      <c r="M188" s="8">
        <v>1</v>
      </c>
      <c r="N188" s="8">
        <v>2</v>
      </c>
      <c r="O188" s="7" t="str">
        <f>VLOOKUP(P188,zipcodes,2,0)</f>
        <v>UNLEY</v>
      </c>
      <c r="P188" s="13">
        <v>5061</v>
      </c>
      <c r="Q188" s="7" t="str">
        <f>VLOOKUP(R188,zipcodes,2,0)</f>
        <v>MILLSWOOD</v>
      </c>
      <c r="R188" s="14">
        <v>5034</v>
      </c>
      <c r="S188" s="8" t="s">
        <v>359</v>
      </c>
      <c r="T188" s="6" t="s">
        <v>355</v>
      </c>
      <c r="V188" s="23"/>
      <c r="Y188" s="23"/>
    </row>
    <row r="189" spans="1:25" x14ac:dyDescent="0.25">
      <c r="A189" s="5">
        <v>44687</v>
      </c>
      <c r="B189" s="6">
        <v>11.37</v>
      </c>
      <c r="C189" s="6">
        <f>B189-K189-L189</f>
        <v>9.3699999999999992</v>
      </c>
      <c r="D189" s="6">
        <f>B189-K189</f>
        <v>11.37</v>
      </c>
      <c r="E189" s="7">
        <v>0.8305555555555556</v>
      </c>
      <c r="F189" s="17" t="str">
        <f>_xlfn.CONCAT(TEXT(A189,"yyyy-mm-dd")," ",TEXT(E189,"hh:mm:ss"))</f>
        <v>2022-05-06 19:56:00</v>
      </c>
      <c r="G189" s="8">
        <v>16</v>
      </c>
      <c r="H189" s="8">
        <v>47</v>
      </c>
      <c r="I189" s="9">
        <f>Uber_Details!$G189+(Uber_Details!$H189/60)</f>
        <v>16.783333333333335</v>
      </c>
      <c r="J189" s="10">
        <v>4.7</v>
      </c>
      <c r="K189" s="6"/>
      <c r="L189" s="6">
        <v>2</v>
      </c>
      <c r="M189" s="8">
        <v>1</v>
      </c>
      <c r="N189" s="8">
        <v>1</v>
      </c>
      <c r="O189" s="7" t="str">
        <f>VLOOKUP(P189,zipcodes,2,0)</f>
        <v>ADELAIDE CBD</v>
      </c>
      <c r="P189" s="13">
        <v>5000</v>
      </c>
      <c r="Q189" s="7" t="str">
        <f>VLOOKUP(R189,zipcodes,2,0)</f>
        <v>EASTWOOD</v>
      </c>
      <c r="R189" s="14">
        <v>5063</v>
      </c>
      <c r="S189" s="8" t="s">
        <v>359</v>
      </c>
      <c r="T189" s="6" t="s">
        <v>355</v>
      </c>
      <c r="V189" s="23"/>
      <c r="Y189" s="23"/>
    </row>
    <row r="190" spans="1:25" x14ac:dyDescent="0.25">
      <c r="A190" s="5">
        <v>44687</v>
      </c>
      <c r="B190" s="6">
        <v>13.14</v>
      </c>
      <c r="C190" s="6">
        <f>B190-K190-L190</f>
        <v>11.64</v>
      </c>
      <c r="D190" s="6">
        <f>B190-K190</f>
        <v>13.14</v>
      </c>
      <c r="E190" s="7">
        <v>0.84444444444444444</v>
      </c>
      <c r="F190" s="17" t="str">
        <f>_xlfn.CONCAT(TEXT(A190,"yyyy-mm-dd")," ",TEXT(E190,"hh:mm:ss"))</f>
        <v>2022-05-06 20:16:00</v>
      </c>
      <c r="G190" s="8">
        <v>25</v>
      </c>
      <c r="H190" s="8">
        <v>48</v>
      </c>
      <c r="I190" s="9">
        <f>Uber_Details!$G190+(Uber_Details!$H190/60)</f>
        <v>25.8</v>
      </c>
      <c r="J190" s="10">
        <v>9.1</v>
      </c>
      <c r="K190" s="6"/>
      <c r="L190" s="6">
        <v>1.5</v>
      </c>
      <c r="M190" s="8">
        <v>1</v>
      </c>
      <c r="N190" s="8">
        <v>1</v>
      </c>
      <c r="O190" s="7" t="str">
        <f>VLOOKUP(P190,zipcodes,2,0)</f>
        <v>ADELAIDE CBD</v>
      </c>
      <c r="P190" s="13">
        <v>5000</v>
      </c>
      <c r="Q190" s="7" t="str">
        <f>VLOOKUP(R190,zipcodes,2,0)</f>
        <v>CLEARVIEW</v>
      </c>
      <c r="R190" s="14">
        <v>5085</v>
      </c>
      <c r="S190" s="8" t="s">
        <v>359</v>
      </c>
      <c r="T190" s="6" t="s">
        <v>355</v>
      </c>
      <c r="V190" s="23"/>
      <c r="Y190" s="23"/>
    </row>
    <row r="191" spans="1:25" x14ac:dyDescent="0.25">
      <c r="A191" s="5">
        <v>44687</v>
      </c>
      <c r="B191" s="6">
        <v>5</v>
      </c>
      <c r="C191" s="6">
        <f>B191-K191-L191</f>
        <v>5</v>
      </c>
      <c r="D191" s="6">
        <f>B191-K191</f>
        <v>5</v>
      </c>
      <c r="E191" s="7">
        <v>0.86458333333333337</v>
      </c>
      <c r="F191" s="17" t="str">
        <f>_xlfn.CONCAT(TEXT(A191,"yyyy-mm-dd")," ",TEXT(E191,"hh:mm:ss"))</f>
        <v>2022-05-06 20:45:00</v>
      </c>
      <c r="G191" s="8">
        <v>10</v>
      </c>
      <c r="H191" s="8">
        <v>40</v>
      </c>
      <c r="I191" s="9">
        <f>Uber_Details!$G191+(Uber_Details!$H191/60)</f>
        <v>10.666666666666666</v>
      </c>
      <c r="J191" s="10">
        <v>1.3</v>
      </c>
      <c r="K191" s="6"/>
      <c r="L191" s="6"/>
      <c r="M191" s="8"/>
      <c r="N191" s="8">
        <v>1</v>
      </c>
      <c r="O191" s="7" t="str">
        <f>VLOOKUP(P191,zipcodes,2,0)</f>
        <v>CLEARVIEW</v>
      </c>
      <c r="P191" s="13">
        <v>5085</v>
      </c>
      <c r="Q191" s="7" t="str">
        <f>VLOOKUP(R191,zipcodes,2,0)</f>
        <v>CLEARVIEW</v>
      </c>
      <c r="R191" s="14">
        <v>5085</v>
      </c>
      <c r="S191" s="8" t="s">
        <v>359</v>
      </c>
      <c r="T191" s="6" t="s">
        <v>355</v>
      </c>
      <c r="V191" s="23"/>
      <c r="Y191" s="23"/>
    </row>
    <row r="192" spans="1:25" x14ac:dyDescent="0.25">
      <c r="A192" s="5">
        <v>44687</v>
      </c>
      <c r="B192" s="6">
        <v>21.82</v>
      </c>
      <c r="C192" s="6">
        <f>B192-K192-L192</f>
        <v>21.82</v>
      </c>
      <c r="D192" s="6">
        <f>B192-K192</f>
        <v>21.82</v>
      </c>
      <c r="E192" s="7">
        <v>0.88680555555555562</v>
      </c>
      <c r="F192" s="17" t="str">
        <f>_xlfn.CONCAT(TEXT(A192,"yyyy-mm-dd")," ",TEXT(E192,"hh:mm:ss"))</f>
        <v>2022-05-06 21:17:00</v>
      </c>
      <c r="G192" s="8">
        <v>45</v>
      </c>
      <c r="H192" s="8">
        <v>5</v>
      </c>
      <c r="I192" s="9">
        <f>Uber_Details!$G192+(Uber_Details!$H192/60)</f>
        <v>45.083333333333336</v>
      </c>
      <c r="J192" s="10">
        <v>11.8</v>
      </c>
      <c r="K192" s="6"/>
      <c r="L192" s="6"/>
      <c r="M192" s="8">
        <v>1</v>
      </c>
      <c r="N192" s="8">
        <v>2</v>
      </c>
      <c r="O192" s="7" t="str">
        <f>VLOOKUP(P192,zipcodes,2,0)</f>
        <v>ADELAIDE CBD</v>
      </c>
      <c r="P192" s="13">
        <v>5000</v>
      </c>
      <c r="Q192" s="7" t="str">
        <f>VLOOKUP(R192,zipcodes,2,0)</f>
        <v>WOODVILLE</v>
      </c>
      <c r="R192" s="14">
        <v>5011</v>
      </c>
      <c r="S192" s="8" t="s">
        <v>359</v>
      </c>
      <c r="T192" s="6" t="s">
        <v>355</v>
      </c>
      <c r="V192" s="23"/>
      <c r="Y192" s="23"/>
    </row>
    <row r="193" spans="1:25" x14ac:dyDescent="0.25">
      <c r="A193" s="5">
        <v>44687</v>
      </c>
      <c r="B193" s="6">
        <v>5.29</v>
      </c>
      <c r="C193" s="6">
        <f>B193-K193-L193</f>
        <v>5.29</v>
      </c>
      <c r="D193" s="6">
        <f>B193-K193</f>
        <v>5.29</v>
      </c>
      <c r="E193" s="7">
        <v>0.93055555555555547</v>
      </c>
      <c r="F193" s="17" t="str">
        <f>_xlfn.CONCAT(TEXT(A193,"yyyy-mm-dd")," ",TEXT(E193,"hh:mm:ss"))</f>
        <v>2022-05-06 22:20:00</v>
      </c>
      <c r="G193" s="8">
        <v>15</v>
      </c>
      <c r="H193" s="8">
        <v>26</v>
      </c>
      <c r="I193" s="9">
        <f>Uber_Details!$G193+(Uber_Details!$H193/60)</f>
        <v>15.433333333333334</v>
      </c>
      <c r="J193" s="10">
        <v>2.8</v>
      </c>
      <c r="K193" s="6"/>
      <c r="L193" s="6"/>
      <c r="M193" s="8"/>
      <c r="N193" s="8">
        <v>1</v>
      </c>
      <c r="O193" s="7" t="str">
        <f>VLOOKUP(P193,zipcodes,2,0)</f>
        <v>WOODVILLE</v>
      </c>
      <c r="P193" s="13">
        <v>5011</v>
      </c>
      <c r="Q193" s="7" t="str">
        <f>VLOOKUP(R193,zipcodes,2,0)</f>
        <v>SEATON</v>
      </c>
      <c r="R193" s="14">
        <v>5023</v>
      </c>
      <c r="S193" s="8" t="s">
        <v>359</v>
      </c>
      <c r="T193" s="6" t="s">
        <v>355</v>
      </c>
      <c r="V193" s="23"/>
      <c r="Y193" s="23"/>
    </row>
    <row r="194" spans="1:25" x14ac:dyDescent="0.25">
      <c r="A194" s="5">
        <v>44688</v>
      </c>
      <c r="B194" s="6">
        <v>5.98</v>
      </c>
      <c r="C194" s="6">
        <f>B194-K194-L194</f>
        <v>5.98</v>
      </c>
      <c r="D194" s="6">
        <f>B194-K194</f>
        <v>5.98</v>
      </c>
      <c r="E194" s="7">
        <v>0.77430555555555547</v>
      </c>
      <c r="F194" s="17" t="str">
        <f>_xlfn.CONCAT(TEXT(A194,"yyyy-mm-dd")," ",TEXT(E194,"hh:mm:ss"))</f>
        <v>2022-05-07 18:35:00</v>
      </c>
      <c r="G194" s="8">
        <v>13</v>
      </c>
      <c r="H194" s="8">
        <v>52</v>
      </c>
      <c r="I194" s="9">
        <f>Uber_Details!$G194+(Uber_Details!$H194/60)</f>
        <v>13.866666666666667</v>
      </c>
      <c r="J194" s="10">
        <v>2.9</v>
      </c>
      <c r="K194" s="6"/>
      <c r="L194" s="6"/>
      <c r="M194" s="8"/>
      <c r="N194" s="8">
        <v>1</v>
      </c>
      <c r="O194" s="7" t="str">
        <f>VLOOKUP(P194,zipcodes,2,0)</f>
        <v>NORTH HAVEN</v>
      </c>
      <c r="P194" s="13">
        <v>5018</v>
      </c>
      <c r="Q194" s="7" t="str">
        <f>VLOOKUP(R194,zipcodes,2,0)</f>
        <v>LARGS BAY</v>
      </c>
      <c r="R194" s="14">
        <v>5016</v>
      </c>
      <c r="S194" s="8" t="s">
        <v>359</v>
      </c>
      <c r="T194" s="6" t="s">
        <v>355</v>
      </c>
      <c r="V194" s="23"/>
      <c r="Y194" s="23"/>
    </row>
    <row r="195" spans="1:25" x14ac:dyDescent="0.25">
      <c r="A195" s="5">
        <v>44688</v>
      </c>
      <c r="B195" s="6">
        <v>12.93</v>
      </c>
      <c r="C195" s="6">
        <f>B195-K195-L195</f>
        <v>12.23</v>
      </c>
      <c r="D195" s="6">
        <f>B195-K195</f>
        <v>12.23</v>
      </c>
      <c r="E195" s="7">
        <v>0.7909722222222223</v>
      </c>
      <c r="F195" s="17" t="str">
        <f>_xlfn.CONCAT(TEXT(A195,"yyyy-mm-dd")," ",TEXT(E195,"hh:mm:ss"))</f>
        <v>2022-05-07 18:59:00</v>
      </c>
      <c r="G195" s="8">
        <v>28</v>
      </c>
      <c r="H195" s="8">
        <v>16</v>
      </c>
      <c r="I195" s="9">
        <f>Uber_Details!$G195+(Uber_Details!$H195/60)</f>
        <v>28.266666666666666</v>
      </c>
      <c r="J195" s="10">
        <v>5.7</v>
      </c>
      <c r="K195" s="6">
        <v>0.7</v>
      </c>
      <c r="L195" s="6"/>
      <c r="M195" s="8"/>
      <c r="N195" s="8">
        <v>2</v>
      </c>
      <c r="O195" s="7" t="str">
        <f>VLOOKUP(P195,zipcodes,2,0)</f>
        <v>PORT ADELAIDE</v>
      </c>
      <c r="P195" s="13">
        <v>5015</v>
      </c>
      <c r="Q195" s="7" t="str">
        <f>VLOOKUP(R195,zipcodes,2,0)</f>
        <v>WEST LAKES SHORE</v>
      </c>
      <c r="R195" s="14">
        <v>5020</v>
      </c>
      <c r="S195" s="8" t="s">
        <v>359</v>
      </c>
      <c r="T195" s="6" t="s">
        <v>355</v>
      </c>
      <c r="V195" s="23"/>
      <c r="Y195" s="23"/>
    </row>
    <row r="196" spans="1:25" x14ac:dyDescent="0.25">
      <c r="A196" s="5">
        <v>44688</v>
      </c>
      <c r="B196" s="6">
        <v>9.98</v>
      </c>
      <c r="C196" s="6">
        <f>B196-K196-L196</f>
        <v>9.98</v>
      </c>
      <c r="D196" s="6">
        <f>B196-K196</f>
        <v>9.98</v>
      </c>
      <c r="E196" s="7">
        <v>0.80763888888888891</v>
      </c>
      <c r="F196" s="17" t="str">
        <f>_xlfn.CONCAT(TEXT(A196,"yyyy-mm-dd")," ",TEXT(E196,"hh:mm:ss"))</f>
        <v>2022-05-07 19:23:00</v>
      </c>
      <c r="G196" s="8">
        <v>23</v>
      </c>
      <c r="H196" s="8">
        <v>24</v>
      </c>
      <c r="I196" s="9">
        <f>Uber_Details!$G196+(Uber_Details!$H196/60)</f>
        <v>23.4</v>
      </c>
      <c r="J196" s="10">
        <v>6.1</v>
      </c>
      <c r="K196" s="6"/>
      <c r="L196" s="6"/>
      <c r="M196" s="8"/>
      <c r="N196" s="8">
        <v>1</v>
      </c>
      <c r="O196" s="7" t="str">
        <f>VLOOKUP(P196,zipcodes,2,0)</f>
        <v>SEMAPHORE</v>
      </c>
      <c r="P196" s="13">
        <v>5019</v>
      </c>
      <c r="Q196" s="7" t="str">
        <f>VLOOKUP(R196,zipcodes,2,0)</f>
        <v>ALBERT PARK</v>
      </c>
      <c r="R196" s="14">
        <v>5014</v>
      </c>
      <c r="S196" s="8" t="s">
        <v>359</v>
      </c>
      <c r="T196" s="6" t="s">
        <v>355</v>
      </c>
      <c r="V196" s="23"/>
      <c r="Y196" s="23"/>
    </row>
    <row r="197" spans="1:25" x14ac:dyDescent="0.25">
      <c r="A197" s="5">
        <v>44688</v>
      </c>
      <c r="B197" s="6">
        <v>5.66</v>
      </c>
      <c r="C197" s="6">
        <f>B197-K197-L197</f>
        <v>5.66</v>
      </c>
      <c r="D197" s="6">
        <f>B197-K197</f>
        <v>5.66</v>
      </c>
      <c r="E197" s="7">
        <v>0.83611111111111114</v>
      </c>
      <c r="F197" s="17" t="str">
        <f>_xlfn.CONCAT(TEXT(A197,"yyyy-mm-dd")," ",TEXT(E197,"hh:mm:ss"))</f>
        <v>2022-05-07 20:04:00</v>
      </c>
      <c r="G197" s="8">
        <v>9</v>
      </c>
      <c r="H197" s="8">
        <v>35</v>
      </c>
      <c r="I197" s="9">
        <f>Uber_Details!$G197+(Uber_Details!$H197/60)</f>
        <v>9.5833333333333339</v>
      </c>
      <c r="J197" s="10">
        <v>4</v>
      </c>
      <c r="K197" s="6"/>
      <c r="L197" s="6"/>
      <c r="M197" s="8"/>
      <c r="N197" s="8">
        <v>1</v>
      </c>
      <c r="O197" s="7" t="str">
        <f>VLOOKUP(P197,zipcodes,2,0)</f>
        <v>HINDMARSH</v>
      </c>
      <c r="P197" s="13">
        <v>5007</v>
      </c>
      <c r="Q197" s="7" t="str">
        <f>VLOOKUP(R197,zipcodes,2,0)</f>
        <v>WOODVILLE</v>
      </c>
      <c r="R197" s="14">
        <v>5011</v>
      </c>
      <c r="S197" s="8" t="s">
        <v>359</v>
      </c>
      <c r="T197" s="6" t="s">
        <v>355</v>
      </c>
      <c r="V197" s="23"/>
      <c r="Y197" s="23"/>
    </row>
    <row r="198" spans="1:25" x14ac:dyDescent="0.25">
      <c r="A198" s="5">
        <v>44688</v>
      </c>
      <c r="B198" s="6">
        <v>10.09</v>
      </c>
      <c r="C198" s="6">
        <f>B198-K198-L198</f>
        <v>8.15</v>
      </c>
      <c r="D198" s="6">
        <f>B198-K198</f>
        <v>8.15</v>
      </c>
      <c r="E198" s="7">
        <v>0.84513888888888899</v>
      </c>
      <c r="F198" s="17" t="str">
        <f>_xlfn.CONCAT(TEXT(A198,"yyyy-mm-dd")," ",TEXT(E198,"hh:mm:ss"))</f>
        <v>2022-05-07 20:17:00</v>
      </c>
      <c r="G198" s="8">
        <v>23</v>
      </c>
      <c r="H198" s="8">
        <v>33</v>
      </c>
      <c r="I198" s="9">
        <f>Uber_Details!$G198+(Uber_Details!$H198/60)</f>
        <v>23.55</v>
      </c>
      <c r="J198" s="10">
        <v>5.4</v>
      </c>
      <c r="K198" s="6">
        <v>1.94</v>
      </c>
      <c r="L198" s="6"/>
      <c r="M198" s="8"/>
      <c r="N198" s="8">
        <v>1</v>
      </c>
      <c r="O198" s="7" t="str">
        <f>VLOOKUP(P198,zipcodes,2,0)</f>
        <v>WOODVILLE</v>
      </c>
      <c r="P198" s="13">
        <v>5011</v>
      </c>
      <c r="Q198" s="7" t="str">
        <f>VLOOKUP(R198,zipcodes,2,0)</f>
        <v>HENLEY BEACH</v>
      </c>
      <c r="R198" s="14">
        <v>5022</v>
      </c>
      <c r="S198" s="8" t="s">
        <v>359</v>
      </c>
      <c r="T198" s="6" t="s">
        <v>355</v>
      </c>
      <c r="V198" s="23"/>
      <c r="Y198" s="23"/>
    </row>
    <row r="199" spans="1:25" x14ac:dyDescent="0.25">
      <c r="A199" s="5">
        <v>44688</v>
      </c>
      <c r="B199" s="6">
        <v>7.72</v>
      </c>
      <c r="C199" s="6">
        <f>B199-K199-L199</f>
        <v>7.72</v>
      </c>
      <c r="D199" s="6">
        <f>B199-K199</f>
        <v>7.72</v>
      </c>
      <c r="E199" s="7">
        <v>0.86388888888888893</v>
      </c>
      <c r="F199" s="17" t="str">
        <f>_xlfn.CONCAT(TEXT(A199,"yyyy-mm-dd")," ",TEXT(E199,"hh:mm:ss"))</f>
        <v>2022-05-07 20:44:00</v>
      </c>
      <c r="G199" s="8">
        <v>14</v>
      </c>
      <c r="H199" s="8">
        <v>18</v>
      </c>
      <c r="I199" s="9">
        <f>Uber_Details!$G199+(Uber_Details!$H199/60)</f>
        <v>14.3</v>
      </c>
      <c r="J199" s="10">
        <v>5.6</v>
      </c>
      <c r="K199" s="6"/>
      <c r="L199" s="6"/>
      <c r="M199" s="8"/>
      <c r="N199" s="8">
        <v>1</v>
      </c>
      <c r="O199" s="7" t="str">
        <f>VLOOKUP(P199,zipcodes,2,0)</f>
        <v>FLINDERS PARK</v>
      </c>
      <c r="P199" s="13">
        <v>5025</v>
      </c>
      <c r="Q199" s="7" t="str">
        <f>VLOOKUP(R199,zipcodes,2,0)</f>
        <v>CROYDON</v>
      </c>
      <c r="R199" s="14">
        <v>5008</v>
      </c>
      <c r="S199" s="8" t="s">
        <v>359</v>
      </c>
      <c r="T199" s="6" t="s">
        <v>355</v>
      </c>
      <c r="V199" s="23"/>
      <c r="Y199" s="23"/>
    </row>
    <row r="200" spans="1:25" x14ac:dyDescent="0.25">
      <c r="A200" s="5">
        <v>44688</v>
      </c>
      <c r="B200" s="6">
        <v>11.46</v>
      </c>
      <c r="C200" s="6">
        <f>B200-K200-L200</f>
        <v>11.46</v>
      </c>
      <c r="D200" s="6">
        <f>B200-K200</f>
        <v>11.46</v>
      </c>
      <c r="E200" s="7">
        <v>0.88124999999999998</v>
      </c>
      <c r="F200" s="17" t="str">
        <f>_xlfn.CONCAT(TEXT(A200,"yyyy-mm-dd")," ",TEXT(E200,"hh:mm:ss"))</f>
        <v>2022-05-07 21:09:00</v>
      </c>
      <c r="G200" s="8">
        <v>24</v>
      </c>
      <c r="H200" s="8">
        <v>24</v>
      </c>
      <c r="I200" s="9">
        <f>Uber_Details!$G200+(Uber_Details!$H200/60)</f>
        <v>24.4</v>
      </c>
      <c r="J200" s="10">
        <v>4.8</v>
      </c>
      <c r="K200" s="6"/>
      <c r="L200" s="6"/>
      <c r="M200" s="8"/>
      <c r="N200" s="8">
        <v>2</v>
      </c>
      <c r="O200" s="7" t="str">
        <f>VLOOKUP(P200,zipcodes,2,0)</f>
        <v>MILE END</v>
      </c>
      <c r="P200" s="13">
        <v>5031</v>
      </c>
      <c r="Q200" s="7" t="str">
        <f>VLOOKUP(R200,zipcodes,2,0)</f>
        <v>FLINDERS PARK</v>
      </c>
      <c r="R200" s="14">
        <v>5025</v>
      </c>
      <c r="S200" s="8" t="s">
        <v>359</v>
      </c>
      <c r="T200" s="6" t="s">
        <v>355</v>
      </c>
      <c r="V200" s="23"/>
      <c r="Y200" s="23"/>
    </row>
    <row r="201" spans="1:25" x14ac:dyDescent="0.25">
      <c r="A201" s="5">
        <v>44688</v>
      </c>
      <c r="B201" s="6">
        <v>10.06</v>
      </c>
      <c r="C201" s="6">
        <f>B201-K201-L201</f>
        <v>10.06</v>
      </c>
      <c r="D201" s="6">
        <f>B201-K201</f>
        <v>10.06</v>
      </c>
      <c r="E201" s="7">
        <v>0.9291666666666667</v>
      </c>
      <c r="F201" s="17" t="str">
        <f>_xlfn.CONCAT(TEXT(A201,"yyyy-mm-dd")," ",TEXT(E201,"hh:mm:ss"))</f>
        <v>2022-05-07 22:18:00</v>
      </c>
      <c r="G201" s="8">
        <v>27</v>
      </c>
      <c r="H201" s="8">
        <v>11</v>
      </c>
      <c r="I201" s="9">
        <f>Uber_Details!$G201+(Uber_Details!$H201/60)</f>
        <v>27.183333333333334</v>
      </c>
      <c r="J201" s="10">
        <v>3.5</v>
      </c>
      <c r="K201" s="6"/>
      <c r="L201" s="6"/>
      <c r="M201" s="8">
        <v>1</v>
      </c>
      <c r="N201" s="8">
        <v>2</v>
      </c>
      <c r="O201" s="7" t="str">
        <f>VLOOKUP(P201,zipcodes,2,0)</f>
        <v>ADELAIDE CBD</v>
      </c>
      <c r="P201" s="13">
        <v>5000</v>
      </c>
      <c r="Q201" s="7" t="str">
        <f>VLOOKUP(R201,zipcodes,2,0)</f>
        <v>EASTWOOD</v>
      </c>
      <c r="R201" s="14">
        <v>5063</v>
      </c>
      <c r="S201" s="8" t="s">
        <v>359</v>
      </c>
      <c r="T201" s="6" t="s">
        <v>355</v>
      </c>
      <c r="V201" s="23"/>
      <c r="Y201" s="23"/>
    </row>
    <row r="202" spans="1:25" x14ac:dyDescent="0.25">
      <c r="A202" s="5">
        <v>44688</v>
      </c>
      <c r="B202" s="6">
        <v>8.6300000000000008</v>
      </c>
      <c r="C202" s="6">
        <f>B202-K202-L202</f>
        <v>8.6300000000000008</v>
      </c>
      <c r="D202" s="6">
        <f>B202-K202</f>
        <v>8.6300000000000008</v>
      </c>
      <c r="E202" s="7">
        <v>0.95486111111111116</v>
      </c>
      <c r="F202" s="17" t="str">
        <f>_xlfn.CONCAT(TEXT(A202,"yyyy-mm-dd")," ",TEXT(E202,"hh:mm:ss"))</f>
        <v>2022-05-07 22:55:00</v>
      </c>
      <c r="G202" s="8">
        <v>22</v>
      </c>
      <c r="H202" s="8">
        <v>18</v>
      </c>
      <c r="I202" s="9">
        <f>Uber_Details!$G202+(Uber_Details!$H202/60)</f>
        <v>22.3</v>
      </c>
      <c r="J202" s="10">
        <v>3</v>
      </c>
      <c r="K202" s="6"/>
      <c r="L202" s="6"/>
      <c r="M202" s="8">
        <v>1</v>
      </c>
      <c r="N202" s="8">
        <v>2</v>
      </c>
      <c r="O202" s="7" t="str">
        <f>VLOOKUP(P202,zipcodes,2,0)</f>
        <v>ADELAIDE CBD</v>
      </c>
      <c r="P202" s="13">
        <v>5000</v>
      </c>
      <c r="Q202" s="7" t="str">
        <f>VLOOKUP(R202,zipcodes,2,0)</f>
        <v>ADELAIDE CBD</v>
      </c>
      <c r="R202" s="14">
        <v>5000</v>
      </c>
      <c r="S202" s="8" t="s">
        <v>359</v>
      </c>
      <c r="T202" s="6" t="s">
        <v>355</v>
      </c>
      <c r="V202" s="23"/>
      <c r="Y202" s="23"/>
    </row>
    <row r="203" spans="1:25" x14ac:dyDescent="0.25">
      <c r="A203" s="5">
        <v>44688</v>
      </c>
      <c r="B203" s="6">
        <v>10.65</v>
      </c>
      <c r="C203" s="6">
        <f>B203-K203-L203</f>
        <v>10.65</v>
      </c>
      <c r="D203" s="6">
        <f>B203-K203</f>
        <v>10.65</v>
      </c>
      <c r="E203" s="7">
        <v>0.97499999999999998</v>
      </c>
      <c r="F203" s="17" t="str">
        <f>_xlfn.CONCAT(TEXT(A203,"yyyy-mm-dd")," ",TEXT(E203,"hh:mm:ss"))</f>
        <v>2022-05-07 23:24:00</v>
      </c>
      <c r="G203" s="8">
        <v>34</v>
      </c>
      <c r="H203" s="8">
        <v>5</v>
      </c>
      <c r="I203" s="9">
        <f>Uber_Details!$G203+(Uber_Details!$H203/60)</f>
        <v>34.083333333333336</v>
      </c>
      <c r="J203" s="10">
        <v>4.9000000000000004</v>
      </c>
      <c r="K203" s="6"/>
      <c r="L203" s="6"/>
      <c r="M203" s="8">
        <v>1</v>
      </c>
      <c r="N203" s="8">
        <v>2</v>
      </c>
      <c r="O203" s="7" t="str">
        <f>VLOOKUP(P203,zipcodes,2,0)</f>
        <v>ADELAIDE CBD</v>
      </c>
      <c r="P203" s="13">
        <v>5000</v>
      </c>
      <c r="Q203" s="7" t="str">
        <f>VLOOKUP(R203,zipcodes,2,0)</f>
        <v>UNLEY</v>
      </c>
      <c r="R203" s="14">
        <v>5061</v>
      </c>
      <c r="S203" s="8" t="s">
        <v>359</v>
      </c>
      <c r="T203" s="6" t="s">
        <v>355</v>
      </c>
      <c r="V203" s="23"/>
      <c r="Y203" s="23"/>
    </row>
    <row r="204" spans="1:25" x14ac:dyDescent="0.25">
      <c r="A204" s="5">
        <v>44689</v>
      </c>
      <c r="B204" s="6">
        <v>5</v>
      </c>
      <c r="C204" s="6">
        <f>B204-K204-L204</f>
        <v>5</v>
      </c>
      <c r="D204" s="6">
        <f>B204-K204</f>
        <v>5</v>
      </c>
      <c r="E204" s="7">
        <v>0.48402777777777778</v>
      </c>
      <c r="F204" s="17" t="str">
        <f>_xlfn.CONCAT(TEXT(A204,"yyyy-mm-dd")," ",TEXT(E204,"hh:mm:ss"))</f>
        <v>2022-05-08 11:37:00</v>
      </c>
      <c r="G204" s="8">
        <v>10</v>
      </c>
      <c r="H204" s="8">
        <v>43</v>
      </c>
      <c r="I204" s="9">
        <f>Uber_Details!$G204+(Uber_Details!$H204/60)</f>
        <v>10.716666666666667</v>
      </c>
      <c r="J204" s="10">
        <v>0.9</v>
      </c>
      <c r="K204" s="6"/>
      <c r="L204" s="6"/>
      <c r="M204" s="8"/>
      <c r="N204" s="8">
        <v>1</v>
      </c>
      <c r="O204" s="7" t="str">
        <f>VLOOKUP(P204,zipcodes,2,0)</f>
        <v>NORTH HAVEN</v>
      </c>
      <c r="P204" s="13">
        <v>5018</v>
      </c>
      <c r="Q204" s="7" t="str">
        <f>VLOOKUP(R204,zipcodes,2,0)</f>
        <v>NORTH HAVEN</v>
      </c>
      <c r="R204" s="14">
        <v>5018</v>
      </c>
      <c r="S204" s="8" t="s">
        <v>359</v>
      </c>
      <c r="T204" s="6" t="s">
        <v>355</v>
      </c>
      <c r="V204" s="23"/>
      <c r="Y204" s="23"/>
    </row>
    <row r="205" spans="1:25" x14ac:dyDescent="0.25">
      <c r="A205" s="5">
        <v>44689</v>
      </c>
      <c r="B205" s="6">
        <v>12.28</v>
      </c>
      <c r="C205" s="6">
        <f>B205-K205-L205</f>
        <v>12.28</v>
      </c>
      <c r="D205" s="6">
        <f>B205-K205</f>
        <v>12.28</v>
      </c>
      <c r="E205" s="7">
        <v>0.49722222222222223</v>
      </c>
      <c r="F205" s="17" t="str">
        <f>_xlfn.CONCAT(TEXT(A205,"yyyy-mm-dd")," ",TEXT(E205,"hh:mm:ss"))</f>
        <v>2022-05-08 11:56:00</v>
      </c>
      <c r="G205" s="8">
        <v>26</v>
      </c>
      <c r="H205" s="8">
        <v>5</v>
      </c>
      <c r="I205" s="9">
        <f>Uber_Details!$G205+(Uber_Details!$H205/60)</f>
        <v>26.083333333333332</v>
      </c>
      <c r="J205" s="10">
        <v>8.1</v>
      </c>
      <c r="K205" s="6"/>
      <c r="L205" s="6"/>
      <c r="M205" s="8"/>
      <c r="N205" s="8">
        <v>2</v>
      </c>
      <c r="O205" s="7" t="str">
        <f>VLOOKUP(P205,zipcodes,2,0)</f>
        <v>SEMAPHORE</v>
      </c>
      <c r="P205" s="13">
        <v>5019</v>
      </c>
      <c r="Q205" s="7" t="str">
        <f>VLOOKUP(R205,zipcodes,2,0)</f>
        <v>ALBERT PARK</v>
      </c>
      <c r="R205" s="14">
        <v>5014</v>
      </c>
      <c r="S205" s="8" t="s">
        <v>359</v>
      </c>
      <c r="T205" s="6" t="s">
        <v>355</v>
      </c>
      <c r="V205" s="23"/>
      <c r="Y205" s="23"/>
    </row>
    <row r="206" spans="1:25" x14ac:dyDescent="0.25">
      <c r="A206" s="5">
        <v>44689</v>
      </c>
      <c r="B206" s="6">
        <v>10.37</v>
      </c>
      <c r="C206" s="6">
        <f>B206-K206-L206</f>
        <v>10.37</v>
      </c>
      <c r="D206" s="6">
        <f>B206-K206</f>
        <v>10.37</v>
      </c>
      <c r="E206" s="7">
        <v>0.52222222222222225</v>
      </c>
      <c r="F206" s="17" t="str">
        <f>_xlfn.CONCAT(TEXT(A206,"yyyy-mm-dd")," ",TEXT(E206,"hh:mm:ss"))</f>
        <v>2022-05-08 12:32:00</v>
      </c>
      <c r="G206" s="8">
        <v>24</v>
      </c>
      <c r="H206" s="8">
        <v>14</v>
      </c>
      <c r="I206" s="9">
        <f>Uber_Details!$G206+(Uber_Details!$H206/60)</f>
        <v>24.233333333333334</v>
      </c>
      <c r="J206" s="10">
        <v>6.7</v>
      </c>
      <c r="K206" s="6"/>
      <c r="L206" s="6"/>
      <c r="M206" s="8"/>
      <c r="N206" s="8">
        <v>1</v>
      </c>
      <c r="O206" s="7" t="str">
        <f>VLOOKUP(P206,zipcodes,2,0)</f>
        <v>WOODVILLE</v>
      </c>
      <c r="P206" s="13">
        <v>5011</v>
      </c>
      <c r="Q206" s="7" t="str">
        <f>VLOOKUP(R206,zipcodes,2,0)</f>
        <v>UNDERDALE</v>
      </c>
      <c r="R206" s="14">
        <v>5032</v>
      </c>
      <c r="S206" s="8" t="s">
        <v>359</v>
      </c>
      <c r="T206" s="6" t="s">
        <v>355</v>
      </c>
      <c r="V206" s="23"/>
      <c r="Y206" s="23"/>
    </row>
    <row r="207" spans="1:25" x14ac:dyDescent="0.25">
      <c r="A207" s="5">
        <v>44689</v>
      </c>
      <c r="B207" s="6">
        <v>14.53</v>
      </c>
      <c r="C207" s="6">
        <f>B207-K207-L207</f>
        <v>14.53</v>
      </c>
      <c r="D207" s="6">
        <f>B207-K207</f>
        <v>14.53</v>
      </c>
      <c r="E207" s="7">
        <v>0.54097222222222219</v>
      </c>
      <c r="F207" s="17" t="str">
        <f>_xlfn.CONCAT(TEXT(A207,"yyyy-mm-dd")," ",TEXT(E207,"hh:mm:ss"))</f>
        <v>2022-05-08 12:59:00</v>
      </c>
      <c r="G207" s="8">
        <v>27</v>
      </c>
      <c r="H207" s="8">
        <v>41</v>
      </c>
      <c r="I207" s="9">
        <f>Uber_Details!$G207+(Uber_Details!$H207/60)</f>
        <v>27.683333333333334</v>
      </c>
      <c r="J207" s="10">
        <v>8.6999999999999993</v>
      </c>
      <c r="K207" s="6"/>
      <c r="L207" s="6"/>
      <c r="M207" s="8">
        <v>1</v>
      </c>
      <c r="N207" s="8">
        <v>1</v>
      </c>
      <c r="O207" s="7" t="str">
        <f>VLOOKUP(P207,zipcodes,2,0)</f>
        <v>MILE END</v>
      </c>
      <c r="P207" s="13">
        <v>5031</v>
      </c>
      <c r="Q207" s="7" t="str">
        <f>VLOOKUP(R207,zipcodes,2,0)</f>
        <v>VALE PARK</v>
      </c>
      <c r="R207" s="14">
        <v>5081</v>
      </c>
      <c r="S207" s="8" t="s">
        <v>359</v>
      </c>
      <c r="T207" s="6" t="s">
        <v>355</v>
      </c>
      <c r="V207" s="23"/>
      <c r="Y207" s="23"/>
    </row>
    <row r="208" spans="1:25" x14ac:dyDescent="0.25">
      <c r="A208" s="5">
        <v>44689</v>
      </c>
      <c r="B208" s="6">
        <v>16</v>
      </c>
      <c r="C208" s="6">
        <f>B208-K208-L208</f>
        <v>13.620000000000001</v>
      </c>
      <c r="D208" s="6">
        <f>B208-K208</f>
        <v>13.620000000000001</v>
      </c>
      <c r="E208" s="7">
        <v>0.56736111111111109</v>
      </c>
      <c r="F208" s="17" t="str">
        <f>_xlfn.CONCAT(TEXT(A208,"yyyy-mm-dd")," ",TEXT(E208,"hh:mm:ss"))</f>
        <v>2022-05-08 13:37:00</v>
      </c>
      <c r="G208" s="8">
        <v>26</v>
      </c>
      <c r="H208" s="8">
        <v>28</v>
      </c>
      <c r="I208" s="9">
        <f>Uber_Details!$G208+(Uber_Details!$H208/60)</f>
        <v>26.466666666666665</v>
      </c>
      <c r="J208" s="10">
        <v>6.8</v>
      </c>
      <c r="K208" s="6">
        <v>2.38</v>
      </c>
      <c r="L208" s="6"/>
      <c r="M208" s="8">
        <v>1</v>
      </c>
      <c r="N208" s="8">
        <v>2</v>
      </c>
      <c r="O208" s="7" t="str">
        <f>VLOOKUP(P208,zipcodes,2,0)</f>
        <v>ADELAIDE CBD</v>
      </c>
      <c r="P208" s="13">
        <v>5000</v>
      </c>
      <c r="Q208" s="7" t="str">
        <f>VLOOKUP(R208,zipcodes,2,0)</f>
        <v>FITZROY</v>
      </c>
      <c r="R208" s="14">
        <v>5082</v>
      </c>
      <c r="S208" s="8" t="s">
        <v>359</v>
      </c>
      <c r="T208" s="6" t="s">
        <v>355</v>
      </c>
      <c r="V208" s="23"/>
      <c r="Y208" s="23"/>
    </row>
    <row r="209" spans="1:25" x14ac:dyDescent="0.25">
      <c r="A209" s="5">
        <v>44689</v>
      </c>
      <c r="B209" s="6">
        <v>8.84</v>
      </c>
      <c r="C209" s="6">
        <f>B209-K209-L209</f>
        <v>8.84</v>
      </c>
      <c r="D209" s="6">
        <f>B209-K209</f>
        <v>8.84</v>
      </c>
      <c r="E209" s="7">
        <v>0.67152777777777783</v>
      </c>
      <c r="F209" s="17" t="str">
        <f>_xlfn.CONCAT(TEXT(A209,"yyyy-mm-dd")," ",TEXT(E209,"hh:mm:ss"))</f>
        <v>2022-05-08 16:07:00</v>
      </c>
      <c r="G209" s="8">
        <v>18</v>
      </c>
      <c r="H209" s="8">
        <v>12</v>
      </c>
      <c r="I209" s="9">
        <f>Uber_Details!$G209+(Uber_Details!$H209/60)</f>
        <v>18.2</v>
      </c>
      <c r="J209" s="10">
        <v>1.7</v>
      </c>
      <c r="K209" s="6"/>
      <c r="L209" s="6"/>
      <c r="M209" s="8">
        <v>1</v>
      </c>
      <c r="N209" s="8">
        <v>1</v>
      </c>
      <c r="O209" s="7" t="str">
        <f>VLOOKUP(P209,zipcodes,2,0)</f>
        <v>ADELAIDE CBD</v>
      </c>
      <c r="P209" s="13">
        <v>5000</v>
      </c>
      <c r="Q209" s="7" t="str">
        <f>VLOOKUP(R209,zipcodes,2,0)</f>
        <v>ADELAIDE CBD</v>
      </c>
      <c r="R209" s="14">
        <v>5000</v>
      </c>
      <c r="S209" s="8" t="s">
        <v>359</v>
      </c>
      <c r="T209" s="6" t="s">
        <v>355</v>
      </c>
      <c r="V209" s="23"/>
      <c r="Y209" s="23"/>
    </row>
    <row r="210" spans="1:25" x14ac:dyDescent="0.25">
      <c r="A210" s="5">
        <v>44689</v>
      </c>
      <c r="B210" s="6">
        <v>5.9</v>
      </c>
      <c r="C210" s="6">
        <f>B210-K210-L210</f>
        <v>5.9</v>
      </c>
      <c r="D210" s="6">
        <f>B210-K210</f>
        <v>5.9</v>
      </c>
      <c r="E210" s="7">
        <v>0.71250000000000002</v>
      </c>
      <c r="F210" s="17" t="str">
        <f>_xlfn.CONCAT(TEXT(A210,"yyyy-mm-dd")," ",TEXT(E210,"hh:mm:ss"))</f>
        <v>2022-05-08 17:06:00</v>
      </c>
      <c r="G210" s="8">
        <v>13</v>
      </c>
      <c r="H210" s="8">
        <v>50</v>
      </c>
      <c r="I210" s="9">
        <f>Uber_Details!$G210+(Uber_Details!$H210/60)</f>
        <v>13.833333333333334</v>
      </c>
      <c r="J210" s="10">
        <v>1.5</v>
      </c>
      <c r="K210" s="6"/>
      <c r="L210" s="6"/>
      <c r="M210" s="8">
        <v>1</v>
      </c>
      <c r="N210" s="8">
        <v>1</v>
      </c>
      <c r="O210" s="7" t="str">
        <f>VLOOKUP(P210,zipcodes,2,0)</f>
        <v>ADELAIDE CBD</v>
      </c>
      <c r="P210" s="13">
        <v>5000</v>
      </c>
      <c r="Q210" s="7" t="str">
        <f>VLOOKUP(R210,zipcodes,2,0)</f>
        <v>ADELAIDE CBD</v>
      </c>
      <c r="R210" s="14">
        <v>5000</v>
      </c>
      <c r="S210" s="8" t="s">
        <v>359</v>
      </c>
      <c r="T210" s="6" t="s">
        <v>355</v>
      </c>
      <c r="V210" s="23"/>
      <c r="Y210" s="23"/>
    </row>
    <row r="211" spans="1:25" x14ac:dyDescent="0.25">
      <c r="A211" s="5">
        <v>44689</v>
      </c>
      <c r="B211" s="6">
        <v>16.850000000000001</v>
      </c>
      <c r="C211" s="6">
        <f>B211-K211-L211</f>
        <v>11.870000000000001</v>
      </c>
      <c r="D211" s="6">
        <f>B211-K211</f>
        <v>14.370000000000001</v>
      </c>
      <c r="E211" s="7">
        <v>0.73472222222222217</v>
      </c>
      <c r="F211" s="17" t="str">
        <f>_xlfn.CONCAT(TEXT(A211,"yyyy-mm-dd")," ",TEXT(E211,"hh:mm:ss"))</f>
        <v>2022-05-08 17:38:00</v>
      </c>
      <c r="G211" s="8">
        <v>28</v>
      </c>
      <c r="H211" s="8">
        <v>55</v>
      </c>
      <c r="I211" s="9">
        <f>Uber_Details!$G211+(Uber_Details!$H211/60)</f>
        <v>28.916666666666668</v>
      </c>
      <c r="J211" s="10">
        <v>4.7</v>
      </c>
      <c r="K211" s="6">
        <v>2.48</v>
      </c>
      <c r="L211" s="6">
        <v>2.5</v>
      </c>
      <c r="M211" s="8">
        <v>1</v>
      </c>
      <c r="N211" s="8">
        <v>2</v>
      </c>
      <c r="O211" s="7" t="str">
        <f>VLOOKUP(P211,zipcodes,2,0)</f>
        <v>ADELAIDE CBD</v>
      </c>
      <c r="P211" s="13">
        <v>5000</v>
      </c>
      <c r="Q211" s="7" t="str">
        <f>VLOOKUP(R211,zipcodes,2,0)</f>
        <v>DULWICH</v>
      </c>
      <c r="R211" s="14">
        <v>5065</v>
      </c>
      <c r="S211" s="8" t="s">
        <v>359</v>
      </c>
      <c r="T211" s="6" t="s">
        <v>355</v>
      </c>
      <c r="V211" s="23"/>
      <c r="Y211" s="23"/>
    </row>
    <row r="212" spans="1:25" x14ac:dyDescent="0.25">
      <c r="A212" s="5">
        <v>44689</v>
      </c>
      <c r="B212" s="6">
        <v>19.66</v>
      </c>
      <c r="C212" s="6">
        <f>B212-K212-L212</f>
        <v>17.16</v>
      </c>
      <c r="D212" s="6">
        <f>B212-K212</f>
        <v>19.66</v>
      </c>
      <c r="E212" s="7">
        <v>0.75138888888888899</v>
      </c>
      <c r="F212" s="17" t="str">
        <f>_xlfn.CONCAT(TEXT(A212,"yyyy-mm-dd")," ",TEXT(E212,"hh:mm:ss"))</f>
        <v>2022-05-08 18:02:00</v>
      </c>
      <c r="G212" s="8">
        <v>52</v>
      </c>
      <c r="H212" s="8">
        <v>23</v>
      </c>
      <c r="I212" s="9">
        <f>Uber_Details!$G212+(Uber_Details!$H212/60)</f>
        <v>52.383333333333333</v>
      </c>
      <c r="J212" s="10">
        <v>5.0999999999999996</v>
      </c>
      <c r="K212" s="6"/>
      <c r="L212" s="6">
        <v>2.5</v>
      </c>
      <c r="M212" s="8">
        <v>1</v>
      </c>
      <c r="N212" s="8">
        <v>2</v>
      </c>
      <c r="O212" s="7" t="str">
        <f>VLOOKUP(P212,zipcodes,2,0)</f>
        <v>NORWOOD</v>
      </c>
      <c r="P212" s="13">
        <v>5067</v>
      </c>
      <c r="Q212" s="7" t="str">
        <f>VLOOKUP(R212,zipcodes,2,0)</f>
        <v>ADELAIDE CBD</v>
      </c>
      <c r="R212" s="14">
        <v>5000</v>
      </c>
      <c r="S212" s="8" t="s">
        <v>359</v>
      </c>
      <c r="T212" s="6" t="s">
        <v>355</v>
      </c>
      <c r="V212" s="23"/>
      <c r="Y212" s="23"/>
    </row>
    <row r="213" spans="1:25" x14ac:dyDescent="0.25">
      <c r="A213" s="5">
        <v>44689</v>
      </c>
      <c r="B213" s="6">
        <v>15.18</v>
      </c>
      <c r="C213" s="6">
        <f>B213-K213-L213</f>
        <v>12.18</v>
      </c>
      <c r="D213" s="6">
        <f>B213-K213</f>
        <v>15.18</v>
      </c>
      <c r="E213" s="7">
        <v>0.77708333333333324</v>
      </c>
      <c r="F213" s="17" t="str">
        <f>_xlfn.CONCAT(TEXT(A213,"yyyy-mm-dd")," ",TEXT(E213,"hh:mm:ss"))</f>
        <v>2022-05-08 18:39:00</v>
      </c>
      <c r="G213" s="8">
        <v>35</v>
      </c>
      <c r="H213" s="8">
        <v>44</v>
      </c>
      <c r="I213" s="9">
        <f>Uber_Details!$G213+(Uber_Details!$H213/60)</f>
        <v>35.733333333333334</v>
      </c>
      <c r="J213" s="10">
        <v>5.8</v>
      </c>
      <c r="K213" s="6"/>
      <c r="L213" s="6">
        <v>3</v>
      </c>
      <c r="M213" s="8">
        <v>1</v>
      </c>
      <c r="N213" s="8">
        <v>2</v>
      </c>
      <c r="O213" s="7" t="str">
        <f>VLOOKUP(P213,zipcodes,2,0)</f>
        <v>ADELAIDE CBD</v>
      </c>
      <c r="P213" s="13">
        <v>5000</v>
      </c>
      <c r="Q213" s="7" t="str">
        <f>VLOOKUP(R213,zipcodes,2,0)</f>
        <v>KENSINGTON</v>
      </c>
      <c r="R213" s="14">
        <v>5068</v>
      </c>
      <c r="S213" s="8" t="s">
        <v>359</v>
      </c>
      <c r="T213" s="6" t="s">
        <v>355</v>
      </c>
      <c r="V213" s="23"/>
      <c r="Y213" s="23"/>
    </row>
    <row r="214" spans="1:25" x14ac:dyDescent="0.25">
      <c r="A214" s="5">
        <v>44689</v>
      </c>
      <c r="B214" s="6">
        <v>13.69</v>
      </c>
      <c r="C214" s="6">
        <f>B214-K214-L214</f>
        <v>11.19</v>
      </c>
      <c r="D214" s="6">
        <f>B214-K214</f>
        <v>13.69</v>
      </c>
      <c r="E214" s="7">
        <v>0.80486111111111114</v>
      </c>
      <c r="F214" s="17" t="str">
        <f>_xlfn.CONCAT(TEXT(A214,"yyyy-mm-dd")," ",TEXT(E214,"hh:mm:ss"))</f>
        <v>2022-05-08 19:19:00</v>
      </c>
      <c r="G214" s="8">
        <v>22</v>
      </c>
      <c r="H214" s="8">
        <v>13</v>
      </c>
      <c r="I214" s="9">
        <f>Uber_Details!$G214+(Uber_Details!$H214/60)</f>
        <v>22.216666666666665</v>
      </c>
      <c r="J214" s="10">
        <v>4.5999999999999996</v>
      </c>
      <c r="K214" s="6"/>
      <c r="L214" s="6">
        <v>2.5</v>
      </c>
      <c r="M214" s="8"/>
      <c r="N214" s="8">
        <v>2</v>
      </c>
      <c r="O214" s="7" t="str">
        <f>VLOOKUP(P214,zipcodes,2,0)</f>
        <v>NORWOOD</v>
      </c>
      <c r="P214" s="13">
        <v>5067</v>
      </c>
      <c r="Q214" s="7" t="str">
        <f>VLOOKUP(R214,zipcodes,2,0)</f>
        <v>MAGILL</v>
      </c>
      <c r="R214" s="14">
        <v>5072</v>
      </c>
      <c r="S214" s="8" t="s">
        <v>359</v>
      </c>
      <c r="T214" s="6" t="s">
        <v>355</v>
      </c>
      <c r="V214" s="23"/>
      <c r="Y214" s="23"/>
    </row>
    <row r="215" spans="1:25" x14ac:dyDescent="0.25">
      <c r="A215" s="5">
        <v>44689</v>
      </c>
      <c r="B215" s="6">
        <v>5.73</v>
      </c>
      <c r="C215" s="6">
        <f>B215-K215-L215</f>
        <v>5.73</v>
      </c>
      <c r="D215" s="6">
        <f>B215-K215</f>
        <v>5.73</v>
      </c>
      <c r="E215" s="7">
        <v>0.82430555555555562</v>
      </c>
      <c r="F215" s="17" t="str">
        <f>_xlfn.CONCAT(TEXT(A215,"yyyy-mm-dd")," ",TEXT(E215,"hh:mm:ss"))</f>
        <v>2022-05-08 19:47:00</v>
      </c>
      <c r="G215" s="8">
        <v>11</v>
      </c>
      <c r="H215" s="8">
        <v>26</v>
      </c>
      <c r="I215" s="9">
        <f>Uber_Details!$G215+(Uber_Details!$H215/60)</f>
        <v>11.433333333333334</v>
      </c>
      <c r="J215" s="10">
        <v>3</v>
      </c>
      <c r="K215" s="6"/>
      <c r="L215" s="6"/>
      <c r="M215" s="8">
        <v>1</v>
      </c>
      <c r="N215" s="8">
        <v>1</v>
      </c>
      <c r="O215" s="7" t="str">
        <f>VLOOKUP(P215,zipcodes,2,0)</f>
        <v>NORWOOD</v>
      </c>
      <c r="P215" s="13">
        <v>5067</v>
      </c>
      <c r="Q215" s="7" t="str">
        <f>VLOOKUP(R215,zipcodes,2,0)</f>
        <v>DULWICH</v>
      </c>
      <c r="R215" s="14">
        <v>5065</v>
      </c>
      <c r="S215" s="8" t="s">
        <v>359</v>
      </c>
      <c r="T215" s="6" t="s">
        <v>355</v>
      </c>
      <c r="V215" s="23"/>
      <c r="Y215" s="23"/>
    </row>
    <row r="216" spans="1:25" x14ac:dyDescent="0.25">
      <c r="A216" s="5">
        <v>44689</v>
      </c>
      <c r="B216" s="6">
        <v>18.690000000000001</v>
      </c>
      <c r="C216" s="6">
        <f>B216-K216-L216</f>
        <v>13.120000000000001</v>
      </c>
      <c r="D216" s="6">
        <f>B216-K216</f>
        <v>13.120000000000001</v>
      </c>
      <c r="E216" s="7">
        <v>0.83194444444444438</v>
      </c>
      <c r="F216" s="17" t="str">
        <f>_xlfn.CONCAT(TEXT(A216,"yyyy-mm-dd")," ",TEXT(E216,"hh:mm:ss"))</f>
        <v>2022-05-08 19:58:00</v>
      </c>
      <c r="G216" s="8">
        <v>27</v>
      </c>
      <c r="H216" s="8">
        <v>19</v>
      </c>
      <c r="I216" s="9">
        <f>Uber_Details!$G216+(Uber_Details!$H216/60)</f>
        <v>27.316666666666666</v>
      </c>
      <c r="J216" s="10">
        <v>8.5</v>
      </c>
      <c r="K216" s="6">
        <v>5.57</v>
      </c>
      <c r="L216" s="6"/>
      <c r="M216" s="8">
        <v>1</v>
      </c>
      <c r="N216" s="8">
        <v>2</v>
      </c>
      <c r="O216" s="7" t="str">
        <f>VLOOKUP(P216,zipcodes,2,0)</f>
        <v>DULWICH</v>
      </c>
      <c r="P216" s="13">
        <v>5065</v>
      </c>
      <c r="Q216" s="7" t="str">
        <f>VLOOKUP(R216,zipcodes,2,0)</f>
        <v>HINDMARSH</v>
      </c>
      <c r="R216" s="14">
        <v>5007</v>
      </c>
      <c r="S216" s="8" t="s">
        <v>359</v>
      </c>
      <c r="T216" s="6" t="s">
        <v>355</v>
      </c>
      <c r="V216" s="23"/>
      <c r="Y216" s="23"/>
    </row>
    <row r="217" spans="1:25" x14ac:dyDescent="0.25">
      <c r="A217" s="5">
        <v>44689</v>
      </c>
      <c r="B217" s="6">
        <v>5.81</v>
      </c>
      <c r="C217" s="6">
        <f>B217-K217-L217</f>
        <v>5.81</v>
      </c>
      <c r="D217" s="6">
        <f>B217-K217</f>
        <v>5.81</v>
      </c>
      <c r="E217" s="7">
        <v>0.87777777777777777</v>
      </c>
      <c r="F217" s="17" t="str">
        <f>_xlfn.CONCAT(TEXT(A217,"yyyy-mm-dd")," ",TEXT(E217,"hh:mm:ss"))</f>
        <v>2022-05-08 21:04:00</v>
      </c>
      <c r="G217" s="8">
        <v>13</v>
      </c>
      <c r="H217" s="8">
        <v>25</v>
      </c>
      <c r="I217" s="9">
        <f>Uber_Details!$G217+(Uber_Details!$H217/60)</f>
        <v>13.416666666666666</v>
      </c>
      <c r="J217" s="10">
        <v>1.7</v>
      </c>
      <c r="K217" s="6"/>
      <c r="L217" s="6"/>
      <c r="M217" s="8">
        <v>1</v>
      </c>
      <c r="N217" s="8">
        <v>1</v>
      </c>
      <c r="O217" s="7" t="str">
        <f>VLOOKUP(P217,zipcodes,2,0)</f>
        <v>ADELAIDE CBD</v>
      </c>
      <c r="P217" s="13">
        <v>5000</v>
      </c>
      <c r="Q217" s="7" t="str">
        <f>VLOOKUP(R217,zipcodes,2,0)</f>
        <v>ADELAIDE CBD</v>
      </c>
      <c r="R217" s="14">
        <v>5000</v>
      </c>
      <c r="S217" s="8" t="s">
        <v>359</v>
      </c>
      <c r="T217" s="6" t="s">
        <v>355</v>
      </c>
      <c r="V217" s="23"/>
      <c r="Y217" s="23"/>
    </row>
    <row r="218" spans="1:25" x14ac:dyDescent="0.25">
      <c r="A218" s="5">
        <v>44689</v>
      </c>
      <c r="B218" s="6">
        <v>7</v>
      </c>
      <c r="C218" s="6">
        <f>B218-K218-L218</f>
        <v>5</v>
      </c>
      <c r="D218" s="6">
        <f>B218-K218</f>
        <v>5</v>
      </c>
      <c r="E218" s="7">
        <v>0.89374999999999993</v>
      </c>
      <c r="F218" s="17" t="str">
        <f>_xlfn.CONCAT(TEXT(A218,"yyyy-mm-dd")," ",TEXT(E218,"hh:mm:ss"))</f>
        <v>2022-05-08 21:27:00</v>
      </c>
      <c r="G218" s="8">
        <v>12</v>
      </c>
      <c r="H218" s="8">
        <v>6</v>
      </c>
      <c r="I218" s="9">
        <f>Uber_Details!$G218+(Uber_Details!$H218/60)</f>
        <v>12.1</v>
      </c>
      <c r="J218" s="10">
        <v>0.1</v>
      </c>
      <c r="K218" s="6">
        <v>2</v>
      </c>
      <c r="L218" s="6"/>
      <c r="M218" s="8">
        <v>1</v>
      </c>
      <c r="N218" s="8">
        <v>1</v>
      </c>
      <c r="O218" s="7" t="str">
        <f>VLOOKUP(P218,zipcodes,2,0)</f>
        <v>ADELAIDE CBD</v>
      </c>
      <c r="P218" s="13">
        <v>5000</v>
      </c>
      <c r="Q218" s="7" t="str">
        <f>VLOOKUP(R218,zipcodes,2,0)</f>
        <v>ADELAIDE CBD</v>
      </c>
      <c r="R218" s="14">
        <v>5000</v>
      </c>
      <c r="S218" s="8" t="s">
        <v>359</v>
      </c>
      <c r="T218" s="6" t="s">
        <v>355</v>
      </c>
      <c r="V218" s="23"/>
      <c r="Y218" s="23"/>
    </row>
    <row r="219" spans="1:25" x14ac:dyDescent="0.25">
      <c r="A219" s="5">
        <v>44689</v>
      </c>
      <c r="B219" s="6">
        <v>8.5500000000000007</v>
      </c>
      <c r="C219" s="6">
        <f>B219-K219-L219</f>
        <v>8.5500000000000007</v>
      </c>
      <c r="D219" s="6">
        <f>B219-K219</f>
        <v>8.5500000000000007</v>
      </c>
      <c r="E219" s="7">
        <v>0.90416666666666667</v>
      </c>
      <c r="F219" s="17" t="str">
        <f>_xlfn.CONCAT(TEXT(A219,"yyyy-mm-dd")," ",TEXT(E219,"hh:mm:ss"))</f>
        <v>2022-05-08 21:42:00</v>
      </c>
      <c r="G219" s="8">
        <v>15</v>
      </c>
      <c r="H219" s="8">
        <v>56</v>
      </c>
      <c r="I219" s="9">
        <f>Uber_Details!$G219+(Uber_Details!$H219/60)</f>
        <v>15.933333333333334</v>
      </c>
      <c r="J219" s="10">
        <v>5.6</v>
      </c>
      <c r="K219" s="6"/>
      <c r="L219" s="6"/>
      <c r="M219" s="8">
        <v>1</v>
      </c>
      <c r="N219" s="8">
        <v>1</v>
      </c>
      <c r="O219" s="7" t="str">
        <f>VLOOKUP(P219,zipcodes,2,0)</f>
        <v>ADELAIDE CBD</v>
      </c>
      <c r="P219" s="13">
        <v>5000</v>
      </c>
      <c r="Q219" s="7" t="str">
        <f>VLOOKUP(R219,zipcodes,2,0)</f>
        <v>HINDMARSH</v>
      </c>
      <c r="R219" s="14">
        <v>5007</v>
      </c>
      <c r="S219" s="8" t="s">
        <v>359</v>
      </c>
      <c r="T219" s="6" t="s">
        <v>355</v>
      </c>
      <c r="V219" s="23"/>
      <c r="Y219" s="23"/>
    </row>
    <row r="220" spans="1:25" x14ac:dyDescent="0.25">
      <c r="A220" s="5">
        <v>44689</v>
      </c>
      <c r="B220" s="6">
        <v>5</v>
      </c>
      <c r="C220" s="6">
        <f>B220-K220-L220</f>
        <v>5</v>
      </c>
      <c r="D220" s="6">
        <f>B220-K220</f>
        <v>5</v>
      </c>
      <c r="E220" s="7">
        <v>0.9159722222222223</v>
      </c>
      <c r="F220" s="17" t="str">
        <f>_xlfn.CONCAT(TEXT(A220,"yyyy-mm-dd")," ",TEXT(E220,"hh:mm:ss"))</f>
        <v>2022-05-08 21:59:00</v>
      </c>
      <c r="G220" s="8">
        <v>9</v>
      </c>
      <c r="H220" s="8">
        <v>57</v>
      </c>
      <c r="I220" s="9">
        <f>Uber_Details!$G220+(Uber_Details!$H220/60)</f>
        <v>9.9499999999999993</v>
      </c>
      <c r="J220" s="10">
        <v>1.8</v>
      </c>
      <c r="K220" s="6"/>
      <c r="L220" s="6"/>
      <c r="M220" s="8"/>
      <c r="N220" s="8">
        <v>1</v>
      </c>
      <c r="O220" s="7" t="str">
        <f>VLOOKUP(P220,zipcodes,2,0)</f>
        <v>CROYDON</v>
      </c>
      <c r="P220" s="13">
        <v>5008</v>
      </c>
      <c r="Q220" s="7" t="str">
        <f>VLOOKUP(R220,zipcodes,2,0)</f>
        <v>NORTH ADELAIDE</v>
      </c>
      <c r="R220" s="14">
        <v>5006</v>
      </c>
      <c r="S220" s="8" t="s">
        <v>359</v>
      </c>
      <c r="T220" s="6" t="s">
        <v>355</v>
      </c>
      <c r="V220" s="23"/>
      <c r="Y220" s="23"/>
    </row>
    <row r="221" spans="1:25" x14ac:dyDescent="0.25">
      <c r="A221" s="5">
        <v>44689</v>
      </c>
      <c r="B221" s="6">
        <v>100</v>
      </c>
      <c r="C221" s="6">
        <f>B221-K221-L221</f>
        <v>100</v>
      </c>
      <c r="D221" s="6">
        <f>B221-K221</f>
        <v>100</v>
      </c>
      <c r="E221" s="7">
        <v>0.92291666666666661</v>
      </c>
      <c r="F221" s="17" t="str">
        <f>_xlfn.CONCAT(TEXT(A221,"yyyy-mm-dd")," ",TEXT(E221,"hh:mm:ss"))</f>
        <v>2022-05-08 22:09:00</v>
      </c>
      <c r="G221" s="8"/>
      <c r="H221" s="8"/>
      <c r="I221" s="9">
        <f>Uber_Details!$G221+(Uber_Details!$H221/60)</f>
        <v>0</v>
      </c>
      <c r="J221" s="10"/>
      <c r="K221" s="6"/>
      <c r="L221" s="6"/>
      <c r="M221" s="8"/>
      <c r="N221" s="8"/>
      <c r="O221" s="7" t="e">
        <f>VLOOKUP(P221,zipcodes,2,0)</f>
        <v>#N/A</v>
      </c>
      <c r="P221" s="11">
        <v>0</v>
      </c>
      <c r="Q221" s="7" t="e">
        <f>VLOOKUP(R221,zipcodes,2,0)</f>
        <v>#N/A</v>
      </c>
      <c r="R221" s="12">
        <v>0</v>
      </c>
      <c r="S221" s="8" t="s">
        <v>358</v>
      </c>
      <c r="T221" s="6" t="s">
        <v>355</v>
      </c>
      <c r="V221" s="23"/>
      <c r="Y221" s="23"/>
    </row>
    <row r="222" spans="1:25" x14ac:dyDescent="0.25">
      <c r="A222" s="5">
        <v>44691</v>
      </c>
      <c r="B222" s="6">
        <v>5.01</v>
      </c>
      <c r="C222" s="6">
        <f>B222-K222-L222</f>
        <v>5.01</v>
      </c>
      <c r="D222" s="6">
        <f>B222-K222</f>
        <v>5.01</v>
      </c>
      <c r="E222" s="7">
        <v>0.74652777777777779</v>
      </c>
      <c r="F222" s="17" t="str">
        <f>_xlfn.CONCAT(TEXT(A222,"yyyy-mm-dd")," ",TEXT(E222,"hh:mm:ss"))</f>
        <v>2022-05-10 17:55:00</v>
      </c>
      <c r="G222" s="8">
        <v>9</v>
      </c>
      <c r="H222" s="8">
        <v>19</v>
      </c>
      <c r="I222" s="9">
        <f>Uber_Details!$G222+(Uber_Details!$H222/60)</f>
        <v>9.3166666666666664</v>
      </c>
      <c r="J222" s="10">
        <v>1.2</v>
      </c>
      <c r="K222" s="6"/>
      <c r="L222" s="6"/>
      <c r="M222" s="8">
        <v>1</v>
      </c>
      <c r="N222" s="8">
        <v>1</v>
      </c>
      <c r="O222" s="7" t="str">
        <f>VLOOKUP(P222,zipcodes,2,0)</f>
        <v>NORTH HAVEN</v>
      </c>
      <c r="P222" s="13">
        <v>5018</v>
      </c>
      <c r="Q222" s="7" t="str">
        <f>VLOOKUP(R222,zipcodes,2,0)</f>
        <v>OSBORNE</v>
      </c>
      <c r="R222" s="14">
        <v>5017</v>
      </c>
      <c r="S222" s="8" t="s">
        <v>359</v>
      </c>
      <c r="T222" s="6" t="s">
        <v>355</v>
      </c>
      <c r="V222" s="23"/>
      <c r="Y222" s="23"/>
    </row>
    <row r="223" spans="1:25" x14ac:dyDescent="0.25">
      <c r="A223" s="5">
        <v>44691</v>
      </c>
      <c r="B223" s="6">
        <v>13.61</v>
      </c>
      <c r="C223" s="6">
        <f>B223-K223-L223</f>
        <v>13.61</v>
      </c>
      <c r="D223" s="6">
        <f>B223-K223</f>
        <v>13.61</v>
      </c>
      <c r="E223" s="7">
        <v>0.76458333333333339</v>
      </c>
      <c r="F223" s="17" t="str">
        <f>_xlfn.CONCAT(TEXT(A223,"yyyy-mm-dd")," ",TEXT(E223,"hh:mm:ss"))</f>
        <v>2022-05-10 18:21:00</v>
      </c>
      <c r="G223" s="8">
        <v>31</v>
      </c>
      <c r="H223" s="8">
        <v>13</v>
      </c>
      <c r="I223" s="9">
        <f>Uber_Details!$G223+(Uber_Details!$H223/60)</f>
        <v>31.216666666666665</v>
      </c>
      <c r="J223" s="10">
        <v>7.3</v>
      </c>
      <c r="K223" s="6"/>
      <c r="L223" s="6"/>
      <c r="M223" s="8">
        <v>1</v>
      </c>
      <c r="N223" s="8">
        <v>2</v>
      </c>
      <c r="O223" s="7" t="str">
        <f>VLOOKUP(P223,zipcodes,2,0)</f>
        <v>SEMAPHORE</v>
      </c>
      <c r="P223" s="13">
        <v>5019</v>
      </c>
      <c r="Q223" s="7" t="str">
        <f>VLOOKUP(R223,zipcodes,2,0)</f>
        <v>ALBERT PARK</v>
      </c>
      <c r="R223" s="14">
        <v>5014</v>
      </c>
      <c r="S223" s="8" t="s">
        <v>359</v>
      </c>
      <c r="T223" s="6" t="s">
        <v>355</v>
      </c>
      <c r="V223" s="23"/>
      <c r="Y223" s="23"/>
    </row>
    <row r="224" spans="1:25" x14ac:dyDescent="0.25">
      <c r="A224" s="5">
        <v>44691</v>
      </c>
      <c r="B224" s="6">
        <v>6.51</v>
      </c>
      <c r="C224" s="6">
        <f>B224-K224-L224</f>
        <v>6.51</v>
      </c>
      <c r="D224" s="6">
        <f>B224-K224</f>
        <v>6.51</v>
      </c>
      <c r="E224" s="7">
        <v>0.78680555555555554</v>
      </c>
      <c r="F224" s="17" t="str">
        <f>_xlfn.CONCAT(TEXT(A224,"yyyy-mm-dd")," ",TEXT(E224,"hh:mm:ss"))</f>
        <v>2022-05-10 18:53:00</v>
      </c>
      <c r="G224" s="8">
        <v>17</v>
      </c>
      <c r="H224" s="8">
        <v>51</v>
      </c>
      <c r="I224" s="9">
        <f>Uber_Details!$G224+(Uber_Details!$H224/60)</f>
        <v>17.850000000000001</v>
      </c>
      <c r="J224" s="10">
        <v>1.6</v>
      </c>
      <c r="K224" s="6"/>
      <c r="L224" s="6"/>
      <c r="M224" s="8">
        <v>1</v>
      </c>
      <c r="N224" s="8">
        <v>1</v>
      </c>
      <c r="O224" s="7" t="str">
        <f>VLOOKUP(P224,zipcodes,2,0)</f>
        <v>WINGFIELD</v>
      </c>
      <c r="P224" s="13">
        <v>5013</v>
      </c>
      <c r="Q224" s="7" t="str">
        <f>VLOOKUP(R224,zipcodes,2,0)</f>
        <v>PORT ADELAIDE</v>
      </c>
      <c r="R224" s="14">
        <v>5015</v>
      </c>
      <c r="S224" s="8" t="s">
        <v>359</v>
      </c>
      <c r="T224" s="6" t="s">
        <v>355</v>
      </c>
      <c r="V224" s="23"/>
      <c r="Y224" s="23"/>
    </row>
    <row r="225" spans="1:25" x14ac:dyDescent="0.25">
      <c r="A225" s="5">
        <v>44691</v>
      </c>
      <c r="B225" s="6">
        <v>8.9499999999999993</v>
      </c>
      <c r="C225" s="6">
        <f>B225-K225-L225</f>
        <v>8.9499999999999993</v>
      </c>
      <c r="D225" s="6">
        <f>B225-K225</f>
        <v>8.9499999999999993</v>
      </c>
      <c r="E225" s="7">
        <v>0.79722222222222217</v>
      </c>
      <c r="F225" s="17" t="str">
        <f>_xlfn.CONCAT(TEXT(A225,"yyyy-mm-dd")," ",TEXT(E225,"hh:mm:ss"))</f>
        <v>2022-05-10 19:08:00</v>
      </c>
      <c r="G225" s="8">
        <v>45</v>
      </c>
      <c r="H225" s="8">
        <v>27</v>
      </c>
      <c r="I225" s="9">
        <f>Uber_Details!$G225+(Uber_Details!$H225/60)</f>
        <v>45.45</v>
      </c>
      <c r="J225" s="10">
        <v>2.8</v>
      </c>
      <c r="K225" s="6"/>
      <c r="L225" s="6"/>
      <c r="M225" s="8">
        <v>1</v>
      </c>
      <c r="N225" s="8">
        <v>1</v>
      </c>
      <c r="O225" s="7" t="str">
        <f>VLOOKUP(P225,zipcodes,2,0)</f>
        <v>PORT ADELAIDE</v>
      </c>
      <c r="P225" s="13">
        <v>5015</v>
      </c>
      <c r="Q225" s="7" t="str">
        <f>VLOOKUP(R225,zipcodes,2,0)</f>
        <v>LARGS BAY</v>
      </c>
      <c r="R225" s="14">
        <v>5016</v>
      </c>
      <c r="S225" s="8" t="s">
        <v>359</v>
      </c>
      <c r="T225" s="6" t="s">
        <v>355</v>
      </c>
      <c r="V225" s="23"/>
      <c r="Y225" s="23"/>
    </row>
    <row r="226" spans="1:25" x14ac:dyDescent="0.25">
      <c r="A226" s="5">
        <v>44691</v>
      </c>
      <c r="B226" s="6">
        <v>5</v>
      </c>
      <c r="C226" s="6">
        <f>B226-K226-L226</f>
        <v>5</v>
      </c>
      <c r="D226" s="6">
        <f>B226-K226</f>
        <v>5</v>
      </c>
      <c r="E226" s="7">
        <v>0.82916666666666661</v>
      </c>
      <c r="F226" s="17" t="str">
        <f>_xlfn.CONCAT(TEXT(A226,"yyyy-mm-dd")," ",TEXT(E226,"hh:mm:ss"))</f>
        <v>2022-05-10 19:54:00</v>
      </c>
      <c r="G226" s="8">
        <v>8</v>
      </c>
      <c r="H226" s="8">
        <v>45</v>
      </c>
      <c r="I226" s="9">
        <f>Uber_Details!$G226+(Uber_Details!$H226/60)</f>
        <v>8.75</v>
      </c>
      <c r="J226" s="10">
        <v>1.6</v>
      </c>
      <c r="K226" s="6"/>
      <c r="L226" s="6"/>
      <c r="M226" s="8">
        <v>1</v>
      </c>
      <c r="N226" s="8">
        <v>1</v>
      </c>
      <c r="O226" s="7" t="str">
        <f>VLOOKUP(P226,zipcodes,2,0)</f>
        <v>LARGS BAY</v>
      </c>
      <c r="P226" s="13">
        <v>5016</v>
      </c>
      <c r="Q226" s="7" t="str">
        <f>VLOOKUP(R226,zipcodes,2,0)</f>
        <v>LARGS BAY</v>
      </c>
      <c r="R226" s="14">
        <v>5016</v>
      </c>
      <c r="S226" s="8" t="s">
        <v>359</v>
      </c>
      <c r="T226" s="6" t="s">
        <v>355</v>
      </c>
      <c r="V226" s="23"/>
      <c r="Y226" s="23"/>
    </row>
    <row r="227" spans="1:25" x14ac:dyDescent="0.25">
      <c r="A227" s="5">
        <v>44691</v>
      </c>
      <c r="B227" s="6">
        <v>8.68</v>
      </c>
      <c r="C227" s="6">
        <f>B227-K227-L227</f>
        <v>8.68</v>
      </c>
      <c r="D227" s="6">
        <f>B227-K227</f>
        <v>8.68</v>
      </c>
      <c r="E227" s="7">
        <v>0.85138888888888886</v>
      </c>
      <c r="F227" s="17" t="str">
        <f>_xlfn.CONCAT(TEXT(A227,"yyyy-mm-dd")," ",TEXT(E227,"hh:mm:ss"))</f>
        <v>2022-05-10 20:26:00</v>
      </c>
      <c r="G227" s="8">
        <v>15</v>
      </c>
      <c r="H227" s="8">
        <v>40</v>
      </c>
      <c r="I227" s="9">
        <f>Uber_Details!$G227+(Uber_Details!$H227/60)</f>
        <v>15.666666666666666</v>
      </c>
      <c r="J227" s="10">
        <v>7</v>
      </c>
      <c r="K227" s="6"/>
      <c r="L227" s="6"/>
      <c r="M227" s="8"/>
      <c r="N227" s="8">
        <v>1</v>
      </c>
      <c r="O227" s="7" t="str">
        <f>VLOOKUP(P227,zipcodes,2,0)</f>
        <v>PORT ADELAIDE</v>
      </c>
      <c r="P227" s="13">
        <v>5015</v>
      </c>
      <c r="Q227" s="7" t="str">
        <f>VLOOKUP(R227,zipcodes,2,0)</f>
        <v>WINGFIELD</v>
      </c>
      <c r="R227" s="14">
        <v>5013</v>
      </c>
      <c r="S227" s="8" t="s">
        <v>359</v>
      </c>
      <c r="T227" s="6" t="s">
        <v>355</v>
      </c>
      <c r="V227" s="23"/>
      <c r="Y227" s="23"/>
    </row>
    <row r="228" spans="1:25" x14ac:dyDescent="0.25">
      <c r="A228" s="5">
        <v>44691</v>
      </c>
      <c r="B228" s="6">
        <v>18.91</v>
      </c>
      <c r="C228" s="6">
        <f>B228-K228-L228</f>
        <v>16.82</v>
      </c>
      <c r="D228" s="6">
        <f>B228-K228</f>
        <v>16.82</v>
      </c>
      <c r="E228" s="7">
        <v>0.87083333333333324</v>
      </c>
      <c r="F228" s="17" t="str">
        <f>_xlfn.CONCAT(TEXT(A228,"yyyy-mm-dd")," ",TEXT(E228,"hh:mm:ss"))</f>
        <v>2022-05-10 20:54:00</v>
      </c>
      <c r="G228" s="8">
        <v>31</v>
      </c>
      <c r="H228" s="8">
        <v>7</v>
      </c>
      <c r="I228" s="9">
        <f>Uber_Details!$G228+(Uber_Details!$H228/60)</f>
        <v>31.116666666666667</v>
      </c>
      <c r="J228" s="10">
        <v>8.4</v>
      </c>
      <c r="K228" s="6">
        <v>2.09</v>
      </c>
      <c r="L228" s="6"/>
      <c r="M228" s="8">
        <v>1</v>
      </c>
      <c r="N228" s="8">
        <v>2</v>
      </c>
      <c r="O228" s="7" t="str">
        <f>VLOOKUP(P228,zipcodes,2,0)</f>
        <v>ADELAIDE CBD</v>
      </c>
      <c r="P228" s="13">
        <v>5000</v>
      </c>
      <c r="Q228" s="7" t="str">
        <f>VLOOKUP(R228,zipcodes,2,0)</f>
        <v>HAMPSTEAD GARDENS</v>
      </c>
      <c r="R228" s="14">
        <v>5086</v>
      </c>
      <c r="S228" s="8" t="s">
        <v>359</v>
      </c>
      <c r="T228" s="6" t="s">
        <v>355</v>
      </c>
      <c r="V228" s="23"/>
      <c r="Y228" s="23"/>
    </row>
    <row r="229" spans="1:25" x14ac:dyDescent="0.25">
      <c r="A229" s="5">
        <v>44691</v>
      </c>
      <c r="B229" s="6">
        <v>10.43</v>
      </c>
      <c r="C229" s="6">
        <f>B229-K229-L229</f>
        <v>10.43</v>
      </c>
      <c r="D229" s="6">
        <f>B229-K229</f>
        <v>10.43</v>
      </c>
      <c r="E229" s="7">
        <v>0.91388888888888886</v>
      </c>
      <c r="F229" s="17" t="str">
        <f>_xlfn.CONCAT(TEXT(A229,"yyyy-mm-dd")," ",TEXT(E229,"hh:mm:ss"))</f>
        <v>2022-05-10 21:56:00</v>
      </c>
      <c r="G229" s="8">
        <v>18</v>
      </c>
      <c r="H229" s="8">
        <v>31</v>
      </c>
      <c r="I229" s="9">
        <f>Uber_Details!$G229+(Uber_Details!$H229/60)</f>
        <v>18.516666666666666</v>
      </c>
      <c r="J229" s="10">
        <v>3.2</v>
      </c>
      <c r="K229" s="6"/>
      <c r="L229" s="6"/>
      <c r="M229" s="8">
        <v>1</v>
      </c>
      <c r="N229" s="8">
        <v>2</v>
      </c>
      <c r="O229" s="7" t="str">
        <f>VLOOKUP(P229,zipcodes,2,0)</f>
        <v>ADELAIDE CBD</v>
      </c>
      <c r="P229" s="13">
        <v>5000</v>
      </c>
      <c r="Q229" s="7" t="str">
        <f>VLOOKUP(R229,zipcodes,2,0)</f>
        <v>ADELAIDE CBD</v>
      </c>
      <c r="R229" s="14">
        <v>5000</v>
      </c>
      <c r="S229" s="8" t="s">
        <v>359</v>
      </c>
      <c r="T229" s="6" t="s">
        <v>355</v>
      </c>
      <c r="V229" s="23"/>
      <c r="Y229" s="23"/>
    </row>
    <row r="230" spans="1:25" x14ac:dyDescent="0.25">
      <c r="A230" s="5">
        <v>44691</v>
      </c>
      <c r="B230" s="6">
        <v>10.9</v>
      </c>
      <c r="C230" s="6">
        <f>B230-K230-L230</f>
        <v>10.9</v>
      </c>
      <c r="D230" s="6">
        <f>B230-K230</f>
        <v>10.9</v>
      </c>
      <c r="E230" s="7">
        <v>0.93263888888888891</v>
      </c>
      <c r="F230" s="17" t="str">
        <f>_xlfn.CONCAT(TEXT(A230,"yyyy-mm-dd")," ",TEXT(E230,"hh:mm:ss"))</f>
        <v>2022-05-10 22:23:00</v>
      </c>
      <c r="G230" s="8">
        <v>18</v>
      </c>
      <c r="H230" s="8">
        <v>13</v>
      </c>
      <c r="I230" s="9">
        <f>Uber_Details!$G230+(Uber_Details!$H230/60)</f>
        <v>18.216666666666665</v>
      </c>
      <c r="J230" s="10">
        <v>2.2000000000000002</v>
      </c>
      <c r="K230" s="6"/>
      <c r="L230" s="6"/>
      <c r="M230" s="8"/>
      <c r="N230" s="8">
        <v>2</v>
      </c>
      <c r="O230" s="7" t="str">
        <f>VLOOKUP(P230,zipcodes,2,0)</f>
        <v>WOODVILLE</v>
      </c>
      <c r="P230" s="13">
        <v>5011</v>
      </c>
      <c r="Q230" s="7" t="str">
        <f>VLOOKUP(R230,zipcodes,2,0)</f>
        <v>ALBERT PARK</v>
      </c>
      <c r="R230" s="14">
        <v>5014</v>
      </c>
      <c r="S230" s="8" t="s">
        <v>359</v>
      </c>
      <c r="T230" s="6" t="s">
        <v>355</v>
      </c>
      <c r="V230" s="23"/>
      <c r="Y230" s="23"/>
    </row>
    <row r="231" spans="1:25" x14ac:dyDescent="0.25">
      <c r="A231" s="5">
        <v>44692</v>
      </c>
      <c r="B231" s="6">
        <v>8.9700000000000006</v>
      </c>
      <c r="C231" s="6">
        <f>B231-K231-L231</f>
        <v>8.9700000000000006</v>
      </c>
      <c r="D231" s="6">
        <f>B231-K231</f>
        <v>8.9700000000000006</v>
      </c>
      <c r="E231" s="7">
        <v>0.80972222222222223</v>
      </c>
      <c r="F231" s="17" t="str">
        <f>_xlfn.CONCAT(TEXT(A231,"yyyy-mm-dd")," ",TEXT(E231,"hh:mm:ss"))</f>
        <v>2022-05-11 19:26:00</v>
      </c>
      <c r="G231" s="8">
        <v>15</v>
      </c>
      <c r="H231" s="8">
        <v>47</v>
      </c>
      <c r="I231" s="9">
        <f>Uber_Details!$G231+(Uber_Details!$H231/60)</f>
        <v>15.783333333333333</v>
      </c>
      <c r="J231" s="10">
        <v>4.5</v>
      </c>
      <c r="K231" s="6"/>
      <c r="L231" s="6"/>
      <c r="M231" s="8">
        <v>1</v>
      </c>
      <c r="N231" s="8">
        <v>1</v>
      </c>
      <c r="O231" s="7" t="str">
        <f>VLOOKUP(P231,zipcodes,2,0)</f>
        <v>HINDMARSH</v>
      </c>
      <c r="P231" s="13">
        <v>5007</v>
      </c>
      <c r="Q231" s="7" t="str">
        <f>VLOOKUP(R231,zipcodes,2,0)</f>
        <v>BROADVIEW</v>
      </c>
      <c r="R231" s="14">
        <v>5083</v>
      </c>
      <c r="S231" s="8" t="s">
        <v>359</v>
      </c>
      <c r="T231" s="6" t="s">
        <v>355</v>
      </c>
      <c r="V231" s="23"/>
      <c r="Y231" s="23"/>
    </row>
    <row r="232" spans="1:25" x14ac:dyDescent="0.25">
      <c r="A232" s="5">
        <v>44692</v>
      </c>
      <c r="B232" s="6">
        <v>15.16</v>
      </c>
      <c r="C232" s="6">
        <f>B232-K232-L232</f>
        <v>15.16</v>
      </c>
      <c r="D232" s="6">
        <f>B232-K232</f>
        <v>15.16</v>
      </c>
      <c r="E232" s="7">
        <v>0.82638888888888884</v>
      </c>
      <c r="F232" s="17" t="str">
        <f>_xlfn.CONCAT(TEXT(A232,"yyyy-mm-dd")," ",TEXT(E232,"hh:mm:ss"))</f>
        <v>2022-05-11 19:50:00</v>
      </c>
      <c r="G232" s="8">
        <v>39</v>
      </c>
      <c r="H232" s="8">
        <v>59</v>
      </c>
      <c r="I232" s="9">
        <f>Uber_Details!$G232+(Uber_Details!$H232/60)</f>
        <v>39.983333333333334</v>
      </c>
      <c r="J232" s="10">
        <v>8.4</v>
      </c>
      <c r="K232" s="6"/>
      <c r="L232" s="6"/>
      <c r="M232" s="8">
        <v>1</v>
      </c>
      <c r="N232" s="8">
        <v>2</v>
      </c>
      <c r="O232" s="7" t="str">
        <f>VLOOKUP(P232,zipcodes,2,0)</f>
        <v>NORTH ADELAIDE</v>
      </c>
      <c r="P232" s="13">
        <v>5006</v>
      </c>
      <c r="Q232" s="7" t="str">
        <f>VLOOKUP(R232,zipcodes,2,0)</f>
        <v>HAMPSTEAD GARDENS</v>
      </c>
      <c r="R232" s="14">
        <v>5086</v>
      </c>
      <c r="S232" s="8" t="s">
        <v>359</v>
      </c>
      <c r="T232" s="6" t="s">
        <v>355</v>
      </c>
      <c r="V232" s="23"/>
      <c r="Y232" s="23"/>
    </row>
    <row r="233" spans="1:25" x14ac:dyDescent="0.25">
      <c r="A233" s="5">
        <v>44692</v>
      </c>
      <c r="B233" s="6">
        <v>5.07</v>
      </c>
      <c r="C233" s="6">
        <f>B233-K233-L233</f>
        <v>5.07</v>
      </c>
      <c r="D233" s="6">
        <f>B233-K233</f>
        <v>5.07</v>
      </c>
      <c r="E233" s="7">
        <v>0.8618055555555556</v>
      </c>
      <c r="F233" s="17" t="str">
        <f>_xlfn.CONCAT(TEXT(A233,"yyyy-mm-dd")," ",TEXT(E233,"hh:mm:ss"))</f>
        <v>2022-05-11 20:41:00</v>
      </c>
      <c r="G233" s="8">
        <v>11</v>
      </c>
      <c r="H233" s="8">
        <v>36</v>
      </c>
      <c r="I233" s="9">
        <f>Uber_Details!$G233+(Uber_Details!$H233/60)</f>
        <v>11.6</v>
      </c>
      <c r="J233" s="10">
        <v>0.4</v>
      </c>
      <c r="K233" s="6"/>
      <c r="L233" s="6"/>
      <c r="M233" s="8">
        <v>1</v>
      </c>
      <c r="N233" s="8">
        <v>1</v>
      </c>
      <c r="O233" s="7" t="str">
        <f>VLOOKUP(P233,zipcodes,2,0)</f>
        <v>ADELAIDE CBD</v>
      </c>
      <c r="P233" s="13">
        <v>5000</v>
      </c>
      <c r="Q233" s="7" t="str">
        <f>VLOOKUP(R233,zipcodes,2,0)</f>
        <v>ADELAIDE CBD</v>
      </c>
      <c r="R233" s="14">
        <v>5000</v>
      </c>
      <c r="S233" s="8" t="s">
        <v>359</v>
      </c>
      <c r="T233" s="6" t="s">
        <v>355</v>
      </c>
      <c r="V233" s="23"/>
      <c r="Y233" s="23"/>
    </row>
    <row r="234" spans="1:25" x14ac:dyDescent="0.25">
      <c r="A234" s="5">
        <v>44692</v>
      </c>
      <c r="B234" s="6">
        <v>12.58</v>
      </c>
      <c r="C234" s="6">
        <f>B234-K234-L234</f>
        <v>12.58</v>
      </c>
      <c r="D234" s="6">
        <f>B234-K234</f>
        <v>12.58</v>
      </c>
      <c r="E234" s="7">
        <v>0.87777777777777777</v>
      </c>
      <c r="F234" s="17" t="str">
        <f>_xlfn.CONCAT(TEXT(A234,"yyyy-mm-dd")," ",TEXT(E234,"hh:mm:ss"))</f>
        <v>2022-05-11 21:04:00</v>
      </c>
      <c r="G234" s="8">
        <v>38</v>
      </c>
      <c r="H234" s="8">
        <v>20</v>
      </c>
      <c r="I234" s="9">
        <f>Uber_Details!$G234+(Uber_Details!$H234/60)</f>
        <v>38.333333333333336</v>
      </c>
      <c r="J234" s="10">
        <v>5.8</v>
      </c>
      <c r="K234" s="6"/>
      <c r="L234" s="6"/>
      <c r="M234" s="8">
        <v>1</v>
      </c>
      <c r="N234" s="8">
        <v>2</v>
      </c>
      <c r="O234" s="7" t="str">
        <f>VLOOKUP(P234,zipcodes,2,0)</f>
        <v>ADELAIDE CBD</v>
      </c>
      <c r="P234" s="13">
        <v>5000</v>
      </c>
      <c r="Q234" s="7" t="str">
        <f>VLOOKUP(R234,zipcodes,2,0)</f>
        <v>MILE END</v>
      </c>
      <c r="R234" s="14">
        <v>5031</v>
      </c>
      <c r="S234" s="8" t="s">
        <v>359</v>
      </c>
      <c r="T234" s="6" t="s">
        <v>355</v>
      </c>
      <c r="V234" s="23"/>
      <c r="Y234" s="23"/>
    </row>
    <row r="235" spans="1:25" x14ac:dyDescent="0.25">
      <c r="A235" s="5">
        <v>44692</v>
      </c>
      <c r="B235" s="6">
        <v>7.58</v>
      </c>
      <c r="C235" s="6">
        <f>B235-K235-L235</f>
        <v>6.45</v>
      </c>
      <c r="D235" s="6">
        <f>B235-K235</f>
        <v>6.45</v>
      </c>
      <c r="E235" s="7">
        <v>0.91041666666666676</v>
      </c>
      <c r="F235" s="17" t="str">
        <f>_xlfn.CONCAT(TEXT(A235,"yyyy-mm-dd")," ",TEXT(E235,"hh:mm:ss"))</f>
        <v>2022-05-11 21:51:00</v>
      </c>
      <c r="G235" s="8">
        <v>17</v>
      </c>
      <c r="H235" s="8">
        <v>4</v>
      </c>
      <c r="I235" s="9">
        <f>Uber_Details!$G235+(Uber_Details!$H235/60)</f>
        <v>17.066666666666666</v>
      </c>
      <c r="J235" s="10">
        <v>0.6</v>
      </c>
      <c r="K235" s="6">
        <v>1.1299999999999999</v>
      </c>
      <c r="L235" s="6"/>
      <c r="M235" s="8">
        <v>1</v>
      </c>
      <c r="N235" s="8">
        <v>1</v>
      </c>
      <c r="O235" s="7" t="str">
        <f>VLOOKUP(P235,zipcodes,2,0)</f>
        <v>ADELAIDE CBD</v>
      </c>
      <c r="P235" s="13">
        <v>5000</v>
      </c>
      <c r="Q235" s="7" t="str">
        <f>VLOOKUP(R235,zipcodes,2,0)</f>
        <v>ADELAIDE CBD</v>
      </c>
      <c r="R235" s="14">
        <v>5000</v>
      </c>
      <c r="S235" s="8" t="s">
        <v>359</v>
      </c>
      <c r="T235" s="6" t="s">
        <v>355</v>
      </c>
      <c r="V235" s="23"/>
      <c r="Y235" s="23"/>
    </row>
    <row r="236" spans="1:25" x14ac:dyDescent="0.25">
      <c r="A236" s="5">
        <v>44692</v>
      </c>
      <c r="B236" s="6">
        <v>9.15</v>
      </c>
      <c r="C236" s="6">
        <f>B236-K236-L236</f>
        <v>6.8000000000000007</v>
      </c>
      <c r="D236" s="6">
        <f>B236-K236</f>
        <v>6.8000000000000007</v>
      </c>
      <c r="E236" s="7">
        <v>0.92361111111111116</v>
      </c>
      <c r="F236" s="17" t="str">
        <f>_xlfn.CONCAT(TEXT(A236,"yyyy-mm-dd")," ",TEXT(E236,"hh:mm:ss"))</f>
        <v>2022-05-11 22:10:00</v>
      </c>
      <c r="G236" s="8">
        <v>18</v>
      </c>
      <c r="H236" s="8">
        <v>42</v>
      </c>
      <c r="I236" s="9">
        <f>Uber_Details!$G236+(Uber_Details!$H236/60)</f>
        <v>18.7</v>
      </c>
      <c r="J236" s="10">
        <v>3</v>
      </c>
      <c r="K236" s="6">
        <v>2.35</v>
      </c>
      <c r="L236" s="6"/>
      <c r="M236" s="8">
        <v>1</v>
      </c>
      <c r="N236" s="8">
        <v>1</v>
      </c>
      <c r="O236" s="7" t="str">
        <f>VLOOKUP(P236,zipcodes,2,0)</f>
        <v>ADELAIDE CBD</v>
      </c>
      <c r="P236" s="13">
        <v>5000</v>
      </c>
      <c r="Q236" s="7" t="str">
        <f>VLOOKUP(R236,zipcodes,2,0)</f>
        <v>NORTH ADELAIDE</v>
      </c>
      <c r="R236" s="14">
        <v>5006</v>
      </c>
      <c r="S236" s="8" t="s">
        <v>359</v>
      </c>
      <c r="T236" s="6" t="s">
        <v>355</v>
      </c>
      <c r="V236" s="23"/>
      <c r="Y236" s="23"/>
    </row>
    <row r="237" spans="1:25" x14ac:dyDescent="0.25">
      <c r="A237" s="5">
        <v>44692</v>
      </c>
      <c r="B237" s="6">
        <v>29.42</v>
      </c>
      <c r="C237" s="6">
        <f>B237-K237-L237</f>
        <v>26.89</v>
      </c>
      <c r="D237" s="6">
        <f>B237-K237</f>
        <v>26.89</v>
      </c>
      <c r="E237" s="7">
        <v>0.94652777777777775</v>
      </c>
      <c r="F237" s="17" t="str">
        <f>_xlfn.CONCAT(TEXT(A237,"yyyy-mm-dd")," ",TEXT(E237,"hh:mm:ss"))</f>
        <v>2022-05-11 22:43:00</v>
      </c>
      <c r="G237" s="8">
        <v>61</v>
      </c>
      <c r="H237" s="8"/>
      <c r="I237" s="9">
        <f>Uber_Details!$G237+(Uber_Details!$H237/60)</f>
        <v>61</v>
      </c>
      <c r="J237" s="10">
        <v>12.7</v>
      </c>
      <c r="K237" s="6">
        <v>2.5299999999999998</v>
      </c>
      <c r="L237" s="6"/>
      <c r="M237" s="8">
        <v>1</v>
      </c>
      <c r="N237" s="8">
        <v>2</v>
      </c>
      <c r="O237" s="7" t="str">
        <f>VLOOKUP(P237,zipcodes,2,0)</f>
        <v>ADELAIDE CBD</v>
      </c>
      <c r="P237" s="13">
        <v>5000</v>
      </c>
      <c r="Q237" s="7" t="str">
        <f>VLOOKUP(R237,zipcodes,2,0)</f>
        <v>ANGLE PARK</v>
      </c>
      <c r="R237" s="14">
        <v>5010</v>
      </c>
      <c r="S237" s="8" t="s">
        <v>359</v>
      </c>
      <c r="T237" s="6" t="s">
        <v>355</v>
      </c>
      <c r="V237" s="23"/>
      <c r="Y237" s="23"/>
    </row>
    <row r="238" spans="1:25" x14ac:dyDescent="0.25">
      <c r="A238" s="5">
        <v>44692</v>
      </c>
      <c r="B238" s="6">
        <v>14.77</v>
      </c>
      <c r="C238" s="6">
        <f>B238-K238-L238</f>
        <v>11.18</v>
      </c>
      <c r="D238" s="6">
        <f>B238-K238</f>
        <v>11.18</v>
      </c>
      <c r="E238" s="7">
        <v>0.98611111111111116</v>
      </c>
      <c r="F238" s="17" t="str">
        <f>_xlfn.CONCAT(TEXT(A238,"yyyy-mm-dd")," ",TEXT(E238,"hh:mm:ss"))</f>
        <v>2022-05-11 23:40:00</v>
      </c>
      <c r="G238" s="8">
        <v>26</v>
      </c>
      <c r="H238" s="8">
        <v>55</v>
      </c>
      <c r="I238" s="9">
        <f>Uber_Details!$G238+(Uber_Details!$H238/60)</f>
        <v>26.916666666666668</v>
      </c>
      <c r="J238" s="10">
        <v>3.2</v>
      </c>
      <c r="K238" s="6">
        <v>3.59</v>
      </c>
      <c r="L238" s="6"/>
      <c r="M238" s="8"/>
      <c r="N238" s="8">
        <v>1</v>
      </c>
      <c r="O238" s="7" t="str">
        <f>VLOOKUP(P238,zipcodes,2,0)</f>
        <v>BEVERLEY</v>
      </c>
      <c r="P238" s="13">
        <v>5009</v>
      </c>
      <c r="Q238" s="7" t="str">
        <f>VLOOKUP(R238,zipcodes,2,0)</f>
        <v>CROYDON</v>
      </c>
      <c r="R238" s="14">
        <v>5008</v>
      </c>
      <c r="S238" s="8" t="s">
        <v>359</v>
      </c>
      <c r="T238" s="6" t="s">
        <v>355</v>
      </c>
      <c r="V238" s="23"/>
      <c r="Y238" s="23"/>
    </row>
    <row r="239" spans="1:25" x14ac:dyDescent="0.25">
      <c r="A239" s="5">
        <v>44694</v>
      </c>
      <c r="B239" s="6">
        <v>12.82</v>
      </c>
      <c r="C239" s="6">
        <f>B239-K239-L239</f>
        <v>12.82</v>
      </c>
      <c r="D239" s="6">
        <f>B239-K239</f>
        <v>12.82</v>
      </c>
      <c r="E239" s="7">
        <v>0.74652777777777779</v>
      </c>
      <c r="F239" s="17" t="str">
        <f>_xlfn.CONCAT(TEXT(A239,"yyyy-mm-dd")," ",TEXT(E239,"hh:mm:ss"))</f>
        <v>2022-05-13 17:55:00</v>
      </c>
      <c r="G239" s="8">
        <v>20</v>
      </c>
      <c r="H239" s="8">
        <v>49</v>
      </c>
      <c r="I239" s="9">
        <f>Uber_Details!$G239+(Uber_Details!$H239/60)</f>
        <v>20.816666666666666</v>
      </c>
      <c r="J239" s="10">
        <v>4.2</v>
      </c>
      <c r="K239" s="6"/>
      <c r="L239" s="6"/>
      <c r="M239" s="8">
        <v>1</v>
      </c>
      <c r="N239" s="8">
        <v>2</v>
      </c>
      <c r="O239" s="7" t="str">
        <f>VLOOKUP(P239,zipcodes,2,0)</f>
        <v>SEMAPHORE</v>
      </c>
      <c r="P239" s="13">
        <v>5019</v>
      </c>
      <c r="Q239" s="7" t="str">
        <f>VLOOKUP(R239,zipcodes,2,0)</f>
        <v>LARGS BAY</v>
      </c>
      <c r="R239" s="14">
        <v>5016</v>
      </c>
      <c r="S239" s="8" t="s">
        <v>359</v>
      </c>
      <c r="T239" s="6" t="s">
        <v>355</v>
      </c>
      <c r="V239" s="23"/>
      <c r="Y239" s="23"/>
    </row>
    <row r="240" spans="1:25" x14ac:dyDescent="0.25">
      <c r="A240" s="5">
        <v>44694</v>
      </c>
      <c r="B240" s="6">
        <v>12.39</v>
      </c>
      <c r="C240" s="6">
        <f>B240-K240-L240</f>
        <v>12.39</v>
      </c>
      <c r="D240" s="6">
        <f>B240-K240</f>
        <v>12.39</v>
      </c>
      <c r="E240" s="7">
        <v>0.75902777777777775</v>
      </c>
      <c r="F240" s="17" t="str">
        <f>_xlfn.CONCAT(TEXT(A240,"yyyy-mm-dd")," ",TEXT(E240,"hh:mm:ss"))</f>
        <v>2022-05-13 18:13:00</v>
      </c>
      <c r="G240" s="8">
        <v>28</v>
      </c>
      <c r="H240" s="8">
        <v>49</v>
      </c>
      <c r="I240" s="9">
        <f>Uber_Details!$G240+(Uber_Details!$H240/60)</f>
        <v>28.816666666666666</v>
      </c>
      <c r="J240" s="10">
        <v>4.7</v>
      </c>
      <c r="K240" s="6"/>
      <c r="L240" s="6"/>
      <c r="M240" s="8"/>
      <c r="N240" s="8">
        <v>2</v>
      </c>
      <c r="O240" s="7" t="str">
        <f>VLOOKUP(P240,zipcodes,2,0)</f>
        <v>SEMAPHORE</v>
      </c>
      <c r="P240" s="13">
        <v>5019</v>
      </c>
      <c r="Q240" s="7" t="str">
        <f>VLOOKUP(R240,zipcodes,2,0)</f>
        <v>PORT ADELAIDE</v>
      </c>
      <c r="R240" s="14">
        <v>5015</v>
      </c>
      <c r="S240" s="8" t="s">
        <v>359</v>
      </c>
      <c r="T240" s="6" t="s">
        <v>355</v>
      </c>
      <c r="V240" s="23"/>
      <c r="Y240" s="23"/>
    </row>
    <row r="241" spans="1:25" x14ac:dyDescent="0.25">
      <c r="A241" s="5">
        <v>44694</v>
      </c>
      <c r="B241" s="6">
        <v>16.809999999999999</v>
      </c>
      <c r="C241" s="6">
        <f>B241-K241-L241</f>
        <v>16.809999999999999</v>
      </c>
      <c r="D241" s="6">
        <f>B241-K241</f>
        <v>16.809999999999999</v>
      </c>
      <c r="E241" s="7">
        <v>0.77777777777777779</v>
      </c>
      <c r="F241" s="17" t="str">
        <f>_xlfn.CONCAT(TEXT(A241,"yyyy-mm-dd")," ",TEXT(E241,"hh:mm:ss"))</f>
        <v>2022-05-13 18:40:00</v>
      </c>
      <c r="G241" s="8">
        <v>36</v>
      </c>
      <c r="H241" s="8">
        <v>41</v>
      </c>
      <c r="I241" s="9">
        <f>Uber_Details!$G241+(Uber_Details!$H241/60)</f>
        <v>36.68333333333333</v>
      </c>
      <c r="J241" s="10">
        <v>8.9</v>
      </c>
      <c r="K241" s="6"/>
      <c r="L241" s="6"/>
      <c r="M241" s="8"/>
      <c r="N241" s="8">
        <v>2</v>
      </c>
      <c r="O241" s="7" t="str">
        <f>VLOOKUP(P241,zipcodes,2,0)</f>
        <v>PORT ADELAIDE</v>
      </c>
      <c r="P241" s="13">
        <v>5015</v>
      </c>
      <c r="Q241" s="7" t="str">
        <f>VLOOKUP(R241,zipcodes,2,0)</f>
        <v>NORTH HAVEN</v>
      </c>
      <c r="R241" s="14">
        <v>5018</v>
      </c>
      <c r="S241" s="8" t="s">
        <v>359</v>
      </c>
      <c r="T241" s="6" t="s">
        <v>355</v>
      </c>
      <c r="V241" s="23"/>
      <c r="Y241" s="23"/>
    </row>
    <row r="242" spans="1:25" x14ac:dyDescent="0.25">
      <c r="A242" s="5">
        <v>44694</v>
      </c>
      <c r="B242" s="6">
        <v>8.6199999999999992</v>
      </c>
      <c r="C242" s="6">
        <f>B242-K242-L242</f>
        <v>8.6199999999999992</v>
      </c>
      <c r="D242" s="6">
        <f>B242-K242</f>
        <v>8.6199999999999992</v>
      </c>
      <c r="E242" s="7">
        <v>0.80625000000000002</v>
      </c>
      <c r="F242" s="17" t="str">
        <f>_xlfn.CONCAT(TEXT(A242,"yyyy-mm-dd")," ",TEXT(E242,"hh:mm:ss"))</f>
        <v>2022-05-13 19:21:00</v>
      </c>
      <c r="G242" s="8">
        <v>12</v>
      </c>
      <c r="H242" s="8">
        <v>41</v>
      </c>
      <c r="I242" s="9">
        <f>Uber_Details!$G242+(Uber_Details!$H242/60)</f>
        <v>12.683333333333334</v>
      </c>
      <c r="J242" s="10">
        <v>5.7</v>
      </c>
      <c r="K242" s="6"/>
      <c r="L242" s="6"/>
      <c r="M242" s="8"/>
      <c r="N242" s="8">
        <v>2</v>
      </c>
      <c r="O242" s="7" t="str">
        <f>VLOOKUP(P242,zipcodes,2,0)</f>
        <v>NORTH HAVEN</v>
      </c>
      <c r="P242" s="13">
        <v>5018</v>
      </c>
      <c r="Q242" s="7" t="str">
        <f>VLOOKUP(R242,zipcodes,2,0)</f>
        <v>LARGS BAY</v>
      </c>
      <c r="R242" s="14">
        <v>5016</v>
      </c>
      <c r="S242" s="8" t="s">
        <v>359</v>
      </c>
      <c r="T242" s="6" t="s">
        <v>355</v>
      </c>
      <c r="V242" s="23"/>
      <c r="Y242" s="23"/>
    </row>
    <row r="243" spans="1:25" x14ac:dyDescent="0.25">
      <c r="A243" s="5">
        <v>44694</v>
      </c>
      <c r="B243" s="6">
        <v>30.73</v>
      </c>
      <c r="C243" s="6">
        <f>B243-K243-L243</f>
        <v>30.73</v>
      </c>
      <c r="D243" s="6">
        <f>B243-K243</f>
        <v>30.73</v>
      </c>
      <c r="E243" s="7">
        <v>0.81597222222222221</v>
      </c>
      <c r="F243" s="17" t="str">
        <f>_xlfn.CONCAT(TEXT(A243,"yyyy-mm-dd")," ",TEXT(E243,"hh:mm:ss"))</f>
        <v>2022-05-13 19:35:00</v>
      </c>
      <c r="G243" s="8">
        <v>41</v>
      </c>
      <c r="H243" s="8">
        <v>9</v>
      </c>
      <c r="I243" s="9">
        <f>Uber_Details!$G243+(Uber_Details!$H243/60)</f>
        <v>41.15</v>
      </c>
      <c r="J243" s="10">
        <v>27.2</v>
      </c>
      <c r="K243" s="6"/>
      <c r="L243" s="6"/>
      <c r="M243" s="8"/>
      <c r="N243" s="8">
        <v>1</v>
      </c>
      <c r="O243" s="7" t="str">
        <f>VLOOKUP(P243,zipcodes,2,0)</f>
        <v>NORTH HAVEN</v>
      </c>
      <c r="P243" s="13">
        <v>5018</v>
      </c>
      <c r="Q243" s="7" t="str">
        <f>VLOOKUP(R243,zipcodes,2,0)</f>
        <v>FELIXSTOW</v>
      </c>
      <c r="R243" s="14">
        <v>5070</v>
      </c>
      <c r="S243" s="8" t="s">
        <v>359</v>
      </c>
      <c r="T243" s="6" t="s">
        <v>355</v>
      </c>
      <c r="V243" s="23"/>
      <c r="Y243" s="23"/>
    </row>
    <row r="244" spans="1:25" x14ac:dyDescent="0.25">
      <c r="A244" s="5">
        <v>44694</v>
      </c>
      <c r="B244" s="6">
        <v>6.68</v>
      </c>
      <c r="C244" s="6">
        <f>B244-K244-L244</f>
        <v>6.68</v>
      </c>
      <c r="D244" s="6">
        <f>B244-K244</f>
        <v>6.68</v>
      </c>
      <c r="E244" s="7">
        <v>0.85</v>
      </c>
      <c r="F244" s="17" t="str">
        <f>_xlfn.CONCAT(TEXT(A244,"yyyy-mm-dd")," ",TEXT(E244,"hh:mm:ss"))</f>
        <v>2022-05-13 20:24:00</v>
      </c>
      <c r="G244" s="8">
        <v>14</v>
      </c>
      <c r="H244" s="8">
        <v>11</v>
      </c>
      <c r="I244" s="9">
        <f>Uber_Details!$G244+(Uber_Details!$H244/60)</f>
        <v>14.183333333333334</v>
      </c>
      <c r="J244" s="10">
        <v>3.3</v>
      </c>
      <c r="K244" s="6"/>
      <c r="L244" s="6"/>
      <c r="M244" s="8"/>
      <c r="N244" s="8">
        <v>1</v>
      </c>
      <c r="O244" s="7" t="str">
        <f>VLOOKUP(P244,zipcodes,2,0)</f>
        <v>HECTORVILLE</v>
      </c>
      <c r="P244" s="13">
        <v>5073</v>
      </c>
      <c r="Q244" s="7" t="str">
        <f>VLOOKUP(R244,zipcodes,2,0)</f>
        <v>FELIXSTOW</v>
      </c>
      <c r="R244" s="14">
        <v>5070</v>
      </c>
      <c r="S244" s="8" t="s">
        <v>359</v>
      </c>
      <c r="T244" s="6" t="s">
        <v>355</v>
      </c>
      <c r="V244" s="23"/>
      <c r="Y244" s="23"/>
    </row>
    <row r="245" spans="1:25" x14ac:dyDescent="0.25">
      <c r="A245" s="5">
        <v>44694</v>
      </c>
      <c r="B245" s="6">
        <v>9.94</v>
      </c>
      <c r="C245" s="6">
        <f>B245-K245-L245</f>
        <v>9.94</v>
      </c>
      <c r="D245" s="6">
        <f>B245-K245</f>
        <v>9.94</v>
      </c>
      <c r="E245" s="7">
        <v>0.88611111111111107</v>
      </c>
      <c r="F245" s="17" t="str">
        <f>_xlfn.CONCAT(TEXT(A245,"yyyy-mm-dd")," ",TEXT(E245,"hh:mm:ss"))</f>
        <v>2022-05-13 21:16:00</v>
      </c>
      <c r="G245" s="8">
        <v>33</v>
      </c>
      <c r="H245" s="8">
        <v>37</v>
      </c>
      <c r="I245" s="9">
        <f>Uber_Details!$G245+(Uber_Details!$H245/60)</f>
        <v>33.616666666666667</v>
      </c>
      <c r="J245" s="10">
        <v>2.2000000000000002</v>
      </c>
      <c r="K245" s="6"/>
      <c r="L245" s="6"/>
      <c r="M245" s="8">
        <v>1</v>
      </c>
      <c r="N245" s="8">
        <v>1</v>
      </c>
      <c r="O245" s="7" t="str">
        <f>VLOOKUP(P245,zipcodes,2,0)</f>
        <v>ADELAIDE CBD</v>
      </c>
      <c r="P245" s="13">
        <v>5000</v>
      </c>
      <c r="Q245" s="7" t="str">
        <f>VLOOKUP(R245,zipcodes,2,0)</f>
        <v>ADELAIDE CBD</v>
      </c>
      <c r="R245" s="14">
        <v>5000</v>
      </c>
      <c r="S245" s="8" t="s">
        <v>359</v>
      </c>
      <c r="T245" s="6" t="s">
        <v>355</v>
      </c>
      <c r="V245" s="23"/>
      <c r="Y245" s="23"/>
    </row>
    <row r="246" spans="1:25" x14ac:dyDescent="0.25">
      <c r="A246" s="5">
        <v>44694</v>
      </c>
      <c r="B246" s="6">
        <v>12.09</v>
      </c>
      <c r="C246" s="6">
        <f>B246-K246-L246</f>
        <v>12.09</v>
      </c>
      <c r="D246" s="6">
        <f>B246-K246</f>
        <v>12.09</v>
      </c>
      <c r="E246" s="7">
        <v>0.90347222222222223</v>
      </c>
      <c r="F246" s="17" t="str">
        <f>_xlfn.CONCAT(TEXT(A246,"yyyy-mm-dd")," ",TEXT(E246,"hh:mm:ss"))</f>
        <v>2022-05-13 21:41:00</v>
      </c>
      <c r="G246" s="8">
        <v>46</v>
      </c>
      <c r="H246" s="8">
        <v>27</v>
      </c>
      <c r="I246" s="9">
        <f>Uber_Details!$G246+(Uber_Details!$H246/60)</f>
        <v>46.45</v>
      </c>
      <c r="J246" s="10">
        <v>6.6</v>
      </c>
      <c r="K246" s="6"/>
      <c r="L246" s="6"/>
      <c r="M246" s="8">
        <v>1</v>
      </c>
      <c r="N246" s="8">
        <v>2</v>
      </c>
      <c r="O246" s="7" t="str">
        <f>VLOOKUP(P246,zipcodes,2,0)</f>
        <v>ADELAIDE CBD</v>
      </c>
      <c r="P246" s="13">
        <v>5000</v>
      </c>
      <c r="Q246" s="7" t="str">
        <f>VLOOKUP(R246,zipcodes,2,0)</f>
        <v>MILE END</v>
      </c>
      <c r="R246" s="14">
        <v>5031</v>
      </c>
      <c r="S246" s="8" t="s">
        <v>359</v>
      </c>
      <c r="T246" s="6" t="s">
        <v>355</v>
      </c>
      <c r="V246" s="23"/>
      <c r="Y246" s="23"/>
    </row>
    <row r="247" spans="1:25" x14ac:dyDescent="0.25">
      <c r="A247" s="5">
        <v>44694</v>
      </c>
      <c r="B247" s="6">
        <v>5.44</v>
      </c>
      <c r="C247" s="6">
        <f>B247-K247-L247</f>
        <v>5.44</v>
      </c>
      <c r="D247" s="6">
        <f>B247-K247</f>
        <v>5.44</v>
      </c>
      <c r="E247" s="7">
        <v>0.92847222222222225</v>
      </c>
      <c r="F247" s="17" t="str">
        <f>_xlfn.CONCAT(TEXT(A247,"yyyy-mm-dd")," ",TEXT(E247,"hh:mm:ss"))</f>
        <v>2022-05-13 22:17:00</v>
      </c>
      <c r="G247" s="8">
        <v>11</v>
      </c>
      <c r="H247" s="8">
        <v>44</v>
      </c>
      <c r="I247" s="9">
        <f>Uber_Details!$G247+(Uber_Details!$H247/60)</f>
        <v>11.733333333333333</v>
      </c>
      <c r="J247" s="10">
        <v>1.8</v>
      </c>
      <c r="K247" s="6"/>
      <c r="L247" s="6"/>
      <c r="M247" s="8"/>
      <c r="N247" s="8">
        <v>1</v>
      </c>
      <c r="O247" s="7" t="str">
        <f>VLOOKUP(P247,zipcodes,2,0)</f>
        <v>MILE END</v>
      </c>
      <c r="P247" s="13">
        <v>5031</v>
      </c>
      <c r="Q247" s="7" t="str">
        <f>VLOOKUP(R247,zipcodes,2,0)</f>
        <v>HINDMARSH</v>
      </c>
      <c r="R247" s="14">
        <v>5007</v>
      </c>
      <c r="S247" s="8" t="s">
        <v>359</v>
      </c>
      <c r="T247" s="6" t="s">
        <v>355</v>
      </c>
      <c r="V247" s="23"/>
      <c r="Y247" s="23"/>
    </row>
    <row r="248" spans="1:25" x14ac:dyDescent="0.25">
      <c r="A248" s="5">
        <v>44694</v>
      </c>
      <c r="B248" s="6">
        <v>5.6</v>
      </c>
      <c r="C248" s="6">
        <f>B248-K248-L248</f>
        <v>5.6</v>
      </c>
      <c r="D248" s="6">
        <f>B248-K248</f>
        <v>5.6</v>
      </c>
      <c r="E248" s="7">
        <v>0.94097222222222221</v>
      </c>
      <c r="F248" s="17" t="str">
        <f>_xlfn.CONCAT(TEXT(A248,"yyyy-mm-dd")," ",TEXT(E248,"hh:mm:ss"))</f>
        <v>2022-05-13 22:35:00</v>
      </c>
      <c r="G248" s="8">
        <v>9</v>
      </c>
      <c r="H248" s="8">
        <v>23</v>
      </c>
      <c r="I248" s="9">
        <f>Uber_Details!$G248+(Uber_Details!$H248/60)</f>
        <v>9.3833333333333329</v>
      </c>
      <c r="J248" s="10">
        <v>3.3</v>
      </c>
      <c r="K248" s="6"/>
      <c r="L248" s="6"/>
      <c r="M248" s="8"/>
      <c r="N248" s="8">
        <v>1</v>
      </c>
      <c r="O248" s="7" t="str">
        <f>VLOOKUP(P248,zipcodes,2,0)</f>
        <v>ADELAIDE CBD</v>
      </c>
      <c r="P248" s="13">
        <v>5000</v>
      </c>
      <c r="Q248" s="7" t="str">
        <f>VLOOKUP(R248,zipcodes,2,0)</f>
        <v>SEATON</v>
      </c>
      <c r="R248" s="14">
        <v>5023</v>
      </c>
      <c r="S248" s="8" t="s">
        <v>359</v>
      </c>
      <c r="T248" s="6" t="s">
        <v>355</v>
      </c>
      <c r="V248" s="23"/>
      <c r="Y248" s="23"/>
    </row>
    <row r="249" spans="1:25" x14ac:dyDescent="0.25">
      <c r="A249" s="5">
        <v>44697</v>
      </c>
      <c r="B249" s="6">
        <v>23.82</v>
      </c>
      <c r="C249" s="6">
        <f>B249-K249-L249</f>
        <v>18.14</v>
      </c>
      <c r="D249" s="6">
        <f>B249-K249</f>
        <v>18.14</v>
      </c>
      <c r="E249" s="7">
        <v>0.76111111111111107</v>
      </c>
      <c r="F249" s="17" t="str">
        <f>_xlfn.CONCAT(TEXT(A249,"yyyy-mm-dd")," ",TEXT(E249,"hh:mm:ss"))</f>
        <v>2022-05-16 18:16:00</v>
      </c>
      <c r="G249" s="8">
        <v>29</v>
      </c>
      <c r="H249" s="8">
        <v>36</v>
      </c>
      <c r="I249" s="9">
        <f>Uber_Details!$G249+(Uber_Details!$H249/60)</f>
        <v>29.6</v>
      </c>
      <c r="J249" s="10">
        <v>8.4</v>
      </c>
      <c r="K249" s="6">
        <v>5.68</v>
      </c>
      <c r="L249" s="6"/>
      <c r="M249" s="8">
        <v>1</v>
      </c>
      <c r="N249" s="8">
        <v>2</v>
      </c>
      <c r="O249" s="7" t="str">
        <f>VLOOKUP(P249,zipcodes,2,0)</f>
        <v>ADELAIDE CBD</v>
      </c>
      <c r="P249" s="13">
        <v>5000</v>
      </c>
      <c r="Q249" s="7" t="str">
        <f>VLOOKUP(R249,zipcodes,2,0)</f>
        <v>WOODVILLE</v>
      </c>
      <c r="R249" s="14">
        <v>5011</v>
      </c>
      <c r="S249" s="8" t="s">
        <v>359</v>
      </c>
      <c r="T249" s="6" t="s">
        <v>355</v>
      </c>
      <c r="V249" s="23"/>
      <c r="Y249" s="23"/>
    </row>
    <row r="250" spans="1:25" x14ac:dyDescent="0.25">
      <c r="A250" s="5">
        <v>44697</v>
      </c>
      <c r="B250" s="6">
        <v>18.399999999999999</v>
      </c>
      <c r="C250" s="6">
        <f>B250-K250-L250</f>
        <v>16.049999999999997</v>
      </c>
      <c r="D250" s="6">
        <f>B250-K250</f>
        <v>16.049999999999997</v>
      </c>
      <c r="E250" s="7">
        <v>0.77986111111111101</v>
      </c>
      <c r="F250" s="17" t="str">
        <f>_xlfn.CONCAT(TEXT(A250,"yyyy-mm-dd")," ",TEXT(E250,"hh:mm:ss"))</f>
        <v>2022-05-16 18:43:00</v>
      </c>
      <c r="G250" s="8">
        <v>30</v>
      </c>
      <c r="H250" s="8">
        <v>6</v>
      </c>
      <c r="I250" s="9">
        <f>Uber_Details!$G250+(Uber_Details!$H250/60)</f>
        <v>30.1</v>
      </c>
      <c r="J250" s="10">
        <v>6.9</v>
      </c>
      <c r="K250" s="6">
        <v>2.35</v>
      </c>
      <c r="L250" s="6"/>
      <c r="M250" s="8">
        <v>1</v>
      </c>
      <c r="N250" s="8">
        <v>2</v>
      </c>
      <c r="O250" s="7" t="str">
        <f>VLOOKUP(P250,zipcodes,2,0)</f>
        <v>WOODVILLE</v>
      </c>
      <c r="P250" s="13">
        <v>5011</v>
      </c>
      <c r="Q250" s="7" t="str">
        <f>VLOOKUP(R250,zipcodes,2,0)</f>
        <v>MILE END</v>
      </c>
      <c r="R250" s="14">
        <v>5031</v>
      </c>
      <c r="S250" s="8" t="s">
        <v>359</v>
      </c>
      <c r="T250" s="6" t="s">
        <v>355</v>
      </c>
      <c r="V250" s="23"/>
      <c r="Y250" s="23"/>
    </row>
    <row r="251" spans="1:25" x14ac:dyDescent="0.25">
      <c r="A251" s="5">
        <v>44697</v>
      </c>
      <c r="B251" s="6">
        <v>13.73</v>
      </c>
      <c r="C251" s="6">
        <f>B251-K251-L251</f>
        <v>13.73</v>
      </c>
      <c r="D251" s="6">
        <f>B251-K251</f>
        <v>13.73</v>
      </c>
      <c r="E251" s="7">
        <v>0.8125</v>
      </c>
      <c r="F251" s="17" t="str">
        <f>_xlfn.CONCAT(TEXT(A251,"yyyy-mm-dd")," ",TEXT(E251,"hh:mm:ss"))</f>
        <v>2022-05-16 19:30:00</v>
      </c>
      <c r="G251" s="8">
        <v>28</v>
      </c>
      <c r="H251" s="8">
        <v>23</v>
      </c>
      <c r="I251" s="9">
        <f>Uber_Details!$G251+(Uber_Details!$H251/60)</f>
        <v>28.383333333333333</v>
      </c>
      <c r="J251" s="10">
        <v>6.5</v>
      </c>
      <c r="K251" s="6"/>
      <c r="L251" s="6"/>
      <c r="M251" s="8">
        <v>1</v>
      </c>
      <c r="N251" s="8">
        <v>2</v>
      </c>
      <c r="O251" s="7" t="str">
        <f>VLOOKUP(P251,zipcodes,2,0)</f>
        <v>ADELAIDE CBD</v>
      </c>
      <c r="P251" s="13">
        <v>5000</v>
      </c>
      <c r="Q251" s="7" t="str">
        <f>VLOOKUP(R251,zipcodes,2,0)</f>
        <v>GLEN OSMOND</v>
      </c>
      <c r="R251" s="14">
        <v>5064</v>
      </c>
      <c r="S251" s="8" t="s">
        <v>359</v>
      </c>
      <c r="T251" s="6" t="s">
        <v>355</v>
      </c>
      <c r="V251" s="23"/>
      <c r="Y251" s="23"/>
    </row>
    <row r="252" spans="1:25" x14ac:dyDescent="0.25">
      <c r="A252" s="5">
        <v>44697</v>
      </c>
      <c r="B252" s="6">
        <v>8.6300000000000008</v>
      </c>
      <c r="C252" s="6">
        <f>B252-K252-L252</f>
        <v>8.6300000000000008</v>
      </c>
      <c r="D252" s="6">
        <f>B252-K252</f>
        <v>8.6300000000000008</v>
      </c>
      <c r="E252" s="7">
        <v>0.82986111111111116</v>
      </c>
      <c r="F252" s="17" t="str">
        <f>_xlfn.CONCAT(TEXT(A252,"yyyy-mm-dd")," ",TEXT(E252,"hh:mm:ss"))</f>
        <v>2022-05-16 19:55:00</v>
      </c>
      <c r="G252" s="8">
        <v>23</v>
      </c>
      <c r="H252" s="8">
        <v>28</v>
      </c>
      <c r="I252" s="9">
        <f>Uber_Details!$G252+(Uber_Details!$H252/60)</f>
        <v>23.466666666666665</v>
      </c>
      <c r="J252" s="10">
        <v>3.3</v>
      </c>
      <c r="K252" s="6"/>
      <c r="L252" s="6"/>
      <c r="M252" s="8">
        <v>1</v>
      </c>
      <c r="N252" s="8">
        <v>2</v>
      </c>
      <c r="O252" s="7" t="str">
        <f>VLOOKUP(P252,zipcodes,2,0)</f>
        <v>ADELAIDE CBD</v>
      </c>
      <c r="P252" s="13">
        <v>5000</v>
      </c>
      <c r="Q252" s="7" t="str">
        <f>VLOOKUP(R252,zipcodes,2,0)</f>
        <v>NORWOOD</v>
      </c>
      <c r="R252" s="14">
        <v>5067</v>
      </c>
      <c r="S252" s="8" t="s">
        <v>359</v>
      </c>
      <c r="T252" s="6" t="s">
        <v>355</v>
      </c>
      <c r="V252" s="23"/>
      <c r="Y252" s="23"/>
    </row>
    <row r="253" spans="1:25" x14ac:dyDescent="0.25">
      <c r="A253" s="5">
        <v>44697</v>
      </c>
      <c r="B253" s="6">
        <v>13.22</v>
      </c>
      <c r="C253" s="6">
        <f>B253-K253-L253</f>
        <v>13.22</v>
      </c>
      <c r="D253" s="6">
        <f>B253-K253</f>
        <v>13.22</v>
      </c>
      <c r="E253" s="7">
        <v>0.84513888888888899</v>
      </c>
      <c r="F253" s="17" t="str">
        <f>_xlfn.CONCAT(TEXT(A253,"yyyy-mm-dd")," ",TEXT(E253,"hh:mm:ss"))</f>
        <v>2022-05-16 20:17:00</v>
      </c>
      <c r="G253" s="8">
        <v>37</v>
      </c>
      <c r="H253" s="8">
        <v>9</v>
      </c>
      <c r="I253" s="9">
        <f>Uber_Details!$G253+(Uber_Details!$H253/60)</f>
        <v>37.15</v>
      </c>
      <c r="J253" s="10">
        <v>8.3000000000000007</v>
      </c>
      <c r="K253" s="6"/>
      <c r="L253" s="6"/>
      <c r="M253" s="8">
        <v>1</v>
      </c>
      <c r="N253" s="8">
        <v>2</v>
      </c>
      <c r="O253" s="7" t="str">
        <f>VLOOKUP(P253,zipcodes,2,0)</f>
        <v>ADELAIDE CBD</v>
      </c>
      <c r="P253" s="13">
        <v>5000</v>
      </c>
      <c r="Q253" s="7" t="str">
        <f>VLOOKUP(R253,zipcodes,2,0)</f>
        <v>KENSINGTON</v>
      </c>
      <c r="R253" s="14">
        <v>5068</v>
      </c>
      <c r="S253" s="8" t="s">
        <v>359</v>
      </c>
      <c r="T253" s="6" t="s">
        <v>355</v>
      </c>
      <c r="V253" s="23"/>
      <c r="Y253" s="23"/>
    </row>
    <row r="254" spans="1:25" x14ac:dyDescent="0.25">
      <c r="A254" s="5">
        <v>44697</v>
      </c>
      <c r="B254" s="6">
        <v>13.31</v>
      </c>
      <c r="C254" s="6">
        <f>B254-K254-L254</f>
        <v>13.31</v>
      </c>
      <c r="D254" s="6">
        <f>B254-K254</f>
        <v>13.31</v>
      </c>
      <c r="E254" s="7">
        <v>0.88750000000000007</v>
      </c>
      <c r="F254" s="17" t="str">
        <f>_xlfn.CONCAT(TEXT(A254,"yyyy-mm-dd")," ",TEXT(E254,"hh:mm:ss"))</f>
        <v>2022-05-16 21:18:00</v>
      </c>
      <c r="G254" s="8">
        <v>33</v>
      </c>
      <c r="H254" s="8">
        <v>56</v>
      </c>
      <c r="I254" s="9">
        <f>Uber_Details!$G254+(Uber_Details!$H254/60)</f>
        <v>33.93333333333333</v>
      </c>
      <c r="J254" s="10">
        <v>7.4</v>
      </c>
      <c r="K254" s="6"/>
      <c r="L254" s="6"/>
      <c r="M254" s="8">
        <v>1</v>
      </c>
      <c r="N254" s="8">
        <v>2</v>
      </c>
      <c r="O254" s="7" t="str">
        <f>VLOOKUP(P254,zipcodes,2,0)</f>
        <v>ADELAIDE CBD</v>
      </c>
      <c r="P254" s="13">
        <v>5000</v>
      </c>
      <c r="Q254" s="7" t="str">
        <f>VLOOKUP(R254,zipcodes,2,0)</f>
        <v>FITZROY</v>
      </c>
      <c r="R254" s="14">
        <v>5082</v>
      </c>
      <c r="S254" s="8" t="s">
        <v>359</v>
      </c>
      <c r="T254" s="6" t="s">
        <v>355</v>
      </c>
      <c r="V254" s="23"/>
      <c r="Y254" s="23"/>
    </row>
    <row r="255" spans="1:25" x14ac:dyDescent="0.25">
      <c r="A255" s="5">
        <v>44697</v>
      </c>
      <c r="B255" s="6">
        <v>8.1999999999999993</v>
      </c>
      <c r="C255" s="6">
        <f>B255-K255-L255</f>
        <v>8.1999999999999993</v>
      </c>
      <c r="D255" s="6">
        <f>B255-K255</f>
        <v>8.1999999999999993</v>
      </c>
      <c r="E255" s="7">
        <v>0.91666666666666663</v>
      </c>
      <c r="F255" s="17" t="str">
        <f>_xlfn.CONCAT(TEXT(A255,"yyyy-mm-dd")," ",TEXT(E255,"hh:mm:ss"))</f>
        <v>2022-05-16 22:00:00</v>
      </c>
      <c r="G255" s="8">
        <v>16</v>
      </c>
      <c r="H255" s="8">
        <v>54</v>
      </c>
      <c r="I255" s="9">
        <f>Uber_Details!$G255+(Uber_Details!$H255/60)</f>
        <v>16.899999999999999</v>
      </c>
      <c r="J255" s="10">
        <v>5.7</v>
      </c>
      <c r="K255" s="6"/>
      <c r="L255" s="6"/>
      <c r="M255" s="8">
        <v>1</v>
      </c>
      <c r="N255" s="8">
        <v>1</v>
      </c>
      <c r="O255" s="7" t="str">
        <f>VLOOKUP(P255,zipcodes,2,0)</f>
        <v>ADELAIDE CBD</v>
      </c>
      <c r="P255" s="13">
        <v>5000</v>
      </c>
      <c r="Q255" s="7" t="str">
        <f>VLOOKUP(R255,zipcodes,2,0)</f>
        <v>CROYDON</v>
      </c>
      <c r="R255" s="14">
        <v>5008</v>
      </c>
      <c r="S255" s="8" t="s">
        <v>359</v>
      </c>
      <c r="T255" s="6" t="s">
        <v>355</v>
      </c>
      <c r="V255" s="23"/>
      <c r="Y255" s="23"/>
    </row>
    <row r="256" spans="1:25" x14ac:dyDescent="0.25">
      <c r="A256" s="5">
        <v>44697</v>
      </c>
      <c r="B256" s="6">
        <v>5</v>
      </c>
      <c r="C256" s="6">
        <f>B256-K256-L256</f>
        <v>5</v>
      </c>
      <c r="D256" s="6">
        <f>B256-K256</f>
        <v>5</v>
      </c>
      <c r="E256" s="7">
        <v>0.94166666666666676</v>
      </c>
      <c r="F256" s="17" t="str">
        <f>_xlfn.CONCAT(TEXT(A256,"yyyy-mm-dd")," ",TEXT(E256,"hh:mm:ss"))</f>
        <v>2022-05-16 22:36:00</v>
      </c>
      <c r="G256" s="8">
        <v>9</v>
      </c>
      <c r="H256" s="8">
        <v>1</v>
      </c>
      <c r="I256" s="9">
        <f>Uber_Details!$G256+(Uber_Details!$H256/60)</f>
        <v>9.0166666666666675</v>
      </c>
      <c r="J256" s="10">
        <v>0.2</v>
      </c>
      <c r="K256" s="6"/>
      <c r="L256" s="6"/>
      <c r="M256" s="8">
        <v>1</v>
      </c>
      <c r="N256" s="8">
        <v>1</v>
      </c>
      <c r="O256" s="7" t="str">
        <f>VLOOKUP(P256,zipcodes,2,0)</f>
        <v>ADELAIDE CBD</v>
      </c>
      <c r="P256" s="13">
        <v>5000</v>
      </c>
      <c r="Q256" s="7" t="str">
        <f>VLOOKUP(R256,zipcodes,2,0)</f>
        <v>ADELAIDE CBD</v>
      </c>
      <c r="R256" s="14">
        <v>5000</v>
      </c>
      <c r="S256" s="8" t="s">
        <v>359</v>
      </c>
      <c r="T256" s="6" t="s">
        <v>355</v>
      </c>
      <c r="V256" s="23"/>
      <c r="Y256" s="23"/>
    </row>
    <row r="257" spans="1:25" x14ac:dyDescent="0.25">
      <c r="A257" s="5">
        <v>44697</v>
      </c>
      <c r="B257" s="6">
        <v>16.13</v>
      </c>
      <c r="C257" s="6">
        <f>B257-K257-L257</f>
        <v>16.13</v>
      </c>
      <c r="D257" s="6">
        <f>B257-K257</f>
        <v>16.13</v>
      </c>
      <c r="E257" s="7">
        <v>0.94513888888888886</v>
      </c>
      <c r="F257" s="17" t="str">
        <f>_xlfn.CONCAT(TEXT(A257,"yyyy-mm-dd")," ",TEXT(E257,"hh:mm:ss"))</f>
        <v>2022-05-16 22:41:00</v>
      </c>
      <c r="G257" s="8">
        <v>37</v>
      </c>
      <c r="H257" s="8">
        <v>53</v>
      </c>
      <c r="I257" s="9">
        <f>Uber_Details!$G257+(Uber_Details!$H257/60)</f>
        <v>37.883333333333333</v>
      </c>
      <c r="J257" s="10">
        <v>9.1999999999999993</v>
      </c>
      <c r="K257" s="6"/>
      <c r="L257" s="6"/>
      <c r="M257" s="8">
        <v>1</v>
      </c>
      <c r="N257" s="8">
        <v>2</v>
      </c>
      <c r="O257" s="7" t="str">
        <f>VLOOKUP(P257,zipcodes,2,0)</f>
        <v>ADELAIDE CBD</v>
      </c>
      <c r="P257" s="13">
        <v>5000</v>
      </c>
      <c r="Q257" s="7" t="str">
        <f>VLOOKUP(R257,zipcodes,2,0)</f>
        <v>WOODVILLE</v>
      </c>
      <c r="R257" s="14">
        <v>5011</v>
      </c>
      <c r="S257" s="8" t="s">
        <v>359</v>
      </c>
      <c r="T257" s="6" t="s">
        <v>355</v>
      </c>
      <c r="V257" s="23"/>
      <c r="Y257" s="23"/>
    </row>
    <row r="258" spans="1:25" x14ac:dyDescent="0.25">
      <c r="A258" s="5">
        <v>44698</v>
      </c>
      <c r="B258" s="6">
        <v>5.52</v>
      </c>
      <c r="C258" s="6">
        <f>B258-K258-L258</f>
        <v>5.52</v>
      </c>
      <c r="D258" s="6">
        <f>B258-K258</f>
        <v>5.52</v>
      </c>
      <c r="E258" s="7">
        <v>0.74652777777777779</v>
      </c>
      <c r="F258" s="17" t="str">
        <f>_xlfn.CONCAT(TEXT(A258,"yyyy-mm-dd")," ",TEXT(E258,"hh:mm:ss"))</f>
        <v>2022-05-17 17:55:00</v>
      </c>
      <c r="G258" s="8">
        <v>7</v>
      </c>
      <c r="H258" s="8">
        <v>59</v>
      </c>
      <c r="I258" s="9">
        <f>Uber_Details!$G258+(Uber_Details!$H258/60)</f>
        <v>7.9833333333333334</v>
      </c>
      <c r="J258" s="10">
        <v>1.8</v>
      </c>
      <c r="K258" s="6"/>
      <c r="L258" s="6"/>
      <c r="M258" s="8">
        <v>1</v>
      </c>
      <c r="N258" s="8">
        <v>1</v>
      </c>
      <c r="O258" s="7" t="str">
        <f>VLOOKUP(P258,zipcodes,2,0)</f>
        <v>PORT ADELAIDE</v>
      </c>
      <c r="P258" s="13">
        <v>5015</v>
      </c>
      <c r="Q258" s="7" t="str">
        <f>VLOOKUP(R258,zipcodes,2,0)</f>
        <v>ALBERT PARK</v>
      </c>
      <c r="R258" s="14">
        <v>5014</v>
      </c>
      <c r="S258" s="8" t="s">
        <v>359</v>
      </c>
      <c r="T258" s="6" t="s">
        <v>355</v>
      </c>
      <c r="V258" s="23"/>
      <c r="Y258" s="23"/>
    </row>
    <row r="259" spans="1:25" x14ac:dyDescent="0.25">
      <c r="A259" s="5">
        <v>44698</v>
      </c>
      <c r="B259" s="6">
        <v>19.34</v>
      </c>
      <c r="C259" s="6">
        <f>B259-K259-L259</f>
        <v>19.34</v>
      </c>
      <c r="D259" s="6">
        <f>B259-K259</f>
        <v>19.34</v>
      </c>
      <c r="E259" s="7">
        <v>0.75416666666666676</v>
      </c>
      <c r="F259" s="17" t="str">
        <f>_xlfn.CONCAT(TEXT(A259,"yyyy-mm-dd")," ",TEXT(E259,"hh:mm:ss"))</f>
        <v>2022-05-17 18:06:00</v>
      </c>
      <c r="G259" s="8">
        <v>39</v>
      </c>
      <c r="H259" s="8">
        <v>15</v>
      </c>
      <c r="I259" s="9">
        <f>Uber_Details!$G259+(Uber_Details!$H259/60)</f>
        <v>39.25</v>
      </c>
      <c r="J259" s="10">
        <v>9.6</v>
      </c>
      <c r="K259" s="6"/>
      <c r="L259" s="6"/>
      <c r="M259" s="8">
        <v>1</v>
      </c>
      <c r="N259" s="8">
        <v>2</v>
      </c>
      <c r="O259" s="7" t="str">
        <f>VLOOKUP(P259,zipcodes,2,0)</f>
        <v>WOODVILLE</v>
      </c>
      <c r="P259" s="13">
        <v>5011</v>
      </c>
      <c r="Q259" s="7" t="str">
        <f>VLOOKUP(R259,zipcodes,2,0)</f>
        <v>RICHMOND</v>
      </c>
      <c r="R259" s="14">
        <v>5033</v>
      </c>
      <c r="S259" s="8" t="s">
        <v>359</v>
      </c>
      <c r="T259" s="6" t="s">
        <v>355</v>
      </c>
      <c r="V259" s="23"/>
      <c r="Y259" s="23"/>
    </row>
    <row r="260" spans="1:25" x14ac:dyDescent="0.25">
      <c r="A260" s="5">
        <v>44698</v>
      </c>
      <c r="B260" s="6">
        <v>9.33</v>
      </c>
      <c r="C260" s="6">
        <f>B260-K260-L260</f>
        <v>7.83</v>
      </c>
      <c r="D260" s="6">
        <f>B260-K260</f>
        <v>9.33</v>
      </c>
      <c r="E260" s="7">
        <v>0.79027777777777775</v>
      </c>
      <c r="F260" s="17" t="str">
        <f>_xlfn.CONCAT(TEXT(A260,"yyyy-mm-dd")," ",TEXT(E260,"hh:mm:ss"))</f>
        <v>2022-05-17 18:58:00</v>
      </c>
      <c r="G260" s="8">
        <v>21</v>
      </c>
      <c r="H260" s="8">
        <v>36</v>
      </c>
      <c r="I260" s="9">
        <f>Uber_Details!$G260+(Uber_Details!$H260/60)</f>
        <v>21.6</v>
      </c>
      <c r="J260" s="10">
        <v>2.6</v>
      </c>
      <c r="K260" s="6"/>
      <c r="L260" s="6">
        <v>1.5</v>
      </c>
      <c r="M260" s="8">
        <v>1</v>
      </c>
      <c r="N260" s="8">
        <v>1</v>
      </c>
      <c r="O260" s="7" t="str">
        <f>VLOOKUP(P260,zipcodes,2,0)</f>
        <v>ADELAIDE CBD</v>
      </c>
      <c r="P260" s="13">
        <v>5000</v>
      </c>
      <c r="Q260" s="7" t="str">
        <f>VLOOKUP(R260,zipcodes,2,0)</f>
        <v>ADELAIDE CBD</v>
      </c>
      <c r="R260" s="14">
        <v>5000</v>
      </c>
      <c r="S260" s="8" t="s">
        <v>359</v>
      </c>
      <c r="T260" s="6" t="s">
        <v>355</v>
      </c>
      <c r="V260" s="23"/>
      <c r="Y260" s="23"/>
    </row>
    <row r="261" spans="1:25" x14ac:dyDescent="0.25">
      <c r="A261" s="5">
        <v>44698</v>
      </c>
      <c r="B261" s="6">
        <v>7.29</v>
      </c>
      <c r="C261" s="6">
        <f>B261-K261-L261</f>
        <v>7.29</v>
      </c>
      <c r="D261" s="6">
        <f>B261-K261</f>
        <v>7.29</v>
      </c>
      <c r="E261" s="7">
        <v>0.80902777777777779</v>
      </c>
      <c r="F261" s="17" t="str">
        <f>_xlfn.CONCAT(TEXT(A261,"yyyy-mm-dd")," ",TEXT(E261,"hh:mm:ss"))</f>
        <v>2022-05-17 19:25:00</v>
      </c>
      <c r="G261" s="8">
        <v>20</v>
      </c>
      <c r="H261" s="8">
        <v>10</v>
      </c>
      <c r="I261" s="9">
        <f>Uber_Details!$G261+(Uber_Details!$H261/60)</f>
        <v>20.166666666666668</v>
      </c>
      <c r="J261" s="10">
        <v>2.2999999999999998</v>
      </c>
      <c r="K261" s="6"/>
      <c r="L261" s="6"/>
      <c r="M261" s="8">
        <v>1</v>
      </c>
      <c r="N261" s="8">
        <v>1</v>
      </c>
      <c r="O261" s="7" t="str">
        <f>VLOOKUP(P261,zipcodes,2,0)</f>
        <v>ADELAIDE CBD</v>
      </c>
      <c r="P261" s="13">
        <v>5000</v>
      </c>
      <c r="Q261" s="7" t="str">
        <f>VLOOKUP(R261,zipcodes,2,0)</f>
        <v>VALE PARK</v>
      </c>
      <c r="R261" s="14">
        <v>5081</v>
      </c>
      <c r="S261" s="8" t="s">
        <v>359</v>
      </c>
      <c r="T261" s="6" t="s">
        <v>355</v>
      </c>
      <c r="V261" s="23"/>
      <c r="Y261" s="23"/>
    </row>
    <row r="262" spans="1:25" x14ac:dyDescent="0.25">
      <c r="A262" s="5">
        <v>44698</v>
      </c>
      <c r="B262" s="6">
        <v>14.91</v>
      </c>
      <c r="C262" s="6">
        <f>B262-K262-L262</f>
        <v>14.91</v>
      </c>
      <c r="D262" s="6">
        <f>B262-K262</f>
        <v>14.91</v>
      </c>
      <c r="E262" s="7">
        <v>0.82986111111111116</v>
      </c>
      <c r="F262" s="17" t="str">
        <f>_xlfn.CONCAT(TEXT(A262,"yyyy-mm-dd")," ",TEXT(E262,"hh:mm:ss"))</f>
        <v>2022-05-17 19:55:00</v>
      </c>
      <c r="G262" s="8">
        <v>43</v>
      </c>
      <c r="H262" s="8">
        <v>47</v>
      </c>
      <c r="I262" s="9">
        <f>Uber_Details!$G262+(Uber_Details!$H262/60)</f>
        <v>43.783333333333331</v>
      </c>
      <c r="J262" s="10">
        <v>6</v>
      </c>
      <c r="K262" s="6"/>
      <c r="L262" s="6"/>
      <c r="M262" s="8">
        <v>1</v>
      </c>
      <c r="N262" s="8">
        <v>2</v>
      </c>
      <c r="O262" s="7" t="str">
        <f>VLOOKUP(P262,zipcodes,2,0)</f>
        <v>ADELAIDE CBD</v>
      </c>
      <c r="P262" s="13">
        <v>5000</v>
      </c>
      <c r="Q262" s="7" t="str">
        <f>VLOOKUP(R262,zipcodes,2,0)</f>
        <v>CROYDON</v>
      </c>
      <c r="R262" s="14">
        <v>5008</v>
      </c>
      <c r="S262" s="8" t="s">
        <v>359</v>
      </c>
      <c r="T262" s="6" t="s">
        <v>355</v>
      </c>
      <c r="V262" s="23"/>
      <c r="Y262" s="23"/>
    </row>
    <row r="263" spans="1:25" x14ac:dyDescent="0.25">
      <c r="A263" s="5">
        <v>44698</v>
      </c>
      <c r="B263" s="6">
        <v>13.24</v>
      </c>
      <c r="C263" s="6">
        <f>B263-K263-L263</f>
        <v>13.24</v>
      </c>
      <c r="D263" s="6">
        <f>B263-K263</f>
        <v>13.24</v>
      </c>
      <c r="E263" s="7">
        <v>0.86388888888888893</v>
      </c>
      <c r="F263" s="17" t="str">
        <f>_xlfn.CONCAT(TEXT(A263,"yyyy-mm-dd")," ",TEXT(E263,"hh:mm:ss"))</f>
        <v>2022-05-17 20:44:00</v>
      </c>
      <c r="G263" s="8">
        <v>32</v>
      </c>
      <c r="H263" s="8">
        <v>38</v>
      </c>
      <c r="I263" s="9">
        <f>Uber_Details!$G263+(Uber_Details!$H263/60)</f>
        <v>32.633333333333333</v>
      </c>
      <c r="J263" s="10">
        <v>7.8</v>
      </c>
      <c r="K263" s="6"/>
      <c r="L263" s="6"/>
      <c r="M263" s="8">
        <v>1</v>
      </c>
      <c r="N263" s="8">
        <v>2</v>
      </c>
      <c r="O263" s="7" t="str">
        <f>VLOOKUP(P263,zipcodes,2,0)</f>
        <v>ADELAIDE CBD</v>
      </c>
      <c r="P263" s="13">
        <v>5000</v>
      </c>
      <c r="Q263" s="7" t="str">
        <f>VLOOKUP(R263,zipcodes,2,0)</f>
        <v>FITZROY</v>
      </c>
      <c r="R263" s="14">
        <v>5082</v>
      </c>
      <c r="S263" s="8" t="s">
        <v>359</v>
      </c>
      <c r="T263" s="6" t="s">
        <v>355</v>
      </c>
      <c r="V263" s="23"/>
      <c r="Y263" s="23"/>
    </row>
    <row r="264" spans="1:25" x14ac:dyDescent="0.25">
      <c r="A264" s="5">
        <v>44698</v>
      </c>
      <c r="B264" s="6">
        <v>5.78</v>
      </c>
      <c r="C264" s="6">
        <f>B264-K264-L264</f>
        <v>5.78</v>
      </c>
      <c r="D264" s="6">
        <f>B264-K264</f>
        <v>5.78</v>
      </c>
      <c r="E264" s="7">
        <v>0.89166666666666661</v>
      </c>
      <c r="F264" s="17" t="str">
        <f>_xlfn.CONCAT(TEXT(A264,"yyyy-mm-dd")," ",TEXT(E264,"hh:mm:ss"))</f>
        <v>2022-05-17 21:24:00</v>
      </c>
      <c r="G264" s="8">
        <v>11</v>
      </c>
      <c r="H264" s="8">
        <v>44</v>
      </c>
      <c r="I264" s="9">
        <f>Uber_Details!$G264+(Uber_Details!$H264/60)</f>
        <v>11.733333333333333</v>
      </c>
      <c r="J264" s="10">
        <v>3.5</v>
      </c>
      <c r="K264" s="6"/>
      <c r="L264" s="6"/>
      <c r="M264" s="8">
        <v>1</v>
      </c>
      <c r="N264" s="8">
        <v>1</v>
      </c>
      <c r="O264" s="7" t="str">
        <f>VLOOKUP(P264,zipcodes,2,0)</f>
        <v>VALE PARK</v>
      </c>
      <c r="P264" s="13">
        <v>5081</v>
      </c>
      <c r="Q264" s="7" t="str">
        <f>VLOOKUP(R264,zipcodes,2,0)</f>
        <v>FELIXSTOW</v>
      </c>
      <c r="R264" s="14">
        <v>5070</v>
      </c>
      <c r="S264" s="8" t="s">
        <v>359</v>
      </c>
      <c r="T264" s="6" t="s">
        <v>355</v>
      </c>
      <c r="V264" s="23"/>
      <c r="Y264" s="23"/>
    </row>
    <row r="265" spans="1:25" x14ac:dyDescent="0.25">
      <c r="A265" s="5">
        <v>44698</v>
      </c>
      <c r="B265" s="6">
        <v>19.350000000000001</v>
      </c>
      <c r="C265" s="6">
        <f>B265-K265-L265</f>
        <v>19.350000000000001</v>
      </c>
      <c r="D265" s="6">
        <f>B265-K265</f>
        <v>19.350000000000001</v>
      </c>
      <c r="E265" s="7">
        <v>0.90625</v>
      </c>
      <c r="F265" s="17" t="str">
        <f>_xlfn.CONCAT(TEXT(A265,"yyyy-mm-dd")," ",TEXT(E265,"hh:mm:ss"))</f>
        <v>2022-05-17 21:45:00</v>
      </c>
      <c r="G265" s="8">
        <v>48</v>
      </c>
      <c r="H265" s="8">
        <v>25</v>
      </c>
      <c r="I265" s="9">
        <f>Uber_Details!$G265+(Uber_Details!$H265/60)</f>
        <v>48.416666666666664</v>
      </c>
      <c r="J265" s="10">
        <v>13.3</v>
      </c>
      <c r="K265" s="6"/>
      <c r="L265" s="6"/>
      <c r="M265" s="8">
        <v>1</v>
      </c>
      <c r="N265" s="8">
        <v>2</v>
      </c>
      <c r="O265" s="7" t="str">
        <f>VLOOKUP(P265,zipcodes,2,0)</f>
        <v>ADELAIDE CBD</v>
      </c>
      <c r="P265" s="13">
        <v>5000</v>
      </c>
      <c r="Q265" s="7" t="str">
        <f>VLOOKUP(R265,zipcodes,2,0)</f>
        <v>WINGFIELD</v>
      </c>
      <c r="R265" s="14">
        <v>5013</v>
      </c>
      <c r="S265" s="8" t="s">
        <v>359</v>
      </c>
      <c r="T265" s="6" t="s">
        <v>355</v>
      </c>
      <c r="V265" s="23"/>
      <c r="Y265" s="23"/>
    </row>
    <row r="266" spans="1:25" x14ac:dyDescent="0.25">
      <c r="A266" s="5">
        <v>44699</v>
      </c>
      <c r="B266" s="6">
        <v>5.1100000000000003</v>
      </c>
      <c r="C266" s="6">
        <f>B266-K266-L266</f>
        <v>5.1100000000000003</v>
      </c>
      <c r="D266" s="6">
        <f>B266-K266</f>
        <v>5.1100000000000003</v>
      </c>
      <c r="E266" s="7">
        <v>0.75902777777777775</v>
      </c>
      <c r="F266" s="17" t="str">
        <f>_xlfn.CONCAT(TEXT(A266,"yyyy-mm-dd")," ",TEXT(E266,"hh:mm:ss"))</f>
        <v>2022-05-18 18:13:00</v>
      </c>
      <c r="G266" s="8">
        <v>8</v>
      </c>
      <c r="H266" s="8">
        <v>34</v>
      </c>
      <c r="I266" s="9">
        <f>Uber_Details!$G266+(Uber_Details!$H266/60)</f>
        <v>8.5666666666666664</v>
      </c>
      <c r="J266" s="10">
        <v>2</v>
      </c>
      <c r="K266" s="6"/>
      <c r="L266" s="6"/>
      <c r="M266" s="8">
        <v>1</v>
      </c>
      <c r="N266" s="8">
        <v>1</v>
      </c>
      <c r="O266" s="7" t="str">
        <f>VLOOKUP(P266,zipcodes,2,0)</f>
        <v>NORTH HAVEN</v>
      </c>
      <c r="P266" s="13">
        <v>5018</v>
      </c>
      <c r="Q266" s="7" t="str">
        <f>VLOOKUP(R266,zipcodes,2,0)</f>
        <v>NORTH HAVEN</v>
      </c>
      <c r="R266" s="14">
        <v>5018</v>
      </c>
      <c r="S266" s="8" t="s">
        <v>359</v>
      </c>
      <c r="T266" s="6" t="s">
        <v>355</v>
      </c>
      <c r="V266" s="23"/>
      <c r="Y266" s="23"/>
    </row>
    <row r="267" spans="1:25" x14ac:dyDescent="0.25">
      <c r="A267" s="5">
        <v>44699</v>
      </c>
      <c r="B267" s="6">
        <v>15.07</v>
      </c>
      <c r="C267" s="6">
        <f>B267-K267-L267</f>
        <v>15.07</v>
      </c>
      <c r="D267" s="6">
        <f>B267-K267</f>
        <v>15.07</v>
      </c>
      <c r="E267" s="7">
        <v>0.77847222222222223</v>
      </c>
      <c r="F267" s="17" t="str">
        <f>_xlfn.CONCAT(TEXT(A267,"yyyy-mm-dd")," ",TEXT(E267,"hh:mm:ss"))</f>
        <v>2022-05-18 18:41:00</v>
      </c>
      <c r="G267" s="8">
        <v>49</v>
      </c>
      <c r="H267" s="8">
        <v>36</v>
      </c>
      <c r="I267" s="9">
        <f>Uber_Details!$G267+(Uber_Details!$H267/60)</f>
        <v>49.6</v>
      </c>
      <c r="J267" s="10">
        <v>4.5</v>
      </c>
      <c r="K267" s="6"/>
      <c r="L267" s="6"/>
      <c r="M267" s="8">
        <v>1</v>
      </c>
      <c r="N267" s="8">
        <v>2</v>
      </c>
      <c r="O267" s="7" t="str">
        <f>VLOOKUP(P267,zipcodes,2,0)</f>
        <v>SEMAPHORE</v>
      </c>
      <c r="P267" s="13">
        <v>5019</v>
      </c>
      <c r="Q267" s="7" t="str">
        <f>VLOOKUP(R267,zipcodes,2,0)</f>
        <v>LARGS BAY</v>
      </c>
      <c r="R267" s="14">
        <v>5016</v>
      </c>
      <c r="S267" s="8" t="s">
        <v>359</v>
      </c>
      <c r="T267" s="6" t="s">
        <v>355</v>
      </c>
      <c r="V267" s="23"/>
      <c r="Y267" s="23"/>
    </row>
    <row r="268" spans="1:25" x14ac:dyDescent="0.25">
      <c r="A268" s="5">
        <v>44699</v>
      </c>
      <c r="B268" s="6">
        <v>8.8800000000000008</v>
      </c>
      <c r="C268" s="6">
        <f>B268-K268-L268</f>
        <v>8.8800000000000008</v>
      </c>
      <c r="D268" s="6">
        <f>B268-K268</f>
        <v>8.8800000000000008</v>
      </c>
      <c r="E268" s="7">
        <v>0.80069444444444438</v>
      </c>
      <c r="F268" s="17" t="str">
        <f>_xlfn.CONCAT(TEXT(A268,"yyyy-mm-dd")," ",TEXT(E268,"hh:mm:ss"))</f>
        <v>2022-05-18 19:13:00</v>
      </c>
      <c r="G268" s="8">
        <v>12</v>
      </c>
      <c r="H268" s="8">
        <v>18</v>
      </c>
      <c r="I268" s="9">
        <f>Uber_Details!$G268+(Uber_Details!$H268/60)</f>
        <v>12.3</v>
      </c>
      <c r="J268" s="10">
        <v>0.9</v>
      </c>
      <c r="K268" s="6"/>
      <c r="L268" s="6"/>
      <c r="M268" s="8">
        <v>1</v>
      </c>
      <c r="N268" s="8">
        <v>1</v>
      </c>
      <c r="O268" s="7" t="str">
        <f>VLOOKUP(P268,zipcodes,2,0)</f>
        <v>NORTH HAVEN</v>
      </c>
      <c r="P268" s="13">
        <v>5018</v>
      </c>
      <c r="Q268" s="7" t="str">
        <f>VLOOKUP(R268,zipcodes,2,0)</f>
        <v>OSBORNE</v>
      </c>
      <c r="R268" s="14">
        <v>5017</v>
      </c>
      <c r="S268" s="8" t="s">
        <v>359</v>
      </c>
      <c r="T268" s="6" t="s">
        <v>355</v>
      </c>
      <c r="V268" s="23"/>
      <c r="Y268" s="23"/>
    </row>
    <row r="269" spans="1:25" x14ac:dyDescent="0.25">
      <c r="A269" s="5">
        <v>44699</v>
      </c>
      <c r="B269" s="6">
        <v>16.86</v>
      </c>
      <c r="C269" s="6">
        <f>B269-K269-L269</f>
        <v>13.16</v>
      </c>
      <c r="D269" s="6">
        <f>B269-K269</f>
        <v>13.16</v>
      </c>
      <c r="E269" s="7">
        <v>0.8041666666666667</v>
      </c>
      <c r="F269" s="17" t="str">
        <f>_xlfn.CONCAT(TEXT(A269,"yyyy-mm-dd")," ",TEXT(E269,"hh:mm:ss"))</f>
        <v>2022-05-18 19:18:00</v>
      </c>
      <c r="G269" s="8">
        <v>30</v>
      </c>
      <c r="H269" s="8">
        <v>28</v>
      </c>
      <c r="I269" s="9">
        <f>Uber_Details!$G269+(Uber_Details!$H269/60)</f>
        <v>30.466666666666665</v>
      </c>
      <c r="J269" s="10">
        <v>7.7</v>
      </c>
      <c r="K269" s="6">
        <v>3.7</v>
      </c>
      <c r="L269" s="6"/>
      <c r="M269" s="8">
        <v>1</v>
      </c>
      <c r="N269" s="8">
        <v>2</v>
      </c>
      <c r="O269" s="7" t="str">
        <f>VLOOKUP(P269,zipcodes,2,0)</f>
        <v>PORT ADELAIDE</v>
      </c>
      <c r="P269" s="13">
        <v>5015</v>
      </c>
      <c r="Q269" s="7" t="str">
        <f>VLOOKUP(R269,zipcodes,2,0)</f>
        <v>WEST LAKES</v>
      </c>
      <c r="R269" s="14">
        <v>5021</v>
      </c>
      <c r="S269" s="8" t="s">
        <v>359</v>
      </c>
      <c r="T269" s="6" t="s">
        <v>355</v>
      </c>
      <c r="V269" s="23"/>
      <c r="Y269" s="23"/>
    </row>
    <row r="270" spans="1:25" x14ac:dyDescent="0.25">
      <c r="A270" s="5">
        <v>44699</v>
      </c>
      <c r="B270" s="6">
        <v>8.9600000000000009</v>
      </c>
      <c r="C270" s="6">
        <f>B270-K270-L270</f>
        <v>8.9600000000000009</v>
      </c>
      <c r="D270" s="6">
        <f>B270-K270</f>
        <v>8.9600000000000009</v>
      </c>
      <c r="E270" s="7">
        <v>0.84722222222222221</v>
      </c>
      <c r="F270" s="17" t="str">
        <f>_xlfn.CONCAT(TEXT(A270,"yyyy-mm-dd")," ",TEXT(E270,"hh:mm:ss"))</f>
        <v>2022-05-18 20:20:00</v>
      </c>
      <c r="G270" s="8">
        <v>24</v>
      </c>
      <c r="H270" s="8">
        <v>3</v>
      </c>
      <c r="I270" s="9">
        <f>Uber_Details!$G270+(Uber_Details!$H270/60)</f>
        <v>24.05</v>
      </c>
      <c r="J270" s="10">
        <v>6.5</v>
      </c>
      <c r="K270" s="6"/>
      <c r="L270" s="6"/>
      <c r="M270" s="8"/>
      <c r="N270" s="8">
        <v>2</v>
      </c>
      <c r="O270" s="7" t="str">
        <f>VLOOKUP(P270,zipcodes,2,0)</f>
        <v>HINDMARSH</v>
      </c>
      <c r="P270" s="13">
        <v>5007</v>
      </c>
      <c r="Q270" s="7" t="str">
        <f>VLOOKUP(R270,zipcodes,2,0)</f>
        <v>CROYDON</v>
      </c>
      <c r="R270" s="14">
        <v>5008</v>
      </c>
      <c r="S270" s="8" t="s">
        <v>359</v>
      </c>
      <c r="T270" s="6" t="s">
        <v>355</v>
      </c>
      <c r="V270" s="23"/>
      <c r="Y270" s="23"/>
    </row>
    <row r="271" spans="1:25" x14ac:dyDescent="0.25">
      <c r="A271" s="5">
        <v>44699</v>
      </c>
      <c r="B271" s="6">
        <v>10.18</v>
      </c>
      <c r="C271" s="6">
        <f>B271-K271-L271</f>
        <v>10.18</v>
      </c>
      <c r="D271" s="6">
        <f>B271-K271</f>
        <v>10.18</v>
      </c>
      <c r="E271" s="7">
        <v>0.87013888888888891</v>
      </c>
      <c r="F271" s="17" t="str">
        <f>_xlfn.CONCAT(TEXT(A271,"yyyy-mm-dd")," ",TEXT(E271,"hh:mm:ss"))</f>
        <v>2022-05-18 20:53:00</v>
      </c>
      <c r="G271" s="8">
        <v>21</v>
      </c>
      <c r="H271" s="8">
        <v>35</v>
      </c>
      <c r="I271" s="9">
        <f>Uber_Details!$G271+(Uber_Details!$H271/60)</f>
        <v>21.583333333333332</v>
      </c>
      <c r="J271" s="10">
        <v>7.6</v>
      </c>
      <c r="K271" s="6"/>
      <c r="L271" s="6"/>
      <c r="M271" s="8"/>
      <c r="N271" s="8">
        <v>2</v>
      </c>
      <c r="O271" s="7" t="str">
        <f>VLOOKUP(P271,zipcodes,2,0)</f>
        <v>ADELAIDE CBD</v>
      </c>
      <c r="P271" s="13">
        <v>5000</v>
      </c>
      <c r="Q271" s="7" t="str">
        <f>VLOOKUP(R271,zipcodes,2,0)</f>
        <v>WOODVILLE</v>
      </c>
      <c r="R271" s="14">
        <v>5011</v>
      </c>
      <c r="S271" s="8" t="s">
        <v>359</v>
      </c>
      <c r="T271" s="6" t="s">
        <v>355</v>
      </c>
      <c r="V271" s="23"/>
      <c r="Y271" s="23"/>
    </row>
    <row r="272" spans="1:25" x14ac:dyDescent="0.25">
      <c r="A272" s="5">
        <v>44699</v>
      </c>
      <c r="B272" s="6">
        <v>11.21</v>
      </c>
      <c r="C272" s="6">
        <f>B272-K272-L272</f>
        <v>11.21</v>
      </c>
      <c r="D272" s="6">
        <f>B272-K272</f>
        <v>11.21</v>
      </c>
      <c r="E272" s="7">
        <v>0.88888888888888884</v>
      </c>
      <c r="F272" s="17" t="str">
        <f>_xlfn.CONCAT(TEXT(A272,"yyyy-mm-dd")," ",TEXT(E272,"hh:mm:ss"))</f>
        <v>2022-05-18 21:20:00</v>
      </c>
      <c r="G272" s="8">
        <v>28</v>
      </c>
      <c r="H272" s="8">
        <v>48</v>
      </c>
      <c r="I272" s="9">
        <f>Uber_Details!$G272+(Uber_Details!$H272/60)</f>
        <v>28.8</v>
      </c>
      <c r="J272" s="10">
        <v>5.9</v>
      </c>
      <c r="K272" s="6"/>
      <c r="L272" s="6"/>
      <c r="M272" s="8">
        <v>1</v>
      </c>
      <c r="N272" s="8">
        <v>1</v>
      </c>
      <c r="O272" s="7" t="str">
        <f>VLOOKUP(P272,zipcodes,2,0)</f>
        <v>BEVERLEY</v>
      </c>
      <c r="P272" s="13">
        <v>5009</v>
      </c>
      <c r="Q272" s="7" t="str">
        <f>VLOOKUP(R272,zipcodes,2,0)</f>
        <v>SEATON</v>
      </c>
      <c r="R272" s="14">
        <v>5023</v>
      </c>
      <c r="S272" s="8" t="s">
        <v>359</v>
      </c>
      <c r="T272" s="6" t="s">
        <v>355</v>
      </c>
      <c r="V272" s="23"/>
      <c r="Y272" s="23"/>
    </row>
    <row r="273" spans="1:25" x14ac:dyDescent="0.25">
      <c r="A273" s="5">
        <v>44700</v>
      </c>
      <c r="B273" s="6">
        <v>7.5</v>
      </c>
      <c r="C273" s="6">
        <f>B273-K273-L273</f>
        <v>7.5</v>
      </c>
      <c r="D273" s="6">
        <f>B273-K273</f>
        <v>7.5</v>
      </c>
      <c r="E273" s="7">
        <v>0.76388888888888884</v>
      </c>
      <c r="F273" s="17" t="str">
        <f>_xlfn.CONCAT(TEXT(A273,"yyyy-mm-dd")," ",TEXT(E273,"hh:mm:ss"))</f>
        <v>2022-05-19 18:20:00</v>
      </c>
      <c r="G273" s="8">
        <v>10</v>
      </c>
      <c r="H273" s="8">
        <v>51</v>
      </c>
      <c r="I273" s="9">
        <f>Uber_Details!$G273+(Uber_Details!$H273/60)</f>
        <v>10.85</v>
      </c>
      <c r="J273" s="10">
        <v>2</v>
      </c>
      <c r="K273" s="6"/>
      <c r="L273" s="6"/>
      <c r="M273" s="8">
        <v>1</v>
      </c>
      <c r="N273" s="8">
        <v>1</v>
      </c>
      <c r="O273" s="7" t="str">
        <f>VLOOKUP(P273,zipcodes,2,0)</f>
        <v>KURRALTA PARK</v>
      </c>
      <c r="P273" s="13">
        <v>5037</v>
      </c>
      <c r="Q273" s="7" t="str">
        <f>VLOOKUP(R273,zipcodes,2,0)</f>
        <v>BLACK FOREST</v>
      </c>
      <c r="R273" s="14">
        <v>5035</v>
      </c>
      <c r="S273" s="8" t="s">
        <v>359</v>
      </c>
      <c r="T273" s="6" t="s">
        <v>355</v>
      </c>
      <c r="V273" s="23"/>
      <c r="Y273" s="23"/>
    </row>
    <row r="274" spans="1:25" x14ac:dyDescent="0.25">
      <c r="A274" s="5">
        <v>44700</v>
      </c>
      <c r="B274" s="6">
        <v>14.25</v>
      </c>
      <c r="C274" s="6">
        <f>B274-K274-L274</f>
        <v>14.25</v>
      </c>
      <c r="D274" s="6">
        <f>B274-K274</f>
        <v>14.25</v>
      </c>
      <c r="E274" s="7">
        <v>0.7715277777777777</v>
      </c>
      <c r="F274" s="17" t="str">
        <f>_xlfn.CONCAT(TEXT(A274,"yyyy-mm-dd")," ",TEXT(E274,"hh:mm:ss"))</f>
        <v>2022-05-19 18:31:00</v>
      </c>
      <c r="G274" s="8">
        <v>30</v>
      </c>
      <c r="H274" s="8">
        <v>34</v>
      </c>
      <c r="I274" s="9">
        <f>Uber_Details!$G274+(Uber_Details!$H274/60)</f>
        <v>30.566666666666666</v>
      </c>
      <c r="J274" s="10">
        <v>6.4</v>
      </c>
      <c r="K274" s="6"/>
      <c r="L274" s="6"/>
      <c r="M274" s="8">
        <v>1</v>
      </c>
      <c r="N274" s="8">
        <v>2</v>
      </c>
      <c r="O274" s="7" t="str">
        <f>VLOOKUP(P274,zipcodes,2,0)</f>
        <v>RICHMOND</v>
      </c>
      <c r="P274" s="13">
        <v>5033</v>
      </c>
      <c r="Q274" s="7" t="str">
        <f>VLOOKUP(R274,zipcodes,2,0)</f>
        <v>ADELAIDE CBD</v>
      </c>
      <c r="R274" s="14">
        <v>5000</v>
      </c>
      <c r="S274" s="8" t="s">
        <v>359</v>
      </c>
      <c r="T274" s="6" t="s">
        <v>355</v>
      </c>
      <c r="V274" s="23"/>
      <c r="Y274" s="23"/>
    </row>
    <row r="275" spans="1:25" x14ac:dyDescent="0.25">
      <c r="A275" s="5">
        <v>44700</v>
      </c>
      <c r="B275" s="6">
        <v>24.86</v>
      </c>
      <c r="C275" s="6">
        <f>B275-K275-L275</f>
        <v>21.86</v>
      </c>
      <c r="D275" s="6">
        <f>B275-K275</f>
        <v>24.86</v>
      </c>
      <c r="E275" s="7">
        <v>0.78819444444444453</v>
      </c>
      <c r="F275" s="17" t="str">
        <f>_xlfn.CONCAT(TEXT(A275,"yyyy-mm-dd")," ",TEXT(E275,"hh:mm:ss"))</f>
        <v>2022-05-19 18:55:00</v>
      </c>
      <c r="G275" s="8">
        <v>43</v>
      </c>
      <c r="H275" s="8">
        <v>16</v>
      </c>
      <c r="I275" s="9">
        <f>Uber_Details!$G275+(Uber_Details!$H275/60)</f>
        <v>43.266666666666666</v>
      </c>
      <c r="J275" s="10">
        <v>9.1</v>
      </c>
      <c r="K275" s="6"/>
      <c r="L275" s="6">
        <v>3</v>
      </c>
      <c r="M275" s="8">
        <v>1</v>
      </c>
      <c r="N275" s="8">
        <v>2</v>
      </c>
      <c r="O275" s="7" t="str">
        <f>VLOOKUP(P275,zipcodes,2,0)</f>
        <v>ADELAIDE CBD</v>
      </c>
      <c r="P275" s="13">
        <v>5000</v>
      </c>
      <c r="Q275" s="7" t="str">
        <f>VLOOKUP(R275,zipcodes,2,0)</f>
        <v>PLYMPTON</v>
      </c>
      <c r="R275" s="14">
        <v>5038</v>
      </c>
      <c r="S275" s="8" t="s">
        <v>359</v>
      </c>
      <c r="T275" s="6" t="s">
        <v>355</v>
      </c>
      <c r="V275" s="23"/>
      <c r="Y275" s="23"/>
    </row>
    <row r="276" spans="1:25" x14ac:dyDescent="0.25">
      <c r="A276" s="5">
        <v>44700</v>
      </c>
      <c r="B276" s="6">
        <v>14.51</v>
      </c>
      <c r="C276" s="6">
        <f>B276-K276-L276</f>
        <v>14.51</v>
      </c>
      <c r="D276" s="6">
        <f>B276-K276</f>
        <v>14.51</v>
      </c>
      <c r="E276" s="7">
        <v>0.82986111111111116</v>
      </c>
      <c r="F276" s="17" t="str">
        <f>_xlfn.CONCAT(TEXT(A276,"yyyy-mm-dd")," ",TEXT(E276,"hh:mm:ss"))</f>
        <v>2022-05-19 19:55:00</v>
      </c>
      <c r="G276" s="8">
        <v>19</v>
      </c>
      <c r="H276" s="8">
        <v>43</v>
      </c>
      <c r="I276" s="9">
        <f>Uber_Details!$G276+(Uber_Details!$H276/60)</f>
        <v>19.716666666666665</v>
      </c>
      <c r="J276" s="10">
        <v>9.9</v>
      </c>
      <c r="K276" s="6"/>
      <c r="L276" s="6"/>
      <c r="M276" s="8">
        <v>1</v>
      </c>
      <c r="N276" s="8">
        <v>1</v>
      </c>
      <c r="O276" s="7" t="str">
        <f>VLOOKUP(P276,zipcodes,2,0)</f>
        <v>ADELAIDE CBD</v>
      </c>
      <c r="P276" s="13">
        <v>5000</v>
      </c>
      <c r="Q276" s="7" t="str">
        <f>VLOOKUP(R276,zipcodes,2,0)</f>
        <v>WOODVILLE</v>
      </c>
      <c r="R276" s="14">
        <v>5011</v>
      </c>
      <c r="S276" s="8" t="s">
        <v>359</v>
      </c>
      <c r="T276" s="6" t="s">
        <v>355</v>
      </c>
      <c r="V276" s="23"/>
      <c r="Y276" s="23"/>
    </row>
    <row r="277" spans="1:25" x14ac:dyDescent="0.25">
      <c r="A277" s="5">
        <v>44700</v>
      </c>
      <c r="B277" s="6">
        <v>8.86</v>
      </c>
      <c r="C277" s="6">
        <f>B277-K277-L277</f>
        <v>8.86</v>
      </c>
      <c r="D277" s="6">
        <f>B277-K277</f>
        <v>8.86</v>
      </c>
      <c r="E277" s="7">
        <v>0.84722222222222221</v>
      </c>
      <c r="F277" s="17" t="str">
        <f>_xlfn.CONCAT(TEXT(A277,"yyyy-mm-dd")," ",TEXT(E277,"hh:mm:ss"))</f>
        <v>2022-05-19 20:20:00</v>
      </c>
      <c r="G277" s="8">
        <v>15</v>
      </c>
      <c r="H277" s="8">
        <v>32</v>
      </c>
      <c r="I277" s="9">
        <f>Uber_Details!$G277+(Uber_Details!$H277/60)</f>
        <v>15.533333333333333</v>
      </c>
      <c r="J277" s="10">
        <v>4</v>
      </c>
      <c r="K277" s="6"/>
      <c r="L277" s="6"/>
      <c r="M277" s="8"/>
      <c r="N277" s="8">
        <v>1</v>
      </c>
      <c r="O277" s="7" t="str">
        <f>VLOOKUP(P277,zipcodes,2,0)</f>
        <v>CROYDON</v>
      </c>
      <c r="P277" s="13">
        <v>5008</v>
      </c>
      <c r="Q277" s="7" t="str">
        <f>VLOOKUP(R277,zipcodes,2,0)</f>
        <v>MILE END</v>
      </c>
      <c r="R277" s="14">
        <v>5031</v>
      </c>
      <c r="S277" s="8" t="s">
        <v>359</v>
      </c>
      <c r="T277" s="6" t="s">
        <v>355</v>
      </c>
      <c r="V277" s="23"/>
      <c r="Y277" s="23"/>
    </row>
    <row r="278" spans="1:25" x14ac:dyDescent="0.25">
      <c r="A278" s="5">
        <v>44700</v>
      </c>
      <c r="B278" s="6">
        <v>8.06</v>
      </c>
      <c r="C278" s="6">
        <f>B278-K278-L278</f>
        <v>8.06</v>
      </c>
      <c r="D278" s="6">
        <f>B278-K278</f>
        <v>8.06</v>
      </c>
      <c r="E278" s="7">
        <v>0.86597222222222225</v>
      </c>
      <c r="F278" s="17" t="str">
        <f>_xlfn.CONCAT(TEXT(A278,"yyyy-mm-dd")," ",TEXT(E278,"hh:mm:ss"))</f>
        <v>2022-05-19 20:47:00</v>
      </c>
      <c r="G278" s="8">
        <v>21</v>
      </c>
      <c r="H278" s="8">
        <v>49</v>
      </c>
      <c r="I278" s="9">
        <f>Uber_Details!$G278+(Uber_Details!$H278/60)</f>
        <v>21.816666666666666</v>
      </c>
      <c r="J278" s="10">
        <v>3.7</v>
      </c>
      <c r="K278" s="6"/>
      <c r="L278" s="6"/>
      <c r="M278" s="8">
        <v>1</v>
      </c>
      <c r="N278" s="8">
        <v>2</v>
      </c>
      <c r="O278" s="7" t="str">
        <f>VLOOKUP(P278,zipcodes,2,0)</f>
        <v>ADELAIDE CBD</v>
      </c>
      <c r="P278" s="13">
        <v>5000</v>
      </c>
      <c r="Q278" s="7" t="str">
        <f>VLOOKUP(R278,zipcodes,2,0)</f>
        <v>ADELAIDE CBD</v>
      </c>
      <c r="R278" s="14">
        <v>5000</v>
      </c>
      <c r="S278" s="8" t="s">
        <v>359</v>
      </c>
      <c r="T278" s="6" t="s">
        <v>355</v>
      </c>
      <c r="V278" s="23"/>
      <c r="Y278" s="23"/>
    </row>
    <row r="279" spans="1:25" x14ac:dyDescent="0.25">
      <c r="A279" s="5">
        <v>44700</v>
      </c>
      <c r="B279" s="6">
        <v>70</v>
      </c>
      <c r="C279" s="6">
        <f>B279-K279-L279</f>
        <v>70</v>
      </c>
      <c r="D279" s="6">
        <f>B279-K279</f>
        <v>70</v>
      </c>
      <c r="E279" s="7">
        <v>0.88194444444444453</v>
      </c>
      <c r="F279" s="17" t="str">
        <f>_xlfn.CONCAT(TEXT(A279,"yyyy-mm-dd")," ",TEXT(E279,"hh:mm:ss"))</f>
        <v>2022-05-19 21:10:00</v>
      </c>
      <c r="G279" s="8"/>
      <c r="H279" s="8"/>
      <c r="I279" s="9">
        <f>Uber_Details!$G279+(Uber_Details!$H279/60)</f>
        <v>0</v>
      </c>
      <c r="J279" s="10"/>
      <c r="K279" s="6"/>
      <c r="L279" s="6"/>
      <c r="M279" s="8"/>
      <c r="N279" s="8"/>
      <c r="O279" s="7" t="e">
        <f>VLOOKUP(P279,zipcodes,2,0)</f>
        <v>#N/A</v>
      </c>
      <c r="P279" s="11">
        <v>0</v>
      </c>
      <c r="Q279" s="7" t="e">
        <f>VLOOKUP(R279,zipcodes,2,0)</f>
        <v>#N/A</v>
      </c>
      <c r="R279" s="12">
        <v>0</v>
      </c>
      <c r="S279" s="8" t="s">
        <v>358</v>
      </c>
      <c r="T279" s="6" t="s">
        <v>355</v>
      </c>
      <c r="V279" s="23"/>
      <c r="Y279" s="23"/>
    </row>
    <row r="280" spans="1:25" x14ac:dyDescent="0.25">
      <c r="A280" s="5">
        <v>44701</v>
      </c>
      <c r="B280" s="6">
        <v>17.920000000000002</v>
      </c>
      <c r="C280" s="6">
        <f>B280-K280-L280</f>
        <v>17.920000000000002</v>
      </c>
      <c r="D280" s="6">
        <f>B280-K280</f>
        <v>17.920000000000002</v>
      </c>
      <c r="E280" s="7">
        <v>0.50902777777777775</v>
      </c>
      <c r="F280" s="17" t="str">
        <f>_xlfn.CONCAT(TEXT(A280,"yyyy-mm-dd")," ",TEXT(E280,"hh:mm:ss"))</f>
        <v>2022-05-20 12:13:00</v>
      </c>
      <c r="G280" s="8">
        <v>54</v>
      </c>
      <c r="H280" s="8">
        <v>35</v>
      </c>
      <c r="I280" s="9">
        <f>Uber_Details!$G280+(Uber_Details!$H280/60)</f>
        <v>54.583333333333336</v>
      </c>
      <c r="J280" s="10">
        <v>4.8</v>
      </c>
      <c r="K280" s="6"/>
      <c r="L280" s="6"/>
      <c r="M280" s="8"/>
      <c r="N280" s="8">
        <v>2</v>
      </c>
      <c r="O280" s="7" t="str">
        <f>VLOOKUP(P280,zipcodes,2,0)</f>
        <v>PORT ADELAIDE</v>
      </c>
      <c r="P280" s="13">
        <v>5015</v>
      </c>
      <c r="Q280" s="7" t="str">
        <f>VLOOKUP(R280,zipcodes,2,0)</f>
        <v>PORT ADELAIDE</v>
      </c>
      <c r="R280" s="14">
        <v>5015</v>
      </c>
      <c r="S280" s="8" t="s">
        <v>359</v>
      </c>
      <c r="T280" s="6" t="s">
        <v>355</v>
      </c>
      <c r="V280" s="23"/>
      <c r="Y280" s="23"/>
    </row>
    <row r="281" spans="1:25" x14ac:dyDescent="0.25">
      <c r="A281" s="5">
        <v>44701</v>
      </c>
      <c r="B281" s="6">
        <v>21.66</v>
      </c>
      <c r="C281" s="6">
        <f>B281-K281-L281</f>
        <v>21.66</v>
      </c>
      <c r="D281" s="6">
        <f>B281-K281</f>
        <v>21.66</v>
      </c>
      <c r="E281" s="7">
        <v>0.52569444444444446</v>
      </c>
      <c r="F281" s="17" t="str">
        <f>_xlfn.CONCAT(TEXT(A281,"yyyy-mm-dd")," ",TEXT(E281,"hh:mm:ss"))</f>
        <v>2022-05-20 12:37:00</v>
      </c>
      <c r="G281" s="8">
        <v>40</v>
      </c>
      <c r="H281" s="8">
        <v>40</v>
      </c>
      <c r="I281" s="9">
        <f>Uber_Details!$G281+(Uber_Details!$H281/60)</f>
        <v>40.666666666666664</v>
      </c>
      <c r="J281" s="10">
        <v>15.8</v>
      </c>
      <c r="K281" s="6"/>
      <c r="L281" s="6"/>
      <c r="M281" s="8"/>
      <c r="N281" s="8">
        <v>2</v>
      </c>
      <c r="O281" s="7" t="str">
        <f>VLOOKUP(P281,zipcodes,2,0)</f>
        <v>SEMAPHORE</v>
      </c>
      <c r="P281" s="13">
        <v>5019</v>
      </c>
      <c r="Q281" s="7" t="str">
        <f>VLOOKUP(R281,zipcodes,2,0)</f>
        <v>CROYDON</v>
      </c>
      <c r="R281" s="14">
        <v>5008</v>
      </c>
      <c r="S281" s="8" t="s">
        <v>359</v>
      </c>
      <c r="T281" s="6" t="s">
        <v>355</v>
      </c>
      <c r="V281" s="23"/>
      <c r="Y281" s="23"/>
    </row>
    <row r="282" spans="1:25" x14ac:dyDescent="0.25">
      <c r="A282" s="5">
        <v>44701</v>
      </c>
      <c r="B282" s="6">
        <v>11.06</v>
      </c>
      <c r="C282" s="6">
        <f>B282-K282-L282</f>
        <v>11.06</v>
      </c>
      <c r="D282" s="6">
        <f>B282-K282</f>
        <v>11.06</v>
      </c>
      <c r="E282" s="7">
        <v>0.56111111111111112</v>
      </c>
      <c r="F282" s="17" t="str">
        <f>_xlfn.CONCAT(TEXT(A282,"yyyy-mm-dd")," ",TEXT(E282,"hh:mm:ss"))</f>
        <v>2022-05-20 13:28:00</v>
      </c>
      <c r="G282" s="8">
        <v>25</v>
      </c>
      <c r="H282" s="8">
        <v>33</v>
      </c>
      <c r="I282" s="9">
        <f>Uber_Details!$G282+(Uber_Details!$H282/60)</f>
        <v>25.55</v>
      </c>
      <c r="J282" s="10">
        <v>4.9000000000000004</v>
      </c>
      <c r="K282" s="6"/>
      <c r="L282" s="6"/>
      <c r="M282" s="8">
        <v>1</v>
      </c>
      <c r="N282" s="8">
        <v>2</v>
      </c>
      <c r="O282" s="7" t="str">
        <f>VLOOKUP(P282,zipcodes,2,0)</f>
        <v>CROYDON</v>
      </c>
      <c r="P282" s="13">
        <v>5008</v>
      </c>
      <c r="Q282" s="7" t="str">
        <f>VLOOKUP(R282,zipcodes,2,0)</f>
        <v>HINDMARSH</v>
      </c>
      <c r="R282" s="14">
        <v>5007</v>
      </c>
      <c r="S282" s="8" t="s">
        <v>359</v>
      </c>
      <c r="T282" s="6" t="s">
        <v>355</v>
      </c>
      <c r="V282" s="23"/>
      <c r="Y282" s="23"/>
    </row>
    <row r="283" spans="1:25" x14ac:dyDescent="0.25">
      <c r="A283" s="5">
        <v>44701</v>
      </c>
      <c r="B283" s="6">
        <v>20.21</v>
      </c>
      <c r="C283" s="6">
        <f>B283-K283-L283</f>
        <v>17.740000000000002</v>
      </c>
      <c r="D283" s="6">
        <f>B283-K283</f>
        <v>17.740000000000002</v>
      </c>
      <c r="E283" s="7">
        <v>0.76527777777777783</v>
      </c>
      <c r="F283" s="17" t="str">
        <f>_xlfn.CONCAT(TEXT(A283,"yyyy-mm-dd")," ",TEXT(E283,"hh:mm:ss"))</f>
        <v>2022-05-20 18:22:00</v>
      </c>
      <c r="G283" s="8">
        <v>47</v>
      </c>
      <c r="H283" s="8">
        <v>7</v>
      </c>
      <c r="I283" s="9">
        <f>Uber_Details!$G283+(Uber_Details!$H283/60)</f>
        <v>47.116666666666667</v>
      </c>
      <c r="J283" s="10">
        <v>5.6</v>
      </c>
      <c r="K283" s="6">
        <v>2.4700000000000002</v>
      </c>
      <c r="L283" s="6"/>
      <c r="M283" s="8"/>
      <c r="N283" s="8">
        <v>2</v>
      </c>
      <c r="O283" s="7" t="str">
        <f>VLOOKUP(P283,zipcodes,2,0)</f>
        <v>SEMAPHORE</v>
      </c>
      <c r="P283" s="13">
        <v>5019</v>
      </c>
      <c r="Q283" s="7" t="str">
        <f>VLOOKUP(R283,zipcodes,2,0)</f>
        <v>OSBORNE</v>
      </c>
      <c r="R283" s="14">
        <v>5017</v>
      </c>
      <c r="S283" s="8" t="s">
        <v>359</v>
      </c>
      <c r="T283" s="6" t="s">
        <v>355</v>
      </c>
      <c r="V283" s="23"/>
      <c r="Y283" s="23"/>
    </row>
    <row r="284" spans="1:25" x14ac:dyDescent="0.25">
      <c r="A284" s="5">
        <v>44701</v>
      </c>
      <c r="B284" s="6">
        <v>20</v>
      </c>
      <c r="C284" s="6">
        <f>B284-K284-L284</f>
        <v>20</v>
      </c>
      <c r="D284" s="6">
        <f>B284-K284</f>
        <v>20</v>
      </c>
      <c r="E284" s="7">
        <v>0.78819444444444453</v>
      </c>
      <c r="F284" s="17" t="str">
        <f>_xlfn.CONCAT(TEXT(A284,"yyyy-mm-dd")," ",TEXT(E284,"hh:mm:ss"))</f>
        <v>2022-05-20 18:55:00</v>
      </c>
      <c r="G284" s="8">
        <v>35</v>
      </c>
      <c r="H284" s="8">
        <v>43</v>
      </c>
      <c r="I284" s="9">
        <f>Uber_Details!$G284+(Uber_Details!$H284/60)</f>
        <v>35.716666666666669</v>
      </c>
      <c r="J284" s="10">
        <v>20.5</v>
      </c>
      <c r="K284" s="6"/>
      <c r="L284" s="6"/>
      <c r="M284" s="8"/>
      <c r="N284" s="8">
        <v>1</v>
      </c>
      <c r="O284" s="7" t="str">
        <f>VLOOKUP(P284,zipcodes,2,0)</f>
        <v>SEMAPHORE</v>
      </c>
      <c r="P284" s="13">
        <v>5019</v>
      </c>
      <c r="Q284" s="7" t="str">
        <f>VLOOKUP(R284,zipcodes,2,0)</f>
        <v>BURTON</v>
      </c>
      <c r="R284" s="14">
        <v>5110</v>
      </c>
      <c r="S284" s="8" t="s">
        <v>359</v>
      </c>
      <c r="T284" s="6" t="s">
        <v>355</v>
      </c>
      <c r="V284" s="23"/>
      <c r="Y284" s="23"/>
    </row>
    <row r="285" spans="1:25" x14ac:dyDescent="0.25">
      <c r="A285" s="5">
        <v>44701</v>
      </c>
      <c r="B285" s="6">
        <v>13.17</v>
      </c>
      <c r="C285" s="6">
        <f>B285-K285-L285</f>
        <v>11.17</v>
      </c>
      <c r="D285" s="6">
        <f>B285-K285</f>
        <v>13.17</v>
      </c>
      <c r="E285" s="7">
        <v>0.82638888888888884</v>
      </c>
      <c r="F285" s="17" t="str">
        <f>_xlfn.CONCAT(TEXT(A285,"yyyy-mm-dd")," ",TEXT(E285,"hh:mm:ss"))</f>
        <v>2022-05-20 19:50:00</v>
      </c>
      <c r="G285" s="8">
        <v>20</v>
      </c>
      <c r="H285" s="8">
        <v>13</v>
      </c>
      <c r="I285" s="9">
        <f>Uber_Details!$G285+(Uber_Details!$H285/60)</f>
        <v>20.216666666666665</v>
      </c>
      <c r="J285" s="10">
        <v>4.9000000000000004</v>
      </c>
      <c r="K285" s="6"/>
      <c r="L285" s="6">
        <v>2</v>
      </c>
      <c r="M285" s="8">
        <v>1</v>
      </c>
      <c r="N285" s="8">
        <v>1</v>
      </c>
      <c r="O285" s="7" t="str">
        <f>VLOOKUP(P285,zipcodes,2,0)</f>
        <v>ADELAIDE CBD</v>
      </c>
      <c r="P285" s="13">
        <v>5000</v>
      </c>
      <c r="Q285" s="7" t="str">
        <f>VLOOKUP(R285,zipcodes,2,0)</f>
        <v>UNLEY</v>
      </c>
      <c r="R285" s="14">
        <v>5061</v>
      </c>
      <c r="S285" s="8" t="s">
        <v>359</v>
      </c>
      <c r="T285" s="6" t="s">
        <v>355</v>
      </c>
      <c r="V285" s="23"/>
      <c r="Y285" s="23"/>
    </row>
    <row r="286" spans="1:25" x14ac:dyDescent="0.25">
      <c r="A286" s="5">
        <v>44701</v>
      </c>
      <c r="B286" s="6">
        <v>12.07</v>
      </c>
      <c r="C286" s="6">
        <f>B286-K286-L286</f>
        <v>10.130000000000001</v>
      </c>
      <c r="D286" s="6">
        <f>B286-K286</f>
        <v>10.130000000000001</v>
      </c>
      <c r="E286" s="7">
        <v>0.84236111111111101</v>
      </c>
      <c r="F286" s="17" t="str">
        <f>_xlfn.CONCAT(TEXT(A286,"yyyy-mm-dd")," ",TEXT(E286,"hh:mm:ss"))</f>
        <v>2022-05-20 20:13:00</v>
      </c>
      <c r="G286" s="8">
        <v>34</v>
      </c>
      <c r="H286" s="8">
        <v>1</v>
      </c>
      <c r="I286" s="9">
        <f>Uber_Details!$G286+(Uber_Details!$H286/60)</f>
        <v>34.016666666666666</v>
      </c>
      <c r="J286" s="10">
        <v>5</v>
      </c>
      <c r="K286" s="6">
        <v>1.94</v>
      </c>
      <c r="L286" s="6"/>
      <c r="M286" s="8"/>
      <c r="N286" s="8">
        <v>2</v>
      </c>
      <c r="O286" s="7" t="str">
        <f>VLOOKUP(P286,zipcodes,2,0)</f>
        <v>UNLEY</v>
      </c>
      <c r="P286" s="13">
        <v>5061</v>
      </c>
      <c r="Q286" s="7" t="str">
        <f>VLOOKUP(R286,zipcodes,2,0)</f>
        <v>ADELAIDE CBD</v>
      </c>
      <c r="R286" s="14">
        <v>5000</v>
      </c>
      <c r="S286" s="8" t="s">
        <v>359</v>
      </c>
      <c r="T286" s="6" t="s">
        <v>355</v>
      </c>
      <c r="V286" s="23"/>
      <c r="Y286" s="23"/>
    </row>
    <row r="287" spans="1:25" x14ac:dyDescent="0.25">
      <c r="A287" s="5">
        <v>44701</v>
      </c>
      <c r="B287" s="6">
        <v>5.61</v>
      </c>
      <c r="C287" s="6">
        <f>B287-K287-L287</f>
        <v>5.61</v>
      </c>
      <c r="D287" s="6">
        <f>B287-K287</f>
        <v>5.61</v>
      </c>
      <c r="E287" s="7">
        <v>0.88888888888888884</v>
      </c>
      <c r="F287" s="17" t="str">
        <f>_xlfn.CONCAT(TEXT(A287,"yyyy-mm-dd")," ",TEXT(E287,"hh:mm:ss"))</f>
        <v>2022-05-20 21:20:00</v>
      </c>
      <c r="G287" s="8">
        <v>14</v>
      </c>
      <c r="H287" s="8">
        <v>24</v>
      </c>
      <c r="I287" s="9">
        <f>Uber_Details!$G287+(Uber_Details!$H287/60)</f>
        <v>14.4</v>
      </c>
      <c r="J287" s="10">
        <v>1.1000000000000001</v>
      </c>
      <c r="K287" s="6"/>
      <c r="L287" s="6"/>
      <c r="M287" s="8">
        <v>1</v>
      </c>
      <c r="N287" s="8">
        <v>1</v>
      </c>
      <c r="O287" s="7" t="str">
        <f>VLOOKUP(P287,zipcodes,2,0)</f>
        <v>ADELAIDE CBD</v>
      </c>
      <c r="P287" s="13">
        <v>5000</v>
      </c>
      <c r="Q287" s="7" t="str">
        <f>VLOOKUP(R287,zipcodes,2,0)</f>
        <v>ADELAIDE CBD</v>
      </c>
      <c r="R287" s="14">
        <v>5000</v>
      </c>
      <c r="S287" s="8" t="s">
        <v>359</v>
      </c>
      <c r="T287" s="6" t="s">
        <v>355</v>
      </c>
      <c r="V287" s="23"/>
      <c r="Y287" s="23"/>
    </row>
    <row r="288" spans="1:25" x14ac:dyDescent="0.25">
      <c r="A288" s="5">
        <v>44701</v>
      </c>
      <c r="B288" s="6">
        <v>16.690000000000001</v>
      </c>
      <c r="C288" s="6">
        <f>B288-K288-L288</f>
        <v>16.690000000000001</v>
      </c>
      <c r="D288" s="6">
        <f>B288-K288</f>
        <v>16.690000000000001</v>
      </c>
      <c r="E288" s="7">
        <v>0.90625</v>
      </c>
      <c r="F288" s="17" t="str">
        <f>_xlfn.CONCAT(TEXT(A288,"yyyy-mm-dd")," ",TEXT(E288,"hh:mm:ss"))</f>
        <v>2022-05-20 21:45:00</v>
      </c>
      <c r="G288" s="8">
        <v>35</v>
      </c>
      <c r="H288" s="8">
        <v>18</v>
      </c>
      <c r="I288" s="9">
        <f>Uber_Details!$G288+(Uber_Details!$H288/60)</f>
        <v>35.299999999999997</v>
      </c>
      <c r="J288" s="10">
        <v>7.6</v>
      </c>
      <c r="K288" s="6"/>
      <c r="L288" s="6"/>
      <c r="M288" s="8">
        <v>1</v>
      </c>
      <c r="N288" s="8">
        <v>2</v>
      </c>
      <c r="O288" s="7" t="str">
        <f>VLOOKUP(P288,zipcodes,2,0)</f>
        <v>ADELAIDE CBD</v>
      </c>
      <c r="P288" s="13">
        <v>5000</v>
      </c>
      <c r="Q288" s="7" t="str">
        <f>VLOOKUP(R288,zipcodes,2,0)</f>
        <v>KURRALTA PARK</v>
      </c>
      <c r="R288" s="14">
        <v>5037</v>
      </c>
      <c r="S288" s="8" t="s">
        <v>359</v>
      </c>
      <c r="T288" s="6" t="s">
        <v>355</v>
      </c>
      <c r="V288" s="23"/>
      <c r="Y288" s="23"/>
    </row>
    <row r="289" spans="1:25" x14ac:dyDescent="0.25">
      <c r="A289" s="5">
        <v>44701</v>
      </c>
      <c r="B289" s="6">
        <v>10.95</v>
      </c>
      <c r="C289" s="6">
        <f>B289-K289-L289</f>
        <v>10.95</v>
      </c>
      <c r="D289" s="6">
        <f>B289-K289</f>
        <v>10.95</v>
      </c>
      <c r="E289" s="7">
        <v>0.92499999999999993</v>
      </c>
      <c r="F289" s="17" t="str">
        <f>_xlfn.CONCAT(TEXT(A289,"yyyy-mm-dd")," ",TEXT(E289,"hh:mm:ss"))</f>
        <v>2022-05-20 22:12:00</v>
      </c>
      <c r="G289" s="8">
        <v>23</v>
      </c>
      <c r="H289" s="8">
        <v>16</v>
      </c>
      <c r="I289" s="9">
        <f>Uber_Details!$G289+(Uber_Details!$H289/60)</f>
        <v>23.266666666666666</v>
      </c>
      <c r="J289" s="10">
        <v>7.8</v>
      </c>
      <c r="K289" s="6"/>
      <c r="L289" s="6"/>
      <c r="M289" s="8">
        <v>1</v>
      </c>
      <c r="N289" s="8">
        <v>1</v>
      </c>
      <c r="O289" s="7" t="str">
        <f>VLOOKUP(P289,zipcodes,2,0)</f>
        <v>BLACK FOREST</v>
      </c>
      <c r="P289" s="13">
        <v>5035</v>
      </c>
      <c r="Q289" s="7" t="str">
        <f>VLOOKUP(R289,zipcodes,2,0)</f>
        <v>GLEN OSMOND</v>
      </c>
      <c r="R289" s="14">
        <v>5064</v>
      </c>
      <c r="S289" s="8" t="s">
        <v>359</v>
      </c>
      <c r="T289" s="6" t="s">
        <v>355</v>
      </c>
      <c r="V289" s="23"/>
      <c r="Y289" s="23"/>
    </row>
    <row r="290" spans="1:25" x14ac:dyDescent="0.25">
      <c r="A290" s="5">
        <v>44701</v>
      </c>
      <c r="B290" s="6">
        <v>6.57</v>
      </c>
      <c r="C290" s="6">
        <f>B290-K290-L290</f>
        <v>6.57</v>
      </c>
      <c r="D290" s="6">
        <f>B290-K290</f>
        <v>6.57</v>
      </c>
      <c r="E290" s="7">
        <v>0.95347222222222217</v>
      </c>
      <c r="F290" s="17" t="str">
        <f>_xlfn.CONCAT(TEXT(A290,"yyyy-mm-dd")," ",TEXT(E290,"hh:mm:ss"))</f>
        <v>2022-05-20 22:53:00</v>
      </c>
      <c r="G290" s="8">
        <v>12</v>
      </c>
      <c r="H290" s="8">
        <v>36</v>
      </c>
      <c r="I290" s="9">
        <f>Uber_Details!$G290+(Uber_Details!$H290/60)</f>
        <v>12.6</v>
      </c>
      <c r="J290" s="10">
        <v>2.7</v>
      </c>
      <c r="K290" s="6"/>
      <c r="L290" s="6"/>
      <c r="M290" s="8">
        <v>1</v>
      </c>
      <c r="N290" s="8">
        <v>1</v>
      </c>
      <c r="O290" s="7" t="str">
        <f>VLOOKUP(P290,zipcodes,2,0)</f>
        <v>ADELAIDE CBD</v>
      </c>
      <c r="P290" s="13">
        <v>5000</v>
      </c>
      <c r="Q290" s="7" t="str">
        <f>VLOOKUP(R290,zipcodes,2,0)</f>
        <v>MILE END</v>
      </c>
      <c r="R290" s="14">
        <v>5031</v>
      </c>
      <c r="S290" s="8" t="s">
        <v>359</v>
      </c>
      <c r="T290" s="6" t="s">
        <v>355</v>
      </c>
      <c r="V290" s="23"/>
      <c r="Y290" s="23"/>
    </row>
    <row r="291" spans="1:25" x14ac:dyDescent="0.25">
      <c r="A291" s="5">
        <v>44701</v>
      </c>
      <c r="B291" s="6">
        <v>7.26</v>
      </c>
      <c r="C291" s="6">
        <f>B291-K291-L291</f>
        <v>7.26</v>
      </c>
      <c r="D291" s="6">
        <f>B291-K291</f>
        <v>7.26</v>
      </c>
      <c r="E291" s="7">
        <v>0.97152777777777777</v>
      </c>
      <c r="F291" s="17" t="str">
        <f>_xlfn.CONCAT(TEXT(A291,"yyyy-mm-dd")," ",TEXT(E291,"hh:mm:ss"))</f>
        <v>2022-05-20 23:19:00</v>
      </c>
      <c r="G291" s="8">
        <v>13</v>
      </c>
      <c r="H291" s="8">
        <v>52</v>
      </c>
      <c r="I291" s="9">
        <f>Uber_Details!$G291+(Uber_Details!$H291/60)</f>
        <v>13.866666666666667</v>
      </c>
      <c r="J291" s="10">
        <v>2.7</v>
      </c>
      <c r="K291" s="6"/>
      <c r="L291" s="6"/>
      <c r="M291" s="8">
        <v>1</v>
      </c>
      <c r="N291" s="8">
        <v>1</v>
      </c>
      <c r="O291" s="7" t="str">
        <f>VLOOKUP(P291,zipcodes,2,0)</f>
        <v>ADELAIDE CBD</v>
      </c>
      <c r="P291" s="13">
        <v>5000</v>
      </c>
      <c r="Q291" s="7" t="str">
        <f>VLOOKUP(R291,zipcodes,2,0)</f>
        <v>ADELAIDE CBD</v>
      </c>
      <c r="R291" s="14">
        <v>5000</v>
      </c>
      <c r="S291" s="8" t="s">
        <v>359</v>
      </c>
      <c r="T291" s="6" t="s">
        <v>355</v>
      </c>
      <c r="V291" s="23"/>
      <c r="Y291" s="23"/>
    </row>
    <row r="292" spans="1:25" x14ac:dyDescent="0.25">
      <c r="A292" s="5">
        <v>44702</v>
      </c>
      <c r="B292" s="6">
        <v>10.59</v>
      </c>
      <c r="C292" s="6">
        <f>B292-K292-L292</f>
        <v>10.59</v>
      </c>
      <c r="D292" s="6">
        <f>B292-K292</f>
        <v>10.59</v>
      </c>
      <c r="E292" s="7">
        <v>0.74652777777777779</v>
      </c>
      <c r="F292" s="17" t="str">
        <f>_xlfn.CONCAT(TEXT(A292,"yyyy-mm-dd")," ",TEXT(E292,"hh:mm:ss"))</f>
        <v>2022-05-21 17:55:00</v>
      </c>
      <c r="G292" s="8">
        <v>23</v>
      </c>
      <c r="H292" s="8">
        <v>23</v>
      </c>
      <c r="I292" s="9">
        <f>Uber_Details!$G292+(Uber_Details!$H292/60)</f>
        <v>23.383333333333333</v>
      </c>
      <c r="J292" s="10">
        <v>2.2000000000000002</v>
      </c>
      <c r="K292" s="6"/>
      <c r="L292" s="6"/>
      <c r="M292" s="8"/>
      <c r="N292" s="8">
        <v>2</v>
      </c>
      <c r="O292" s="7" t="str">
        <f>VLOOKUP(P292,zipcodes,2,0)</f>
        <v>SEMAPHORE</v>
      </c>
      <c r="P292" s="13">
        <v>5019</v>
      </c>
      <c r="Q292" s="7" t="str">
        <f>VLOOKUP(R292,zipcodes,2,0)</f>
        <v>PORT ADELAIDE</v>
      </c>
      <c r="R292" s="14">
        <v>5015</v>
      </c>
      <c r="S292" s="8" t="s">
        <v>359</v>
      </c>
      <c r="T292" s="6" t="s">
        <v>355</v>
      </c>
      <c r="V292" s="23"/>
      <c r="Y292" s="23"/>
    </row>
    <row r="293" spans="1:25" x14ac:dyDescent="0.25">
      <c r="A293" s="5">
        <v>44702</v>
      </c>
      <c r="B293" s="6">
        <v>6.18</v>
      </c>
      <c r="C293" s="6">
        <f>B293-K293-L293</f>
        <v>6.18</v>
      </c>
      <c r="D293" s="6">
        <f>B293-K293</f>
        <v>6.18</v>
      </c>
      <c r="E293" s="7">
        <v>0.76041666666666663</v>
      </c>
      <c r="F293" s="17" t="str">
        <f>_xlfn.CONCAT(TEXT(A293,"yyyy-mm-dd")," ",TEXT(E293,"hh:mm:ss"))</f>
        <v>2022-05-21 18:15:00</v>
      </c>
      <c r="G293" s="8">
        <v>18</v>
      </c>
      <c r="H293" s="8">
        <v>54</v>
      </c>
      <c r="I293" s="9">
        <f>Uber_Details!$G293+(Uber_Details!$H293/60)</f>
        <v>18.899999999999999</v>
      </c>
      <c r="J293" s="10">
        <v>4.9000000000000004</v>
      </c>
      <c r="K293" s="6"/>
      <c r="L293" s="6"/>
      <c r="M293" s="8"/>
      <c r="N293" s="8">
        <v>1</v>
      </c>
      <c r="O293" s="7" t="str">
        <f>VLOOKUP(P293,zipcodes,2,0)</f>
        <v>ADELAIDE CBD</v>
      </c>
      <c r="P293" s="13">
        <v>5000</v>
      </c>
      <c r="Q293" s="7" t="str">
        <f>VLOOKUP(R293,zipcodes,2,0)</f>
        <v>WINGFIELD</v>
      </c>
      <c r="R293" s="14">
        <v>5013</v>
      </c>
      <c r="S293" s="8" t="s">
        <v>359</v>
      </c>
      <c r="T293" s="6" t="s">
        <v>355</v>
      </c>
      <c r="V293" s="23"/>
      <c r="Y293" s="23"/>
    </row>
    <row r="294" spans="1:25" x14ac:dyDescent="0.25">
      <c r="A294" s="5">
        <v>44702</v>
      </c>
      <c r="B294" s="6">
        <v>13.45</v>
      </c>
      <c r="C294" s="6">
        <f>B294-K294-L294</f>
        <v>11.95</v>
      </c>
      <c r="D294" s="6">
        <f>B294-K294</f>
        <v>13.45</v>
      </c>
      <c r="E294" s="7">
        <v>0.77986111111111101</v>
      </c>
      <c r="F294" s="17" t="str">
        <f>_xlfn.CONCAT(TEXT(A294,"yyyy-mm-dd")," ",TEXT(E294,"hh:mm:ss"))</f>
        <v>2022-05-21 18:43:00</v>
      </c>
      <c r="G294" s="8">
        <v>24</v>
      </c>
      <c r="H294" s="8">
        <v>58</v>
      </c>
      <c r="I294" s="9">
        <f>Uber_Details!$G294+(Uber_Details!$H294/60)</f>
        <v>24.966666666666665</v>
      </c>
      <c r="J294" s="10">
        <v>9.6</v>
      </c>
      <c r="K294" s="6"/>
      <c r="L294" s="6">
        <v>1.5</v>
      </c>
      <c r="M294" s="8">
        <v>1</v>
      </c>
      <c r="N294" s="8">
        <v>1</v>
      </c>
      <c r="O294" s="7" t="str">
        <f>VLOOKUP(P294,zipcodes,2,0)</f>
        <v>HINDMARSH</v>
      </c>
      <c r="P294" s="13">
        <v>5007</v>
      </c>
      <c r="Q294" s="7" t="str">
        <f>VLOOKUP(R294,zipcodes,2,0)</f>
        <v>FULHAM</v>
      </c>
      <c r="R294" s="14">
        <v>5024</v>
      </c>
      <c r="S294" s="8" t="s">
        <v>359</v>
      </c>
      <c r="T294" s="6" t="s">
        <v>355</v>
      </c>
      <c r="V294" s="23"/>
      <c r="Y294" s="23"/>
    </row>
    <row r="295" spans="1:25" x14ac:dyDescent="0.25">
      <c r="A295" s="5">
        <v>44702</v>
      </c>
      <c r="B295" s="6">
        <v>16.53</v>
      </c>
      <c r="C295" s="6">
        <f>B295-K295-L295</f>
        <v>16.53</v>
      </c>
      <c r="D295" s="6">
        <f>B295-K295</f>
        <v>16.53</v>
      </c>
      <c r="E295" s="7">
        <v>0.79722222222222217</v>
      </c>
      <c r="F295" s="17" t="str">
        <f>_xlfn.CONCAT(TEXT(A295,"yyyy-mm-dd")," ",TEXT(E295,"hh:mm:ss"))</f>
        <v>2022-05-21 19:08:00</v>
      </c>
      <c r="G295" s="8">
        <v>30</v>
      </c>
      <c r="H295" s="8">
        <v>22</v>
      </c>
      <c r="I295" s="9">
        <f>Uber_Details!$G295+(Uber_Details!$H295/60)</f>
        <v>30.366666666666667</v>
      </c>
      <c r="J295" s="10">
        <v>4.9000000000000004</v>
      </c>
      <c r="K295" s="6"/>
      <c r="L295" s="6"/>
      <c r="M295" s="8"/>
      <c r="N295" s="8">
        <v>2</v>
      </c>
      <c r="O295" s="7" t="str">
        <f>VLOOKUP(P295,zipcodes,2,0)</f>
        <v>GLENELG</v>
      </c>
      <c r="P295" s="13">
        <v>5045</v>
      </c>
      <c r="Q295" s="7" t="str">
        <f>VLOOKUP(R295,zipcodes,2,0)</f>
        <v>PLYMPTON</v>
      </c>
      <c r="R295" s="14">
        <v>5038</v>
      </c>
      <c r="S295" s="8" t="s">
        <v>359</v>
      </c>
      <c r="T295" s="6" t="s">
        <v>355</v>
      </c>
      <c r="V295" s="23"/>
      <c r="Y295" s="23"/>
    </row>
    <row r="296" spans="1:25" x14ac:dyDescent="0.25">
      <c r="A296" s="5">
        <v>44702</v>
      </c>
      <c r="B296" s="6">
        <v>20.16</v>
      </c>
      <c r="C296" s="6">
        <f>B296-K296-L296</f>
        <v>8.07</v>
      </c>
      <c r="D296" s="6">
        <f>B296-K296</f>
        <v>8.07</v>
      </c>
      <c r="E296" s="7">
        <v>0.8208333333333333</v>
      </c>
      <c r="F296" s="17" t="str">
        <f>_xlfn.CONCAT(TEXT(A296,"yyyy-mm-dd")," ",TEXT(E296,"hh:mm:ss"))</f>
        <v>2022-05-21 19:42:00</v>
      </c>
      <c r="G296" s="8">
        <v>17</v>
      </c>
      <c r="H296" s="8">
        <v>45</v>
      </c>
      <c r="I296" s="9">
        <f>Uber_Details!$G296+(Uber_Details!$H296/60)</f>
        <v>17.75</v>
      </c>
      <c r="J296" s="10">
        <v>6.5</v>
      </c>
      <c r="K296" s="6">
        <v>12.09</v>
      </c>
      <c r="L296" s="6"/>
      <c r="M296" s="8"/>
      <c r="N296" s="8">
        <v>1</v>
      </c>
      <c r="O296" s="7" t="str">
        <f>VLOOKUP(P296,zipcodes,2,0)</f>
        <v>PLYMPTON</v>
      </c>
      <c r="P296" s="13">
        <v>5038</v>
      </c>
      <c r="Q296" s="7" t="str">
        <f>VLOOKUP(R296,zipcodes,2,0)</f>
        <v>SEACOMBE GARDENS</v>
      </c>
      <c r="R296" s="14">
        <v>5047</v>
      </c>
      <c r="S296" s="8" t="s">
        <v>359</v>
      </c>
      <c r="T296" s="6" t="s">
        <v>355</v>
      </c>
      <c r="V296" s="23"/>
      <c r="Y296" s="23"/>
    </row>
    <row r="297" spans="1:25" x14ac:dyDescent="0.25">
      <c r="A297" s="5">
        <v>44702</v>
      </c>
      <c r="B297" s="6">
        <v>26.42</v>
      </c>
      <c r="C297" s="6">
        <f>B297-K297-L297</f>
        <v>26.42</v>
      </c>
      <c r="D297" s="6">
        <f>B297-K297</f>
        <v>26.42</v>
      </c>
      <c r="E297" s="7">
        <v>0.88750000000000007</v>
      </c>
      <c r="F297" s="17" t="str">
        <f>_xlfn.CONCAT(TEXT(A297,"yyyy-mm-dd")," ",TEXT(E297,"hh:mm:ss"))</f>
        <v>2022-05-21 21:18:00</v>
      </c>
      <c r="G297" s="8">
        <v>53</v>
      </c>
      <c r="H297" s="8">
        <v>42</v>
      </c>
      <c r="I297" s="9">
        <f>Uber_Details!$G297+(Uber_Details!$H297/60)</f>
        <v>53.7</v>
      </c>
      <c r="J297" s="10">
        <v>14.1</v>
      </c>
      <c r="K297" s="6"/>
      <c r="L297" s="6"/>
      <c r="M297" s="8">
        <v>1</v>
      </c>
      <c r="N297" s="8">
        <v>2</v>
      </c>
      <c r="O297" s="7" t="str">
        <f>VLOOKUP(P297,zipcodes,2,0)</f>
        <v>ADELAIDE CBD</v>
      </c>
      <c r="P297" s="13">
        <v>5000</v>
      </c>
      <c r="Q297" s="7" t="str">
        <f>VLOOKUP(R297,zipcodes,2,0)</f>
        <v>WEST LAKES</v>
      </c>
      <c r="R297" s="14">
        <v>5021</v>
      </c>
      <c r="S297" s="8" t="s">
        <v>359</v>
      </c>
      <c r="T297" s="6" t="s">
        <v>355</v>
      </c>
      <c r="V297" s="23"/>
      <c r="Y297" s="23"/>
    </row>
    <row r="298" spans="1:25" x14ac:dyDescent="0.25">
      <c r="A298" s="5">
        <v>44702</v>
      </c>
      <c r="B298" s="6">
        <v>14.7</v>
      </c>
      <c r="C298" s="6">
        <f>B298-K298-L298</f>
        <v>14.7</v>
      </c>
      <c r="D298" s="6">
        <f>B298-K298</f>
        <v>14.7</v>
      </c>
      <c r="E298" s="7">
        <v>0.91527777777777775</v>
      </c>
      <c r="F298" s="17" t="str">
        <f>_xlfn.CONCAT(TEXT(A298,"yyyy-mm-dd")," ",TEXT(E298,"hh:mm:ss"))</f>
        <v>2022-05-21 21:58:00</v>
      </c>
      <c r="G298" s="8">
        <v>27</v>
      </c>
      <c r="H298" s="8">
        <v>19</v>
      </c>
      <c r="I298" s="9">
        <f>Uber_Details!$G298+(Uber_Details!$H298/60)</f>
        <v>27.316666666666666</v>
      </c>
      <c r="J298" s="10">
        <v>6.2</v>
      </c>
      <c r="K298" s="6"/>
      <c r="L298" s="6"/>
      <c r="M298" s="8">
        <v>1</v>
      </c>
      <c r="N298" s="8">
        <v>2</v>
      </c>
      <c r="O298" s="7" t="str">
        <f>VLOOKUP(P298,zipcodes,2,0)</f>
        <v>ADELAIDE CBD</v>
      </c>
      <c r="P298" s="13">
        <v>5000</v>
      </c>
      <c r="Q298" s="7" t="str">
        <f>VLOOKUP(R298,zipcodes,2,0)</f>
        <v>HINDMARSH</v>
      </c>
      <c r="R298" s="14">
        <v>5007</v>
      </c>
      <c r="S298" s="8" t="s">
        <v>359</v>
      </c>
      <c r="T298" s="6" t="s">
        <v>355</v>
      </c>
      <c r="V298" s="23"/>
      <c r="Y298" s="23"/>
    </row>
    <row r="299" spans="1:25" x14ac:dyDescent="0.25">
      <c r="A299" s="5">
        <v>44703</v>
      </c>
      <c r="B299" s="6">
        <v>9.2200000000000006</v>
      </c>
      <c r="C299" s="6">
        <f>B299-K299-L299</f>
        <v>9.2200000000000006</v>
      </c>
      <c r="D299" s="6">
        <f>B299-K299</f>
        <v>9.2200000000000006</v>
      </c>
      <c r="E299" s="7">
        <v>0.48680555555555555</v>
      </c>
      <c r="F299" s="17" t="str">
        <f>_xlfn.CONCAT(TEXT(A299,"yyyy-mm-dd")," ",TEXT(E299,"hh:mm:ss"))</f>
        <v>2022-05-22 11:41:00</v>
      </c>
      <c r="G299" s="8">
        <v>21</v>
      </c>
      <c r="H299" s="8">
        <v>12</v>
      </c>
      <c r="I299" s="9">
        <f>Uber_Details!$G299+(Uber_Details!$H299/60)</f>
        <v>21.2</v>
      </c>
      <c r="J299" s="10">
        <v>4.2</v>
      </c>
      <c r="K299" s="6"/>
      <c r="L299" s="6"/>
      <c r="M299" s="8"/>
      <c r="N299" s="8">
        <v>1</v>
      </c>
      <c r="O299" s="7" t="str">
        <f>VLOOKUP(P299,zipcodes,2,0)</f>
        <v>NORTH HAVEN</v>
      </c>
      <c r="P299" s="13">
        <v>5018</v>
      </c>
      <c r="Q299" s="7" t="str">
        <f>VLOOKUP(R299,zipcodes,2,0)</f>
        <v>LARGS BAY</v>
      </c>
      <c r="R299" s="14">
        <v>5016</v>
      </c>
      <c r="S299" s="8" t="s">
        <v>359</v>
      </c>
      <c r="T299" s="6" t="s">
        <v>355</v>
      </c>
      <c r="V299" s="23"/>
      <c r="Y299" s="23"/>
    </row>
    <row r="300" spans="1:25" x14ac:dyDescent="0.25">
      <c r="A300" s="5">
        <v>44703</v>
      </c>
      <c r="B300" s="6">
        <v>8.34</v>
      </c>
      <c r="C300" s="6">
        <f>B300-K300-L300</f>
        <v>8.34</v>
      </c>
      <c r="D300" s="6">
        <f>B300-K300</f>
        <v>8.34</v>
      </c>
      <c r="E300" s="7">
        <v>0.51666666666666672</v>
      </c>
      <c r="F300" s="17" t="str">
        <f>_xlfn.CONCAT(TEXT(A300,"yyyy-mm-dd")," ",TEXT(E300,"hh:mm:ss"))</f>
        <v>2022-05-22 12:24:00</v>
      </c>
      <c r="G300" s="8">
        <v>20</v>
      </c>
      <c r="H300" s="8">
        <v>41</v>
      </c>
      <c r="I300" s="9">
        <f>Uber_Details!$G300+(Uber_Details!$H300/60)</f>
        <v>20.683333333333334</v>
      </c>
      <c r="J300" s="10">
        <v>5.8</v>
      </c>
      <c r="K300" s="6"/>
      <c r="L300" s="6"/>
      <c r="M300" s="8"/>
      <c r="N300" s="8">
        <v>1</v>
      </c>
      <c r="O300" s="7" t="str">
        <f>VLOOKUP(P300,zipcodes,2,0)</f>
        <v>SEMAPHORE</v>
      </c>
      <c r="P300" s="13">
        <v>5019</v>
      </c>
      <c r="Q300" s="7" t="str">
        <f>VLOOKUP(R300,zipcodes,2,0)</f>
        <v>ALBERT PARK</v>
      </c>
      <c r="R300" s="14">
        <v>5014</v>
      </c>
      <c r="S300" s="8" t="s">
        <v>359</v>
      </c>
      <c r="T300" s="6" t="s">
        <v>355</v>
      </c>
      <c r="V300" s="23"/>
      <c r="Y300" s="23"/>
    </row>
    <row r="301" spans="1:25" x14ac:dyDescent="0.25">
      <c r="A301" s="5">
        <v>44703</v>
      </c>
      <c r="B301" s="6">
        <v>7.66</v>
      </c>
      <c r="C301" s="6">
        <f>B301-K301-L301</f>
        <v>7.66</v>
      </c>
      <c r="D301" s="6">
        <f>B301-K301</f>
        <v>7.66</v>
      </c>
      <c r="E301" s="7">
        <v>0.5444444444444444</v>
      </c>
      <c r="F301" s="17" t="str">
        <f>_xlfn.CONCAT(TEXT(A301,"yyyy-mm-dd")," ",TEXT(E301,"hh:mm:ss"))</f>
        <v>2022-05-22 13:04:00</v>
      </c>
      <c r="G301" s="8">
        <v>21</v>
      </c>
      <c r="H301" s="8">
        <v>59</v>
      </c>
      <c r="I301" s="9">
        <f>Uber_Details!$G301+(Uber_Details!$H301/60)</f>
        <v>21.983333333333334</v>
      </c>
      <c r="J301" s="10">
        <v>3</v>
      </c>
      <c r="K301" s="6"/>
      <c r="L301" s="6"/>
      <c r="M301" s="8"/>
      <c r="N301" s="8">
        <v>1</v>
      </c>
      <c r="O301" s="7" t="str">
        <f>VLOOKUP(P301,zipcodes,2,0)</f>
        <v>SEMAPHORE</v>
      </c>
      <c r="P301" s="13">
        <v>5019</v>
      </c>
      <c r="Q301" s="7" t="str">
        <f>VLOOKUP(R301,zipcodes,2,0)</f>
        <v>LARGS BAY</v>
      </c>
      <c r="R301" s="14">
        <v>5016</v>
      </c>
      <c r="S301" s="8" t="s">
        <v>359</v>
      </c>
      <c r="T301" s="6" t="s">
        <v>355</v>
      </c>
      <c r="V301" s="23"/>
      <c r="Y301" s="23"/>
    </row>
    <row r="302" spans="1:25" x14ac:dyDescent="0.25">
      <c r="A302" s="5">
        <v>44703</v>
      </c>
      <c r="B302" s="6">
        <v>7.96</v>
      </c>
      <c r="C302" s="6">
        <f>B302-K302-L302</f>
        <v>7.96</v>
      </c>
      <c r="D302" s="6">
        <f>B302-K302</f>
        <v>7.96</v>
      </c>
      <c r="E302" s="7">
        <v>0.58472222222222225</v>
      </c>
      <c r="F302" s="17" t="str">
        <f>_xlfn.CONCAT(TEXT(A302,"yyyy-mm-dd")," ",TEXT(E302,"hh:mm:ss"))</f>
        <v>2022-05-22 14:02:00</v>
      </c>
      <c r="G302" s="8">
        <v>19</v>
      </c>
      <c r="H302" s="8">
        <v>54</v>
      </c>
      <c r="I302" s="9">
        <f>Uber_Details!$G302+(Uber_Details!$H302/60)</f>
        <v>19.899999999999999</v>
      </c>
      <c r="J302" s="10">
        <v>3.8</v>
      </c>
      <c r="K302" s="6"/>
      <c r="L302" s="6"/>
      <c r="M302" s="8">
        <v>1</v>
      </c>
      <c r="N302" s="8">
        <v>1</v>
      </c>
      <c r="O302" s="7" t="str">
        <f>VLOOKUP(P302,zipcodes,2,0)</f>
        <v>HENLEY BEACH</v>
      </c>
      <c r="P302" s="13">
        <v>5022</v>
      </c>
      <c r="Q302" s="7" t="str">
        <f>VLOOKUP(R302,zipcodes,2,0)</f>
        <v>HENLEY BEACH</v>
      </c>
      <c r="R302" s="14">
        <v>5022</v>
      </c>
      <c r="S302" s="8" t="s">
        <v>359</v>
      </c>
      <c r="T302" s="6" t="s">
        <v>355</v>
      </c>
      <c r="V302" s="23"/>
      <c r="Y302" s="23"/>
    </row>
    <row r="303" spans="1:25" x14ac:dyDescent="0.25">
      <c r="A303" s="5">
        <v>44703</v>
      </c>
      <c r="B303" s="6">
        <v>13.93</v>
      </c>
      <c r="C303" s="6">
        <f>B303-K303-L303</f>
        <v>13.93</v>
      </c>
      <c r="D303" s="6">
        <f>B303-K303</f>
        <v>13.93</v>
      </c>
      <c r="E303" s="7">
        <v>0.6020833333333333</v>
      </c>
      <c r="F303" s="17" t="str">
        <f>_xlfn.CONCAT(TEXT(A303,"yyyy-mm-dd")," ",TEXT(E303,"hh:mm:ss"))</f>
        <v>2022-05-22 14:27:00</v>
      </c>
      <c r="G303" s="8">
        <v>34</v>
      </c>
      <c r="H303" s="8">
        <v>25</v>
      </c>
      <c r="I303" s="9">
        <f>Uber_Details!$G303+(Uber_Details!$H303/60)</f>
        <v>34.416666666666664</v>
      </c>
      <c r="J303" s="10">
        <v>11.9</v>
      </c>
      <c r="K303" s="6"/>
      <c r="L303" s="6"/>
      <c r="M303" s="8">
        <v>1</v>
      </c>
      <c r="N303" s="8">
        <v>2</v>
      </c>
      <c r="O303" s="7" t="str">
        <f>VLOOKUP(P303,zipcodes,2,0)</f>
        <v>HENLEY BEACH</v>
      </c>
      <c r="P303" s="13">
        <v>5022</v>
      </c>
      <c r="Q303" s="7" t="str">
        <f>VLOOKUP(R303,zipcodes,2,0)</f>
        <v>ALBERT PARK</v>
      </c>
      <c r="R303" s="14">
        <v>5014</v>
      </c>
      <c r="S303" s="8" t="s">
        <v>359</v>
      </c>
      <c r="T303" s="6" t="s">
        <v>355</v>
      </c>
      <c r="V303" s="23"/>
      <c r="Y303" s="23"/>
    </row>
    <row r="304" spans="1:25" x14ac:dyDescent="0.25">
      <c r="A304" s="5">
        <v>44703</v>
      </c>
      <c r="B304" s="6">
        <v>5.7</v>
      </c>
      <c r="C304" s="6">
        <f>B304-K304-L304</f>
        <v>5.7</v>
      </c>
      <c r="D304" s="6">
        <f>B304-K304</f>
        <v>5.7</v>
      </c>
      <c r="E304" s="7">
        <v>0.69027777777777777</v>
      </c>
      <c r="F304" s="17" t="str">
        <f>_xlfn.CONCAT(TEXT(A304,"yyyy-mm-dd")," ",TEXT(E304,"hh:mm:ss"))</f>
        <v>2022-05-22 16:34:00</v>
      </c>
      <c r="G304" s="8">
        <v>14</v>
      </c>
      <c r="H304" s="8">
        <v>22</v>
      </c>
      <c r="I304" s="9">
        <f>Uber_Details!$G304+(Uber_Details!$H304/60)</f>
        <v>14.366666666666667</v>
      </c>
      <c r="J304" s="10">
        <v>1.6</v>
      </c>
      <c r="K304" s="6"/>
      <c r="L304" s="6"/>
      <c r="M304" s="8">
        <v>1</v>
      </c>
      <c r="N304" s="8">
        <v>1</v>
      </c>
      <c r="O304" s="7" t="str">
        <f>VLOOKUP(P304,zipcodes,2,0)</f>
        <v>HENLEY BEACH</v>
      </c>
      <c r="P304" s="13">
        <v>5022</v>
      </c>
      <c r="Q304" s="7" t="str">
        <f>VLOOKUP(R304,zipcodes,2,0)</f>
        <v>HENLEY BEACH</v>
      </c>
      <c r="R304" s="14">
        <v>5022</v>
      </c>
      <c r="S304" s="8" t="s">
        <v>359</v>
      </c>
      <c r="T304" s="6" t="s">
        <v>355</v>
      </c>
      <c r="V304" s="23"/>
      <c r="Y304" s="23"/>
    </row>
    <row r="305" spans="1:25" x14ac:dyDescent="0.25">
      <c r="A305" s="5">
        <v>44703</v>
      </c>
      <c r="B305" s="6">
        <v>9.68</v>
      </c>
      <c r="C305" s="6">
        <f>B305-K305-L305</f>
        <v>9.68</v>
      </c>
      <c r="D305" s="6">
        <f>B305-K305</f>
        <v>9.68</v>
      </c>
      <c r="E305" s="7">
        <v>0.70416666666666661</v>
      </c>
      <c r="F305" s="17" t="str">
        <f>_xlfn.CONCAT(TEXT(A305,"yyyy-mm-dd")," ",TEXT(E305,"hh:mm:ss"))</f>
        <v>2022-05-22 16:54:00</v>
      </c>
      <c r="G305" s="8">
        <v>19</v>
      </c>
      <c r="H305" s="8">
        <v>2</v>
      </c>
      <c r="I305" s="9">
        <f>Uber_Details!$G305+(Uber_Details!$H305/60)</f>
        <v>19.033333333333335</v>
      </c>
      <c r="J305" s="10">
        <v>3.5</v>
      </c>
      <c r="K305" s="6"/>
      <c r="L305" s="6"/>
      <c r="M305" s="8">
        <v>1</v>
      </c>
      <c r="N305" s="8">
        <v>2</v>
      </c>
      <c r="O305" s="7" t="str">
        <f>VLOOKUP(P305,zipcodes,2,0)</f>
        <v>HENLEY BEACH</v>
      </c>
      <c r="P305" s="13">
        <v>5022</v>
      </c>
      <c r="Q305" s="7" t="str">
        <f>VLOOKUP(R305,zipcodes,2,0)</f>
        <v>FULHAM</v>
      </c>
      <c r="R305" s="14">
        <v>5024</v>
      </c>
      <c r="S305" s="8" t="s">
        <v>359</v>
      </c>
      <c r="T305" s="6" t="s">
        <v>355</v>
      </c>
      <c r="V305" s="23"/>
      <c r="Y305" s="23"/>
    </row>
    <row r="306" spans="1:25" x14ac:dyDescent="0.25">
      <c r="A306" s="5">
        <v>44703</v>
      </c>
      <c r="B306" s="6">
        <v>13.82</v>
      </c>
      <c r="C306" s="6">
        <f>B306-K306-L306</f>
        <v>13.82</v>
      </c>
      <c r="D306" s="6">
        <f>B306-K306</f>
        <v>13.82</v>
      </c>
      <c r="E306" s="7">
        <v>0.72083333333333333</v>
      </c>
      <c r="F306" s="17" t="str">
        <f>_xlfn.CONCAT(TEXT(A306,"yyyy-mm-dd")," ",TEXT(E306,"hh:mm:ss"))</f>
        <v>2022-05-22 17:18:00</v>
      </c>
      <c r="G306" s="8">
        <v>29</v>
      </c>
      <c r="H306" s="8">
        <v>30</v>
      </c>
      <c r="I306" s="9">
        <f>Uber_Details!$G306+(Uber_Details!$H306/60)</f>
        <v>29.5</v>
      </c>
      <c r="J306" s="10">
        <v>5.3</v>
      </c>
      <c r="K306" s="6"/>
      <c r="L306" s="6"/>
      <c r="M306" s="8">
        <v>1</v>
      </c>
      <c r="N306" s="8">
        <v>1</v>
      </c>
      <c r="O306" s="7" t="str">
        <f>VLOOKUP(P306,zipcodes,2,0)</f>
        <v>UNDERDALE</v>
      </c>
      <c r="P306" s="13">
        <v>5032</v>
      </c>
      <c r="Q306" s="7" t="str">
        <f>VLOOKUP(R306,zipcodes,2,0)</f>
        <v>SEATON</v>
      </c>
      <c r="R306" s="14">
        <v>5023</v>
      </c>
      <c r="S306" s="8" t="s">
        <v>359</v>
      </c>
      <c r="T306" s="6" t="s">
        <v>355</v>
      </c>
      <c r="V306" s="23"/>
      <c r="Y306" s="23"/>
    </row>
    <row r="307" spans="1:25" x14ac:dyDescent="0.25">
      <c r="A307" s="5">
        <v>44703</v>
      </c>
      <c r="B307" s="6">
        <v>11.8</v>
      </c>
      <c r="C307" s="6">
        <f>B307-K307-L307</f>
        <v>11.8</v>
      </c>
      <c r="D307" s="6">
        <f>B307-K307</f>
        <v>11.8</v>
      </c>
      <c r="E307" s="7">
        <v>0.74236111111111114</v>
      </c>
      <c r="F307" s="17" t="str">
        <f>_xlfn.CONCAT(TEXT(A307,"yyyy-mm-dd")," ",TEXT(E307,"hh:mm:ss"))</f>
        <v>2022-05-22 17:49:00</v>
      </c>
      <c r="G307" s="8">
        <v>22</v>
      </c>
      <c r="H307" s="8">
        <v>50</v>
      </c>
      <c r="I307" s="9">
        <f>Uber_Details!$G307+(Uber_Details!$H307/60)</f>
        <v>22.833333333333332</v>
      </c>
      <c r="J307" s="10">
        <v>7.7</v>
      </c>
      <c r="K307" s="6"/>
      <c r="L307" s="6"/>
      <c r="M307" s="8">
        <v>1</v>
      </c>
      <c r="N307" s="8">
        <v>2</v>
      </c>
      <c r="O307" s="7" t="str">
        <f>VLOOKUP(P307,zipcodes,2,0)</f>
        <v>HENLEY BEACH</v>
      </c>
      <c r="P307" s="13">
        <v>5022</v>
      </c>
      <c r="Q307" s="7" t="str">
        <f>VLOOKUP(R307,zipcodes,2,0)</f>
        <v>UNDERDALE</v>
      </c>
      <c r="R307" s="14">
        <v>5032</v>
      </c>
      <c r="S307" s="8" t="s">
        <v>359</v>
      </c>
      <c r="T307" s="6" t="s">
        <v>355</v>
      </c>
      <c r="V307" s="23"/>
      <c r="Y307" s="23"/>
    </row>
    <row r="308" spans="1:25" x14ac:dyDescent="0.25">
      <c r="A308" s="5">
        <v>44703</v>
      </c>
      <c r="B308" s="6">
        <v>31.6</v>
      </c>
      <c r="C308" s="6">
        <f>B308-K308-L308</f>
        <v>27.270000000000003</v>
      </c>
      <c r="D308" s="6">
        <f>B308-K308</f>
        <v>27.270000000000003</v>
      </c>
      <c r="E308" s="7">
        <v>0.76944444444444438</v>
      </c>
      <c r="F308" s="17" t="str">
        <f>_xlfn.CONCAT(TEXT(A308,"yyyy-mm-dd")," ",TEXT(E308,"hh:mm:ss"))</f>
        <v>2022-05-22 18:28:00</v>
      </c>
      <c r="G308" s="8">
        <v>60</v>
      </c>
      <c r="H308" s="8">
        <v>3</v>
      </c>
      <c r="I308" s="9">
        <f>Uber_Details!$G308+(Uber_Details!$H308/60)</f>
        <v>60.05</v>
      </c>
      <c r="J308" s="10">
        <v>7.2</v>
      </c>
      <c r="K308" s="6">
        <v>4.33</v>
      </c>
      <c r="L308" s="6"/>
      <c r="M308" s="8">
        <v>1</v>
      </c>
      <c r="N308" s="8">
        <v>2</v>
      </c>
      <c r="O308" s="7" t="str">
        <f>VLOOKUP(P308,zipcodes,2,0)</f>
        <v>UNDERDALE</v>
      </c>
      <c r="P308" s="13">
        <v>5032</v>
      </c>
      <c r="Q308" s="7" t="str">
        <f>VLOOKUP(R308,zipcodes,2,0)</f>
        <v>SEATON</v>
      </c>
      <c r="R308" s="14">
        <v>5023</v>
      </c>
      <c r="S308" s="8" t="s">
        <v>359</v>
      </c>
      <c r="T308" s="6" t="s">
        <v>355</v>
      </c>
      <c r="V308" s="23"/>
      <c r="Y308" s="23"/>
    </row>
    <row r="309" spans="1:25" x14ac:dyDescent="0.25">
      <c r="A309" s="5">
        <v>44703</v>
      </c>
      <c r="B309" s="6">
        <v>7.94</v>
      </c>
      <c r="C309" s="6">
        <f>B309-K309-L309</f>
        <v>7.94</v>
      </c>
      <c r="D309" s="6">
        <f>B309-K309</f>
        <v>7.94</v>
      </c>
      <c r="E309" s="7">
        <v>0.81041666666666667</v>
      </c>
      <c r="F309" s="17" t="str">
        <f>_xlfn.CONCAT(TEXT(A309,"yyyy-mm-dd")," ",TEXT(E309,"hh:mm:ss"))</f>
        <v>2022-05-22 19:27:00</v>
      </c>
      <c r="G309" s="8">
        <v>14</v>
      </c>
      <c r="H309" s="8">
        <v>59</v>
      </c>
      <c r="I309" s="9">
        <f>Uber_Details!$G309+(Uber_Details!$H309/60)</f>
        <v>14.983333333333333</v>
      </c>
      <c r="J309" s="10">
        <v>4</v>
      </c>
      <c r="K309" s="6"/>
      <c r="L309" s="6"/>
      <c r="M309" s="8"/>
      <c r="N309" s="8">
        <v>1</v>
      </c>
      <c r="O309" s="7" t="str">
        <f>VLOOKUP(P309,zipcodes,2,0)</f>
        <v>SEATON</v>
      </c>
      <c r="P309" s="13">
        <v>5023</v>
      </c>
      <c r="Q309" s="7" t="str">
        <f>VLOOKUP(R309,zipcodes,2,0)</f>
        <v>SEATON</v>
      </c>
      <c r="R309" s="14">
        <v>5023</v>
      </c>
      <c r="S309" s="8" t="s">
        <v>359</v>
      </c>
      <c r="T309" s="6" t="s">
        <v>355</v>
      </c>
      <c r="V309" s="23"/>
      <c r="Y309" s="23"/>
    </row>
    <row r="310" spans="1:25" x14ac:dyDescent="0.25">
      <c r="A310" s="5">
        <v>44703</v>
      </c>
      <c r="B310" s="6">
        <v>13.9</v>
      </c>
      <c r="C310" s="6">
        <f>B310-K310-L310</f>
        <v>13.9</v>
      </c>
      <c r="D310" s="6">
        <f>B310-K310</f>
        <v>13.9</v>
      </c>
      <c r="E310" s="7">
        <v>0.8222222222222223</v>
      </c>
      <c r="F310" s="17" t="str">
        <f>_xlfn.CONCAT(TEXT(A310,"yyyy-mm-dd")," ",TEXT(E310,"hh:mm:ss"))</f>
        <v>2022-05-22 19:44:00</v>
      </c>
      <c r="G310" s="8">
        <v>23</v>
      </c>
      <c r="H310" s="8">
        <v>47</v>
      </c>
      <c r="I310" s="9">
        <f>Uber_Details!$G310+(Uber_Details!$H310/60)</f>
        <v>23.783333333333335</v>
      </c>
      <c r="J310" s="10">
        <v>11.5</v>
      </c>
      <c r="K310" s="6"/>
      <c r="L310" s="6"/>
      <c r="M310" s="8"/>
      <c r="N310" s="8">
        <v>2</v>
      </c>
      <c r="O310" s="7" t="str">
        <f>VLOOKUP(P310,zipcodes,2,0)</f>
        <v>WEST LAKES</v>
      </c>
      <c r="P310" s="13">
        <v>5021</v>
      </c>
      <c r="Q310" s="7" t="str">
        <f>VLOOKUP(R310,zipcodes,2,0)</f>
        <v>OSBORNE</v>
      </c>
      <c r="R310" s="14">
        <v>5017</v>
      </c>
      <c r="S310" s="8" t="s">
        <v>359</v>
      </c>
      <c r="T310" s="6" t="s">
        <v>355</v>
      </c>
      <c r="V310" s="23"/>
      <c r="Y310" s="23"/>
    </row>
    <row r="311" spans="1:25" x14ac:dyDescent="0.25">
      <c r="A311" s="5">
        <v>44703</v>
      </c>
      <c r="B311" s="6">
        <v>90</v>
      </c>
      <c r="C311" s="6">
        <f>B311-K311-L311</f>
        <v>90</v>
      </c>
      <c r="D311" s="6">
        <f>B311-K311</f>
        <v>90</v>
      </c>
      <c r="E311" s="7">
        <v>0.83124999999999993</v>
      </c>
      <c r="F311" s="17" t="str">
        <f>_xlfn.CONCAT(TEXT(A311,"yyyy-mm-dd")," ",TEXT(E311,"hh:mm:ss"))</f>
        <v>2022-05-22 19:57:00</v>
      </c>
      <c r="G311" s="8"/>
      <c r="H311" s="8"/>
      <c r="I311" s="9">
        <f>Uber_Details!$G311+(Uber_Details!$H311/60)</f>
        <v>0</v>
      </c>
      <c r="J311" s="10"/>
      <c r="K311" s="6"/>
      <c r="L311" s="6"/>
      <c r="M311" s="8"/>
      <c r="N311" s="8"/>
      <c r="O311" s="7" t="e">
        <f>VLOOKUP(P311,zipcodes,2,0)</f>
        <v>#N/A</v>
      </c>
      <c r="P311" s="11">
        <v>0</v>
      </c>
      <c r="Q311" s="7" t="e">
        <f>VLOOKUP(R311,zipcodes,2,0)</f>
        <v>#N/A</v>
      </c>
      <c r="R311" s="12">
        <v>0</v>
      </c>
      <c r="S311" s="8" t="s">
        <v>358</v>
      </c>
      <c r="T311" s="6" t="s">
        <v>355</v>
      </c>
      <c r="V311" s="23"/>
      <c r="Y311" s="23"/>
    </row>
    <row r="312" spans="1:25" x14ac:dyDescent="0.25">
      <c r="A312" s="5">
        <v>44706</v>
      </c>
      <c r="B312" s="6">
        <v>5.47</v>
      </c>
      <c r="C312" s="6">
        <f>B312-K312-L312</f>
        <v>5.47</v>
      </c>
      <c r="D312" s="6">
        <f>B312-K312</f>
        <v>5.47</v>
      </c>
      <c r="E312" s="7">
        <v>0.73958333333333337</v>
      </c>
      <c r="F312" s="17" t="str">
        <f>_xlfn.CONCAT(TEXT(A312,"yyyy-mm-dd")," ",TEXT(E312,"hh:mm:ss"))</f>
        <v>2022-05-25 17:45:00</v>
      </c>
      <c r="G312" s="8">
        <v>12</v>
      </c>
      <c r="H312" s="8">
        <v>46</v>
      </c>
      <c r="I312" s="9">
        <f>Uber_Details!$G312+(Uber_Details!$H312/60)</f>
        <v>12.766666666666667</v>
      </c>
      <c r="J312" s="10">
        <v>1.3</v>
      </c>
      <c r="K312" s="6"/>
      <c r="L312" s="6"/>
      <c r="M312" s="8">
        <v>1</v>
      </c>
      <c r="N312" s="8">
        <v>1</v>
      </c>
      <c r="O312" s="7" t="str">
        <f>VLOOKUP(P312,zipcodes,2,0)</f>
        <v>MILE END</v>
      </c>
      <c r="P312" s="13">
        <v>5031</v>
      </c>
      <c r="Q312" s="7" t="str">
        <f>VLOOKUP(R312,zipcodes,2,0)</f>
        <v>MILE END</v>
      </c>
      <c r="R312" s="14">
        <v>5031</v>
      </c>
      <c r="S312" s="8" t="s">
        <v>359</v>
      </c>
      <c r="T312" s="6" t="s">
        <v>355</v>
      </c>
      <c r="V312" s="23"/>
      <c r="Y312" s="23"/>
    </row>
    <row r="313" spans="1:25" x14ac:dyDescent="0.25">
      <c r="A313" s="5">
        <v>44706</v>
      </c>
      <c r="B313" s="6">
        <v>12.69</v>
      </c>
      <c r="C313" s="6">
        <f>B313-K313-L313</f>
        <v>12.69</v>
      </c>
      <c r="D313" s="6">
        <f>B313-K313</f>
        <v>12.69</v>
      </c>
      <c r="E313" s="7">
        <v>0.75</v>
      </c>
      <c r="F313" s="17" t="str">
        <f>_xlfn.CONCAT(TEXT(A313,"yyyy-mm-dd")," ",TEXT(E313,"hh:mm:ss"))</f>
        <v>2022-05-25 18:00:00</v>
      </c>
      <c r="G313" s="8">
        <v>26</v>
      </c>
      <c r="H313" s="8">
        <v>16</v>
      </c>
      <c r="I313" s="9">
        <f>Uber_Details!$G313+(Uber_Details!$H313/60)</f>
        <v>26.266666666666666</v>
      </c>
      <c r="J313" s="10">
        <v>9.6</v>
      </c>
      <c r="K313" s="6"/>
      <c r="L313" s="6"/>
      <c r="M313" s="8"/>
      <c r="N313" s="8">
        <v>2</v>
      </c>
      <c r="O313" s="7" t="str">
        <f>VLOOKUP(P313,zipcodes,2,0)</f>
        <v>RICHMOND</v>
      </c>
      <c r="P313" s="13">
        <v>5033</v>
      </c>
      <c r="Q313" s="7" t="str">
        <f>VLOOKUP(R313,zipcodes,2,0)</f>
        <v>HINDMARSH</v>
      </c>
      <c r="R313" s="14">
        <v>5007</v>
      </c>
      <c r="S313" s="8" t="s">
        <v>359</v>
      </c>
      <c r="T313" s="6" t="s">
        <v>355</v>
      </c>
      <c r="V313" s="23"/>
      <c r="Y313" s="23"/>
    </row>
    <row r="314" spans="1:25" x14ac:dyDescent="0.25">
      <c r="A314" s="5">
        <v>44706</v>
      </c>
      <c r="B314" s="6">
        <v>12.23</v>
      </c>
      <c r="C314" s="6">
        <f>B314-K314-L314</f>
        <v>12.23</v>
      </c>
      <c r="D314" s="6">
        <f>B314-K314</f>
        <v>12.23</v>
      </c>
      <c r="E314" s="7">
        <v>0.76527777777777783</v>
      </c>
      <c r="F314" s="17" t="str">
        <f>_xlfn.CONCAT(TEXT(A314,"yyyy-mm-dd")," ",TEXT(E314,"hh:mm:ss"))</f>
        <v>2022-05-25 18:22:00</v>
      </c>
      <c r="G314" s="8">
        <v>29</v>
      </c>
      <c r="H314" s="8">
        <v>58</v>
      </c>
      <c r="I314" s="9">
        <f>Uber_Details!$G314+(Uber_Details!$H314/60)</f>
        <v>29.966666666666665</v>
      </c>
      <c r="J314" s="10">
        <v>5.8</v>
      </c>
      <c r="K314" s="6"/>
      <c r="L314" s="6"/>
      <c r="M314" s="8"/>
      <c r="N314" s="8">
        <v>2</v>
      </c>
      <c r="O314" s="7" t="str">
        <f>VLOOKUP(P314,zipcodes,2,0)</f>
        <v>ADELAIDE CBD</v>
      </c>
      <c r="P314" s="13">
        <v>5000</v>
      </c>
      <c r="Q314" s="7" t="str">
        <f>VLOOKUP(R314,zipcodes,2,0)</f>
        <v>NORTH ADELAIDE</v>
      </c>
      <c r="R314" s="14">
        <v>5006</v>
      </c>
      <c r="S314" s="8" t="s">
        <v>359</v>
      </c>
      <c r="T314" s="6" t="s">
        <v>355</v>
      </c>
      <c r="V314" s="23"/>
      <c r="Y314" s="23"/>
    </row>
    <row r="315" spans="1:25" x14ac:dyDescent="0.25">
      <c r="A315" s="5">
        <v>44706</v>
      </c>
      <c r="B315" s="6">
        <v>8.57</v>
      </c>
      <c r="C315" s="6">
        <f>B315-K315-L315</f>
        <v>7.07</v>
      </c>
      <c r="D315" s="6">
        <f>B315-K315</f>
        <v>8.57</v>
      </c>
      <c r="E315" s="7">
        <v>0.78402777777777777</v>
      </c>
      <c r="F315" s="17" t="str">
        <f>_xlfn.CONCAT(TEXT(A315,"yyyy-mm-dd")," ",TEXT(E315,"hh:mm:ss"))</f>
        <v>2022-05-25 18:49:00</v>
      </c>
      <c r="G315" s="8">
        <v>14</v>
      </c>
      <c r="H315" s="8">
        <v>1</v>
      </c>
      <c r="I315" s="9">
        <f>Uber_Details!$G315+(Uber_Details!$H315/60)</f>
        <v>14.016666666666667</v>
      </c>
      <c r="J315" s="10">
        <v>2.8</v>
      </c>
      <c r="K315" s="6"/>
      <c r="L315" s="6">
        <v>1.5</v>
      </c>
      <c r="M315" s="8">
        <v>1</v>
      </c>
      <c r="N315" s="8">
        <v>1</v>
      </c>
      <c r="O315" s="7" t="str">
        <f>VLOOKUP(P315,zipcodes,2,0)</f>
        <v>NORTH ADELAIDE</v>
      </c>
      <c r="P315" s="13">
        <v>5006</v>
      </c>
      <c r="Q315" s="7" t="str">
        <f>VLOOKUP(R315,zipcodes,2,0)</f>
        <v>HINDMARSH</v>
      </c>
      <c r="R315" s="14">
        <v>5007</v>
      </c>
      <c r="S315" s="8" t="s">
        <v>359</v>
      </c>
      <c r="T315" s="6" t="s">
        <v>355</v>
      </c>
      <c r="V315" s="23"/>
      <c r="Y315" s="23"/>
    </row>
    <row r="316" spans="1:25" x14ac:dyDescent="0.25">
      <c r="A316" s="5">
        <v>44706</v>
      </c>
      <c r="B316" s="6">
        <v>21.91</v>
      </c>
      <c r="C316" s="6">
        <f>B316-K316-L316</f>
        <v>19.41</v>
      </c>
      <c r="D316" s="6">
        <f>B316-K316</f>
        <v>21.91</v>
      </c>
      <c r="E316" s="7">
        <v>0.80069444444444438</v>
      </c>
      <c r="F316" s="17" t="str">
        <f>_xlfn.CONCAT(TEXT(A316,"yyyy-mm-dd")," ",TEXT(E316,"hh:mm:ss"))</f>
        <v>2022-05-25 19:13:00</v>
      </c>
      <c r="G316" s="8">
        <v>60</v>
      </c>
      <c r="H316" s="8"/>
      <c r="I316" s="9">
        <f>Uber_Details!$G316+(Uber_Details!$H316/60)</f>
        <v>60</v>
      </c>
      <c r="J316" s="10">
        <v>8.1999999999999993</v>
      </c>
      <c r="K316" s="6"/>
      <c r="L316" s="6">
        <v>2.5</v>
      </c>
      <c r="M316" s="8">
        <v>1</v>
      </c>
      <c r="N316" s="8">
        <v>2</v>
      </c>
      <c r="O316" s="7" t="str">
        <f>VLOOKUP(P316,zipcodes,2,0)</f>
        <v>ADELAIDE CBD</v>
      </c>
      <c r="P316" s="13">
        <v>5000</v>
      </c>
      <c r="Q316" s="7" t="str">
        <f>VLOOKUP(R316,zipcodes,2,0)</f>
        <v>BROADVIEW</v>
      </c>
      <c r="R316" s="14">
        <v>5083</v>
      </c>
      <c r="S316" s="8" t="s">
        <v>359</v>
      </c>
      <c r="T316" s="6" t="s">
        <v>355</v>
      </c>
      <c r="V316" s="23"/>
      <c r="Y316" s="23"/>
    </row>
    <row r="317" spans="1:25" x14ac:dyDescent="0.25">
      <c r="A317" s="5">
        <v>44706</v>
      </c>
      <c r="B317" s="6">
        <v>6.39</v>
      </c>
      <c r="C317" s="6">
        <f>B317-K317-L317</f>
        <v>6.39</v>
      </c>
      <c r="D317" s="6">
        <f>B317-K317</f>
        <v>6.39</v>
      </c>
      <c r="E317" s="7">
        <v>0.8354166666666667</v>
      </c>
      <c r="F317" s="17" t="str">
        <f>_xlfn.CONCAT(TEXT(A317,"yyyy-mm-dd")," ",TEXT(E317,"hh:mm:ss"))</f>
        <v>2022-05-25 20:03:00</v>
      </c>
      <c r="G317" s="8">
        <v>12</v>
      </c>
      <c r="H317" s="8">
        <v>34</v>
      </c>
      <c r="I317" s="9">
        <f>Uber_Details!$G317+(Uber_Details!$H317/60)</f>
        <v>12.566666666666666</v>
      </c>
      <c r="J317" s="10">
        <v>3.6</v>
      </c>
      <c r="K317" s="6"/>
      <c r="L317" s="6"/>
      <c r="M317" s="8"/>
      <c r="N317" s="8">
        <v>1</v>
      </c>
      <c r="O317" s="7" t="str">
        <f>VLOOKUP(P317,zipcodes,2,0)</f>
        <v>VALE PARK</v>
      </c>
      <c r="P317" s="13">
        <v>5081</v>
      </c>
      <c r="Q317" s="7" t="str">
        <f>VLOOKUP(R317,zipcodes,2,0)</f>
        <v>FITZROY</v>
      </c>
      <c r="R317" s="14">
        <v>5082</v>
      </c>
      <c r="S317" s="8" t="s">
        <v>359</v>
      </c>
      <c r="T317" s="6" t="s">
        <v>355</v>
      </c>
      <c r="V317" s="23"/>
      <c r="Y317" s="23"/>
    </row>
    <row r="318" spans="1:25" x14ac:dyDescent="0.25">
      <c r="A318" s="5">
        <v>44706</v>
      </c>
      <c r="B318" s="6">
        <v>5</v>
      </c>
      <c r="C318" s="6">
        <f>B318-K318-L318</f>
        <v>5</v>
      </c>
      <c r="D318" s="6">
        <f>B318-K318</f>
        <v>5</v>
      </c>
      <c r="E318" s="7">
        <v>0.85972222222222217</v>
      </c>
      <c r="F318" s="17" t="str">
        <f>_xlfn.CONCAT(TEXT(A318,"yyyy-mm-dd")," ",TEXT(E318,"hh:mm:ss"))</f>
        <v>2022-05-25 20:38:00</v>
      </c>
      <c r="G318" s="8">
        <v>7</v>
      </c>
      <c r="H318" s="8">
        <v>14</v>
      </c>
      <c r="I318" s="9">
        <f>Uber_Details!$G318+(Uber_Details!$H318/60)</f>
        <v>7.2333333333333334</v>
      </c>
      <c r="J318" s="10">
        <v>0.5</v>
      </c>
      <c r="K318" s="6"/>
      <c r="L318" s="6"/>
      <c r="M318" s="8">
        <v>1</v>
      </c>
      <c r="N318" s="8">
        <v>1</v>
      </c>
      <c r="O318" s="7" t="str">
        <f>VLOOKUP(P318,zipcodes,2,0)</f>
        <v>ADELAIDE CBD</v>
      </c>
      <c r="P318" s="13">
        <v>5000</v>
      </c>
      <c r="Q318" s="7" t="str">
        <f>VLOOKUP(R318,zipcodes,2,0)</f>
        <v>ADELAIDE CBD</v>
      </c>
      <c r="R318" s="14">
        <v>5000</v>
      </c>
      <c r="S318" s="8" t="s">
        <v>359</v>
      </c>
      <c r="T318" s="6" t="s">
        <v>355</v>
      </c>
      <c r="V318" s="23"/>
      <c r="Y318" s="23"/>
    </row>
    <row r="319" spans="1:25" x14ac:dyDescent="0.25">
      <c r="A319" s="5">
        <v>44706</v>
      </c>
      <c r="B319" s="6">
        <v>6.6</v>
      </c>
      <c r="C319" s="6">
        <f>B319-K319-L319</f>
        <v>6.6</v>
      </c>
      <c r="D319" s="6">
        <f>B319-K319</f>
        <v>6.6</v>
      </c>
      <c r="E319" s="7">
        <v>0.87777777777777777</v>
      </c>
      <c r="F319" s="17" t="str">
        <f>_xlfn.CONCAT(TEXT(A319,"yyyy-mm-dd")," ",TEXT(E319,"hh:mm:ss"))</f>
        <v>2022-05-25 21:04:00</v>
      </c>
      <c r="G319" s="8">
        <v>11</v>
      </c>
      <c r="H319" s="8">
        <v>12</v>
      </c>
      <c r="I319" s="9">
        <f>Uber_Details!$G319+(Uber_Details!$H319/60)</f>
        <v>11.2</v>
      </c>
      <c r="J319" s="10">
        <v>2.1</v>
      </c>
      <c r="K319" s="6"/>
      <c r="L319" s="6"/>
      <c r="M319" s="8">
        <v>1</v>
      </c>
      <c r="N319" s="8">
        <v>1</v>
      </c>
      <c r="O319" s="7" t="str">
        <f>VLOOKUP(P319,zipcodes,2,0)</f>
        <v>ADELAIDE CBD</v>
      </c>
      <c r="P319" s="13">
        <v>5000</v>
      </c>
      <c r="Q319" s="7" t="str">
        <f>VLOOKUP(R319,zipcodes,2,0)</f>
        <v>NORTH ADELAIDE</v>
      </c>
      <c r="R319" s="14">
        <v>5006</v>
      </c>
      <c r="S319" s="8" t="s">
        <v>359</v>
      </c>
      <c r="T319" s="6" t="s">
        <v>355</v>
      </c>
      <c r="V319" s="23"/>
      <c r="Y319" s="23"/>
    </row>
    <row r="320" spans="1:25" x14ac:dyDescent="0.25">
      <c r="A320" s="5">
        <v>44706</v>
      </c>
      <c r="B320" s="6">
        <v>6.82</v>
      </c>
      <c r="C320" s="6">
        <f>B320-K320-L320</f>
        <v>6.82</v>
      </c>
      <c r="D320" s="6">
        <f>B320-K320</f>
        <v>6.82</v>
      </c>
      <c r="E320" s="7">
        <v>0.8881944444444444</v>
      </c>
      <c r="F320" s="17" t="str">
        <f>_xlfn.CONCAT(TEXT(A320,"yyyy-mm-dd")," ",TEXT(E320,"hh:mm:ss"))</f>
        <v>2022-05-25 21:19:00</v>
      </c>
      <c r="G320" s="8">
        <v>20</v>
      </c>
      <c r="H320" s="8">
        <v>55</v>
      </c>
      <c r="I320" s="9">
        <f>Uber_Details!$G320+(Uber_Details!$H320/60)</f>
        <v>20.916666666666668</v>
      </c>
      <c r="J320" s="10">
        <v>3</v>
      </c>
      <c r="K320" s="6"/>
      <c r="L320" s="6"/>
      <c r="M320" s="8">
        <v>1</v>
      </c>
      <c r="N320" s="8">
        <v>1</v>
      </c>
      <c r="O320" s="7" t="str">
        <f>VLOOKUP(P320,zipcodes,2,0)</f>
        <v>NORTH ADELAIDE</v>
      </c>
      <c r="P320" s="13">
        <v>5006</v>
      </c>
      <c r="Q320" s="7" t="str">
        <f>VLOOKUP(R320,zipcodes,2,0)</f>
        <v>ADELAIDE CBD</v>
      </c>
      <c r="R320" s="14">
        <v>5000</v>
      </c>
      <c r="S320" s="8" t="s">
        <v>359</v>
      </c>
      <c r="T320" s="6" t="s">
        <v>355</v>
      </c>
      <c r="V320" s="23"/>
      <c r="Y320" s="23"/>
    </row>
    <row r="321" spans="1:25" x14ac:dyDescent="0.25">
      <c r="A321" s="5">
        <v>44706</v>
      </c>
      <c r="B321" s="6">
        <v>7.03</v>
      </c>
      <c r="C321" s="6">
        <f>B321-K321-L321</f>
        <v>7.03</v>
      </c>
      <c r="D321" s="6">
        <f>B321-K321</f>
        <v>7.03</v>
      </c>
      <c r="E321" s="7">
        <v>0.89930555555555547</v>
      </c>
      <c r="F321" s="17" t="str">
        <f>_xlfn.CONCAT(TEXT(A321,"yyyy-mm-dd")," ",TEXT(E321,"hh:mm:ss"))</f>
        <v>2022-05-25 21:35:00</v>
      </c>
      <c r="G321" s="8">
        <v>15</v>
      </c>
      <c r="H321" s="8">
        <v>46</v>
      </c>
      <c r="I321" s="9">
        <f>Uber_Details!$G321+(Uber_Details!$H321/60)</f>
        <v>15.766666666666667</v>
      </c>
      <c r="J321" s="10">
        <v>3.3</v>
      </c>
      <c r="K321" s="6"/>
      <c r="L321" s="6"/>
      <c r="M321" s="8">
        <v>1</v>
      </c>
      <c r="N321" s="8">
        <v>1</v>
      </c>
      <c r="O321" s="7" t="str">
        <f>VLOOKUP(P321,zipcodes,2,0)</f>
        <v>ADELAIDE CBD</v>
      </c>
      <c r="P321" s="13">
        <v>5000</v>
      </c>
      <c r="Q321" s="7" t="str">
        <f>VLOOKUP(R321,zipcodes,2,0)</f>
        <v>ADELAIDE CBD</v>
      </c>
      <c r="R321" s="14">
        <v>5000</v>
      </c>
      <c r="S321" s="8" t="s">
        <v>359</v>
      </c>
      <c r="T321" s="6" t="s">
        <v>355</v>
      </c>
      <c r="V321" s="23"/>
      <c r="Y321" s="23"/>
    </row>
    <row r="322" spans="1:25" x14ac:dyDescent="0.25">
      <c r="A322" s="5">
        <v>44707</v>
      </c>
      <c r="B322" s="6">
        <v>5</v>
      </c>
      <c r="C322" s="6">
        <f>B322-K322-L322</f>
        <v>5</v>
      </c>
      <c r="D322" s="6">
        <f>B322-K322</f>
        <v>5</v>
      </c>
      <c r="E322" s="7">
        <v>0.7944444444444444</v>
      </c>
      <c r="F322" s="17" t="str">
        <f>_xlfn.CONCAT(TEXT(A322,"yyyy-mm-dd")," ",TEXT(E322,"hh:mm:ss"))</f>
        <v>2022-05-26 19:04:00</v>
      </c>
      <c r="G322" s="8">
        <v>12</v>
      </c>
      <c r="H322" s="8">
        <v>2</v>
      </c>
      <c r="I322" s="9">
        <f>Uber_Details!$G322+(Uber_Details!$H322/60)</f>
        <v>12.033333333333333</v>
      </c>
      <c r="J322" s="10">
        <v>1</v>
      </c>
      <c r="K322" s="6"/>
      <c r="L322" s="6"/>
      <c r="M322" s="8"/>
      <c r="N322" s="8">
        <v>1</v>
      </c>
      <c r="O322" s="7" t="str">
        <f>VLOOKUP(P322,zipcodes,2,0)</f>
        <v>SEMAPHORE</v>
      </c>
      <c r="P322" s="13">
        <v>5019</v>
      </c>
      <c r="Q322" s="7" t="str">
        <f>VLOOKUP(R322,zipcodes,2,0)</f>
        <v>SEMAPHORE</v>
      </c>
      <c r="R322" s="14">
        <v>5019</v>
      </c>
      <c r="S322" s="8" t="s">
        <v>359</v>
      </c>
      <c r="T322" s="6" t="s">
        <v>355</v>
      </c>
      <c r="V322" s="23"/>
      <c r="Y322" s="23"/>
    </row>
    <row r="323" spans="1:25" x14ac:dyDescent="0.25">
      <c r="A323" s="5">
        <v>44707</v>
      </c>
      <c r="B323" s="6">
        <v>9.02</v>
      </c>
      <c r="C323" s="6">
        <f>B323-K323-L323</f>
        <v>9.02</v>
      </c>
      <c r="D323" s="6">
        <f>B323-K323</f>
        <v>9.02</v>
      </c>
      <c r="E323" s="7">
        <v>0.8041666666666667</v>
      </c>
      <c r="F323" s="17" t="str">
        <f>_xlfn.CONCAT(TEXT(A323,"yyyy-mm-dd")," ",TEXT(E323,"hh:mm:ss"))</f>
        <v>2022-05-26 19:18:00</v>
      </c>
      <c r="G323" s="8">
        <v>18</v>
      </c>
      <c r="H323" s="8">
        <v>29</v>
      </c>
      <c r="I323" s="9">
        <f>Uber_Details!$G323+(Uber_Details!$H323/60)</f>
        <v>18.483333333333334</v>
      </c>
      <c r="J323" s="10">
        <v>3.2</v>
      </c>
      <c r="K323" s="6"/>
      <c r="L323" s="6"/>
      <c r="M323" s="8"/>
      <c r="N323" s="8">
        <v>2</v>
      </c>
      <c r="O323" s="7" t="str">
        <f>VLOOKUP(P323,zipcodes,2,0)</f>
        <v>SEMAPHORE</v>
      </c>
      <c r="P323" s="13">
        <v>5019</v>
      </c>
      <c r="Q323" s="7" t="str">
        <f>VLOOKUP(R323,zipcodes,2,0)</f>
        <v>LARGS BAY</v>
      </c>
      <c r="R323" s="14">
        <v>5016</v>
      </c>
      <c r="S323" s="8" t="s">
        <v>359</v>
      </c>
      <c r="T323" s="6" t="s">
        <v>355</v>
      </c>
      <c r="V323" s="23"/>
      <c r="Y323" s="23"/>
    </row>
    <row r="324" spans="1:25" x14ac:dyDescent="0.25">
      <c r="A324" s="5">
        <v>44707</v>
      </c>
      <c r="B324" s="6">
        <v>5</v>
      </c>
      <c r="C324" s="6">
        <f>B324-K324-L324</f>
        <v>5</v>
      </c>
      <c r="D324" s="6">
        <f>B324-K324</f>
        <v>5</v>
      </c>
      <c r="E324" s="7">
        <v>0.81388888888888899</v>
      </c>
      <c r="F324" s="17" t="str">
        <f>_xlfn.CONCAT(TEXT(A324,"yyyy-mm-dd")," ",TEXT(E324,"hh:mm:ss"))</f>
        <v>2022-05-26 19:32:00</v>
      </c>
      <c r="G324" s="8">
        <v>11</v>
      </c>
      <c r="H324" s="8">
        <v>32</v>
      </c>
      <c r="I324" s="9">
        <f>Uber_Details!$G324+(Uber_Details!$H324/60)</f>
        <v>11.533333333333333</v>
      </c>
      <c r="J324" s="10">
        <v>1.5</v>
      </c>
      <c r="K324" s="6"/>
      <c r="L324" s="6"/>
      <c r="M324" s="8"/>
      <c r="N324" s="8">
        <v>1</v>
      </c>
      <c r="O324" s="7" t="str">
        <f>VLOOKUP(P324,zipcodes,2,0)</f>
        <v>SEMAPHORE</v>
      </c>
      <c r="P324" s="13">
        <v>5019</v>
      </c>
      <c r="Q324" s="7" t="str">
        <f>VLOOKUP(R324,zipcodes,2,0)</f>
        <v>LARGS BAY</v>
      </c>
      <c r="R324" s="14">
        <v>5016</v>
      </c>
      <c r="S324" s="8" t="s">
        <v>359</v>
      </c>
      <c r="T324" s="6" t="s">
        <v>355</v>
      </c>
      <c r="V324" s="23"/>
      <c r="Y324" s="23"/>
    </row>
    <row r="325" spans="1:25" x14ac:dyDescent="0.25">
      <c r="A325" s="5">
        <v>44707</v>
      </c>
      <c r="B325" s="6">
        <v>10.69</v>
      </c>
      <c r="C325" s="6">
        <f>B325-K325-L325</f>
        <v>10.69</v>
      </c>
      <c r="D325" s="6">
        <f>B325-K325</f>
        <v>10.69</v>
      </c>
      <c r="E325" s="7">
        <v>0.83194444444444438</v>
      </c>
      <c r="F325" s="17" t="str">
        <f>_xlfn.CONCAT(TEXT(A325,"yyyy-mm-dd")," ",TEXT(E325,"hh:mm:ss"))</f>
        <v>2022-05-26 19:58:00</v>
      </c>
      <c r="G325" s="8">
        <v>27</v>
      </c>
      <c r="H325" s="8"/>
      <c r="I325" s="9">
        <f>Uber_Details!$G325+(Uber_Details!$H325/60)</f>
        <v>27</v>
      </c>
      <c r="J325" s="10">
        <v>5.3</v>
      </c>
      <c r="K325" s="6"/>
      <c r="L325" s="6"/>
      <c r="M325" s="8"/>
      <c r="N325" s="8">
        <v>2</v>
      </c>
      <c r="O325" s="7" t="str">
        <f>VLOOKUP(P325,zipcodes,2,0)</f>
        <v>SEMAPHORE</v>
      </c>
      <c r="P325" s="13">
        <v>5019</v>
      </c>
      <c r="Q325" s="7" t="str">
        <f>VLOOKUP(R325,zipcodes,2,0)</f>
        <v>LARGS BAY</v>
      </c>
      <c r="R325" s="14">
        <v>5016</v>
      </c>
      <c r="S325" s="8" t="s">
        <v>359</v>
      </c>
      <c r="T325" s="6" t="s">
        <v>355</v>
      </c>
      <c r="V325" s="23"/>
      <c r="Y325" s="23"/>
    </row>
    <row r="326" spans="1:25" x14ac:dyDescent="0.25">
      <c r="A326" s="5">
        <v>44707</v>
      </c>
      <c r="B326" s="6">
        <v>8.68</v>
      </c>
      <c r="C326" s="6">
        <f>B326-K326-L326</f>
        <v>8.68</v>
      </c>
      <c r="D326" s="6">
        <f>B326-K326</f>
        <v>8.68</v>
      </c>
      <c r="E326" s="7">
        <v>0.87152777777777779</v>
      </c>
      <c r="F326" s="17" t="str">
        <f>_xlfn.CONCAT(TEXT(A326,"yyyy-mm-dd")," ",TEXT(E326,"hh:mm:ss"))</f>
        <v>2022-05-26 20:55:00</v>
      </c>
      <c r="G326" s="8">
        <v>20</v>
      </c>
      <c r="H326" s="8"/>
      <c r="I326" s="9">
        <f>Uber_Details!$G326+(Uber_Details!$H326/60)</f>
        <v>20</v>
      </c>
      <c r="J326" s="10">
        <v>5.3</v>
      </c>
      <c r="K326" s="6"/>
      <c r="L326" s="6"/>
      <c r="M326" s="8">
        <v>1</v>
      </c>
      <c r="N326" s="8">
        <v>1</v>
      </c>
      <c r="O326" s="7" t="str">
        <f>VLOOKUP(P326,zipcodes,2,0)</f>
        <v>ADELAIDE CBD</v>
      </c>
      <c r="P326" s="13">
        <v>5000</v>
      </c>
      <c r="Q326" s="7" t="str">
        <f>VLOOKUP(R326,zipcodes,2,0)</f>
        <v>DULWICH</v>
      </c>
      <c r="R326" s="14">
        <v>5065</v>
      </c>
      <c r="S326" s="8" t="s">
        <v>359</v>
      </c>
      <c r="T326" s="6" t="s">
        <v>355</v>
      </c>
      <c r="V326" s="23"/>
      <c r="Y326" s="23"/>
    </row>
    <row r="327" spans="1:25" x14ac:dyDescent="0.25">
      <c r="A327" s="5">
        <v>44708</v>
      </c>
      <c r="B327" s="6">
        <v>5.62</v>
      </c>
      <c r="C327" s="6">
        <f>B327-K327-L327</f>
        <v>5.62</v>
      </c>
      <c r="D327" s="6">
        <f>B327-K327</f>
        <v>5.62</v>
      </c>
      <c r="E327" s="7">
        <v>0.74236111111111114</v>
      </c>
      <c r="F327" s="17" t="str">
        <f>_xlfn.CONCAT(TEXT(A327,"yyyy-mm-dd")," ",TEXT(E327,"hh:mm:ss"))</f>
        <v>2022-05-27 17:49:00</v>
      </c>
      <c r="G327" s="8">
        <v>14</v>
      </c>
      <c r="H327" s="8">
        <v>24</v>
      </c>
      <c r="I327" s="9">
        <f>Uber_Details!$G327+(Uber_Details!$H327/60)</f>
        <v>14.4</v>
      </c>
      <c r="J327" s="10">
        <v>0.9</v>
      </c>
      <c r="K327" s="6"/>
      <c r="L327" s="6"/>
      <c r="M327" s="8"/>
      <c r="N327" s="8">
        <v>1</v>
      </c>
      <c r="O327" s="7" t="str">
        <f>VLOOKUP(P327,zipcodes,2,0)</f>
        <v>RICHMOND</v>
      </c>
      <c r="P327" s="13">
        <v>5033</v>
      </c>
      <c r="Q327" s="7" t="str">
        <f>VLOOKUP(R327,zipcodes,2,0)</f>
        <v>UNDERDALE</v>
      </c>
      <c r="R327" s="14">
        <v>5032</v>
      </c>
      <c r="S327" s="8" t="s">
        <v>359</v>
      </c>
      <c r="T327" s="6" t="s">
        <v>355</v>
      </c>
      <c r="V327" s="23"/>
      <c r="Y327" s="23"/>
    </row>
    <row r="328" spans="1:25" x14ac:dyDescent="0.25">
      <c r="A328" s="5">
        <v>44708</v>
      </c>
      <c r="B328" s="6">
        <v>11.4</v>
      </c>
      <c r="C328" s="6">
        <f>B328-K328-L328</f>
        <v>11.4</v>
      </c>
      <c r="D328" s="6">
        <f>B328-K328</f>
        <v>11.4</v>
      </c>
      <c r="E328" s="7">
        <v>0.75138888888888899</v>
      </c>
      <c r="F328" s="17" t="str">
        <f>_xlfn.CONCAT(TEXT(A328,"yyyy-mm-dd")," ",TEXT(E328,"hh:mm:ss"))</f>
        <v>2022-05-27 18:02:00</v>
      </c>
      <c r="G328" s="8">
        <v>32</v>
      </c>
      <c r="H328" s="8">
        <v>30</v>
      </c>
      <c r="I328" s="9">
        <f>Uber_Details!$G328+(Uber_Details!$H328/60)</f>
        <v>32.5</v>
      </c>
      <c r="J328" s="10">
        <v>6.9</v>
      </c>
      <c r="K328" s="6"/>
      <c r="L328" s="6"/>
      <c r="M328" s="8"/>
      <c r="N328" s="8">
        <v>2</v>
      </c>
      <c r="O328" s="7" t="str">
        <f>VLOOKUP(P328,zipcodes,2,0)</f>
        <v>RICHMOND</v>
      </c>
      <c r="P328" s="13">
        <v>5033</v>
      </c>
      <c r="Q328" s="7" t="str">
        <f>VLOOKUP(R328,zipcodes,2,0)</f>
        <v>NOVAR GARDENS</v>
      </c>
      <c r="R328" s="14">
        <v>5040</v>
      </c>
      <c r="S328" s="8" t="s">
        <v>359</v>
      </c>
      <c r="T328" s="6" t="s">
        <v>355</v>
      </c>
      <c r="V328" s="23"/>
      <c r="Y328" s="23"/>
    </row>
    <row r="329" spans="1:25" x14ac:dyDescent="0.25">
      <c r="A329" s="5">
        <v>44708</v>
      </c>
      <c r="B329" s="6">
        <v>13.02</v>
      </c>
      <c r="C329" s="6">
        <f>B329-K329-L329</f>
        <v>13.02</v>
      </c>
      <c r="D329" s="6">
        <f>B329-K329</f>
        <v>13.02</v>
      </c>
      <c r="E329" s="7">
        <v>0.7729166666666667</v>
      </c>
      <c r="F329" s="17" t="str">
        <f>_xlfn.CONCAT(TEXT(A329,"yyyy-mm-dd")," ",TEXT(E329,"hh:mm:ss"))</f>
        <v>2022-05-27 18:33:00</v>
      </c>
      <c r="G329" s="8">
        <v>33</v>
      </c>
      <c r="H329" s="8">
        <v>57</v>
      </c>
      <c r="I329" s="9">
        <f>Uber_Details!$G329+(Uber_Details!$H329/60)</f>
        <v>33.950000000000003</v>
      </c>
      <c r="J329" s="10">
        <v>3.7</v>
      </c>
      <c r="K329" s="6"/>
      <c r="L329" s="6"/>
      <c r="M329" s="8"/>
      <c r="N329" s="8">
        <v>2</v>
      </c>
      <c r="O329" s="7" t="str">
        <f>VLOOKUP(P329,zipcodes,2,0)</f>
        <v>GLENELG</v>
      </c>
      <c r="P329" s="13">
        <v>5045</v>
      </c>
      <c r="Q329" s="7" t="str">
        <f>VLOOKUP(R329,zipcodes,2,0)</f>
        <v>SOMERTON PARK</v>
      </c>
      <c r="R329" s="14">
        <v>5044</v>
      </c>
      <c r="S329" s="8" t="s">
        <v>359</v>
      </c>
      <c r="T329" s="6" t="s">
        <v>355</v>
      </c>
      <c r="V329" s="23"/>
      <c r="Y329" s="23"/>
    </row>
    <row r="330" spans="1:25" x14ac:dyDescent="0.25">
      <c r="A330" s="5">
        <v>44708</v>
      </c>
      <c r="B330" s="6">
        <v>5</v>
      </c>
      <c r="C330" s="6">
        <f>B330-K330-L330</f>
        <v>5</v>
      </c>
      <c r="D330" s="6">
        <f>B330-K330</f>
        <v>5</v>
      </c>
      <c r="E330" s="7">
        <v>0.79513888888888884</v>
      </c>
      <c r="F330" s="17" t="str">
        <f>_xlfn.CONCAT(TEXT(A330,"yyyy-mm-dd")," ",TEXT(E330,"hh:mm:ss"))</f>
        <v>2022-05-27 19:05:00</v>
      </c>
      <c r="G330" s="8">
        <v>14</v>
      </c>
      <c r="H330" s="8">
        <v>26</v>
      </c>
      <c r="I330" s="9">
        <f>Uber_Details!$G330+(Uber_Details!$H330/60)</f>
        <v>14.433333333333334</v>
      </c>
      <c r="J330" s="10">
        <v>3.5</v>
      </c>
      <c r="K330" s="6"/>
      <c r="L330" s="6"/>
      <c r="M330" s="8"/>
      <c r="N330" s="8">
        <v>1</v>
      </c>
      <c r="O330" s="7" t="str">
        <f>VLOOKUP(P330,zipcodes,2,0)</f>
        <v>SOMERTON PARK</v>
      </c>
      <c r="P330" s="13">
        <v>5044</v>
      </c>
      <c r="Q330" s="7" t="str">
        <f>VLOOKUP(R330,zipcodes,2,0)</f>
        <v>OAKLANDS PARK</v>
      </c>
      <c r="R330" s="14">
        <v>5046</v>
      </c>
      <c r="S330" s="8" t="s">
        <v>359</v>
      </c>
      <c r="T330" s="6" t="s">
        <v>355</v>
      </c>
      <c r="V330" s="23"/>
      <c r="Y330" s="23"/>
    </row>
    <row r="331" spans="1:25" x14ac:dyDescent="0.25">
      <c r="A331" s="5">
        <v>44708</v>
      </c>
      <c r="B331" s="6">
        <v>15.56</v>
      </c>
      <c r="C331" s="6">
        <f>B331-K331-L331</f>
        <v>15.56</v>
      </c>
      <c r="D331" s="6">
        <f>B331-K331</f>
        <v>15.56</v>
      </c>
      <c r="E331" s="7">
        <v>0.8027777777777777</v>
      </c>
      <c r="F331" s="17" t="str">
        <f>_xlfn.CONCAT(TEXT(A331,"yyyy-mm-dd")," ",TEXT(E331,"hh:mm:ss"))</f>
        <v>2022-05-27 19:16:00</v>
      </c>
      <c r="G331" s="8">
        <v>51</v>
      </c>
      <c r="H331" s="8">
        <v>22</v>
      </c>
      <c r="I331" s="9">
        <f>Uber_Details!$G331+(Uber_Details!$H331/60)</f>
        <v>51.366666666666667</v>
      </c>
      <c r="J331" s="10">
        <v>9.3000000000000007</v>
      </c>
      <c r="K331" s="6"/>
      <c r="L331" s="6"/>
      <c r="M331" s="8"/>
      <c r="N331" s="8">
        <v>2</v>
      </c>
      <c r="O331" s="7" t="str">
        <f>VLOOKUP(P331,zipcodes,2,0)</f>
        <v>OAKLANDS PARK</v>
      </c>
      <c r="P331" s="13">
        <v>5046</v>
      </c>
      <c r="Q331" s="7" t="str">
        <f>VLOOKUP(R331,zipcodes,2,0)</f>
        <v>GLENELG</v>
      </c>
      <c r="R331" s="14">
        <v>5045</v>
      </c>
      <c r="S331" s="8" t="s">
        <v>359</v>
      </c>
      <c r="T331" s="6" t="s">
        <v>355</v>
      </c>
      <c r="V331" s="23"/>
      <c r="Y331" s="23"/>
    </row>
    <row r="332" spans="1:25" x14ac:dyDescent="0.25">
      <c r="A332" s="5">
        <v>44708</v>
      </c>
      <c r="B332" s="6">
        <v>9.64</v>
      </c>
      <c r="C332" s="6">
        <f>B332-K332-L332</f>
        <v>9.64</v>
      </c>
      <c r="D332" s="6">
        <f>B332-K332</f>
        <v>9.64</v>
      </c>
      <c r="E332" s="7">
        <v>0.83680555555555547</v>
      </c>
      <c r="F332" s="17" t="str">
        <f>_xlfn.CONCAT(TEXT(A332,"yyyy-mm-dd")," ",TEXT(E332,"hh:mm:ss"))</f>
        <v>2022-05-27 20:05:00</v>
      </c>
      <c r="G332" s="8">
        <v>18</v>
      </c>
      <c r="H332" s="8">
        <v>56</v>
      </c>
      <c r="I332" s="9">
        <f>Uber_Details!$G332+(Uber_Details!$H332/60)</f>
        <v>18.933333333333334</v>
      </c>
      <c r="J332" s="10">
        <v>3.2</v>
      </c>
      <c r="K332" s="6"/>
      <c r="L332" s="6"/>
      <c r="M332" s="8"/>
      <c r="N332" s="8">
        <v>2</v>
      </c>
      <c r="O332" s="7" t="str">
        <f>VLOOKUP(P332,zipcodes,2,0)</f>
        <v>GLENELG</v>
      </c>
      <c r="P332" s="13">
        <v>5045</v>
      </c>
      <c r="Q332" s="7" t="str">
        <f>VLOOKUP(R332,zipcodes,2,0)</f>
        <v>GLENELG</v>
      </c>
      <c r="R332" s="14">
        <v>5045</v>
      </c>
      <c r="S332" s="8" t="s">
        <v>359</v>
      </c>
      <c r="T332" s="6" t="s">
        <v>355</v>
      </c>
      <c r="V332" s="23"/>
      <c r="Y332" s="23"/>
    </row>
    <row r="333" spans="1:25" x14ac:dyDescent="0.25">
      <c r="A333" s="5">
        <v>44708</v>
      </c>
      <c r="B333" s="6">
        <v>11.68</v>
      </c>
      <c r="C333" s="6">
        <f>B333-K333-L333</f>
        <v>11.68</v>
      </c>
      <c r="D333" s="6">
        <f>B333-K333</f>
        <v>11.68</v>
      </c>
      <c r="E333" s="7">
        <v>0.84861111111111109</v>
      </c>
      <c r="F333" s="17" t="str">
        <f>_xlfn.CONCAT(TEXT(A333,"yyyy-mm-dd")," ",TEXT(E333,"hh:mm:ss"))</f>
        <v>2022-05-27 20:22:00</v>
      </c>
      <c r="G333" s="8">
        <v>25</v>
      </c>
      <c r="H333" s="8">
        <v>27</v>
      </c>
      <c r="I333" s="9">
        <f>Uber_Details!$G333+(Uber_Details!$H333/60)</f>
        <v>25.45</v>
      </c>
      <c r="J333" s="10">
        <v>7.4</v>
      </c>
      <c r="K333" s="6"/>
      <c r="L333" s="6"/>
      <c r="M333" s="8"/>
      <c r="N333" s="8">
        <v>2</v>
      </c>
      <c r="O333" s="7" t="str">
        <f>VLOOKUP(P333,zipcodes,2,0)</f>
        <v>GLENELG</v>
      </c>
      <c r="P333" s="13">
        <v>5045</v>
      </c>
      <c r="Q333" s="7" t="str">
        <f>VLOOKUP(R333,zipcodes,2,0)</f>
        <v>PLYMPTON</v>
      </c>
      <c r="R333" s="14">
        <v>5038</v>
      </c>
      <c r="S333" s="8" t="s">
        <v>359</v>
      </c>
      <c r="T333" s="6" t="s">
        <v>355</v>
      </c>
      <c r="V333" s="23"/>
      <c r="Y333" s="23"/>
    </row>
    <row r="334" spans="1:25" x14ac:dyDescent="0.25">
      <c r="A334" s="5">
        <v>44708</v>
      </c>
      <c r="B334" s="6">
        <v>10.79</v>
      </c>
      <c r="C334" s="6">
        <f>B334-K334-L334</f>
        <v>10.79</v>
      </c>
      <c r="D334" s="6">
        <f>B334-K334</f>
        <v>10.79</v>
      </c>
      <c r="E334" s="7">
        <v>0.91388888888888886</v>
      </c>
      <c r="F334" s="17" t="str">
        <f>_xlfn.CONCAT(TEXT(A334,"yyyy-mm-dd")," ",TEXT(E334,"hh:mm:ss"))</f>
        <v>2022-05-27 21:56:00</v>
      </c>
      <c r="G334" s="8">
        <v>26</v>
      </c>
      <c r="H334" s="8">
        <v>43</v>
      </c>
      <c r="I334" s="9">
        <f>Uber_Details!$G334+(Uber_Details!$H334/60)</f>
        <v>26.716666666666665</v>
      </c>
      <c r="J334" s="10">
        <v>7.4</v>
      </c>
      <c r="K334" s="6"/>
      <c r="L334" s="6"/>
      <c r="M334" s="8"/>
      <c r="N334" s="8">
        <v>1</v>
      </c>
      <c r="O334" s="7" t="str">
        <f>VLOOKUP(P334,zipcodes,2,0)</f>
        <v>RICHMOND</v>
      </c>
      <c r="P334" s="13">
        <v>5033</v>
      </c>
      <c r="Q334" s="7" t="str">
        <f>VLOOKUP(R334,zipcodes,2,0)</f>
        <v>ST PETERS</v>
      </c>
      <c r="R334" s="14">
        <v>5069</v>
      </c>
      <c r="S334" s="8" t="s">
        <v>359</v>
      </c>
      <c r="T334" s="6" t="s">
        <v>355</v>
      </c>
      <c r="V334" s="23"/>
      <c r="Y334" s="23"/>
    </row>
    <row r="335" spans="1:25" x14ac:dyDescent="0.25">
      <c r="A335" s="5">
        <v>44708</v>
      </c>
      <c r="B335" s="6">
        <v>19.03</v>
      </c>
      <c r="C335" s="6">
        <f>B335-K335-L335</f>
        <v>19.03</v>
      </c>
      <c r="D335" s="6">
        <f>B335-K335</f>
        <v>19.03</v>
      </c>
      <c r="E335" s="7">
        <v>0.9243055555555556</v>
      </c>
      <c r="F335" s="17" t="str">
        <f>_xlfn.CONCAT(TEXT(A335,"yyyy-mm-dd")," ",TEXT(E335,"hh:mm:ss"))</f>
        <v>2022-05-27 22:11:00</v>
      </c>
      <c r="G335" s="8">
        <v>37</v>
      </c>
      <c r="H335" s="8">
        <v>10</v>
      </c>
      <c r="I335" s="9">
        <f>Uber_Details!$G335+(Uber_Details!$H335/60)</f>
        <v>37.166666666666664</v>
      </c>
      <c r="J335" s="10">
        <v>21.6</v>
      </c>
      <c r="K335" s="6"/>
      <c r="L335" s="6"/>
      <c r="M335" s="8"/>
      <c r="N335" s="8">
        <v>1</v>
      </c>
      <c r="O335" s="7" t="str">
        <f>VLOOKUP(P335,zipcodes,2,0)</f>
        <v>ST PETERS</v>
      </c>
      <c r="P335" s="13">
        <v>5069</v>
      </c>
      <c r="Q335" s="7" t="str">
        <f>VLOOKUP(R335,zipcodes,2,0)</f>
        <v>ELIZABETH</v>
      </c>
      <c r="R335" s="14">
        <v>5112</v>
      </c>
      <c r="S335" s="8" t="s">
        <v>359</v>
      </c>
      <c r="T335" s="6" t="s">
        <v>355</v>
      </c>
      <c r="V335" s="23"/>
      <c r="Y335" s="23"/>
    </row>
    <row r="336" spans="1:25" x14ac:dyDescent="0.25">
      <c r="A336" s="5">
        <v>44709</v>
      </c>
      <c r="B336" s="6">
        <v>5</v>
      </c>
      <c r="C336" s="6">
        <f>B336-K336-L336</f>
        <v>5</v>
      </c>
      <c r="D336" s="6">
        <f>B336-K336</f>
        <v>5</v>
      </c>
      <c r="E336" s="7">
        <v>0.4777777777777778</v>
      </c>
      <c r="F336" s="17" t="str">
        <f>_xlfn.CONCAT(TEXT(A336,"yyyy-mm-dd")," ",TEXT(E336,"hh:mm:ss"))</f>
        <v>2022-05-28 11:28:00</v>
      </c>
      <c r="G336" s="8">
        <v>13</v>
      </c>
      <c r="H336" s="8">
        <v>47</v>
      </c>
      <c r="I336" s="9">
        <f>Uber_Details!$G336+(Uber_Details!$H336/60)</f>
        <v>13.783333333333333</v>
      </c>
      <c r="J336" s="10">
        <v>0.8</v>
      </c>
      <c r="K336" s="6"/>
      <c r="L336" s="6"/>
      <c r="M336" s="8"/>
      <c r="N336" s="8">
        <v>1</v>
      </c>
      <c r="O336" s="7" t="str">
        <f>VLOOKUP(P336,zipcodes,2,0)</f>
        <v>MILE END</v>
      </c>
      <c r="P336" s="13">
        <v>5031</v>
      </c>
      <c r="Q336" s="7" t="str">
        <f>VLOOKUP(R336,zipcodes,2,0)</f>
        <v>MILE END</v>
      </c>
      <c r="R336" s="14">
        <v>5031</v>
      </c>
      <c r="S336" s="8" t="s">
        <v>359</v>
      </c>
      <c r="T336" s="6" t="s">
        <v>355</v>
      </c>
      <c r="V336" s="23"/>
      <c r="Y336" s="23"/>
    </row>
    <row r="337" spans="1:25" x14ac:dyDescent="0.25">
      <c r="A337" s="5">
        <v>44709</v>
      </c>
      <c r="B337" s="6">
        <v>7.36</v>
      </c>
      <c r="C337" s="6">
        <f>B337-K337-L337</f>
        <v>7.36</v>
      </c>
      <c r="D337" s="6">
        <f>B337-K337</f>
        <v>7.36</v>
      </c>
      <c r="E337" s="7">
        <v>0.4993055555555555</v>
      </c>
      <c r="F337" s="17" t="str">
        <f>_xlfn.CONCAT(TEXT(A337,"yyyy-mm-dd")," ",TEXT(E337,"hh:mm:ss"))</f>
        <v>2022-05-28 11:59:00</v>
      </c>
      <c r="G337" s="8">
        <v>18</v>
      </c>
      <c r="H337" s="8">
        <v>22</v>
      </c>
      <c r="I337" s="9">
        <f>Uber_Details!$G337+(Uber_Details!$H337/60)</f>
        <v>18.366666666666667</v>
      </c>
      <c r="J337" s="10">
        <v>3.3</v>
      </c>
      <c r="K337" s="6"/>
      <c r="L337" s="6"/>
      <c r="M337" s="8"/>
      <c r="N337" s="8">
        <v>1</v>
      </c>
      <c r="O337" s="7" t="str">
        <f>VLOOKUP(P337,zipcodes,2,0)</f>
        <v>MILE END</v>
      </c>
      <c r="P337" s="13">
        <v>5031</v>
      </c>
      <c r="Q337" s="7" t="str">
        <f>VLOOKUP(R337,zipcodes,2,0)</f>
        <v>ADELAIDE CBD</v>
      </c>
      <c r="R337" s="14">
        <v>5000</v>
      </c>
      <c r="S337" s="8" t="s">
        <v>359</v>
      </c>
      <c r="T337" s="6" t="s">
        <v>355</v>
      </c>
      <c r="V337" s="23"/>
      <c r="Y337" s="23"/>
    </row>
    <row r="338" spans="1:25" x14ac:dyDescent="0.25">
      <c r="A338" s="5">
        <v>44709</v>
      </c>
      <c r="B338" s="6">
        <v>6.06</v>
      </c>
      <c r="C338" s="6">
        <f>B338-K338-L338</f>
        <v>6.06</v>
      </c>
      <c r="D338" s="6">
        <f>B338-K338</f>
        <v>6.06</v>
      </c>
      <c r="E338" s="7">
        <v>0.50972222222222219</v>
      </c>
      <c r="F338" s="17" t="str">
        <f>_xlfn.CONCAT(TEXT(A338,"yyyy-mm-dd")," ",TEXT(E338,"hh:mm:ss"))</f>
        <v>2022-05-28 12:14:00</v>
      </c>
      <c r="G338" s="8">
        <v>14</v>
      </c>
      <c r="H338" s="8">
        <v>44</v>
      </c>
      <c r="I338" s="9">
        <f>Uber_Details!$G338+(Uber_Details!$H338/60)</f>
        <v>14.733333333333333</v>
      </c>
      <c r="J338" s="10">
        <v>1.4</v>
      </c>
      <c r="K338" s="6"/>
      <c r="L338" s="6"/>
      <c r="M338" s="8"/>
      <c r="N338" s="8">
        <v>1</v>
      </c>
      <c r="O338" s="7" t="str">
        <f>VLOOKUP(P338,zipcodes,2,0)</f>
        <v>ADELAIDE CBD</v>
      </c>
      <c r="P338" s="13">
        <v>5000</v>
      </c>
      <c r="Q338" s="7" t="str">
        <f>VLOOKUP(R338,zipcodes,2,0)</f>
        <v>ADELAIDE CBD</v>
      </c>
      <c r="R338" s="14">
        <v>5000</v>
      </c>
      <c r="S338" s="8" t="s">
        <v>359</v>
      </c>
      <c r="T338" s="6" t="s">
        <v>355</v>
      </c>
      <c r="V338" s="23"/>
      <c r="Y338" s="23"/>
    </row>
    <row r="339" spans="1:25" x14ac:dyDescent="0.25">
      <c r="A339" s="5">
        <v>44709</v>
      </c>
      <c r="B339" s="6">
        <v>15.97</v>
      </c>
      <c r="C339" s="6">
        <f>B339-K339-L339</f>
        <v>15.97</v>
      </c>
      <c r="D339" s="6">
        <f>B339-K339</f>
        <v>15.97</v>
      </c>
      <c r="E339" s="7">
        <v>0.5180555555555556</v>
      </c>
      <c r="F339" s="17" t="str">
        <f>_xlfn.CONCAT(TEXT(A339,"yyyy-mm-dd")," ",TEXT(E339,"hh:mm:ss"))</f>
        <v>2022-05-28 12:26:00</v>
      </c>
      <c r="G339" s="8">
        <v>43</v>
      </c>
      <c r="H339" s="8">
        <v>49</v>
      </c>
      <c r="I339" s="9">
        <f>Uber_Details!$G339+(Uber_Details!$H339/60)</f>
        <v>43.81666666666667</v>
      </c>
      <c r="J339" s="10">
        <v>9.5</v>
      </c>
      <c r="K339" s="6"/>
      <c r="L339" s="6"/>
      <c r="M339" s="8"/>
      <c r="N339" s="8">
        <v>2</v>
      </c>
      <c r="O339" s="7" t="str">
        <f>VLOOKUP(P339,zipcodes,2,0)</f>
        <v>ADELAIDE CBD</v>
      </c>
      <c r="P339" s="13">
        <v>5000</v>
      </c>
      <c r="Q339" s="7" t="str">
        <f>VLOOKUP(R339,zipcodes,2,0)</f>
        <v>BURNSIDE</v>
      </c>
      <c r="R339" s="14">
        <v>5066</v>
      </c>
      <c r="S339" s="8" t="s">
        <v>359</v>
      </c>
      <c r="T339" s="6" t="s">
        <v>355</v>
      </c>
      <c r="V339" s="23"/>
      <c r="Y339" s="23"/>
    </row>
    <row r="340" spans="1:25" x14ac:dyDescent="0.25">
      <c r="A340" s="5">
        <v>44709</v>
      </c>
      <c r="B340" s="6">
        <v>10.53</v>
      </c>
      <c r="C340" s="6">
        <f>B340-K340-L340</f>
        <v>10.53</v>
      </c>
      <c r="D340" s="6">
        <f>B340-K340</f>
        <v>10.53</v>
      </c>
      <c r="E340" s="7">
        <v>0.55138888888888882</v>
      </c>
      <c r="F340" s="17" t="str">
        <f>_xlfn.CONCAT(TEXT(A340,"yyyy-mm-dd")," ",TEXT(E340,"hh:mm:ss"))</f>
        <v>2022-05-28 13:14:00</v>
      </c>
      <c r="G340" s="8">
        <v>28</v>
      </c>
      <c r="H340" s="8">
        <v>15</v>
      </c>
      <c r="I340" s="9">
        <f>Uber_Details!$G340+(Uber_Details!$H340/60)</f>
        <v>28.25</v>
      </c>
      <c r="J340" s="10">
        <v>3</v>
      </c>
      <c r="K340" s="6"/>
      <c r="L340" s="6"/>
      <c r="M340" s="8"/>
      <c r="N340" s="8">
        <v>1</v>
      </c>
      <c r="O340" s="7" t="str">
        <f>VLOOKUP(P340,zipcodes,2,0)</f>
        <v>DULWICH</v>
      </c>
      <c r="P340" s="13">
        <v>5065</v>
      </c>
      <c r="Q340" s="7" t="str">
        <f>VLOOKUP(R340,zipcodes,2,0)</f>
        <v>EASTWOOD</v>
      </c>
      <c r="R340" s="14">
        <v>5063</v>
      </c>
      <c r="S340" s="8" t="s">
        <v>359</v>
      </c>
      <c r="T340" s="6" t="s">
        <v>355</v>
      </c>
      <c r="V340" s="23"/>
      <c r="Y340" s="23"/>
    </row>
    <row r="341" spans="1:25" x14ac:dyDescent="0.25">
      <c r="A341" s="5">
        <v>44709</v>
      </c>
      <c r="B341" s="6">
        <v>10.029999999999999</v>
      </c>
      <c r="C341" s="6">
        <f>B341-K341-L341</f>
        <v>10.029999999999999</v>
      </c>
      <c r="D341" s="6">
        <f>B341-K341</f>
        <v>10.029999999999999</v>
      </c>
      <c r="E341" s="7">
        <v>0.55486111111111114</v>
      </c>
      <c r="F341" s="17" t="str">
        <f>_xlfn.CONCAT(TEXT(A341,"yyyy-mm-dd")," ",TEXT(E341,"hh:mm:ss"))</f>
        <v>2022-05-28 13:19:00</v>
      </c>
      <c r="G341" s="8">
        <v>22</v>
      </c>
      <c r="H341" s="8">
        <v>12</v>
      </c>
      <c r="I341" s="9">
        <f>Uber_Details!$G341+(Uber_Details!$H341/60)</f>
        <v>22.2</v>
      </c>
      <c r="J341" s="10">
        <v>9.3000000000000007</v>
      </c>
      <c r="K341" s="6"/>
      <c r="L341" s="6"/>
      <c r="M341" s="8"/>
      <c r="N341" s="8">
        <v>1</v>
      </c>
      <c r="O341" s="7" t="str">
        <f>VLOOKUP(P341,zipcodes,2,0)</f>
        <v>ADELAIDE CBD</v>
      </c>
      <c r="P341" s="13">
        <v>5000</v>
      </c>
      <c r="Q341" s="7" t="str">
        <f>VLOOKUP(R341,zipcodes,2,0)</f>
        <v>ST MARYS</v>
      </c>
      <c r="R341" s="14">
        <v>5042</v>
      </c>
      <c r="S341" s="8" t="s">
        <v>359</v>
      </c>
      <c r="T341" s="6" t="s">
        <v>355</v>
      </c>
      <c r="V341" s="23"/>
      <c r="Y341" s="23"/>
    </row>
    <row r="342" spans="1:25" x14ac:dyDescent="0.25">
      <c r="A342" s="5">
        <v>44709</v>
      </c>
      <c r="B342" s="6">
        <v>5</v>
      </c>
      <c r="C342" s="6">
        <f>B342-K342-L342</f>
        <v>5</v>
      </c>
      <c r="D342" s="6">
        <f>B342-K342</f>
        <v>5</v>
      </c>
      <c r="E342" s="7">
        <v>0.56736111111111109</v>
      </c>
      <c r="F342" s="17" t="str">
        <f>_xlfn.CONCAT(TEXT(A342,"yyyy-mm-dd")," ",TEXT(E342,"hh:mm:ss"))</f>
        <v>2022-05-28 13:37:00</v>
      </c>
      <c r="G342" s="8">
        <v>15</v>
      </c>
      <c r="H342" s="8">
        <v>37</v>
      </c>
      <c r="I342" s="9">
        <f>Uber_Details!$G342+(Uber_Details!$H342/60)</f>
        <v>15.616666666666667</v>
      </c>
      <c r="J342" s="10">
        <v>2.2000000000000002</v>
      </c>
      <c r="K342" s="6"/>
      <c r="L342" s="6"/>
      <c r="M342" s="8"/>
      <c r="N342" s="8">
        <v>1</v>
      </c>
      <c r="O342" s="7" t="str">
        <f>VLOOKUP(P342,zipcodes,2,0)</f>
        <v>ADELAIDE CBD</v>
      </c>
      <c r="P342" s="13">
        <v>5000</v>
      </c>
      <c r="Q342" s="7" t="str">
        <f>VLOOKUP(R342,zipcodes,2,0)</f>
        <v>UNLEY</v>
      </c>
      <c r="R342" s="14">
        <v>5061</v>
      </c>
      <c r="S342" s="8" t="s">
        <v>359</v>
      </c>
      <c r="T342" s="6" t="s">
        <v>355</v>
      </c>
      <c r="V342" s="23"/>
      <c r="Y342" s="23"/>
    </row>
    <row r="343" spans="1:25" x14ac:dyDescent="0.25">
      <c r="A343" s="5">
        <v>44709</v>
      </c>
      <c r="B343" s="6">
        <v>7.42</v>
      </c>
      <c r="C343" s="6">
        <f>B343-K343-L343</f>
        <v>7.42</v>
      </c>
      <c r="D343" s="6">
        <f>B343-K343</f>
        <v>7.42</v>
      </c>
      <c r="E343" s="7">
        <v>0.59305555555555556</v>
      </c>
      <c r="F343" s="17" t="str">
        <f>_xlfn.CONCAT(TEXT(A343,"yyyy-mm-dd")," ",TEXT(E343,"hh:mm:ss"))</f>
        <v>2022-05-28 14:14:00</v>
      </c>
      <c r="G343" s="8">
        <v>16</v>
      </c>
      <c r="H343" s="8">
        <v>32</v>
      </c>
      <c r="I343" s="9">
        <f>Uber_Details!$G343+(Uber_Details!$H343/60)</f>
        <v>16.533333333333335</v>
      </c>
      <c r="J343" s="10">
        <v>2.2999999999999998</v>
      </c>
      <c r="K343" s="6"/>
      <c r="L343" s="6"/>
      <c r="M343" s="8"/>
      <c r="N343" s="8">
        <v>1</v>
      </c>
      <c r="O343" s="7" t="str">
        <f>VLOOKUP(P343,zipcodes,2,0)</f>
        <v>BLACKWOOD</v>
      </c>
      <c r="P343" s="13">
        <v>5051</v>
      </c>
      <c r="Q343" s="7" t="str">
        <f>VLOOKUP(R343,zipcodes,2,0)</f>
        <v>BLACKWOOD</v>
      </c>
      <c r="R343" s="14">
        <v>5051</v>
      </c>
      <c r="S343" s="8" t="s">
        <v>359</v>
      </c>
      <c r="T343" s="6" t="s">
        <v>371</v>
      </c>
      <c r="V343" s="23"/>
      <c r="Y343" s="23"/>
    </row>
    <row r="344" spans="1:25" x14ac:dyDescent="0.25">
      <c r="A344" s="5">
        <v>44709</v>
      </c>
      <c r="B344" s="6">
        <v>21.94</v>
      </c>
      <c r="C344" s="6">
        <f>B344-K344-L344</f>
        <v>17.440000000000001</v>
      </c>
      <c r="D344" s="6">
        <f>B344-K344</f>
        <v>21.94</v>
      </c>
      <c r="E344" s="7">
        <v>0.76666666666666661</v>
      </c>
      <c r="F344" s="17" t="str">
        <f>_xlfn.CONCAT(TEXT(A344,"yyyy-mm-dd")," ",TEXT(E344,"hh:mm:ss"))</f>
        <v>2022-05-28 18:24:00</v>
      </c>
      <c r="G344" s="8">
        <v>37</v>
      </c>
      <c r="H344" s="8">
        <v>15</v>
      </c>
      <c r="I344" s="9">
        <f>Uber_Details!$G344+(Uber_Details!$H344/60)</f>
        <v>37.25</v>
      </c>
      <c r="J344" s="10">
        <v>7</v>
      </c>
      <c r="K344" s="6"/>
      <c r="L344" s="6">
        <v>4.5</v>
      </c>
      <c r="M344" s="8"/>
      <c r="N344" s="8">
        <v>2</v>
      </c>
      <c r="O344" s="7" t="str">
        <f>VLOOKUP(P344,zipcodes,2,0)</f>
        <v>ADELAIDE CBD</v>
      </c>
      <c r="P344" s="13">
        <v>5000</v>
      </c>
      <c r="Q344" s="7" t="str">
        <f>VLOOKUP(R344,zipcodes,2,0)</f>
        <v>FITZROY</v>
      </c>
      <c r="R344" s="14">
        <v>5082</v>
      </c>
      <c r="S344" s="8" t="s">
        <v>359</v>
      </c>
      <c r="T344" s="6" t="s">
        <v>371</v>
      </c>
      <c r="V344" s="23"/>
      <c r="Y344" s="23"/>
    </row>
    <row r="345" spans="1:25" x14ac:dyDescent="0.25">
      <c r="A345" s="5">
        <v>44709</v>
      </c>
      <c r="B345" s="6">
        <v>10.62</v>
      </c>
      <c r="C345" s="6">
        <f>B345-K345-L345</f>
        <v>8.1199999999999992</v>
      </c>
      <c r="D345" s="6">
        <f>B345-K345</f>
        <v>10.62</v>
      </c>
      <c r="E345" s="7">
        <v>0.79513888888888884</v>
      </c>
      <c r="F345" s="17" t="str">
        <f>_xlfn.CONCAT(TEXT(A345,"yyyy-mm-dd")," ",TEXT(E345,"hh:mm:ss"))</f>
        <v>2022-05-28 19:05:00</v>
      </c>
      <c r="G345" s="8">
        <v>16</v>
      </c>
      <c r="H345" s="8">
        <v>16</v>
      </c>
      <c r="I345" s="9">
        <f>Uber_Details!$G345+(Uber_Details!$H345/60)</f>
        <v>16.266666666666666</v>
      </c>
      <c r="J345" s="10">
        <v>3.2</v>
      </c>
      <c r="K345" s="6"/>
      <c r="L345" s="6">
        <v>2.5</v>
      </c>
      <c r="M345" s="8"/>
      <c r="N345" s="8">
        <v>1</v>
      </c>
      <c r="O345" s="7" t="str">
        <f>VLOOKUP(P345,zipcodes,2,0)</f>
        <v>ADELAIDE CBD</v>
      </c>
      <c r="P345" s="13">
        <v>5000</v>
      </c>
      <c r="Q345" s="7" t="str">
        <f>VLOOKUP(R345,zipcodes,2,0)</f>
        <v>FELIXSTOW</v>
      </c>
      <c r="R345" s="14">
        <v>5070</v>
      </c>
      <c r="S345" s="8" t="s">
        <v>359</v>
      </c>
      <c r="T345" s="6" t="s">
        <v>371</v>
      </c>
      <c r="V345" s="23"/>
      <c r="Y345" s="23"/>
    </row>
    <row r="346" spans="1:25" x14ac:dyDescent="0.25">
      <c r="A346" s="5">
        <v>44709</v>
      </c>
      <c r="B346" s="6">
        <v>7.74</v>
      </c>
      <c r="C346" s="6">
        <f>B346-K346-L346</f>
        <v>6.24</v>
      </c>
      <c r="D346" s="6">
        <f>B346-K346</f>
        <v>7.74</v>
      </c>
      <c r="E346" s="7">
        <v>0.8041666666666667</v>
      </c>
      <c r="F346" s="17" t="str">
        <f>_xlfn.CONCAT(TEXT(A346,"yyyy-mm-dd")," ",TEXT(E346,"hh:mm:ss"))</f>
        <v>2022-05-28 19:18:00</v>
      </c>
      <c r="G346" s="8">
        <v>16</v>
      </c>
      <c r="H346" s="8">
        <v>36</v>
      </c>
      <c r="I346" s="9">
        <f>Uber_Details!$G346+(Uber_Details!$H346/60)</f>
        <v>16.600000000000001</v>
      </c>
      <c r="J346" s="10">
        <v>3</v>
      </c>
      <c r="K346" s="6"/>
      <c r="L346" s="6">
        <v>1.5</v>
      </c>
      <c r="M346" s="8"/>
      <c r="N346" s="8">
        <v>1</v>
      </c>
      <c r="O346" s="7" t="str">
        <f>VLOOKUP(P346,zipcodes,2,0)</f>
        <v>ST PETERS</v>
      </c>
      <c r="P346" s="13">
        <v>5069</v>
      </c>
      <c r="Q346" s="7" t="str">
        <f>VLOOKUP(R346,zipcodes,2,0)</f>
        <v>FELIXSTOW</v>
      </c>
      <c r="R346" s="14">
        <v>5070</v>
      </c>
      <c r="S346" s="8" t="s">
        <v>359</v>
      </c>
      <c r="T346" s="6" t="s">
        <v>371</v>
      </c>
      <c r="V346" s="23"/>
      <c r="Y346" s="23"/>
    </row>
    <row r="347" spans="1:25" x14ac:dyDescent="0.25">
      <c r="A347" s="5">
        <v>44709</v>
      </c>
      <c r="B347" s="6">
        <v>10.36</v>
      </c>
      <c r="C347" s="6">
        <f>B347-K347-L347</f>
        <v>8.86</v>
      </c>
      <c r="D347" s="6">
        <f>B347-K347</f>
        <v>10.36</v>
      </c>
      <c r="E347" s="7">
        <v>0.82361111111111107</v>
      </c>
      <c r="F347" s="17" t="str">
        <f>_xlfn.CONCAT(TEXT(A347,"yyyy-mm-dd")," ",TEXT(E347,"hh:mm:ss"))</f>
        <v>2022-05-28 19:46:00</v>
      </c>
      <c r="G347" s="8">
        <v>21</v>
      </c>
      <c r="H347" s="8">
        <v>39</v>
      </c>
      <c r="I347" s="9">
        <f>Uber_Details!$G347+(Uber_Details!$H347/60)</f>
        <v>21.65</v>
      </c>
      <c r="J347" s="10">
        <v>5.9</v>
      </c>
      <c r="K347" s="6"/>
      <c r="L347" s="6">
        <v>1.5</v>
      </c>
      <c r="M347" s="8"/>
      <c r="N347" s="8">
        <v>1</v>
      </c>
      <c r="O347" s="7" t="str">
        <f>VLOOKUP(P347,zipcodes,2,0)</f>
        <v>ADELAIDE CBD</v>
      </c>
      <c r="P347" s="13">
        <v>5000</v>
      </c>
      <c r="Q347" s="7" t="str">
        <f>VLOOKUP(R347,zipcodes,2,0)</f>
        <v>BLACK FOREST</v>
      </c>
      <c r="R347" s="14">
        <v>5035</v>
      </c>
      <c r="S347" s="8" t="s">
        <v>359</v>
      </c>
      <c r="T347" s="6" t="s">
        <v>371</v>
      </c>
      <c r="V347" s="23"/>
      <c r="Y347" s="23"/>
    </row>
    <row r="348" spans="1:25" x14ac:dyDescent="0.25">
      <c r="A348" s="5">
        <v>44709</v>
      </c>
      <c r="B348" s="6">
        <v>7</v>
      </c>
      <c r="C348" s="6">
        <f>B348-K348-L348</f>
        <v>7</v>
      </c>
      <c r="D348" s="6">
        <f>B348-K348</f>
        <v>7</v>
      </c>
      <c r="E348" s="7">
        <v>0.84513888888888899</v>
      </c>
      <c r="F348" s="17" t="str">
        <f>_xlfn.CONCAT(TEXT(A348,"yyyy-mm-dd")," ",TEXT(E348,"hh:mm:ss"))</f>
        <v>2022-05-28 20:17:00</v>
      </c>
      <c r="G348" s="8">
        <v>19</v>
      </c>
      <c r="H348" s="8">
        <v>45</v>
      </c>
      <c r="I348" s="9">
        <f>Uber_Details!$G348+(Uber_Details!$H348/60)</f>
        <v>19.75</v>
      </c>
      <c r="J348" s="10">
        <v>4.9000000000000004</v>
      </c>
      <c r="K348" s="6"/>
      <c r="L348" s="6"/>
      <c r="M348" s="8"/>
      <c r="N348" s="8">
        <v>1</v>
      </c>
      <c r="O348" s="7" t="str">
        <f>VLOOKUP(P348,zipcodes,2,0)</f>
        <v>ADELAIDE CBD</v>
      </c>
      <c r="P348" s="13">
        <v>5000</v>
      </c>
      <c r="Q348" s="7" t="str">
        <f>VLOOKUP(R348,zipcodes,2,0)</f>
        <v>BLACK FOREST</v>
      </c>
      <c r="R348" s="14">
        <v>5035</v>
      </c>
      <c r="S348" s="8" t="s">
        <v>359</v>
      </c>
      <c r="T348" s="6" t="s">
        <v>371</v>
      </c>
      <c r="V348" s="23"/>
      <c r="Y348" s="23"/>
    </row>
    <row r="349" spans="1:25" x14ac:dyDescent="0.25">
      <c r="A349" s="5">
        <v>44709</v>
      </c>
      <c r="B349" s="6">
        <v>9.0500000000000007</v>
      </c>
      <c r="C349" s="6">
        <f>B349-K349-L349</f>
        <v>9.0500000000000007</v>
      </c>
      <c r="D349" s="6">
        <f>B349-K349</f>
        <v>9.0500000000000007</v>
      </c>
      <c r="E349" s="7">
        <v>0.85833333333333339</v>
      </c>
      <c r="F349" s="17" t="str">
        <f>_xlfn.CONCAT(TEXT(A349,"yyyy-mm-dd")," ",TEXT(E349,"hh:mm:ss"))</f>
        <v>2022-05-28 20:36:00</v>
      </c>
      <c r="G349" s="8">
        <v>28</v>
      </c>
      <c r="H349" s="8">
        <v>46</v>
      </c>
      <c r="I349" s="9">
        <f>Uber_Details!$G349+(Uber_Details!$H349/60)</f>
        <v>28.766666666666666</v>
      </c>
      <c r="J349" s="10">
        <v>3.3</v>
      </c>
      <c r="K349" s="6"/>
      <c r="L349" s="6"/>
      <c r="M349" s="8"/>
      <c r="N349" s="8">
        <v>2</v>
      </c>
      <c r="O349" s="7" t="str">
        <f>VLOOKUP(P349,zipcodes,2,0)</f>
        <v>BLACK FOREST</v>
      </c>
      <c r="P349" s="13">
        <v>5035</v>
      </c>
      <c r="Q349" s="7" t="str">
        <f>VLOOKUP(R349,zipcodes,2,0)</f>
        <v>KURRALTA PARK</v>
      </c>
      <c r="R349" s="14">
        <v>5037</v>
      </c>
      <c r="S349" s="8" t="s">
        <v>359</v>
      </c>
      <c r="T349" s="6" t="s">
        <v>371</v>
      </c>
      <c r="V349" s="23"/>
      <c r="Y349" s="23"/>
    </row>
    <row r="350" spans="1:25" x14ac:dyDescent="0.25">
      <c r="A350" s="5">
        <v>44709</v>
      </c>
      <c r="B350" s="6">
        <v>7.59</v>
      </c>
      <c r="C350" s="6">
        <f>B350-K350-L350</f>
        <v>7.59</v>
      </c>
      <c r="D350" s="6">
        <f>B350-K350</f>
        <v>7.59</v>
      </c>
      <c r="E350" s="7">
        <v>0.90833333333333333</v>
      </c>
      <c r="F350" s="17" t="str">
        <f>_xlfn.CONCAT(TEXT(A350,"yyyy-mm-dd")," ",TEXT(E350,"hh:mm:ss"))</f>
        <v>2022-05-28 21:48:00</v>
      </c>
      <c r="G350" s="8">
        <v>12</v>
      </c>
      <c r="H350" s="8">
        <v>12</v>
      </c>
      <c r="I350" s="9">
        <f>Uber_Details!$G350+(Uber_Details!$H350/60)</f>
        <v>12.2</v>
      </c>
      <c r="J350" s="10">
        <v>4.0999999999999996</v>
      </c>
      <c r="K350" s="6"/>
      <c r="L350" s="6"/>
      <c r="M350" s="8">
        <v>1</v>
      </c>
      <c r="N350" s="8">
        <v>1</v>
      </c>
      <c r="O350" s="7" t="str">
        <f>VLOOKUP(P350,zipcodes,2,0)</f>
        <v>ADELAIDE CBD</v>
      </c>
      <c r="P350" s="13">
        <v>5000</v>
      </c>
      <c r="Q350" s="7" t="str">
        <f>VLOOKUP(R350,zipcodes,2,0)</f>
        <v>ADELAIDE CBD</v>
      </c>
      <c r="R350" s="14">
        <v>5000</v>
      </c>
      <c r="S350" s="8" t="s">
        <v>359</v>
      </c>
      <c r="T350" s="6" t="s">
        <v>371</v>
      </c>
      <c r="V350" s="23"/>
      <c r="Y350" s="23"/>
    </row>
    <row r="351" spans="1:25" x14ac:dyDescent="0.25">
      <c r="A351" s="5">
        <v>44709</v>
      </c>
      <c r="B351" s="6">
        <v>5.8</v>
      </c>
      <c r="C351" s="6">
        <f>B351-K351-L351</f>
        <v>5.8</v>
      </c>
      <c r="D351" s="6">
        <f>B351-K351</f>
        <v>5.8</v>
      </c>
      <c r="E351" s="7">
        <v>0.92569444444444438</v>
      </c>
      <c r="F351" s="17" t="str">
        <f>_xlfn.CONCAT(TEXT(A351,"yyyy-mm-dd")," ",TEXT(E351,"hh:mm:ss"))</f>
        <v>2022-05-28 22:13:00</v>
      </c>
      <c r="G351" s="8">
        <v>8</v>
      </c>
      <c r="H351" s="8">
        <v>59</v>
      </c>
      <c r="I351" s="9">
        <f>Uber_Details!$G351+(Uber_Details!$H351/60)</f>
        <v>8.9833333333333325</v>
      </c>
      <c r="J351" s="10">
        <v>0.4</v>
      </c>
      <c r="K351" s="6"/>
      <c r="L351" s="6"/>
      <c r="M351" s="8">
        <v>1</v>
      </c>
      <c r="N351" s="8">
        <v>1</v>
      </c>
      <c r="O351" s="7" t="str">
        <f>VLOOKUP(P351,zipcodes,2,0)</f>
        <v>ADELAIDE CBD</v>
      </c>
      <c r="P351" s="13">
        <v>5000</v>
      </c>
      <c r="Q351" s="7" t="str">
        <f>VLOOKUP(R351,zipcodes,2,0)</f>
        <v>ADELAIDE CBD</v>
      </c>
      <c r="R351" s="14">
        <v>5000</v>
      </c>
      <c r="S351" s="8" t="s">
        <v>359</v>
      </c>
      <c r="T351" s="6" t="s">
        <v>371</v>
      </c>
      <c r="V351" s="23"/>
      <c r="Y351" s="23"/>
    </row>
    <row r="352" spans="1:25" x14ac:dyDescent="0.25">
      <c r="A352" s="5">
        <v>44709</v>
      </c>
      <c r="B352" s="6">
        <v>15.12</v>
      </c>
      <c r="C352" s="6">
        <f>B352-K352-L352</f>
        <v>15.12</v>
      </c>
      <c r="D352" s="6">
        <f>B352-K352</f>
        <v>15.12</v>
      </c>
      <c r="E352" s="7">
        <v>0.92986111111111114</v>
      </c>
      <c r="F352" s="17" t="str">
        <f>_xlfn.CONCAT(TEXT(A352,"yyyy-mm-dd")," ",TEXT(E352,"hh:mm:ss"))</f>
        <v>2022-05-28 22:19:00</v>
      </c>
      <c r="G352" s="8">
        <v>37</v>
      </c>
      <c r="H352" s="8">
        <v>20</v>
      </c>
      <c r="I352" s="9">
        <f>Uber_Details!$G352+(Uber_Details!$H352/60)</f>
        <v>37.333333333333336</v>
      </c>
      <c r="J352" s="10">
        <v>7.1</v>
      </c>
      <c r="K352" s="6"/>
      <c r="L352" s="6"/>
      <c r="M352" s="8">
        <v>1</v>
      </c>
      <c r="N352" s="8">
        <v>2</v>
      </c>
      <c r="O352" s="7" t="str">
        <f>VLOOKUP(P352,zipcodes,2,0)</f>
        <v>ADELAIDE CBD</v>
      </c>
      <c r="P352" s="13">
        <v>5000</v>
      </c>
      <c r="Q352" s="7" t="str">
        <f>VLOOKUP(R352,zipcodes,2,0)</f>
        <v>MILLSWOOD</v>
      </c>
      <c r="R352" s="14">
        <v>5034</v>
      </c>
      <c r="S352" s="8" t="s">
        <v>359</v>
      </c>
      <c r="T352" s="6" t="s">
        <v>371</v>
      </c>
      <c r="V352" s="23"/>
      <c r="Y352" s="23"/>
    </row>
    <row r="353" spans="1:25" x14ac:dyDescent="0.25">
      <c r="A353" s="5">
        <v>44709</v>
      </c>
      <c r="B353" s="6">
        <v>5.54</v>
      </c>
      <c r="C353" s="6">
        <f>B353-K353-L353</f>
        <v>5.54</v>
      </c>
      <c r="D353" s="6">
        <f>B353-K353</f>
        <v>5.54</v>
      </c>
      <c r="E353" s="7">
        <v>0.97499999999999998</v>
      </c>
      <c r="F353" s="17" t="str">
        <f>_xlfn.CONCAT(TEXT(A353,"yyyy-mm-dd")," ",TEXT(E353,"hh:mm:ss"))</f>
        <v>2022-05-28 23:24:00</v>
      </c>
      <c r="G353" s="8">
        <v>11</v>
      </c>
      <c r="H353" s="8">
        <v>33</v>
      </c>
      <c r="I353" s="9">
        <f>Uber_Details!$G353+(Uber_Details!$H353/60)</f>
        <v>11.55</v>
      </c>
      <c r="J353" s="10">
        <v>1.8</v>
      </c>
      <c r="K353" s="6"/>
      <c r="L353" s="6"/>
      <c r="M353" s="8">
        <v>1</v>
      </c>
      <c r="N353" s="8">
        <v>1</v>
      </c>
      <c r="O353" s="7" t="str">
        <f>VLOOKUP(P353,zipcodes,2,0)</f>
        <v>ADELAIDE CBD</v>
      </c>
      <c r="P353" s="13">
        <v>5000</v>
      </c>
      <c r="Q353" s="7" t="str">
        <f>VLOOKUP(R353,zipcodes,2,0)</f>
        <v>ADELAIDE CBD</v>
      </c>
      <c r="R353" s="14">
        <v>5000</v>
      </c>
      <c r="S353" s="8" t="s">
        <v>359</v>
      </c>
      <c r="T353" s="6" t="s">
        <v>371</v>
      </c>
      <c r="V353" s="23"/>
      <c r="Y353" s="23"/>
    </row>
    <row r="354" spans="1:25" x14ac:dyDescent="0.25">
      <c r="A354" s="5">
        <v>44709</v>
      </c>
      <c r="B354" s="6">
        <v>9.2799999999999994</v>
      </c>
      <c r="C354" s="6">
        <f>B354-K354-L354</f>
        <v>9.2799999999999994</v>
      </c>
      <c r="D354" s="6">
        <f>B354-K354</f>
        <v>9.2799999999999994</v>
      </c>
      <c r="E354" s="7">
        <v>0.98749999999999993</v>
      </c>
      <c r="F354" s="17" t="str">
        <f>_xlfn.CONCAT(TEXT(A354,"yyyy-mm-dd")," ",TEXT(E354,"hh:mm:ss"))</f>
        <v>2022-05-28 23:42:00</v>
      </c>
      <c r="G354" s="8">
        <v>20</v>
      </c>
      <c r="H354" s="8">
        <v>32</v>
      </c>
      <c r="I354" s="9">
        <f>Uber_Details!$G354+(Uber_Details!$H354/60)</f>
        <v>20.533333333333335</v>
      </c>
      <c r="J354" s="10">
        <v>5.2</v>
      </c>
      <c r="K354" s="6"/>
      <c r="L354" s="6"/>
      <c r="M354" s="8">
        <v>1</v>
      </c>
      <c r="N354" s="8">
        <v>1</v>
      </c>
      <c r="O354" s="7" t="str">
        <f>VLOOKUP(P354,zipcodes,2,0)</f>
        <v>ADELAIDE CBD</v>
      </c>
      <c r="P354" s="13">
        <v>5000</v>
      </c>
      <c r="Q354" s="7" t="str">
        <f>VLOOKUP(R354,zipcodes,2,0)</f>
        <v>FITZROY</v>
      </c>
      <c r="R354" s="14">
        <v>5082</v>
      </c>
      <c r="S354" s="8" t="s">
        <v>359</v>
      </c>
      <c r="T354" s="6" t="s">
        <v>371</v>
      </c>
      <c r="V354" s="23"/>
      <c r="Y354" s="23"/>
    </row>
    <row r="355" spans="1:25" x14ac:dyDescent="0.25">
      <c r="A355" s="5">
        <v>44710</v>
      </c>
      <c r="B355" s="6">
        <v>5</v>
      </c>
      <c r="C355" s="6">
        <f>B355-K355-L355</f>
        <v>5</v>
      </c>
      <c r="D355" s="6">
        <f>B355-K355</f>
        <v>5</v>
      </c>
      <c r="E355" s="7">
        <v>0.47500000000000003</v>
      </c>
      <c r="F355" s="17" t="str">
        <f>_xlfn.CONCAT(TEXT(A355,"yyyy-mm-dd")," ",TEXT(E355,"hh:mm:ss"))</f>
        <v>2022-05-29 11:24:00</v>
      </c>
      <c r="G355" s="8">
        <v>14</v>
      </c>
      <c r="H355" s="8">
        <v>12</v>
      </c>
      <c r="I355" s="9">
        <f>Uber_Details!$G355+(Uber_Details!$H355/60)</f>
        <v>14.2</v>
      </c>
      <c r="J355" s="10">
        <v>1.6</v>
      </c>
      <c r="K355" s="6"/>
      <c r="L355" s="6"/>
      <c r="M355" s="8"/>
      <c r="N355" s="8">
        <v>1</v>
      </c>
      <c r="O355" s="7" t="str">
        <f>VLOOKUP(P355,zipcodes,2,0)</f>
        <v>MILE END</v>
      </c>
      <c r="P355" s="13">
        <v>5031</v>
      </c>
      <c r="Q355" s="7" t="str">
        <f>VLOOKUP(R355,zipcodes,2,0)</f>
        <v>ADELAIDE CBD</v>
      </c>
      <c r="R355" s="14">
        <v>5000</v>
      </c>
      <c r="S355" s="8" t="s">
        <v>359</v>
      </c>
      <c r="T355" s="6" t="s">
        <v>371</v>
      </c>
      <c r="V355" s="23"/>
      <c r="Y355" s="23"/>
    </row>
    <row r="356" spans="1:25" x14ac:dyDescent="0.25">
      <c r="A356" s="5">
        <v>44710</v>
      </c>
      <c r="B356" s="6">
        <v>5.59</v>
      </c>
      <c r="C356" s="6">
        <f>B356-K356-L356</f>
        <v>5.59</v>
      </c>
      <c r="D356" s="6">
        <f>B356-K356</f>
        <v>5.59</v>
      </c>
      <c r="E356" s="7">
        <v>0.48472222222222222</v>
      </c>
      <c r="F356" s="17" t="str">
        <f>_xlfn.CONCAT(TEXT(A356,"yyyy-mm-dd")," ",TEXT(E356,"hh:mm:ss"))</f>
        <v>2022-05-29 11:38:00</v>
      </c>
      <c r="G356" s="8">
        <v>13</v>
      </c>
      <c r="H356" s="8">
        <v>4</v>
      </c>
      <c r="I356" s="9">
        <f>Uber_Details!$G356+(Uber_Details!$H356/60)</f>
        <v>13.066666666666666</v>
      </c>
      <c r="J356" s="10">
        <v>0.6</v>
      </c>
      <c r="K356" s="6"/>
      <c r="L356" s="6"/>
      <c r="M356" s="8"/>
      <c r="N356" s="8">
        <v>1</v>
      </c>
      <c r="O356" s="7" t="str">
        <f>VLOOKUP(P356,zipcodes,2,0)</f>
        <v>ADELAIDE CBD</v>
      </c>
      <c r="P356" s="13">
        <v>5000</v>
      </c>
      <c r="Q356" s="7" t="str">
        <f>VLOOKUP(R356,zipcodes,2,0)</f>
        <v>ADELAIDE CBD</v>
      </c>
      <c r="R356" s="14">
        <v>5000</v>
      </c>
      <c r="S356" s="8" t="s">
        <v>359</v>
      </c>
      <c r="T356" s="6" t="s">
        <v>371</v>
      </c>
      <c r="V356" s="23"/>
      <c r="Y356" s="23"/>
    </row>
    <row r="357" spans="1:25" x14ac:dyDescent="0.25">
      <c r="A357" s="5">
        <v>44710</v>
      </c>
      <c r="B357" s="6">
        <v>14.97</v>
      </c>
      <c r="C357" s="6">
        <f>B357-K357-L357</f>
        <v>13.31</v>
      </c>
      <c r="D357" s="6">
        <f>B357-K357</f>
        <v>13.31</v>
      </c>
      <c r="E357" s="7">
        <v>0.4993055555555555</v>
      </c>
      <c r="F357" s="17" t="str">
        <f>_xlfn.CONCAT(TEXT(A357,"yyyy-mm-dd")," ",TEXT(E357,"hh:mm:ss"))</f>
        <v>2022-05-29 11:59:00</v>
      </c>
      <c r="G357" s="8">
        <v>28</v>
      </c>
      <c r="H357" s="8">
        <v>47</v>
      </c>
      <c r="I357" s="9">
        <f>Uber_Details!$G357+(Uber_Details!$H357/60)</f>
        <v>28.783333333333335</v>
      </c>
      <c r="J357" s="10">
        <v>5</v>
      </c>
      <c r="K357" s="6">
        <v>1.66</v>
      </c>
      <c r="L357" s="6"/>
      <c r="M357" s="8"/>
      <c r="N357" s="8">
        <v>2</v>
      </c>
      <c r="O357" s="7" t="str">
        <f>VLOOKUP(P357,zipcodes,2,0)</f>
        <v>ADELAIDE CBD</v>
      </c>
      <c r="P357" s="13">
        <v>5000</v>
      </c>
      <c r="Q357" s="7" t="str">
        <f>VLOOKUP(R357,zipcodes,2,0)</f>
        <v>MILE END</v>
      </c>
      <c r="R357" s="14">
        <v>5031</v>
      </c>
      <c r="S357" s="8" t="s">
        <v>359</v>
      </c>
      <c r="T357" s="6" t="s">
        <v>371</v>
      </c>
      <c r="V357" s="23"/>
      <c r="Y357" s="23"/>
    </row>
    <row r="358" spans="1:25" x14ac:dyDescent="0.25">
      <c r="A358" s="5">
        <v>44710</v>
      </c>
      <c r="B358" s="6">
        <v>5</v>
      </c>
      <c r="C358" s="6">
        <f>B358-K358-L358</f>
        <v>5</v>
      </c>
      <c r="D358" s="6">
        <f>B358-K358</f>
        <v>5</v>
      </c>
      <c r="E358" s="7">
        <v>0.52986111111111112</v>
      </c>
      <c r="F358" s="17" t="str">
        <f>_xlfn.CONCAT(TEXT(A358,"yyyy-mm-dd")," ",TEXT(E358,"hh:mm:ss"))</f>
        <v>2022-05-29 12:43:00</v>
      </c>
      <c r="G358" s="8">
        <v>9</v>
      </c>
      <c r="H358" s="8">
        <v>24</v>
      </c>
      <c r="I358" s="9">
        <f>Uber_Details!$G358+(Uber_Details!$H358/60)</f>
        <v>9.4</v>
      </c>
      <c r="J358" s="10">
        <v>0.4</v>
      </c>
      <c r="K358" s="6"/>
      <c r="L358" s="6"/>
      <c r="M358" s="8"/>
      <c r="N358" s="8">
        <v>1</v>
      </c>
      <c r="O358" s="7" t="str">
        <f>VLOOKUP(P358,zipcodes,2,0)</f>
        <v>MILE END</v>
      </c>
      <c r="P358" s="13">
        <v>5031</v>
      </c>
      <c r="Q358" s="7" t="str">
        <f>VLOOKUP(R358,zipcodes,2,0)</f>
        <v>MILE END</v>
      </c>
      <c r="R358" s="14">
        <v>5031</v>
      </c>
      <c r="S358" s="8" t="s">
        <v>359</v>
      </c>
      <c r="T358" s="6" t="s">
        <v>371</v>
      </c>
      <c r="V358" s="23"/>
      <c r="Y358" s="23"/>
    </row>
    <row r="359" spans="1:25" x14ac:dyDescent="0.25">
      <c r="A359" s="5">
        <v>44710</v>
      </c>
      <c r="B359" s="6">
        <v>13.49</v>
      </c>
      <c r="C359" s="6">
        <f>B359-K359-L359</f>
        <v>13.49</v>
      </c>
      <c r="D359" s="6">
        <f>B359-K359</f>
        <v>13.49</v>
      </c>
      <c r="E359" s="7">
        <v>0.55277777777777781</v>
      </c>
      <c r="F359" s="17" t="str">
        <f>_xlfn.CONCAT(TEXT(A359,"yyyy-mm-dd")," ",TEXT(E359,"hh:mm:ss"))</f>
        <v>2022-05-29 13:16:00</v>
      </c>
      <c r="G359" s="8">
        <v>41</v>
      </c>
      <c r="H359" s="8">
        <v>30</v>
      </c>
      <c r="I359" s="9">
        <f>Uber_Details!$G359+(Uber_Details!$H359/60)</f>
        <v>41.5</v>
      </c>
      <c r="J359" s="10">
        <v>6.1</v>
      </c>
      <c r="K359" s="6"/>
      <c r="L359" s="6"/>
      <c r="M359" s="8"/>
      <c r="N359" s="8">
        <v>2</v>
      </c>
      <c r="O359" s="7" t="str">
        <f>VLOOKUP(P359,zipcodes,2,0)</f>
        <v>NORTH ADELAIDE</v>
      </c>
      <c r="P359" s="13">
        <v>5006</v>
      </c>
      <c r="Q359" s="7" t="str">
        <f>VLOOKUP(R359,zipcodes,2,0)</f>
        <v>MILLSWOOD</v>
      </c>
      <c r="R359" s="14">
        <v>5034</v>
      </c>
      <c r="S359" s="8" t="s">
        <v>359</v>
      </c>
      <c r="T359" s="6" t="s">
        <v>371</v>
      </c>
      <c r="V359" s="23"/>
      <c r="Y359" s="23"/>
    </row>
    <row r="360" spans="1:25" x14ac:dyDescent="0.25">
      <c r="A360" s="5">
        <v>44710</v>
      </c>
      <c r="B360" s="6">
        <v>5.28</v>
      </c>
      <c r="C360" s="6">
        <f>B360-K360-L360</f>
        <v>5.28</v>
      </c>
      <c r="D360" s="6">
        <f>B360-K360</f>
        <v>5.28</v>
      </c>
      <c r="E360" s="7">
        <v>0.5805555555555556</v>
      </c>
      <c r="F360" s="17" t="str">
        <f>_xlfn.CONCAT(TEXT(A360,"yyyy-mm-dd")," ",TEXT(E360,"hh:mm:ss"))</f>
        <v>2022-05-29 13:56:00</v>
      </c>
      <c r="G360" s="8">
        <v>12</v>
      </c>
      <c r="H360" s="8">
        <v>10</v>
      </c>
      <c r="I360" s="9">
        <f>Uber_Details!$G360+(Uber_Details!$H360/60)</f>
        <v>12.166666666666666</v>
      </c>
      <c r="J360" s="10">
        <v>1.8</v>
      </c>
      <c r="K360" s="6"/>
      <c r="L360" s="6"/>
      <c r="M360" s="8"/>
      <c r="N360" s="8">
        <v>1</v>
      </c>
      <c r="O360" s="7" t="str">
        <f>VLOOKUP(P360,zipcodes,2,0)</f>
        <v>MILLSWOOD</v>
      </c>
      <c r="P360" s="13">
        <v>5034</v>
      </c>
      <c r="Q360" s="7" t="str">
        <f>VLOOKUP(R360,zipcodes,2,0)</f>
        <v>MILLSWOOD</v>
      </c>
      <c r="R360" s="14">
        <v>5034</v>
      </c>
      <c r="S360" s="8" t="s">
        <v>359</v>
      </c>
      <c r="T360" s="6" t="s">
        <v>371</v>
      </c>
      <c r="V360" s="23"/>
      <c r="Y360" s="23"/>
    </row>
    <row r="361" spans="1:25" x14ac:dyDescent="0.25">
      <c r="A361" s="5">
        <v>44710</v>
      </c>
      <c r="B361" s="6">
        <v>90</v>
      </c>
      <c r="C361" s="6">
        <f>B361-K361-L361</f>
        <v>90</v>
      </c>
      <c r="D361" s="6">
        <f>B361-K361</f>
        <v>90</v>
      </c>
      <c r="E361" s="7">
        <v>0.58888888888888891</v>
      </c>
      <c r="F361" s="17" t="str">
        <f>_xlfn.CONCAT(TEXT(A361,"yyyy-mm-dd")," ",TEXT(E361,"hh:mm:ss"))</f>
        <v>2022-05-29 14:08:00</v>
      </c>
      <c r="G361" s="8"/>
      <c r="H361" s="8"/>
      <c r="I361" s="9">
        <f>Uber_Details!$G361+(Uber_Details!$H361/60)</f>
        <v>0</v>
      </c>
      <c r="J361" s="10"/>
      <c r="K361" s="6"/>
      <c r="L361" s="6"/>
      <c r="M361" s="8"/>
      <c r="N361" s="8"/>
      <c r="O361" s="7" t="e">
        <f>VLOOKUP(P361,zipcodes,2,0)</f>
        <v>#N/A</v>
      </c>
      <c r="P361" s="11">
        <v>0</v>
      </c>
      <c r="Q361" s="7" t="e">
        <f>VLOOKUP(R361,zipcodes,2,0)</f>
        <v>#N/A</v>
      </c>
      <c r="R361" s="12">
        <v>0</v>
      </c>
      <c r="S361" s="8" t="s">
        <v>358</v>
      </c>
      <c r="T361" s="6" t="s">
        <v>371</v>
      </c>
      <c r="V361" s="23"/>
      <c r="Y361" s="23"/>
    </row>
    <row r="362" spans="1:25" x14ac:dyDescent="0.25">
      <c r="A362" s="5">
        <v>44710</v>
      </c>
      <c r="B362" s="6">
        <v>8.8000000000000007</v>
      </c>
      <c r="C362" s="6">
        <f>B362-K362-L362</f>
        <v>8.8000000000000007</v>
      </c>
      <c r="D362" s="6">
        <f>B362-K362</f>
        <v>8.8000000000000007</v>
      </c>
      <c r="E362" s="7">
        <v>0.72222222222222221</v>
      </c>
      <c r="F362" s="17" t="str">
        <f>_xlfn.CONCAT(TEXT(A362,"yyyy-mm-dd")," ",TEXT(E362,"hh:mm:ss"))</f>
        <v>2022-05-29 17:20:00</v>
      </c>
      <c r="G362" s="8">
        <v>19</v>
      </c>
      <c r="H362" s="8">
        <v>54</v>
      </c>
      <c r="I362" s="9">
        <f>Uber_Details!$G362+(Uber_Details!$H362/60)</f>
        <v>19.899999999999999</v>
      </c>
      <c r="J362" s="10">
        <v>3.1</v>
      </c>
      <c r="K362" s="6"/>
      <c r="L362" s="6"/>
      <c r="M362" s="8">
        <v>1</v>
      </c>
      <c r="N362" s="8">
        <v>2</v>
      </c>
      <c r="O362" s="7" t="str">
        <f>VLOOKUP(P362,zipcodes,2,0)</f>
        <v>MILE END</v>
      </c>
      <c r="P362" s="13">
        <v>5031</v>
      </c>
      <c r="Q362" s="7" t="str">
        <f>VLOOKUP(R362,zipcodes,2,0)</f>
        <v>UNDERDALE</v>
      </c>
      <c r="R362" s="14">
        <v>5032</v>
      </c>
      <c r="S362" s="8" t="s">
        <v>359</v>
      </c>
      <c r="T362" s="6" t="s">
        <v>371</v>
      </c>
      <c r="V362" s="23"/>
      <c r="Y362" s="23"/>
    </row>
    <row r="363" spans="1:25" x14ac:dyDescent="0.25">
      <c r="A363" s="5">
        <v>44710</v>
      </c>
      <c r="B363" s="6">
        <v>11.83</v>
      </c>
      <c r="C363" s="6">
        <f>B363-K363-L363</f>
        <v>11.83</v>
      </c>
      <c r="D363" s="6">
        <f>B363-K363</f>
        <v>11.83</v>
      </c>
      <c r="E363" s="7">
        <v>0.73611111111111116</v>
      </c>
      <c r="F363" s="17" t="str">
        <f>_xlfn.CONCAT(TEXT(A363,"yyyy-mm-dd")," ",TEXT(E363,"hh:mm:ss"))</f>
        <v>2022-05-29 17:40:00</v>
      </c>
      <c r="G363" s="8">
        <v>37</v>
      </c>
      <c r="H363" s="8"/>
      <c r="I363" s="9">
        <f>Uber_Details!$G363+(Uber_Details!$H363/60)</f>
        <v>37</v>
      </c>
      <c r="J363" s="10">
        <v>3.3</v>
      </c>
      <c r="K363" s="6"/>
      <c r="L363" s="6"/>
      <c r="M363" s="8">
        <v>1</v>
      </c>
      <c r="N363" s="8">
        <v>2</v>
      </c>
      <c r="O363" s="7" t="str">
        <f>VLOOKUP(P363,zipcodes,2,0)</f>
        <v>RICHMOND</v>
      </c>
      <c r="P363" s="13">
        <v>5033</v>
      </c>
      <c r="Q363" s="7" t="str">
        <f>VLOOKUP(R363,zipcodes,2,0)</f>
        <v>ADELAIDE CBD</v>
      </c>
      <c r="R363" s="14">
        <v>5000</v>
      </c>
      <c r="S363" s="8" t="s">
        <v>359</v>
      </c>
      <c r="T363" s="6" t="s">
        <v>371</v>
      </c>
      <c r="V363" s="23"/>
      <c r="Y363" s="23"/>
    </row>
    <row r="364" spans="1:25" x14ac:dyDescent="0.25">
      <c r="A364" s="5">
        <v>44710</v>
      </c>
      <c r="B364" s="6">
        <v>18.079999999999998</v>
      </c>
      <c r="C364" s="6">
        <f>B364-K364-L364</f>
        <v>13.579999999999998</v>
      </c>
      <c r="D364" s="6">
        <f>B364-K364</f>
        <v>18.079999999999998</v>
      </c>
      <c r="E364" s="7">
        <v>0.75208333333333333</v>
      </c>
      <c r="F364" s="17" t="str">
        <f>_xlfn.CONCAT(TEXT(A364,"yyyy-mm-dd")," ",TEXT(E364,"hh:mm:ss"))</f>
        <v>2022-05-29 18:03:00</v>
      </c>
      <c r="G364" s="8">
        <v>35</v>
      </c>
      <c r="H364" s="8">
        <v>42</v>
      </c>
      <c r="I364" s="9">
        <f>Uber_Details!$G364+(Uber_Details!$H364/60)</f>
        <v>35.700000000000003</v>
      </c>
      <c r="J364" s="10">
        <v>4.8</v>
      </c>
      <c r="K364" s="6"/>
      <c r="L364" s="6">
        <v>4.5</v>
      </c>
      <c r="M364" s="8">
        <v>1</v>
      </c>
      <c r="N364" s="8">
        <v>2</v>
      </c>
      <c r="O364" s="7" t="str">
        <f>VLOOKUP(P364,zipcodes,2,0)</f>
        <v>ADELAIDE CBD</v>
      </c>
      <c r="P364" s="13">
        <v>5000</v>
      </c>
      <c r="Q364" s="7" t="str">
        <f>VLOOKUP(R364,zipcodes,2,0)</f>
        <v>FITZROY</v>
      </c>
      <c r="R364" s="14">
        <v>5082</v>
      </c>
      <c r="S364" s="8" t="s">
        <v>359</v>
      </c>
      <c r="T364" s="6" t="s">
        <v>371</v>
      </c>
      <c r="V364" s="23"/>
      <c r="Y364" s="23"/>
    </row>
    <row r="365" spans="1:25" x14ac:dyDescent="0.25">
      <c r="A365" s="5">
        <v>44710</v>
      </c>
      <c r="B365" s="6">
        <v>15.86</v>
      </c>
      <c r="C365" s="6">
        <f>B365-K365-L365</f>
        <v>12.86</v>
      </c>
      <c r="D365" s="6">
        <f>B365-K365</f>
        <v>15.86</v>
      </c>
      <c r="E365" s="7">
        <v>0.7715277777777777</v>
      </c>
      <c r="F365" s="17" t="str">
        <f>_xlfn.CONCAT(TEXT(A365,"yyyy-mm-dd")," ",TEXT(E365,"hh:mm:ss"))</f>
        <v>2022-05-29 18:31:00</v>
      </c>
      <c r="G365" s="8">
        <v>26</v>
      </c>
      <c r="H365" s="8">
        <v>17</v>
      </c>
      <c r="I365" s="9">
        <f>Uber_Details!$G365+(Uber_Details!$H365/60)</f>
        <v>26.283333333333335</v>
      </c>
      <c r="J365" s="10">
        <v>2.5</v>
      </c>
      <c r="K365" s="6"/>
      <c r="L365" s="6">
        <v>3</v>
      </c>
      <c r="M365" s="8">
        <v>1</v>
      </c>
      <c r="N365" s="8">
        <v>2</v>
      </c>
      <c r="O365" s="7" t="str">
        <f>VLOOKUP(P365,zipcodes,2,0)</f>
        <v>NORTH ADELAIDE</v>
      </c>
      <c r="P365" s="13">
        <v>5006</v>
      </c>
      <c r="Q365" s="7" t="str">
        <f>VLOOKUP(R365,zipcodes,2,0)</f>
        <v>FITZROY</v>
      </c>
      <c r="R365" s="14">
        <v>5082</v>
      </c>
      <c r="S365" s="8" t="s">
        <v>359</v>
      </c>
      <c r="T365" s="6" t="s">
        <v>371</v>
      </c>
      <c r="V365" s="23"/>
      <c r="Y365" s="23"/>
    </row>
    <row r="366" spans="1:25" x14ac:dyDescent="0.25">
      <c r="A366" s="5">
        <v>44710</v>
      </c>
      <c r="B366" s="6">
        <v>24.22</v>
      </c>
      <c r="C366" s="6">
        <f>B366-K366-L366</f>
        <v>21.22</v>
      </c>
      <c r="D366" s="6">
        <f>B366-K366</f>
        <v>24.22</v>
      </c>
      <c r="E366" s="7">
        <v>0.7909722222222223</v>
      </c>
      <c r="F366" s="17" t="str">
        <f>_xlfn.CONCAT(TEXT(A366,"yyyy-mm-dd")," ",TEXT(E366,"hh:mm:ss"))</f>
        <v>2022-05-29 18:59:00</v>
      </c>
      <c r="G366" s="8">
        <v>53</v>
      </c>
      <c r="H366" s="8">
        <v>51</v>
      </c>
      <c r="I366" s="9">
        <f>Uber_Details!$G366+(Uber_Details!$H366/60)</f>
        <v>53.85</v>
      </c>
      <c r="J366" s="10">
        <v>14.7</v>
      </c>
      <c r="K366" s="6"/>
      <c r="L366" s="6">
        <v>3</v>
      </c>
      <c r="M366" s="8">
        <v>1</v>
      </c>
      <c r="N366" s="8">
        <v>2</v>
      </c>
      <c r="O366" s="7" t="str">
        <f>VLOOKUP(P366,zipcodes,2,0)</f>
        <v>NORTH ADELAIDE</v>
      </c>
      <c r="P366" s="13">
        <v>5006</v>
      </c>
      <c r="Q366" s="7" t="str">
        <f>VLOOKUP(R366,zipcodes,2,0)</f>
        <v>MAGILL</v>
      </c>
      <c r="R366" s="14">
        <v>5072</v>
      </c>
      <c r="S366" s="8" t="s">
        <v>359</v>
      </c>
      <c r="T366" s="6" t="s">
        <v>371</v>
      </c>
      <c r="V366" s="23"/>
      <c r="Y366" s="23"/>
    </row>
    <row r="367" spans="1:25" x14ac:dyDescent="0.25">
      <c r="A367" s="5">
        <v>44710</v>
      </c>
      <c r="B367" s="6">
        <v>14.49</v>
      </c>
      <c r="C367" s="6">
        <f>B367-K367-L367</f>
        <v>9.5</v>
      </c>
      <c r="D367" s="6">
        <f>B367-K367</f>
        <v>9.5</v>
      </c>
      <c r="E367" s="7">
        <v>0.83750000000000002</v>
      </c>
      <c r="F367" s="17" t="str">
        <f>_xlfn.CONCAT(TEXT(A367,"yyyy-mm-dd")," ",TEXT(E367,"hh:mm:ss"))</f>
        <v>2022-05-29 20:06:00</v>
      </c>
      <c r="G367" s="8">
        <v>31</v>
      </c>
      <c r="H367" s="8">
        <v>52</v>
      </c>
      <c r="I367" s="9">
        <f>Uber_Details!$G367+(Uber_Details!$H367/60)</f>
        <v>31.866666666666667</v>
      </c>
      <c r="J367" s="10">
        <v>3.1</v>
      </c>
      <c r="K367" s="6">
        <v>4.99</v>
      </c>
      <c r="L367" s="6"/>
      <c r="M367" s="8"/>
      <c r="N367" s="8">
        <v>2</v>
      </c>
      <c r="O367" s="7" t="str">
        <f>VLOOKUP(P367,zipcodes,2,0)</f>
        <v>NORWOOD</v>
      </c>
      <c r="P367" s="13">
        <v>5067</v>
      </c>
      <c r="Q367" s="7" t="str">
        <f>VLOOKUP(R367,zipcodes,2,0)</f>
        <v>NORWOOD</v>
      </c>
      <c r="R367" s="14">
        <v>5067</v>
      </c>
      <c r="S367" s="8" t="s">
        <v>359</v>
      </c>
      <c r="T367" s="6" t="s">
        <v>371</v>
      </c>
      <c r="V367" s="23"/>
      <c r="Y367" s="23"/>
    </row>
    <row r="368" spans="1:25" x14ac:dyDescent="0.25">
      <c r="A368" s="5">
        <v>44710</v>
      </c>
      <c r="B368" s="6">
        <v>5</v>
      </c>
      <c r="C368" s="6">
        <f>B368-K368-L368</f>
        <v>5</v>
      </c>
      <c r="D368" s="6">
        <f>B368-K368</f>
        <v>5</v>
      </c>
      <c r="E368" s="7">
        <v>0.86041666666666661</v>
      </c>
      <c r="F368" s="17" t="str">
        <f>_xlfn.CONCAT(TEXT(A368,"yyyy-mm-dd")," ",TEXT(E368,"hh:mm:ss"))</f>
        <v>2022-05-29 20:39:00</v>
      </c>
      <c r="G368" s="8">
        <v>7</v>
      </c>
      <c r="H368" s="8">
        <v>51</v>
      </c>
      <c r="I368" s="9">
        <f>Uber_Details!$G368+(Uber_Details!$H368/60)</f>
        <v>7.85</v>
      </c>
      <c r="J368" s="10">
        <v>0.2</v>
      </c>
      <c r="K368" s="6"/>
      <c r="L368" s="6"/>
      <c r="M368" s="8"/>
      <c r="N368" s="8">
        <v>1</v>
      </c>
      <c r="O368" s="7" t="str">
        <f>VLOOKUP(P368,zipcodes,2,0)</f>
        <v>NORWOOD</v>
      </c>
      <c r="P368" s="13">
        <v>5067</v>
      </c>
      <c r="Q368" s="7" t="str">
        <f>VLOOKUP(R368,zipcodes,2,0)</f>
        <v>NORWOOD</v>
      </c>
      <c r="R368" s="14">
        <v>5067</v>
      </c>
      <c r="S368" s="8" t="s">
        <v>359</v>
      </c>
      <c r="T368" s="6" t="s">
        <v>371</v>
      </c>
      <c r="V368" s="23"/>
      <c r="Y368" s="23"/>
    </row>
    <row r="369" spans="1:25" x14ac:dyDescent="0.25">
      <c r="A369" s="5">
        <v>44710</v>
      </c>
      <c r="B369" s="6">
        <v>7.31</v>
      </c>
      <c r="C369" s="6">
        <f>B369-K369-L369</f>
        <v>7.31</v>
      </c>
      <c r="D369" s="6">
        <f>B369-K369</f>
        <v>7.31</v>
      </c>
      <c r="E369" s="7">
        <v>0.87222222222222223</v>
      </c>
      <c r="F369" s="17" t="str">
        <f>_xlfn.CONCAT(TEXT(A369,"yyyy-mm-dd")," ",TEXT(E369,"hh:mm:ss"))</f>
        <v>2022-05-29 20:56:00</v>
      </c>
      <c r="G369" s="8">
        <v>18</v>
      </c>
      <c r="H369" s="8">
        <v>42</v>
      </c>
      <c r="I369" s="9">
        <f>Uber_Details!$G369+(Uber_Details!$H369/60)</f>
        <v>18.7</v>
      </c>
      <c r="J369" s="10">
        <v>1.9</v>
      </c>
      <c r="K369" s="6"/>
      <c r="L369" s="6"/>
      <c r="M369" s="8">
        <v>1</v>
      </c>
      <c r="N369" s="8">
        <v>1</v>
      </c>
      <c r="O369" s="7" t="str">
        <f>VLOOKUP(P369,zipcodes,2,0)</f>
        <v>ADELAIDE CBD</v>
      </c>
      <c r="P369" s="13">
        <v>5000</v>
      </c>
      <c r="Q369" s="7" t="str">
        <f>VLOOKUP(R369,zipcodes,2,0)</f>
        <v>NORTH ADELAIDE</v>
      </c>
      <c r="R369" s="14">
        <v>5006</v>
      </c>
      <c r="S369" s="8" t="s">
        <v>359</v>
      </c>
      <c r="T369" s="6" t="s">
        <v>371</v>
      </c>
      <c r="V369" s="23"/>
      <c r="Y369" s="23"/>
    </row>
    <row r="370" spans="1:25" x14ac:dyDescent="0.25">
      <c r="A370" s="5">
        <v>44710</v>
      </c>
      <c r="B370" s="6">
        <v>9.48</v>
      </c>
      <c r="C370" s="6">
        <f>B370-K370-L370</f>
        <v>9.48</v>
      </c>
      <c r="D370" s="6">
        <f>B370-K370</f>
        <v>9.48</v>
      </c>
      <c r="E370" s="7">
        <v>0.88194444444444453</v>
      </c>
      <c r="F370" s="17" t="str">
        <f>_xlfn.CONCAT(TEXT(A370,"yyyy-mm-dd")," ",TEXT(E370,"hh:mm:ss"))</f>
        <v>2022-05-29 21:10:00</v>
      </c>
      <c r="G370" s="8">
        <v>16</v>
      </c>
      <c r="H370" s="8">
        <v>49</v>
      </c>
      <c r="I370" s="9">
        <f>Uber_Details!$G370+(Uber_Details!$H370/60)</f>
        <v>16.816666666666666</v>
      </c>
      <c r="J370" s="10">
        <v>7.4</v>
      </c>
      <c r="K370" s="6"/>
      <c r="L370" s="6"/>
      <c r="M370" s="8">
        <v>1</v>
      </c>
      <c r="N370" s="8">
        <v>1</v>
      </c>
      <c r="O370" s="7" t="str">
        <f>VLOOKUP(P370,zipcodes,2,0)</f>
        <v>NORTH ADELAIDE</v>
      </c>
      <c r="P370" s="13">
        <v>5006</v>
      </c>
      <c r="Q370" s="7" t="str">
        <f>VLOOKUP(R370,zipcodes,2,0)</f>
        <v>KENSINGTON</v>
      </c>
      <c r="R370" s="14">
        <v>5068</v>
      </c>
      <c r="S370" s="8" t="s">
        <v>359</v>
      </c>
      <c r="T370" s="6" t="s">
        <v>371</v>
      </c>
      <c r="V370" s="23"/>
      <c r="Y370" s="23"/>
    </row>
    <row r="371" spans="1:25" x14ac:dyDescent="0.25">
      <c r="A371" s="5">
        <v>44710</v>
      </c>
      <c r="B371" s="6">
        <v>7.69</v>
      </c>
      <c r="C371" s="6">
        <f>B371-K371-L371</f>
        <v>7.69</v>
      </c>
      <c r="D371" s="6">
        <f>B371-K371</f>
        <v>7.69</v>
      </c>
      <c r="E371" s="7">
        <v>0.90069444444444446</v>
      </c>
      <c r="F371" s="17" t="str">
        <f>_xlfn.CONCAT(TEXT(A371,"yyyy-mm-dd")," ",TEXT(E371,"hh:mm:ss"))</f>
        <v>2022-05-29 21:37:00</v>
      </c>
      <c r="G371" s="8">
        <v>12</v>
      </c>
      <c r="H371" s="8"/>
      <c r="I371" s="9">
        <f>Uber_Details!$G371+(Uber_Details!$H371/60)</f>
        <v>12</v>
      </c>
      <c r="J371" s="10">
        <v>1.6</v>
      </c>
      <c r="K371" s="6"/>
      <c r="L371" s="6"/>
      <c r="M371" s="8">
        <v>1</v>
      </c>
      <c r="N371" s="8">
        <v>1</v>
      </c>
      <c r="O371" s="7" t="str">
        <f>VLOOKUP(P371,zipcodes,2,0)</f>
        <v>ADELAIDE CBD</v>
      </c>
      <c r="P371" s="13">
        <v>5000</v>
      </c>
      <c r="Q371" s="7" t="str">
        <f>VLOOKUP(R371,zipcodes,2,0)</f>
        <v>ADELAIDE CBD</v>
      </c>
      <c r="R371" s="14">
        <v>5000</v>
      </c>
      <c r="S371" s="8" t="s">
        <v>359</v>
      </c>
      <c r="T371" s="6" t="s">
        <v>371</v>
      </c>
      <c r="V371" s="23"/>
      <c r="Y371" s="23"/>
    </row>
    <row r="372" spans="1:25" x14ac:dyDescent="0.25">
      <c r="A372" s="5">
        <v>44714</v>
      </c>
      <c r="B372" s="6">
        <v>8.31</v>
      </c>
      <c r="C372" s="6">
        <f>B372-K372-L372</f>
        <v>8.31</v>
      </c>
      <c r="D372" s="6">
        <f>B372-K372</f>
        <v>8.31</v>
      </c>
      <c r="E372" s="7">
        <v>0.74513888888888891</v>
      </c>
      <c r="F372" s="17" t="str">
        <f>_xlfn.CONCAT(TEXT(A372,"yyyy-mm-dd")," ",TEXT(E372,"hh:mm:ss"))</f>
        <v>2022-06-02 17:53:00</v>
      </c>
      <c r="G372" s="8">
        <v>24</v>
      </c>
      <c r="H372" s="8">
        <v>23</v>
      </c>
      <c r="I372" s="9">
        <f>Uber_Details!$G372+(Uber_Details!$H372/60)</f>
        <v>24.383333333333333</v>
      </c>
      <c r="J372" s="10">
        <v>3.5</v>
      </c>
      <c r="K372" s="6"/>
      <c r="L372" s="6"/>
      <c r="M372" s="8"/>
      <c r="N372" s="8">
        <v>1</v>
      </c>
      <c r="O372" s="7" t="str">
        <f>VLOOKUP(P372,zipcodes,2,0)</f>
        <v>ADELAIDE CBD</v>
      </c>
      <c r="P372" s="13">
        <v>5000</v>
      </c>
      <c r="Q372" s="7" t="str">
        <f>VLOOKUP(R372,zipcodes,2,0)</f>
        <v>UNDERDALE</v>
      </c>
      <c r="R372" s="14">
        <v>5032</v>
      </c>
      <c r="S372" s="8" t="s">
        <v>359</v>
      </c>
      <c r="T372" s="6" t="s">
        <v>371</v>
      </c>
      <c r="V372" s="23"/>
      <c r="Y372" s="23"/>
    </row>
    <row r="373" spans="1:25" x14ac:dyDescent="0.25">
      <c r="A373" s="5">
        <v>44714</v>
      </c>
      <c r="B373" s="6">
        <v>8.18</v>
      </c>
      <c r="C373" s="6">
        <f>B373-K373-L373</f>
        <v>8.18</v>
      </c>
      <c r="D373" s="6">
        <f>B373-K373</f>
        <v>8.18</v>
      </c>
      <c r="E373" s="7">
        <v>0.76388888888888884</v>
      </c>
      <c r="F373" s="17" t="str">
        <f>_xlfn.CONCAT(TEXT(A373,"yyyy-mm-dd")," ",TEXT(E373,"hh:mm:ss"))</f>
        <v>2022-06-02 18:20:00</v>
      </c>
      <c r="G373" s="8">
        <v>25</v>
      </c>
      <c r="H373" s="8">
        <v>23</v>
      </c>
      <c r="I373" s="9">
        <f>Uber_Details!$G373+(Uber_Details!$H373/60)</f>
        <v>25.383333333333333</v>
      </c>
      <c r="J373" s="10">
        <v>3.9</v>
      </c>
      <c r="K373" s="6"/>
      <c r="L373" s="6"/>
      <c r="M373" s="8"/>
      <c r="N373" s="8">
        <v>1</v>
      </c>
      <c r="O373" s="7" t="str">
        <f>VLOOKUP(P373,zipcodes,2,0)</f>
        <v>MILE END</v>
      </c>
      <c r="P373" s="13">
        <v>5031</v>
      </c>
      <c r="Q373" s="7" t="str">
        <f>VLOOKUP(R373,zipcodes,2,0)</f>
        <v>ADELAIDE CBD</v>
      </c>
      <c r="R373" s="14">
        <v>5000</v>
      </c>
      <c r="S373" s="8" t="s">
        <v>359</v>
      </c>
      <c r="T373" s="6" t="s">
        <v>371</v>
      </c>
      <c r="V373" s="23"/>
      <c r="Y373" s="23"/>
    </row>
    <row r="374" spans="1:25" x14ac:dyDescent="0.25">
      <c r="A374" s="5">
        <v>44714</v>
      </c>
      <c r="B374" s="6">
        <v>8.1300000000000008</v>
      </c>
      <c r="C374" s="6">
        <f>B374-K374-L374</f>
        <v>6.1300000000000008</v>
      </c>
      <c r="D374" s="6">
        <f>B374-K374</f>
        <v>8.1300000000000008</v>
      </c>
      <c r="E374" s="7">
        <v>0.77847222222222223</v>
      </c>
      <c r="F374" s="17" t="str">
        <f>_xlfn.CONCAT(TEXT(A374,"yyyy-mm-dd")," ",TEXT(E374,"hh:mm:ss"))</f>
        <v>2022-06-02 18:41:00</v>
      </c>
      <c r="G374" s="8">
        <v>16</v>
      </c>
      <c r="H374" s="8">
        <v>55</v>
      </c>
      <c r="I374" s="9">
        <f>Uber_Details!$G374+(Uber_Details!$H374/60)</f>
        <v>16.916666666666668</v>
      </c>
      <c r="J374" s="10">
        <v>1.1000000000000001</v>
      </c>
      <c r="K374" s="6"/>
      <c r="L374" s="6">
        <v>2</v>
      </c>
      <c r="M374" s="8"/>
      <c r="N374" s="8">
        <v>1</v>
      </c>
      <c r="O374" s="7" t="str">
        <f>VLOOKUP(P374,zipcodes,2,0)</f>
        <v>ADELAIDE CBD</v>
      </c>
      <c r="P374" s="13">
        <v>5000</v>
      </c>
      <c r="Q374" s="7" t="str">
        <f>VLOOKUP(R374,zipcodes,2,0)</f>
        <v>ADELAIDE CBD</v>
      </c>
      <c r="R374" s="14">
        <v>5000</v>
      </c>
      <c r="S374" s="8" t="s">
        <v>359</v>
      </c>
      <c r="T374" s="6" t="s">
        <v>371</v>
      </c>
      <c r="V374" s="23"/>
      <c r="Y374" s="23"/>
    </row>
    <row r="375" spans="1:25" x14ac:dyDescent="0.25">
      <c r="A375" s="5">
        <v>44714</v>
      </c>
      <c r="B375" s="6">
        <v>18.899999999999999</v>
      </c>
      <c r="C375" s="6">
        <f>B375-K375-L375</f>
        <v>16.399999999999999</v>
      </c>
      <c r="D375" s="6">
        <f>B375-K375</f>
        <v>18.899999999999999</v>
      </c>
      <c r="E375" s="7">
        <v>0.79513888888888884</v>
      </c>
      <c r="F375" s="17" t="str">
        <f>_xlfn.CONCAT(TEXT(A375,"yyyy-mm-dd")," ",TEXT(E375,"hh:mm:ss"))</f>
        <v>2022-06-02 19:05:00</v>
      </c>
      <c r="G375" s="8">
        <v>43</v>
      </c>
      <c r="H375" s="8">
        <v>17</v>
      </c>
      <c r="I375" s="9">
        <f>Uber_Details!$G375+(Uber_Details!$H375/60)</f>
        <v>43.283333333333331</v>
      </c>
      <c r="J375" s="10">
        <v>8.1</v>
      </c>
      <c r="K375" s="6"/>
      <c r="L375" s="6">
        <v>2.5</v>
      </c>
      <c r="M375" s="8"/>
      <c r="N375" s="8">
        <v>2</v>
      </c>
      <c r="O375" s="7" t="str">
        <f>VLOOKUP(P375,zipcodes,2,0)</f>
        <v>ADELAIDE CBD</v>
      </c>
      <c r="P375" s="13">
        <v>5000</v>
      </c>
      <c r="Q375" s="7" t="str">
        <f>VLOOKUP(R375,zipcodes,2,0)</f>
        <v>RICHMOND</v>
      </c>
      <c r="R375" s="14">
        <v>5033</v>
      </c>
      <c r="S375" s="8" t="s">
        <v>359</v>
      </c>
      <c r="T375" s="6" t="s">
        <v>371</v>
      </c>
      <c r="V375" s="23"/>
      <c r="Y375" s="23"/>
    </row>
    <row r="376" spans="1:25" x14ac:dyDescent="0.25">
      <c r="A376" s="5">
        <v>44714</v>
      </c>
      <c r="B376" s="6">
        <v>5</v>
      </c>
      <c r="C376" s="6">
        <f>B376-K376-L376</f>
        <v>5</v>
      </c>
      <c r="D376" s="6">
        <f>B376-K376</f>
        <v>5</v>
      </c>
      <c r="E376" s="7">
        <v>0.8305555555555556</v>
      </c>
      <c r="F376" s="17" t="str">
        <f>_xlfn.CONCAT(TEXT(A376,"yyyy-mm-dd")," ",TEXT(E376,"hh:mm:ss"))</f>
        <v>2022-06-02 19:56:00</v>
      </c>
      <c r="G376" s="8">
        <v>11</v>
      </c>
      <c r="H376" s="8">
        <v>17</v>
      </c>
      <c r="I376" s="9">
        <f>Uber_Details!$G376+(Uber_Details!$H376/60)</f>
        <v>11.283333333333333</v>
      </c>
      <c r="J376" s="10">
        <v>0.9</v>
      </c>
      <c r="K376" s="6"/>
      <c r="L376" s="6"/>
      <c r="M376" s="8"/>
      <c r="N376" s="8">
        <v>1</v>
      </c>
      <c r="O376" s="7" t="str">
        <f>VLOOKUP(P376,zipcodes,2,0)</f>
        <v>ADELAIDE CBD</v>
      </c>
      <c r="P376" s="13">
        <v>5000</v>
      </c>
      <c r="Q376" s="7" t="str">
        <f>VLOOKUP(R376,zipcodes,2,0)</f>
        <v>ADELAIDE CBD</v>
      </c>
      <c r="R376" s="14">
        <v>5000</v>
      </c>
      <c r="S376" s="8" t="s">
        <v>359</v>
      </c>
      <c r="T376" s="6" t="s">
        <v>371</v>
      </c>
      <c r="V376" s="23"/>
      <c r="Y376" s="23"/>
    </row>
    <row r="377" spans="1:25" x14ac:dyDescent="0.25">
      <c r="A377" s="5">
        <v>44714</v>
      </c>
      <c r="B377" s="6">
        <v>7.21</v>
      </c>
      <c r="C377" s="6">
        <f>B377-K377-L377</f>
        <v>7.21</v>
      </c>
      <c r="D377" s="6">
        <f>B377-K377</f>
        <v>7.21</v>
      </c>
      <c r="E377" s="7">
        <v>0.84027777777777779</v>
      </c>
      <c r="F377" s="17" t="str">
        <f>_xlfn.CONCAT(TEXT(A377,"yyyy-mm-dd")," ",TEXT(E377,"hh:mm:ss"))</f>
        <v>2022-06-02 20:10:00</v>
      </c>
      <c r="G377" s="8">
        <v>17</v>
      </c>
      <c r="H377" s="8">
        <v>33</v>
      </c>
      <c r="I377" s="9">
        <f>Uber_Details!$G377+(Uber_Details!$H377/60)</f>
        <v>17.55</v>
      </c>
      <c r="J377" s="10">
        <v>2.6</v>
      </c>
      <c r="K377" s="6"/>
      <c r="L377" s="6"/>
      <c r="M377" s="8">
        <v>1</v>
      </c>
      <c r="N377" s="8">
        <v>1</v>
      </c>
      <c r="O377" s="7" t="str">
        <f>VLOOKUP(P377,zipcodes,2,0)</f>
        <v>ADELAIDE CBD</v>
      </c>
      <c r="P377" s="13">
        <v>5000</v>
      </c>
      <c r="Q377" s="7" t="str">
        <f>VLOOKUP(R377,zipcodes,2,0)</f>
        <v>NORTH ADELAIDE</v>
      </c>
      <c r="R377" s="14">
        <v>5006</v>
      </c>
      <c r="S377" s="8" t="s">
        <v>359</v>
      </c>
      <c r="T377" s="6" t="s">
        <v>371</v>
      </c>
      <c r="V377" s="23"/>
      <c r="Y377" s="23"/>
    </row>
    <row r="378" spans="1:25" x14ac:dyDescent="0.25">
      <c r="A378" s="5">
        <v>44714</v>
      </c>
      <c r="B378" s="6">
        <v>6.06</v>
      </c>
      <c r="C378" s="6">
        <f>B378-K378-L378</f>
        <v>6.06</v>
      </c>
      <c r="D378" s="6">
        <f>B378-K378</f>
        <v>6.06</v>
      </c>
      <c r="E378" s="7">
        <v>0.8534722222222223</v>
      </c>
      <c r="F378" s="17" t="str">
        <f>_xlfn.CONCAT(TEXT(A378,"yyyy-mm-dd")," ",TEXT(E378,"hh:mm:ss"))</f>
        <v>2022-06-02 20:29:00</v>
      </c>
      <c r="G378" s="8">
        <v>14</v>
      </c>
      <c r="H378" s="8">
        <v>18</v>
      </c>
      <c r="I378" s="9">
        <f>Uber_Details!$G378+(Uber_Details!$H378/60)</f>
        <v>14.3</v>
      </c>
      <c r="J378" s="10">
        <v>1.2</v>
      </c>
      <c r="K378" s="6"/>
      <c r="L378" s="6"/>
      <c r="M378" s="8">
        <v>1</v>
      </c>
      <c r="N378" s="8">
        <v>1</v>
      </c>
      <c r="O378" s="7" t="str">
        <f>VLOOKUP(P378,zipcodes,2,0)</f>
        <v>ADELAIDE CBD</v>
      </c>
      <c r="P378" s="13">
        <v>5000</v>
      </c>
      <c r="Q378" s="7" t="str">
        <f>VLOOKUP(R378,zipcodes,2,0)</f>
        <v>ADELAIDE CBD</v>
      </c>
      <c r="R378" s="14">
        <v>5000</v>
      </c>
      <c r="S378" s="8" t="s">
        <v>359</v>
      </c>
      <c r="T378" s="6" t="s">
        <v>371</v>
      </c>
      <c r="V378" s="23"/>
      <c r="Y378" s="23"/>
    </row>
    <row r="379" spans="1:25" x14ac:dyDescent="0.25">
      <c r="A379" s="5">
        <v>44715</v>
      </c>
      <c r="B379" s="6">
        <v>16.07</v>
      </c>
      <c r="C379" s="6">
        <f>B379-K379-L379</f>
        <v>16.07</v>
      </c>
      <c r="D379" s="6">
        <f>B379-K379</f>
        <v>16.07</v>
      </c>
      <c r="E379" s="7">
        <v>0.72986111111111107</v>
      </c>
      <c r="F379" s="17" t="str">
        <f>_xlfn.CONCAT(TEXT(A379,"yyyy-mm-dd")," ",TEXT(E379,"hh:mm:ss"))</f>
        <v>2022-06-03 17:31:00</v>
      </c>
      <c r="G379" s="8">
        <v>44</v>
      </c>
      <c r="H379" s="8">
        <v>31</v>
      </c>
      <c r="I379" s="9">
        <f>Uber_Details!$G379+(Uber_Details!$H379/60)</f>
        <v>44.516666666666666</v>
      </c>
      <c r="J379" s="10">
        <v>9.3000000000000007</v>
      </c>
      <c r="K379" s="6"/>
      <c r="L379" s="6"/>
      <c r="M379" s="8"/>
      <c r="N379" s="8">
        <v>2</v>
      </c>
      <c r="O379" s="7" t="str">
        <f>VLOOKUP(P379,zipcodes,2,0)</f>
        <v>MILE END</v>
      </c>
      <c r="P379" s="13">
        <v>5031</v>
      </c>
      <c r="Q379" s="7" t="str">
        <f>VLOOKUP(R379,zipcodes,2,0)</f>
        <v>WOODVILLE GARDENS</v>
      </c>
      <c r="R379" s="14">
        <v>5012</v>
      </c>
      <c r="S379" s="8" t="s">
        <v>359</v>
      </c>
      <c r="T379" s="6" t="s">
        <v>371</v>
      </c>
      <c r="V379" s="23"/>
      <c r="Y379" s="23"/>
    </row>
    <row r="380" spans="1:25" x14ac:dyDescent="0.25">
      <c r="A380" s="5">
        <v>44715</v>
      </c>
      <c r="B380" s="6">
        <v>16.88</v>
      </c>
      <c r="C380" s="6">
        <f>B380-K380-L380</f>
        <v>15.399999999999999</v>
      </c>
      <c r="D380" s="6">
        <f>B380-K380</f>
        <v>15.399999999999999</v>
      </c>
      <c r="E380" s="7">
        <v>0.75486111111111109</v>
      </c>
      <c r="F380" s="17" t="str">
        <f>_xlfn.CONCAT(TEXT(A380,"yyyy-mm-dd")," ",TEXT(E380,"hh:mm:ss"))</f>
        <v>2022-06-03 18:07:00</v>
      </c>
      <c r="G380" s="8">
        <v>39</v>
      </c>
      <c r="H380" s="8">
        <v>52</v>
      </c>
      <c r="I380" s="9">
        <f>Uber_Details!$G380+(Uber_Details!$H380/60)</f>
        <v>39.866666666666667</v>
      </c>
      <c r="J380" s="10">
        <v>10.5</v>
      </c>
      <c r="K380" s="6">
        <v>1.48</v>
      </c>
      <c r="L380" s="6"/>
      <c r="M380" s="8"/>
      <c r="N380" s="8">
        <v>2</v>
      </c>
      <c r="O380" s="7" t="str">
        <f>VLOOKUP(P380,zipcodes,2,0)</f>
        <v>WOODVILLE</v>
      </c>
      <c r="P380" s="13">
        <v>5011</v>
      </c>
      <c r="Q380" s="7" t="str">
        <f>VLOOKUP(R380,zipcodes,2,0)</f>
        <v>PORT ADELAIDE</v>
      </c>
      <c r="R380" s="14">
        <v>5015</v>
      </c>
      <c r="S380" s="8" t="s">
        <v>359</v>
      </c>
      <c r="T380" s="6" t="s">
        <v>371</v>
      </c>
      <c r="V380" s="23"/>
      <c r="Y380" s="23"/>
    </row>
    <row r="381" spans="1:25" x14ac:dyDescent="0.25">
      <c r="A381" s="5">
        <v>44715</v>
      </c>
      <c r="B381" s="6">
        <v>9.25</v>
      </c>
      <c r="C381" s="6">
        <f>B381-K381-L381</f>
        <v>9.25</v>
      </c>
      <c r="D381" s="6">
        <f>B381-K381</f>
        <v>9.25</v>
      </c>
      <c r="E381" s="7">
        <v>0.78749999999999998</v>
      </c>
      <c r="F381" s="17" t="str">
        <f>_xlfn.CONCAT(TEXT(A381,"yyyy-mm-dd")," ",TEXT(E381,"hh:mm:ss"))</f>
        <v>2022-06-03 18:54:00</v>
      </c>
      <c r="G381" s="8">
        <v>20</v>
      </c>
      <c r="H381" s="8">
        <v>10</v>
      </c>
      <c r="I381" s="9">
        <f>Uber_Details!$G381+(Uber_Details!$H381/60)</f>
        <v>20.166666666666668</v>
      </c>
      <c r="J381" s="10">
        <v>3.2</v>
      </c>
      <c r="K381" s="6"/>
      <c r="L381" s="6"/>
      <c r="M381" s="8"/>
      <c r="N381" s="8">
        <v>2</v>
      </c>
      <c r="O381" s="7" t="str">
        <f>VLOOKUP(P381,zipcodes,2,0)</f>
        <v>PORT ADELAIDE</v>
      </c>
      <c r="P381" s="13">
        <v>5015</v>
      </c>
      <c r="Q381" s="7" t="str">
        <f>VLOOKUP(R381,zipcodes,2,0)</f>
        <v>ALBERT PARK</v>
      </c>
      <c r="R381" s="14">
        <v>5014</v>
      </c>
      <c r="S381" s="8" t="s">
        <v>359</v>
      </c>
      <c r="T381" s="6" t="s">
        <v>371</v>
      </c>
      <c r="V381" s="23"/>
      <c r="Y381" s="23"/>
    </row>
    <row r="382" spans="1:25" x14ac:dyDescent="0.25">
      <c r="A382" s="5">
        <v>44715</v>
      </c>
      <c r="B382" s="6">
        <v>14.54</v>
      </c>
      <c r="C382" s="6">
        <f>B382-K382-L382</f>
        <v>14.54</v>
      </c>
      <c r="D382" s="6">
        <f>B382-K382</f>
        <v>14.54</v>
      </c>
      <c r="E382" s="7">
        <v>0.79791666666666661</v>
      </c>
      <c r="F382" s="17" t="str">
        <f>_xlfn.CONCAT(TEXT(A382,"yyyy-mm-dd")," ",TEXT(E382,"hh:mm:ss"))</f>
        <v>2022-06-03 19:09:00</v>
      </c>
      <c r="G382" s="8">
        <v>32</v>
      </c>
      <c r="H382" s="8">
        <v>53</v>
      </c>
      <c r="I382" s="9">
        <f>Uber_Details!$G382+(Uber_Details!$H382/60)</f>
        <v>32.883333333333333</v>
      </c>
      <c r="J382" s="10">
        <v>11.3</v>
      </c>
      <c r="K382" s="6"/>
      <c r="L382" s="6"/>
      <c r="M382" s="8"/>
      <c r="N382" s="8">
        <v>2</v>
      </c>
      <c r="O382" s="7" t="str">
        <f>VLOOKUP(P382,zipcodes,2,0)</f>
        <v>ADELAIDE CBD</v>
      </c>
      <c r="P382" s="13">
        <v>5000</v>
      </c>
      <c r="Q382" s="7" t="str">
        <f>VLOOKUP(R382,zipcodes,2,0)</f>
        <v>HENLEY BEACH</v>
      </c>
      <c r="R382" s="14">
        <v>5022</v>
      </c>
      <c r="S382" s="8" t="s">
        <v>359</v>
      </c>
      <c r="T382" s="6" t="s">
        <v>371</v>
      </c>
      <c r="V382" s="23"/>
      <c r="Y382" s="23"/>
    </row>
    <row r="383" spans="1:25" x14ac:dyDescent="0.25">
      <c r="A383" s="5">
        <v>44715</v>
      </c>
      <c r="B383" s="6">
        <v>16.84</v>
      </c>
      <c r="C383" s="6">
        <f>B383-K383-L383</f>
        <v>16.84</v>
      </c>
      <c r="D383" s="6">
        <f>B383-K383</f>
        <v>16.84</v>
      </c>
      <c r="E383" s="7">
        <v>0.82013888888888886</v>
      </c>
      <c r="F383" s="17" t="str">
        <f>_xlfn.CONCAT(TEXT(A383,"yyyy-mm-dd")," ",TEXT(E383,"hh:mm:ss"))</f>
        <v>2022-06-03 19:41:00</v>
      </c>
      <c r="G383" s="8">
        <v>32</v>
      </c>
      <c r="H383" s="8">
        <v>7</v>
      </c>
      <c r="I383" s="9">
        <f>Uber_Details!$G383+(Uber_Details!$H383/60)</f>
        <v>32.116666666666667</v>
      </c>
      <c r="J383" s="10">
        <v>10.9</v>
      </c>
      <c r="K383" s="6"/>
      <c r="L383" s="6"/>
      <c r="M383" s="8"/>
      <c r="N383" s="8">
        <v>2</v>
      </c>
      <c r="O383" s="7" t="str">
        <f>VLOOKUP(P383,zipcodes,2,0)</f>
        <v>WEST LAKES</v>
      </c>
      <c r="P383" s="13">
        <v>5021</v>
      </c>
      <c r="Q383" s="7" t="str">
        <f>VLOOKUP(R383,zipcodes,2,0)</f>
        <v>LARGS BAY</v>
      </c>
      <c r="R383" s="14">
        <v>5016</v>
      </c>
      <c r="S383" s="8" t="s">
        <v>359</v>
      </c>
      <c r="T383" s="6" t="s">
        <v>371</v>
      </c>
      <c r="V383" s="23"/>
      <c r="Y383" s="23"/>
    </row>
    <row r="384" spans="1:25" x14ac:dyDescent="0.25">
      <c r="A384" s="5">
        <v>44715</v>
      </c>
      <c r="B384" s="6">
        <v>10.47</v>
      </c>
      <c r="C384" s="6">
        <f>B384-K384-L384</f>
        <v>8.9700000000000006</v>
      </c>
      <c r="D384" s="6">
        <f>B384-K384</f>
        <v>10.47</v>
      </c>
      <c r="E384" s="7">
        <v>0.83194444444444438</v>
      </c>
      <c r="F384" s="17" t="str">
        <f>_xlfn.CONCAT(TEXT(A384,"yyyy-mm-dd")," ",TEXT(E384,"hh:mm:ss"))</f>
        <v>2022-06-03 19:58:00</v>
      </c>
      <c r="G384" s="8">
        <v>19</v>
      </c>
      <c r="H384" s="8"/>
      <c r="I384" s="9">
        <f>Uber_Details!$G384+(Uber_Details!$H384/60)</f>
        <v>19</v>
      </c>
      <c r="J384" s="10">
        <v>4.5999999999999996</v>
      </c>
      <c r="K384" s="6"/>
      <c r="L384" s="6">
        <v>1.5</v>
      </c>
      <c r="M384" s="8"/>
      <c r="N384" s="8">
        <v>1</v>
      </c>
      <c r="O384" s="7" t="str">
        <f>VLOOKUP(P384,zipcodes,2,0)</f>
        <v>ADELAIDE CBD</v>
      </c>
      <c r="P384" s="13">
        <v>5000</v>
      </c>
      <c r="Q384" s="7" t="str">
        <f>VLOOKUP(R384,zipcodes,2,0)</f>
        <v>FITZROY</v>
      </c>
      <c r="R384" s="14">
        <v>5082</v>
      </c>
      <c r="S384" s="8" t="s">
        <v>359</v>
      </c>
      <c r="T384" s="6" t="s">
        <v>371</v>
      </c>
      <c r="V384" s="23"/>
      <c r="Y384" s="23"/>
    </row>
    <row r="385" spans="1:25" x14ac:dyDescent="0.25">
      <c r="A385" s="5">
        <v>44715</v>
      </c>
      <c r="B385" s="6">
        <v>7.69</v>
      </c>
      <c r="C385" s="6">
        <f>B385-K385-L385</f>
        <v>7.69</v>
      </c>
      <c r="D385" s="6">
        <f>B385-K385</f>
        <v>7.69</v>
      </c>
      <c r="E385" s="7">
        <v>0.87847222222222221</v>
      </c>
      <c r="F385" s="17" t="str">
        <f>_xlfn.CONCAT(TEXT(A385,"yyyy-mm-dd")," ",TEXT(E385,"hh:mm:ss"))</f>
        <v>2022-06-03 21:05:00</v>
      </c>
      <c r="G385" s="8">
        <v>18</v>
      </c>
      <c r="H385" s="8">
        <v>27</v>
      </c>
      <c r="I385" s="9">
        <f>Uber_Details!$G385+(Uber_Details!$H385/60)</f>
        <v>18.45</v>
      </c>
      <c r="J385" s="10">
        <v>3</v>
      </c>
      <c r="K385" s="6"/>
      <c r="L385" s="6"/>
      <c r="M385" s="8"/>
      <c r="N385" s="8">
        <v>1</v>
      </c>
      <c r="O385" s="7" t="str">
        <f>VLOOKUP(P385,zipcodes,2,0)</f>
        <v>ADELAIDE CBD</v>
      </c>
      <c r="P385" s="13">
        <v>5000</v>
      </c>
      <c r="Q385" s="7" t="str">
        <f>VLOOKUP(R385,zipcodes,2,0)</f>
        <v>NORWOOD</v>
      </c>
      <c r="R385" s="14">
        <v>5067</v>
      </c>
      <c r="S385" s="8" t="s">
        <v>359</v>
      </c>
      <c r="T385" s="6" t="s">
        <v>371</v>
      </c>
      <c r="V385" s="23"/>
      <c r="Y385" s="23"/>
    </row>
    <row r="386" spans="1:25" x14ac:dyDescent="0.25">
      <c r="A386" s="5">
        <v>44715</v>
      </c>
      <c r="B386" s="6">
        <v>10.63</v>
      </c>
      <c r="C386" s="6">
        <f>B386-K386-L386</f>
        <v>10.63</v>
      </c>
      <c r="D386" s="6">
        <f>B386-K386</f>
        <v>10.63</v>
      </c>
      <c r="E386" s="7">
        <v>0.90277777777777779</v>
      </c>
      <c r="F386" s="17" t="str">
        <f>_xlfn.CONCAT(TEXT(A386,"yyyy-mm-dd")," ",TEXT(E386,"hh:mm:ss"))</f>
        <v>2022-06-03 21:40:00</v>
      </c>
      <c r="G386" s="8">
        <v>24</v>
      </c>
      <c r="H386" s="8">
        <v>28</v>
      </c>
      <c r="I386" s="9">
        <f>Uber_Details!$G386+(Uber_Details!$H386/60)</f>
        <v>24.466666666666665</v>
      </c>
      <c r="J386" s="10">
        <v>7.1</v>
      </c>
      <c r="K386" s="6"/>
      <c r="L386" s="6"/>
      <c r="M386" s="8"/>
      <c r="N386" s="8">
        <v>1</v>
      </c>
      <c r="O386" s="7" t="str">
        <f>VLOOKUP(P386,zipcodes,2,0)</f>
        <v>ADELAIDE CBD</v>
      </c>
      <c r="P386" s="13">
        <v>5000</v>
      </c>
      <c r="Q386" s="7" t="str">
        <f>VLOOKUP(R386,zipcodes,2,0)</f>
        <v>PLYMPTON</v>
      </c>
      <c r="R386" s="14">
        <v>5038</v>
      </c>
      <c r="S386" s="8" t="s">
        <v>359</v>
      </c>
      <c r="T386" s="6" t="s">
        <v>371</v>
      </c>
      <c r="V386" s="23"/>
      <c r="Y386" s="23"/>
    </row>
    <row r="387" spans="1:25" x14ac:dyDescent="0.25">
      <c r="A387" s="5">
        <v>44716</v>
      </c>
      <c r="B387" s="6">
        <v>11.13</v>
      </c>
      <c r="C387" s="6">
        <f>B387-K387-L387</f>
        <v>11.13</v>
      </c>
      <c r="D387" s="6">
        <f>B387-K387</f>
        <v>11.13</v>
      </c>
      <c r="E387" s="7">
        <v>1.3888888888888889E-3</v>
      </c>
      <c r="F387" s="17" t="str">
        <f>_xlfn.CONCAT(TEXT(A387,"yyyy-mm-dd")," ",TEXT(E387,"hh:mm:ss"))</f>
        <v>2022-06-04 00:02:00</v>
      </c>
      <c r="G387" s="8">
        <v>25</v>
      </c>
      <c r="H387" s="8">
        <v>47</v>
      </c>
      <c r="I387" s="9">
        <f>Uber_Details!$G387+(Uber_Details!$H387/60)</f>
        <v>25.783333333333335</v>
      </c>
      <c r="J387" s="10">
        <v>9.1999999999999993</v>
      </c>
      <c r="K387" s="6"/>
      <c r="L387" s="6"/>
      <c r="M387" s="8">
        <v>1</v>
      </c>
      <c r="N387" s="8">
        <v>1</v>
      </c>
      <c r="O387" s="7" t="str">
        <f>VLOOKUP(P387,zipcodes,2,0)</f>
        <v>NORTH ADELAIDE</v>
      </c>
      <c r="P387" s="13">
        <v>5006</v>
      </c>
      <c r="Q387" s="7" t="str">
        <f>VLOOKUP(R387,zipcodes,2,0)</f>
        <v>WOODVILLE GARDENS</v>
      </c>
      <c r="R387" s="14">
        <v>5012</v>
      </c>
      <c r="S387" s="8" t="s">
        <v>359</v>
      </c>
      <c r="T387" s="6" t="s">
        <v>371</v>
      </c>
      <c r="V387" s="23"/>
      <c r="Y387" s="23"/>
    </row>
    <row r="388" spans="1:25" x14ac:dyDescent="0.25">
      <c r="A388" s="5">
        <v>44716</v>
      </c>
      <c r="B388" s="6">
        <v>29.64</v>
      </c>
      <c r="C388" s="6">
        <f>B388-K388-L388</f>
        <v>24.39</v>
      </c>
      <c r="D388" s="6">
        <f>B388-K388</f>
        <v>29.64</v>
      </c>
      <c r="E388" s="7">
        <v>0.74097222222222225</v>
      </c>
      <c r="F388" s="17" t="str">
        <f>_xlfn.CONCAT(TEXT(A388,"yyyy-mm-dd")," ",TEXT(E388,"hh:mm:ss"))</f>
        <v>2022-06-04 17:47:00</v>
      </c>
      <c r="G388" s="8">
        <v>67</v>
      </c>
      <c r="H388" s="8"/>
      <c r="I388" s="9">
        <f>Uber_Details!$G388+(Uber_Details!$H388/60)</f>
        <v>67</v>
      </c>
      <c r="J388" s="10">
        <v>16.399999999999999</v>
      </c>
      <c r="K388" s="6"/>
      <c r="L388" s="6">
        <v>5.25</v>
      </c>
      <c r="M388" s="8"/>
      <c r="N388" s="8">
        <v>2</v>
      </c>
      <c r="O388" s="7" t="str">
        <f>VLOOKUP(P388,zipcodes,2,0)</f>
        <v>ADELAIDE CBD</v>
      </c>
      <c r="P388" s="13">
        <v>5000</v>
      </c>
      <c r="Q388" s="7" t="str">
        <f>VLOOKUP(R388,zipcodes,2,0)</f>
        <v>INGLE FARM</v>
      </c>
      <c r="R388" s="14">
        <v>5098</v>
      </c>
      <c r="S388" s="8" t="s">
        <v>359</v>
      </c>
      <c r="T388" s="6" t="s">
        <v>371</v>
      </c>
      <c r="V388" s="23"/>
      <c r="Y388" s="23"/>
    </row>
    <row r="389" spans="1:25" x14ac:dyDescent="0.25">
      <c r="A389" s="5">
        <v>44716</v>
      </c>
      <c r="B389" s="6">
        <v>10.68</v>
      </c>
      <c r="C389" s="6">
        <f>B389-K389-L389</f>
        <v>10.68</v>
      </c>
      <c r="D389" s="6">
        <f>B389-K389</f>
        <v>10.68</v>
      </c>
      <c r="E389" s="7">
        <v>0.78472222222222221</v>
      </c>
      <c r="F389" s="17" t="str">
        <f>_xlfn.CONCAT(TEXT(A389,"yyyy-mm-dd")," ",TEXT(E389,"hh:mm:ss"))</f>
        <v>2022-06-04 18:50:00</v>
      </c>
      <c r="G389" s="8">
        <v>30</v>
      </c>
      <c r="H389" s="8">
        <v>33</v>
      </c>
      <c r="I389" s="9">
        <f>Uber_Details!$G389+(Uber_Details!$H389/60)</f>
        <v>30.55</v>
      </c>
      <c r="J389" s="10">
        <v>4.5999999999999996</v>
      </c>
      <c r="K389" s="6"/>
      <c r="L389" s="6"/>
      <c r="M389" s="8"/>
      <c r="N389" s="8">
        <v>2</v>
      </c>
      <c r="O389" s="7" t="str">
        <f>VLOOKUP(P389,zipcodes,2,0)</f>
        <v>INGLE FARM</v>
      </c>
      <c r="P389" s="13">
        <v>5098</v>
      </c>
      <c r="Q389" s="7" t="str">
        <f>VLOOKUP(R389,zipcodes,2,0)</f>
        <v>MAWSON LAKES</v>
      </c>
      <c r="R389" s="14">
        <v>5095</v>
      </c>
      <c r="S389" s="8" t="s">
        <v>359</v>
      </c>
      <c r="T389" s="6" t="s">
        <v>371</v>
      </c>
      <c r="V389" s="23"/>
      <c r="Y389" s="23"/>
    </row>
    <row r="390" spans="1:25" x14ac:dyDescent="0.25">
      <c r="A390" s="5">
        <v>44716</v>
      </c>
      <c r="B390" s="6">
        <v>7.45</v>
      </c>
      <c r="C390" s="6">
        <f>B390-K390-L390</f>
        <v>7.45</v>
      </c>
      <c r="D390" s="6">
        <f>B390-K390</f>
        <v>7.45</v>
      </c>
      <c r="E390" s="7">
        <v>0.79305555555555562</v>
      </c>
      <c r="F390" s="17" t="str">
        <f>_xlfn.CONCAT(TEXT(A390,"yyyy-mm-dd")," ",TEXT(E390,"hh:mm:ss"))</f>
        <v>2022-06-04 19:02:00</v>
      </c>
      <c r="G390" s="8">
        <v>17</v>
      </c>
      <c r="H390" s="8">
        <v>35</v>
      </c>
      <c r="I390" s="9">
        <f>Uber_Details!$G390+(Uber_Details!$H390/60)</f>
        <v>17.583333333333332</v>
      </c>
      <c r="J390" s="10">
        <v>4.5</v>
      </c>
      <c r="K390" s="6"/>
      <c r="L390" s="6"/>
      <c r="M390" s="8"/>
      <c r="N390" s="8">
        <v>1</v>
      </c>
      <c r="O390" s="7" t="str">
        <f>VLOOKUP(P390,zipcodes,2,0)</f>
        <v>ADELAIDE CBD</v>
      </c>
      <c r="P390" s="13">
        <v>5000</v>
      </c>
      <c r="Q390" s="7" t="str">
        <f>VLOOKUP(R390,zipcodes,2,0)</f>
        <v>MAWSON LAKES</v>
      </c>
      <c r="R390" s="14">
        <v>5095</v>
      </c>
      <c r="S390" s="8" t="s">
        <v>359</v>
      </c>
      <c r="T390" s="6" t="s">
        <v>371</v>
      </c>
      <c r="V390" s="23"/>
      <c r="Y390" s="23"/>
    </row>
    <row r="391" spans="1:25" x14ac:dyDescent="0.25">
      <c r="A391" s="5">
        <v>44716</v>
      </c>
      <c r="B391" s="6">
        <v>8.81</v>
      </c>
      <c r="C391" s="6">
        <f>B391-K391-L391</f>
        <v>8.81</v>
      </c>
      <c r="D391" s="6">
        <f>B391-K391</f>
        <v>8.81</v>
      </c>
      <c r="E391" s="7">
        <v>0.80138888888888893</v>
      </c>
      <c r="F391" s="17" t="str">
        <f>_xlfn.CONCAT(TEXT(A391,"yyyy-mm-dd")," ",TEXT(E391,"hh:mm:ss"))</f>
        <v>2022-06-04 19:14:00</v>
      </c>
      <c r="G391" s="8">
        <v>17</v>
      </c>
      <c r="H391" s="8">
        <v>34</v>
      </c>
      <c r="I391" s="9">
        <f>Uber_Details!$G391+(Uber_Details!$H391/60)</f>
        <v>17.566666666666666</v>
      </c>
      <c r="J391" s="10">
        <v>2.7</v>
      </c>
      <c r="K391" s="6"/>
      <c r="L391" s="6"/>
      <c r="M391" s="8"/>
      <c r="N391" s="8">
        <v>2</v>
      </c>
      <c r="O391" s="7" t="str">
        <f>VLOOKUP(P391,zipcodes,2,0)</f>
        <v>ADELAIDE CBD</v>
      </c>
      <c r="P391" s="13">
        <v>5000</v>
      </c>
      <c r="Q391" s="7" t="str">
        <f>VLOOKUP(R391,zipcodes,2,0)</f>
        <v>MAWSON LAKES</v>
      </c>
      <c r="R391" s="14">
        <v>5095</v>
      </c>
      <c r="S391" s="8" t="s">
        <v>359</v>
      </c>
      <c r="T391" s="6" t="s">
        <v>371</v>
      </c>
      <c r="V391" s="23"/>
      <c r="Y391" s="23"/>
    </row>
    <row r="392" spans="1:25" x14ac:dyDescent="0.25">
      <c r="A392" s="5">
        <v>44716</v>
      </c>
      <c r="B392" s="6">
        <v>18.12</v>
      </c>
      <c r="C392" s="6">
        <f>B392-K392-L392</f>
        <v>16.670000000000002</v>
      </c>
      <c r="D392" s="6">
        <f>B392-K392</f>
        <v>16.670000000000002</v>
      </c>
      <c r="E392" s="7">
        <v>0.82708333333333339</v>
      </c>
      <c r="F392" s="17" t="str">
        <f>_xlfn.CONCAT(TEXT(A392,"yyyy-mm-dd")," ",TEXT(E392,"hh:mm:ss"))</f>
        <v>2022-06-04 19:51:00</v>
      </c>
      <c r="G392" s="8">
        <v>31</v>
      </c>
      <c r="H392" s="8">
        <v>28</v>
      </c>
      <c r="I392" s="9">
        <f>Uber_Details!$G392+(Uber_Details!$H392/60)</f>
        <v>31.466666666666665</v>
      </c>
      <c r="J392" s="10">
        <v>12.4</v>
      </c>
      <c r="K392" s="6">
        <v>1.45</v>
      </c>
      <c r="L392" s="6"/>
      <c r="M392" s="8"/>
      <c r="N392" s="8">
        <v>1</v>
      </c>
      <c r="O392" s="7" t="str">
        <f>VLOOKUP(P392,zipcodes,2,0)</f>
        <v>MAWSON LAKES</v>
      </c>
      <c r="P392" s="13">
        <v>5095</v>
      </c>
      <c r="Q392" s="7" t="str">
        <f>VLOOKUP(R392,zipcodes,2,0)</f>
        <v>GOLDEN GROVE</v>
      </c>
      <c r="R392" s="14">
        <v>5125</v>
      </c>
      <c r="S392" s="8" t="s">
        <v>359</v>
      </c>
      <c r="T392" s="6" t="s">
        <v>371</v>
      </c>
      <c r="V392" s="23"/>
      <c r="Y392" s="23"/>
    </row>
    <row r="393" spans="1:25" x14ac:dyDescent="0.25">
      <c r="A393" s="5">
        <v>44716</v>
      </c>
      <c r="B393" s="6">
        <v>22.13</v>
      </c>
      <c r="C393" s="6">
        <f>B393-K393-L393</f>
        <v>22.13</v>
      </c>
      <c r="D393" s="6">
        <f>B393-K393</f>
        <v>22.13</v>
      </c>
      <c r="E393" s="7">
        <v>0.85277777777777775</v>
      </c>
      <c r="F393" s="17" t="str">
        <f>_xlfn.CONCAT(TEXT(A393,"yyyy-mm-dd")," ",TEXT(E393,"hh:mm:ss"))</f>
        <v>2022-06-04 20:28:00</v>
      </c>
      <c r="G393" s="8">
        <v>47</v>
      </c>
      <c r="H393" s="8">
        <v>26</v>
      </c>
      <c r="I393" s="9">
        <f>Uber_Details!$G393+(Uber_Details!$H393/60)</f>
        <v>47.43333333333333</v>
      </c>
      <c r="J393" s="10">
        <v>11.8</v>
      </c>
      <c r="K393" s="6"/>
      <c r="L393" s="6"/>
      <c r="M393" s="8"/>
      <c r="N393" s="8">
        <v>2</v>
      </c>
      <c r="O393" s="7" t="str">
        <f>VLOOKUP(P393,zipcodes,2,0)</f>
        <v>GOLDEN GROVE</v>
      </c>
      <c r="P393" s="13">
        <v>5125</v>
      </c>
      <c r="Q393" s="7" t="str">
        <f>VLOOKUP(R393,zipcodes,2,0)</f>
        <v>ELIZABETH</v>
      </c>
      <c r="R393" s="14">
        <v>5112</v>
      </c>
      <c r="S393" s="8" t="s">
        <v>359</v>
      </c>
      <c r="T393" s="6" t="s">
        <v>371</v>
      </c>
      <c r="V393" s="23"/>
      <c r="Y393" s="23"/>
    </row>
    <row r="394" spans="1:25" x14ac:dyDescent="0.25">
      <c r="A394" s="5">
        <v>44716</v>
      </c>
      <c r="B394" s="6">
        <v>17.79</v>
      </c>
      <c r="C394" s="6">
        <f>B394-K394-L394</f>
        <v>17.79</v>
      </c>
      <c r="D394" s="6">
        <f>B394-K394</f>
        <v>17.79</v>
      </c>
      <c r="E394" s="7">
        <v>0.89374999999999993</v>
      </c>
      <c r="F394" s="17" t="str">
        <f>_xlfn.CONCAT(TEXT(A394,"yyyy-mm-dd")," ",TEXT(E394,"hh:mm:ss"))</f>
        <v>2022-06-04 21:27:00</v>
      </c>
      <c r="G394" s="8">
        <v>41</v>
      </c>
      <c r="H394" s="8">
        <v>27</v>
      </c>
      <c r="I394" s="9">
        <f>Uber_Details!$G394+(Uber_Details!$H394/60)</f>
        <v>41.45</v>
      </c>
      <c r="J394" s="10">
        <v>13.2</v>
      </c>
      <c r="K394" s="6"/>
      <c r="L394" s="6"/>
      <c r="M394" s="8"/>
      <c r="N394" s="8">
        <v>2</v>
      </c>
      <c r="O394" s="7" t="str">
        <f>VLOOKUP(P394,zipcodes,2,0)</f>
        <v>FITZROY</v>
      </c>
      <c r="P394" s="13">
        <v>5082</v>
      </c>
      <c r="Q394" s="7" t="str">
        <f>VLOOKUP(R394,zipcodes,2,0)</f>
        <v>INGLE FARM</v>
      </c>
      <c r="R394" s="14">
        <v>5098</v>
      </c>
      <c r="S394" s="8" t="s">
        <v>359</v>
      </c>
      <c r="T394" s="6" t="s">
        <v>371</v>
      </c>
      <c r="V394" s="23"/>
      <c r="Y394" s="23"/>
    </row>
    <row r="395" spans="1:25" x14ac:dyDescent="0.25">
      <c r="A395" s="5">
        <v>44716</v>
      </c>
      <c r="B395" s="6">
        <v>8.6300000000000008</v>
      </c>
      <c r="C395" s="6">
        <f>B395-K395-L395</f>
        <v>8.6300000000000008</v>
      </c>
      <c r="D395" s="6">
        <f>B395-K395</f>
        <v>8.6300000000000008</v>
      </c>
      <c r="E395" s="7">
        <v>0.93333333333333324</v>
      </c>
      <c r="F395" s="17" t="str">
        <f>_xlfn.CONCAT(TEXT(A395,"yyyy-mm-dd")," ",TEXT(E395,"hh:mm:ss"))</f>
        <v>2022-06-04 22:24:00</v>
      </c>
      <c r="G395" s="8">
        <v>18</v>
      </c>
      <c r="H395" s="8">
        <v>50</v>
      </c>
      <c r="I395" s="9">
        <f>Uber_Details!$G395+(Uber_Details!$H395/60)</f>
        <v>18.833333333333332</v>
      </c>
      <c r="J395" s="10">
        <v>5</v>
      </c>
      <c r="K395" s="6"/>
      <c r="L395" s="6"/>
      <c r="M395" s="8">
        <v>1</v>
      </c>
      <c r="N395" s="8">
        <v>1</v>
      </c>
      <c r="O395" s="7" t="str">
        <f>VLOOKUP(P395,zipcodes,2,0)</f>
        <v>ADELAIDE CBD</v>
      </c>
      <c r="P395" s="13">
        <v>5000</v>
      </c>
      <c r="Q395" s="7" t="str">
        <f>VLOOKUP(R395,zipcodes,2,0)</f>
        <v>VALE PARK</v>
      </c>
      <c r="R395" s="14">
        <v>5081</v>
      </c>
      <c r="S395" s="8" t="s">
        <v>359</v>
      </c>
      <c r="T395" s="6" t="s">
        <v>371</v>
      </c>
      <c r="V395" s="23"/>
      <c r="Y395" s="23"/>
    </row>
    <row r="396" spans="1:25" x14ac:dyDescent="0.25">
      <c r="A396" s="5">
        <v>44716</v>
      </c>
      <c r="B396" s="6">
        <v>19.559999999999999</v>
      </c>
      <c r="C396" s="6">
        <f>B396-K396-L396</f>
        <v>19.559999999999999</v>
      </c>
      <c r="D396" s="6">
        <f>B396-K396</f>
        <v>19.559999999999999</v>
      </c>
      <c r="E396" s="7">
        <v>0.95138888888888884</v>
      </c>
      <c r="F396" s="17" t="str">
        <f>_xlfn.CONCAT(TEXT(A396,"yyyy-mm-dd")," ",TEXT(E396,"hh:mm:ss"))</f>
        <v>2022-06-04 22:50:00</v>
      </c>
      <c r="G396" s="8">
        <v>36</v>
      </c>
      <c r="H396" s="8">
        <v>23</v>
      </c>
      <c r="I396" s="9">
        <f>Uber_Details!$G396+(Uber_Details!$H396/60)</f>
        <v>36.383333333333333</v>
      </c>
      <c r="J396" s="10">
        <v>15</v>
      </c>
      <c r="K396" s="6"/>
      <c r="L396" s="6"/>
      <c r="M396" s="8">
        <v>1</v>
      </c>
      <c r="N396" s="8">
        <v>1</v>
      </c>
      <c r="O396" s="7" t="str">
        <f>VLOOKUP(P396,zipcodes,2,0)</f>
        <v>ADELAIDE CBD</v>
      </c>
      <c r="P396" s="13">
        <v>5000</v>
      </c>
      <c r="Q396" s="7" t="str">
        <f>VLOOKUP(R396,zipcodes,2,0)</f>
        <v>BLACKWOOD</v>
      </c>
      <c r="R396" s="14">
        <v>5051</v>
      </c>
      <c r="S396" s="8" t="s">
        <v>359</v>
      </c>
      <c r="T396" s="6" t="s">
        <v>371</v>
      </c>
      <c r="V396" s="23"/>
      <c r="Y396" s="23"/>
    </row>
    <row r="397" spans="1:25" x14ac:dyDescent="0.25">
      <c r="A397" s="5">
        <v>44716</v>
      </c>
      <c r="B397" s="6">
        <v>7.76</v>
      </c>
      <c r="C397" s="6">
        <f>B397-K397-L397</f>
        <v>7.76</v>
      </c>
      <c r="D397" s="6">
        <f>B397-K397</f>
        <v>7.76</v>
      </c>
      <c r="E397" s="7">
        <v>0.99305555555555547</v>
      </c>
      <c r="F397" s="17" t="str">
        <f>_xlfn.CONCAT(TEXT(A397,"yyyy-mm-dd")," ",TEXT(E397,"hh:mm:ss"))</f>
        <v>2022-06-04 23:50:00</v>
      </c>
      <c r="G397" s="8">
        <v>15</v>
      </c>
      <c r="H397" s="8">
        <v>50</v>
      </c>
      <c r="I397" s="9">
        <f>Uber_Details!$G397+(Uber_Details!$H397/60)</f>
        <v>15.833333333333334</v>
      </c>
      <c r="J397" s="10">
        <v>6</v>
      </c>
      <c r="K397" s="6"/>
      <c r="L397" s="6"/>
      <c r="M397" s="8"/>
      <c r="N397" s="8">
        <v>1</v>
      </c>
      <c r="O397" s="7" t="str">
        <f>VLOOKUP(P397,zipcodes,2,0)</f>
        <v>MILE END</v>
      </c>
      <c r="P397" s="13">
        <v>5031</v>
      </c>
      <c r="Q397" s="7" t="str">
        <f>VLOOKUP(R397,zipcodes,2,0)</f>
        <v>ADELAIDE CBD</v>
      </c>
      <c r="R397" s="14">
        <v>5000</v>
      </c>
      <c r="S397" s="8" t="s">
        <v>359</v>
      </c>
      <c r="T397" s="6" t="s">
        <v>371</v>
      </c>
      <c r="V397" s="23"/>
      <c r="Y397" s="23"/>
    </row>
    <row r="398" spans="1:25" x14ac:dyDescent="0.25">
      <c r="A398" s="5">
        <v>44717</v>
      </c>
      <c r="B398" s="6">
        <v>11.42</v>
      </c>
      <c r="C398" s="6">
        <f>B398-K398-L398</f>
        <v>8.42</v>
      </c>
      <c r="D398" s="6">
        <f>B398-K398</f>
        <v>11.42</v>
      </c>
      <c r="E398" s="7">
        <v>0.76527777777777783</v>
      </c>
      <c r="F398" s="17" t="str">
        <f>_xlfn.CONCAT(TEXT(A398,"yyyy-mm-dd")," ",TEXT(E398,"hh:mm:ss"))</f>
        <v>2022-06-05 18:22:00</v>
      </c>
      <c r="G398" s="8">
        <v>24</v>
      </c>
      <c r="H398" s="8">
        <v>58</v>
      </c>
      <c r="I398" s="9">
        <f>Uber_Details!$G398+(Uber_Details!$H398/60)</f>
        <v>24.966666666666665</v>
      </c>
      <c r="J398" s="10">
        <v>4</v>
      </c>
      <c r="K398" s="6"/>
      <c r="L398" s="6">
        <v>3</v>
      </c>
      <c r="M398" s="8"/>
      <c r="N398" s="8">
        <v>1</v>
      </c>
      <c r="O398" s="7" t="str">
        <f>VLOOKUP(P398,zipcodes,2,0)</f>
        <v>ADELAIDE CBD</v>
      </c>
      <c r="P398" s="13">
        <v>5000</v>
      </c>
      <c r="Q398" s="7" t="str">
        <f>VLOOKUP(R398,zipcodes,2,0)</f>
        <v>RICHMOND</v>
      </c>
      <c r="R398" s="14">
        <v>5033</v>
      </c>
      <c r="S398" s="8" t="s">
        <v>359</v>
      </c>
      <c r="T398" s="6" t="s">
        <v>371</v>
      </c>
      <c r="V398" s="23"/>
      <c r="Y398" s="23"/>
    </row>
    <row r="399" spans="1:25" x14ac:dyDescent="0.25">
      <c r="A399" s="5">
        <v>44717</v>
      </c>
      <c r="B399" s="6">
        <v>14.57</v>
      </c>
      <c r="C399" s="6">
        <f>B399-K399-L399</f>
        <v>11.57</v>
      </c>
      <c r="D399" s="6">
        <f>B399-K399</f>
        <v>14.57</v>
      </c>
      <c r="E399" s="7">
        <v>0.77430555555555547</v>
      </c>
      <c r="F399" s="17" t="str">
        <f>_xlfn.CONCAT(TEXT(A399,"yyyy-mm-dd")," ",TEXT(E399,"hh:mm:ss"))</f>
        <v>2022-06-05 18:35:00</v>
      </c>
      <c r="G399" s="8">
        <v>24</v>
      </c>
      <c r="H399" s="8">
        <v>50</v>
      </c>
      <c r="I399" s="9">
        <f>Uber_Details!$G399+(Uber_Details!$H399/60)</f>
        <v>24.833333333333332</v>
      </c>
      <c r="J399" s="10">
        <v>5</v>
      </c>
      <c r="K399" s="6"/>
      <c r="L399" s="6">
        <v>3</v>
      </c>
      <c r="M399" s="8"/>
      <c r="N399" s="8">
        <v>2</v>
      </c>
      <c r="O399" s="7" t="str">
        <f>VLOOKUP(P399,zipcodes,2,0)</f>
        <v>RICHMOND</v>
      </c>
      <c r="P399" s="13">
        <v>5033</v>
      </c>
      <c r="Q399" s="7" t="str">
        <f>VLOOKUP(R399,zipcodes,2,0)</f>
        <v>ADELAIDE AIRPORT</v>
      </c>
      <c r="R399" s="14">
        <v>5950</v>
      </c>
      <c r="S399" s="8" t="s">
        <v>359</v>
      </c>
      <c r="T399" s="6" t="s">
        <v>371</v>
      </c>
      <c r="V399" s="23"/>
      <c r="Y399" s="23"/>
    </row>
    <row r="400" spans="1:25" x14ac:dyDescent="0.25">
      <c r="A400" s="5">
        <v>44717</v>
      </c>
      <c r="B400" s="6">
        <v>9.7899999999999991</v>
      </c>
      <c r="C400" s="6">
        <f>B400-K400-L400</f>
        <v>9.7899999999999991</v>
      </c>
      <c r="D400" s="6">
        <f>B400-K400</f>
        <v>9.7899999999999991</v>
      </c>
      <c r="E400" s="7">
        <v>0.80347222222222225</v>
      </c>
      <c r="F400" s="17" t="str">
        <f>_xlfn.CONCAT(TEXT(A400,"yyyy-mm-dd")," ",TEXT(E400,"hh:mm:ss"))</f>
        <v>2022-06-05 19:17:00</v>
      </c>
      <c r="G400" s="8">
        <v>22</v>
      </c>
      <c r="H400" s="8">
        <v>17</v>
      </c>
      <c r="I400" s="9">
        <f>Uber_Details!$G400+(Uber_Details!$H400/60)</f>
        <v>22.283333333333335</v>
      </c>
      <c r="J400" s="10">
        <v>7.7</v>
      </c>
      <c r="K400" s="6"/>
      <c r="L400" s="6"/>
      <c r="M400" s="8"/>
      <c r="N400" s="8">
        <v>1</v>
      </c>
      <c r="O400" s="7" t="str">
        <f>VLOOKUP(P400,zipcodes,2,0)</f>
        <v>MILE END</v>
      </c>
      <c r="P400" s="13">
        <v>5031</v>
      </c>
      <c r="Q400" s="7" t="str">
        <f>VLOOKUP(R400,zipcodes,2,0)</f>
        <v>BROADVIEW</v>
      </c>
      <c r="R400" s="14">
        <v>5083</v>
      </c>
      <c r="S400" s="8" t="s">
        <v>359</v>
      </c>
      <c r="T400" s="6" t="s">
        <v>371</v>
      </c>
      <c r="V400" s="23"/>
      <c r="Y400" s="23"/>
    </row>
    <row r="401" spans="1:25" x14ac:dyDescent="0.25">
      <c r="A401" s="5">
        <v>44717</v>
      </c>
      <c r="B401" s="6">
        <v>10.92</v>
      </c>
      <c r="C401" s="6">
        <f>B401-K401-L401</f>
        <v>10.92</v>
      </c>
      <c r="D401" s="6">
        <f>B401-K401</f>
        <v>10.92</v>
      </c>
      <c r="E401" s="7">
        <v>0.81944444444444453</v>
      </c>
      <c r="F401" s="17" t="str">
        <f>_xlfn.CONCAT(TEXT(A401,"yyyy-mm-dd")," ",TEXT(E401,"hh:mm:ss"))</f>
        <v>2022-06-05 19:40:00</v>
      </c>
      <c r="G401" s="8">
        <v>20</v>
      </c>
      <c r="H401" s="8">
        <v>33</v>
      </c>
      <c r="I401" s="9">
        <f>Uber_Details!$G401+(Uber_Details!$H401/60)</f>
        <v>20.55</v>
      </c>
      <c r="J401" s="10">
        <v>8.1999999999999993</v>
      </c>
      <c r="K401" s="6"/>
      <c r="L401" s="6"/>
      <c r="M401" s="8"/>
      <c r="N401" s="8">
        <v>1</v>
      </c>
      <c r="O401" s="7" t="str">
        <f>VLOOKUP(P401,zipcodes,2,0)</f>
        <v>NORTH ADELAIDE</v>
      </c>
      <c r="P401" s="13">
        <v>5006</v>
      </c>
      <c r="Q401" s="7" t="str">
        <f>VLOOKUP(R401,zipcodes,2,0)</f>
        <v>WOODVILLE</v>
      </c>
      <c r="R401" s="14">
        <v>5011</v>
      </c>
      <c r="S401" s="8" t="s">
        <v>359</v>
      </c>
      <c r="T401" s="6" t="s">
        <v>371</v>
      </c>
      <c r="V401" s="23"/>
      <c r="Y401" s="23"/>
    </row>
    <row r="402" spans="1:25" x14ac:dyDescent="0.25">
      <c r="A402" s="5">
        <v>44717</v>
      </c>
      <c r="B402" s="6">
        <v>22.17</v>
      </c>
      <c r="C402" s="6">
        <f>B402-K402-L402</f>
        <v>22.17</v>
      </c>
      <c r="D402" s="6">
        <f>B402-K402</f>
        <v>22.17</v>
      </c>
      <c r="E402" s="7">
        <v>0.85277777777777775</v>
      </c>
      <c r="F402" s="17" t="str">
        <f>_xlfn.CONCAT(TEXT(A402,"yyyy-mm-dd")," ",TEXT(E402,"hh:mm:ss"))</f>
        <v>2022-06-05 20:28:00</v>
      </c>
      <c r="G402" s="8">
        <v>37</v>
      </c>
      <c r="H402" s="8">
        <v>25</v>
      </c>
      <c r="I402" s="9">
        <f>Uber_Details!$G402+(Uber_Details!$H402/60)</f>
        <v>37.416666666666664</v>
      </c>
      <c r="J402" s="10">
        <v>13.5</v>
      </c>
      <c r="K402" s="6"/>
      <c r="L402" s="6"/>
      <c r="M402" s="8"/>
      <c r="N402" s="8">
        <v>2</v>
      </c>
      <c r="O402" s="7" t="str">
        <f>VLOOKUP(P402,zipcodes,2,0)</f>
        <v>ADELAIDE CBD</v>
      </c>
      <c r="P402" s="13">
        <v>5000</v>
      </c>
      <c r="Q402" s="7" t="str">
        <f>VLOOKUP(R402,zipcodes,2,0)</f>
        <v>PARADISE</v>
      </c>
      <c r="R402" s="14">
        <v>5075</v>
      </c>
      <c r="S402" s="8" t="s">
        <v>359</v>
      </c>
      <c r="T402" s="6" t="s">
        <v>371</v>
      </c>
      <c r="V402" s="23"/>
      <c r="Y402" s="23"/>
    </row>
    <row r="403" spans="1:25" x14ac:dyDescent="0.25">
      <c r="A403" s="5">
        <v>44717</v>
      </c>
      <c r="B403" s="6">
        <v>6.8</v>
      </c>
      <c r="C403" s="6">
        <f>B403-K403-L403</f>
        <v>6.8</v>
      </c>
      <c r="D403" s="6">
        <f>B403-K403</f>
        <v>6.8</v>
      </c>
      <c r="E403" s="7">
        <v>0.88194444444444453</v>
      </c>
      <c r="F403" s="17" t="str">
        <f>_xlfn.CONCAT(TEXT(A403,"yyyy-mm-dd")," ",TEXT(E403,"hh:mm:ss"))</f>
        <v>2022-06-05 21:10:00</v>
      </c>
      <c r="G403" s="8">
        <v>13</v>
      </c>
      <c r="H403" s="8">
        <v>32</v>
      </c>
      <c r="I403" s="9">
        <f>Uber_Details!$G403+(Uber_Details!$H403/60)</f>
        <v>13.533333333333333</v>
      </c>
      <c r="J403" s="10">
        <v>4.8</v>
      </c>
      <c r="K403" s="6"/>
      <c r="L403" s="6"/>
      <c r="M403" s="8"/>
      <c r="N403" s="8">
        <v>1</v>
      </c>
      <c r="O403" s="7" t="str">
        <f>VLOOKUP(P403,zipcodes,2,0)</f>
        <v>CAMPBELLTOWN</v>
      </c>
      <c r="P403" s="13">
        <v>5074</v>
      </c>
      <c r="Q403" s="7" t="str">
        <f>VLOOKUP(R403,zipcodes,2,0)</f>
        <v>ATHELSTONE</v>
      </c>
      <c r="R403" s="14">
        <v>5076</v>
      </c>
      <c r="S403" s="8" t="s">
        <v>359</v>
      </c>
      <c r="T403" s="6" t="s">
        <v>371</v>
      </c>
      <c r="V403" s="23"/>
      <c r="Y403" s="23"/>
    </row>
    <row r="404" spans="1:25" x14ac:dyDescent="0.25">
      <c r="A404" s="5">
        <v>44717</v>
      </c>
      <c r="B404" s="6">
        <v>7.03</v>
      </c>
      <c r="C404" s="6">
        <f>B404-K404-L404</f>
        <v>7.03</v>
      </c>
      <c r="D404" s="6">
        <f>B404-K404</f>
        <v>7.03</v>
      </c>
      <c r="E404" s="7">
        <v>0.89722222222222225</v>
      </c>
      <c r="F404" s="17" t="str">
        <f>_xlfn.CONCAT(TEXT(A404,"yyyy-mm-dd")," ",TEXT(E404,"hh:mm:ss"))</f>
        <v>2022-06-05 21:32:00</v>
      </c>
      <c r="G404" s="8">
        <v>15</v>
      </c>
      <c r="H404" s="8">
        <v>3</v>
      </c>
      <c r="I404" s="9">
        <f>Uber_Details!$G404+(Uber_Details!$H404/60)</f>
        <v>15.05</v>
      </c>
      <c r="J404" s="10">
        <v>5.0999999999999996</v>
      </c>
      <c r="K404" s="6"/>
      <c r="L404" s="6"/>
      <c r="M404" s="8"/>
      <c r="N404" s="8">
        <v>1</v>
      </c>
      <c r="O404" s="7" t="str">
        <f>VLOOKUP(P404,zipcodes,2,0)</f>
        <v>CAMPBELLTOWN</v>
      </c>
      <c r="P404" s="13">
        <v>5074</v>
      </c>
      <c r="Q404" s="7" t="str">
        <f>VLOOKUP(R404,zipcodes,2,0)</f>
        <v>VALLEY VIEW</v>
      </c>
      <c r="R404" s="14">
        <v>5093</v>
      </c>
      <c r="S404" s="8" t="s">
        <v>359</v>
      </c>
      <c r="T404" s="6" t="s">
        <v>371</v>
      </c>
      <c r="V404" s="23"/>
      <c r="Y404" s="23"/>
    </row>
    <row r="405" spans="1:25" x14ac:dyDescent="0.25">
      <c r="A405" s="5">
        <v>44717</v>
      </c>
      <c r="B405" s="6">
        <v>8.06</v>
      </c>
      <c r="C405" s="6">
        <f>B405-K405-L405</f>
        <v>8.06</v>
      </c>
      <c r="D405" s="6">
        <f>B405-K405</f>
        <v>8.06</v>
      </c>
      <c r="E405" s="7">
        <v>0.90972222222222221</v>
      </c>
      <c r="F405" s="17" t="str">
        <f>_xlfn.CONCAT(TEXT(A405,"yyyy-mm-dd")," ",TEXT(E405,"hh:mm:ss"))</f>
        <v>2022-06-05 21:50:00</v>
      </c>
      <c r="G405" s="8">
        <v>17</v>
      </c>
      <c r="H405" s="8">
        <v>11</v>
      </c>
      <c r="I405" s="9">
        <f>Uber_Details!$G405+(Uber_Details!$H405/60)</f>
        <v>17.183333333333334</v>
      </c>
      <c r="J405" s="10">
        <v>5.0999999999999996</v>
      </c>
      <c r="K405" s="6"/>
      <c r="L405" s="6"/>
      <c r="M405" s="8"/>
      <c r="N405" s="8">
        <v>1</v>
      </c>
      <c r="O405" s="7" t="str">
        <f>VLOOKUP(P405,zipcodes,2,0)</f>
        <v>HOLDEN HILL</v>
      </c>
      <c r="P405" s="13">
        <v>5088</v>
      </c>
      <c r="Q405" s="7" t="str">
        <f>VLOOKUP(R405,zipcodes,2,0)</f>
        <v>MODBURY</v>
      </c>
      <c r="R405" s="14">
        <v>5092</v>
      </c>
      <c r="S405" s="8" t="s">
        <v>359</v>
      </c>
      <c r="T405" s="6" t="s">
        <v>371</v>
      </c>
      <c r="V405" s="23"/>
      <c r="Y405" s="23"/>
    </row>
    <row r="406" spans="1:25" x14ac:dyDescent="0.25">
      <c r="A406" s="5">
        <v>44717</v>
      </c>
      <c r="B406" s="6">
        <v>7.62</v>
      </c>
      <c r="C406" s="6">
        <f>B406-K406-L406</f>
        <v>7.62</v>
      </c>
      <c r="D406" s="6">
        <f>B406-K406</f>
        <v>7.62</v>
      </c>
      <c r="E406" s="7">
        <v>0.92569444444444438</v>
      </c>
      <c r="F406" s="17" t="str">
        <f>_xlfn.CONCAT(TEXT(A406,"yyyy-mm-dd")," ",TEXT(E406,"hh:mm:ss"))</f>
        <v>2022-06-05 22:13:00</v>
      </c>
      <c r="G406" s="8">
        <v>18</v>
      </c>
      <c r="H406" s="8">
        <v>28</v>
      </c>
      <c r="I406" s="9">
        <f>Uber_Details!$G406+(Uber_Details!$H406/60)</f>
        <v>18.466666666666665</v>
      </c>
      <c r="J406" s="10">
        <v>5.6</v>
      </c>
      <c r="K406" s="6"/>
      <c r="L406" s="6"/>
      <c r="M406" s="8"/>
      <c r="N406" s="8">
        <v>1</v>
      </c>
      <c r="O406" s="7" t="str">
        <f>VLOOKUP(P406,zipcodes,2,0)</f>
        <v>MODBURY</v>
      </c>
      <c r="P406" s="13">
        <v>5092</v>
      </c>
      <c r="Q406" s="7" t="str">
        <f>VLOOKUP(R406,zipcodes,2,0)</f>
        <v>SALISBURY</v>
      </c>
      <c r="R406" s="14">
        <v>5108</v>
      </c>
      <c r="S406" s="8" t="s">
        <v>359</v>
      </c>
      <c r="T406" s="6" t="s">
        <v>371</v>
      </c>
      <c r="V406" s="23"/>
      <c r="Y406" s="23"/>
    </row>
    <row r="407" spans="1:25" x14ac:dyDescent="0.25">
      <c r="A407" s="5">
        <v>44717</v>
      </c>
      <c r="B407" s="6">
        <v>9.83</v>
      </c>
      <c r="C407" s="6">
        <f>B407-K407-L407</f>
        <v>9.83</v>
      </c>
      <c r="D407" s="6">
        <f>B407-K407</f>
        <v>9.83</v>
      </c>
      <c r="E407" s="7">
        <v>0.95486111111111116</v>
      </c>
      <c r="F407" s="17" t="str">
        <f>_xlfn.CONCAT(TEXT(A407,"yyyy-mm-dd")," ",TEXT(E407,"hh:mm:ss"))</f>
        <v>2022-06-05 22:55:00</v>
      </c>
      <c r="G407" s="8">
        <v>22</v>
      </c>
      <c r="H407" s="8">
        <v>11</v>
      </c>
      <c r="I407" s="9">
        <f>Uber_Details!$G407+(Uber_Details!$H407/60)</f>
        <v>22.183333333333334</v>
      </c>
      <c r="J407" s="10">
        <v>6.1</v>
      </c>
      <c r="K407" s="6"/>
      <c r="L407" s="6"/>
      <c r="M407" s="8">
        <v>1</v>
      </c>
      <c r="N407" s="8">
        <v>1</v>
      </c>
      <c r="O407" s="7" t="str">
        <f>VLOOKUP(P407,zipcodes,2,0)</f>
        <v>ADELAIDE CBD</v>
      </c>
      <c r="P407" s="13">
        <v>5000</v>
      </c>
      <c r="Q407" s="7" t="str">
        <f>VLOOKUP(R407,zipcodes,2,0)</f>
        <v>HAMPSTEAD GARDENS</v>
      </c>
      <c r="R407" s="14">
        <v>5086</v>
      </c>
      <c r="S407" s="8" t="s">
        <v>359</v>
      </c>
      <c r="T407" s="6" t="s">
        <v>371</v>
      </c>
      <c r="V407" s="23"/>
      <c r="Y407" s="23"/>
    </row>
    <row r="408" spans="1:25" x14ac:dyDescent="0.25">
      <c r="A408" s="5">
        <v>44720</v>
      </c>
      <c r="B408" s="6">
        <v>16.88</v>
      </c>
      <c r="C408" s="6">
        <f>B408-K408-L408</f>
        <v>14.379999999999999</v>
      </c>
      <c r="D408" s="6">
        <f>B408-K408</f>
        <v>16.88</v>
      </c>
      <c r="E408" s="7">
        <v>0.7597222222222223</v>
      </c>
      <c r="F408" s="17" t="str">
        <f>_xlfn.CONCAT(TEXT(A408,"yyyy-mm-dd")," ",TEXT(E408,"hh:mm:ss"))</f>
        <v>2022-06-08 18:14:00</v>
      </c>
      <c r="G408" s="8">
        <v>49</v>
      </c>
      <c r="H408" s="8">
        <v>30</v>
      </c>
      <c r="I408" s="9">
        <f>Uber_Details!$G408+(Uber_Details!$H408/60)</f>
        <v>49.5</v>
      </c>
      <c r="J408" s="10">
        <v>6.1</v>
      </c>
      <c r="K408" s="6"/>
      <c r="L408" s="6">
        <v>2.5</v>
      </c>
      <c r="M408" s="8">
        <v>1</v>
      </c>
      <c r="N408" s="8">
        <v>2</v>
      </c>
      <c r="O408" s="7" t="str">
        <f>VLOOKUP(P408,zipcodes,2,0)</f>
        <v>ADELAIDE CBD</v>
      </c>
      <c r="P408" s="13">
        <v>5000</v>
      </c>
      <c r="Q408" s="7" t="str">
        <f>VLOOKUP(R408,zipcodes,2,0)</f>
        <v>BLACK FOREST</v>
      </c>
      <c r="R408" s="14">
        <v>5035</v>
      </c>
      <c r="S408" s="8" t="s">
        <v>359</v>
      </c>
      <c r="T408" s="6" t="s">
        <v>371</v>
      </c>
      <c r="V408" s="23"/>
      <c r="Y408" s="23"/>
    </row>
    <row r="409" spans="1:25" x14ac:dyDescent="0.25">
      <c r="A409" s="5">
        <v>44720</v>
      </c>
      <c r="B409" s="6">
        <v>6.5</v>
      </c>
      <c r="C409" s="6">
        <f>B409-K409-L409</f>
        <v>5</v>
      </c>
      <c r="D409" s="6">
        <f>B409-K409</f>
        <v>6.5</v>
      </c>
      <c r="E409" s="7">
        <v>0.78333333333333333</v>
      </c>
      <c r="F409" s="17" t="str">
        <f>_xlfn.CONCAT(TEXT(A409,"yyyy-mm-dd")," ",TEXT(E409,"hh:mm:ss"))</f>
        <v>2022-06-08 18:48:00</v>
      </c>
      <c r="G409" s="8">
        <v>12</v>
      </c>
      <c r="H409" s="8">
        <v>9</v>
      </c>
      <c r="I409" s="9">
        <f>Uber_Details!$G409+(Uber_Details!$H409/60)</f>
        <v>12.15</v>
      </c>
      <c r="J409" s="10">
        <v>0.7</v>
      </c>
      <c r="K409" s="6"/>
      <c r="L409" s="6">
        <v>1.5</v>
      </c>
      <c r="M409" s="8"/>
      <c r="N409" s="8">
        <v>1</v>
      </c>
      <c r="O409" s="7" t="str">
        <f>VLOOKUP(P409,zipcodes,2,0)</f>
        <v>ADELAIDE CBD</v>
      </c>
      <c r="P409" s="13">
        <v>5000</v>
      </c>
      <c r="Q409" s="7" t="str">
        <f>VLOOKUP(R409,zipcodes,2,0)</f>
        <v>RICHMOND</v>
      </c>
      <c r="R409" s="14">
        <v>5033</v>
      </c>
      <c r="S409" s="8" t="s">
        <v>359</v>
      </c>
      <c r="T409" s="6" t="s">
        <v>371</v>
      </c>
      <c r="V409" s="23"/>
      <c r="Y409" s="23"/>
    </row>
    <row r="410" spans="1:25" x14ac:dyDescent="0.25">
      <c r="A410" s="5">
        <v>44720</v>
      </c>
      <c r="B410" s="6">
        <v>13.02</v>
      </c>
      <c r="C410" s="6">
        <f>B410-K410-L410</f>
        <v>13.02</v>
      </c>
      <c r="D410" s="6">
        <f>B410-K410</f>
        <v>13.02</v>
      </c>
      <c r="E410" s="7">
        <v>0.79513888888888884</v>
      </c>
      <c r="F410" s="17" t="str">
        <f>_xlfn.CONCAT(TEXT(A410,"yyyy-mm-dd")," ",TEXT(E410,"hh:mm:ss"))</f>
        <v>2022-06-08 19:05:00</v>
      </c>
      <c r="G410" s="8">
        <v>28</v>
      </c>
      <c r="H410" s="8">
        <v>55</v>
      </c>
      <c r="I410" s="9">
        <f>Uber_Details!$G410+(Uber_Details!$H410/60)</f>
        <v>28.916666666666668</v>
      </c>
      <c r="J410" s="10">
        <v>6.4</v>
      </c>
      <c r="K410" s="6"/>
      <c r="L410" s="6"/>
      <c r="M410" s="8"/>
      <c r="N410" s="8">
        <v>2</v>
      </c>
      <c r="O410" s="7" t="str">
        <f>VLOOKUP(P410,zipcodes,2,0)</f>
        <v>RICHMOND</v>
      </c>
      <c r="P410" s="13">
        <v>5033</v>
      </c>
      <c r="Q410" s="7" t="str">
        <f>VLOOKUP(R410,zipcodes,2,0)</f>
        <v>EDWARDSTOWN</v>
      </c>
      <c r="R410" s="14">
        <v>5039</v>
      </c>
      <c r="S410" s="8" t="s">
        <v>359</v>
      </c>
      <c r="T410" s="6" t="s">
        <v>371</v>
      </c>
      <c r="V410" s="23"/>
      <c r="Y410" s="23"/>
    </row>
    <row r="411" spans="1:25" x14ac:dyDescent="0.25">
      <c r="A411" s="5">
        <v>44720</v>
      </c>
      <c r="B411" s="6">
        <v>27.59</v>
      </c>
      <c r="C411" s="6">
        <f>B411-K411-L411</f>
        <v>20.170000000000002</v>
      </c>
      <c r="D411" s="6">
        <f>B411-K411</f>
        <v>20.170000000000002</v>
      </c>
      <c r="E411" s="7">
        <v>0.81805555555555554</v>
      </c>
      <c r="F411" s="17" t="str">
        <f>_xlfn.CONCAT(TEXT(A411,"yyyy-mm-dd")," ",TEXT(E411,"hh:mm:ss"))</f>
        <v>2022-06-08 19:38:00</v>
      </c>
      <c r="G411" s="8">
        <v>40</v>
      </c>
      <c r="H411" s="8">
        <v>31</v>
      </c>
      <c r="I411" s="9">
        <f>Uber_Details!$G411+(Uber_Details!$H411/60)</f>
        <v>40.516666666666666</v>
      </c>
      <c r="J411" s="10">
        <v>14.8</v>
      </c>
      <c r="K411" s="6">
        <v>7.42</v>
      </c>
      <c r="L411" s="6"/>
      <c r="M411" s="8"/>
      <c r="N411" s="8">
        <v>2</v>
      </c>
      <c r="O411" s="7" t="str">
        <f>VLOOKUP(P411,zipcodes,2,0)</f>
        <v>MILE END</v>
      </c>
      <c r="P411" s="13">
        <v>5031</v>
      </c>
      <c r="Q411" s="7" t="str">
        <f>VLOOKUP(R411,zipcodes,2,0)</f>
        <v>CLEARVIEW</v>
      </c>
      <c r="R411" s="14">
        <v>5085</v>
      </c>
      <c r="S411" s="8" t="s">
        <v>359</v>
      </c>
      <c r="T411" s="6" t="s">
        <v>371</v>
      </c>
      <c r="V411" s="23"/>
      <c r="Y411" s="23"/>
    </row>
    <row r="412" spans="1:25" x14ac:dyDescent="0.25">
      <c r="A412" s="5">
        <v>44720</v>
      </c>
      <c r="B412" s="6">
        <v>6.23</v>
      </c>
      <c r="C412" s="6">
        <f>B412-K412-L412</f>
        <v>6.23</v>
      </c>
      <c r="D412" s="6">
        <f>B412-K412</f>
        <v>6.23</v>
      </c>
      <c r="E412" s="7">
        <v>0.85902777777777783</v>
      </c>
      <c r="F412" s="17" t="str">
        <f>_xlfn.CONCAT(TEXT(A412,"yyyy-mm-dd")," ",TEXT(E412,"hh:mm:ss"))</f>
        <v>2022-06-08 20:37:00</v>
      </c>
      <c r="G412" s="8">
        <v>13</v>
      </c>
      <c r="H412" s="8">
        <v>26</v>
      </c>
      <c r="I412" s="9">
        <f>Uber_Details!$G412+(Uber_Details!$H412/60)</f>
        <v>13.433333333333334</v>
      </c>
      <c r="J412" s="10">
        <v>1.5</v>
      </c>
      <c r="K412" s="6"/>
      <c r="L412" s="6"/>
      <c r="M412" s="8"/>
      <c r="N412" s="8">
        <v>1</v>
      </c>
      <c r="O412" s="7" t="str">
        <f>VLOOKUP(P412,zipcodes,2,0)</f>
        <v>ADELAIDE CBD</v>
      </c>
      <c r="P412" s="13">
        <v>5000</v>
      </c>
      <c r="Q412" s="7" t="str">
        <f>VLOOKUP(R412,zipcodes,2,0)</f>
        <v>ADELAIDE CBD</v>
      </c>
      <c r="R412" s="14">
        <v>5000</v>
      </c>
      <c r="S412" s="8" t="s">
        <v>359</v>
      </c>
      <c r="T412" s="6" t="s">
        <v>371</v>
      </c>
      <c r="V412" s="23"/>
      <c r="Y412" s="23"/>
    </row>
    <row r="413" spans="1:25" x14ac:dyDescent="0.25">
      <c r="A413" s="5">
        <v>44720</v>
      </c>
      <c r="B413" s="6">
        <v>21.25</v>
      </c>
      <c r="C413" s="6">
        <f>B413-K413-L413</f>
        <v>21.25</v>
      </c>
      <c r="D413" s="6">
        <f>B413-K413</f>
        <v>21.25</v>
      </c>
      <c r="E413" s="7">
        <v>0.88124999999999998</v>
      </c>
      <c r="F413" s="17" t="str">
        <f>_xlfn.CONCAT(TEXT(A413,"yyyy-mm-dd")," ",TEXT(E413,"hh:mm:ss"))</f>
        <v>2022-06-08 21:09:00</v>
      </c>
      <c r="G413" s="8">
        <v>60</v>
      </c>
      <c r="H413" s="8"/>
      <c r="I413" s="9">
        <f>Uber_Details!$G413+(Uber_Details!$H413/60)</f>
        <v>60</v>
      </c>
      <c r="J413" s="10">
        <v>14.2</v>
      </c>
      <c r="K413" s="6"/>
      <c r="L413" s="6"/>
      <c r="M413" s="8">
        <v>1</v>
      </c>
      <c r="N413" s="8">
        <v>2</v>
      </c>
      <c r="O413" s="7" t="str">
        <f>VLOOKUP(P413,zipcodes,2,0)</f>
        <v>ADELAIDE CBD</v>
      </c>
      <c r="P413" s="13">
        <v>5000</v>
      </c>
      <c r="Q413" s="7" t="str">
        <f>VLOOKUP(R413,zipcodes,2,0)</f>
        <v>WOODVILLE</v>
      </c>
      <c r="R413" s="14">
        <v>5011</v>
      </c>
      <c r="S413" s="8" t="s">
        <v>359</v>
      </c>
      <c r="T413" s="6" t="s">
        <v>371</v>
      </c>
      <c r="V413" s="23"/>
      <c r="Y413" s="23"/>
    </row>
    <row r="414" spans="1:25" x14ac:dyDescent="0.25">
      <c r="A414" s="5">
        <v>44720</v>
      </c>
      <c r="B414" s="6">
        <v>5</v>
      </c>
      <c r="C414" s="6">
        <f>B414-K414-L414</f>
        <v>5</v>
      </c>
      <c r="D414" s="6">
        <f>B414-K414</f>
        <v>5</v>
      </c>
      <c r="E414" s="7">
        <v>0.91388888888888886</v>
      </c>
      <c r="F414" s="17" t="str">
        <f>_xlfn.CONCAT(TEXT(A414,"yyyy-mm-dd")," ",TEXT(E414,"hh:mm:ss"))</f>
        <v>2022-06-08 21:56:00</v>
      </c>
      <c r="G414" s="8">
        <v>9</v>
      </c>
      <c r="H414" s="8">
        <v>57</v>
      </c>
      <c r="I414" s="9">
        <f>Uber_Details!$G414+(Uber_Details!$H414/60)</f>
        <v>9.9499999999999993</v>
      </c>
      <c r="J414" s="10">
        <v>2.5</v>
      </c>
      <c r="K414" s="6"/>
      <c r="L414" s="6"/>
      <c r="M414" s="8"/>
      <c r="N414" s="8">
        <v>1</v>
      </c>
      <c r="O414" s="7" t="str">
        <f>VLOOKUP(P414,zipcodes,2,0)</f>
        <v>ADELAIDE CBD</v>
      </c>
      <c r="P414" s="13">
        <v>5000</v>
      </c>
      <c r="Q414" s="7" t="str">
        <f>VLOOKUP(R414,zipcodes,2,0)</f>
        <v>WOODVILLE</v>
      </c>
      <c r="R414" s="14">
        <v>5011</v>
      </c>
      <c r="S414" s="8" t="s">
        <v>359</v>
      </c>
      <c r="T414" s="6" t="s">
        <v>371</v>
      </c>
      <c r="V414" s="23"/>
      <c r="Y414" s="23"/>
    </row>
    <row r="415" spans="1:25" x14ac:dyDescent="0.25">
      <c r="A415" s="5">
        <v>44720</v>
      </c>
      <c r="B415" s="6">
        <v>9.06</v>
      </c>
      <c r="C415" s="6">
        <f>B415-K415-L415</f>
        <v>9.06</v>
      </c>
      <c r="D415" s="6">
        <f>B415-K415</f>
        <v>9.06</v>
      </c>
      <c r="E415" s="7">
        <v>0.9277777777777777</v>
      </c>
      <c r="F415" s="17" t="str">
        <f>_xlfn.CONCAT(TEXT(A415,"yyyy-mm-dd")," ",TEXT(E415,"hh:mm:ss"))</f>
        <v>2022-06-08 22:16:00</v>
      </c>
      <c r="G415" s="8">
        <v>21</v>
      </c>
      <c r="H415" s="8">
        <v>45</v>
      </c>
      <c r="I415" s="9">
        <f>Uber_Details!$G415+(Uber_Details!$H415/60)</f>
        <v>21.75</v>
      </c>
      <c r="J415" s="10">
        <v>5.6</v>
      </c>
      <c r="K415" s="6"/>
      <c r="L415" s="6"/>
      <c r="M415" s="8"/>
      <c r="N415" s="8">
        <v>2</v>
      </c>
      <c r="O415" s="7" t="str">
        <f>VLOOKUP(P415,zipcodes,2,0)</f>
        <v>BEVERLEY</v>
      </c>
      <c r="P415" s="13">
        <v>5009</v>
      </c>
      <c r="Q415" s="7" t="str">
        <f>VLOOKUP(R415,zipcodes,2,0)</f>
        <v>SEATON</v>
      </c>
      <c r="R415" s="14">
        <v>5023</v>
      </c>
      <c r="S415" s="8" t="s">
        <v>359</v>
      </c>
      <c r="T415" s="6" t="s">
        <v>371</v>
      </c>
      <c r="V415" s="23"/>
      <c r="Y415" s="23"/>
    </row>
    <row r="416" spans="1:25" x14ac:dyDescent="0.25">
      <c r="A416" s="5">
        <v>44720</v>
      </c>
      <c r="B416" s="6">
        <v>10.51</v>
      </c>
      <c r="C416" s="6">
        <f>B416-K416-L416</f>
        <v>10.51</v>
      </c>
      <c r="D416" s="6">
        <f>B416-K416</f>
        <v>10.51</v>
      </c>
      <c r="E416" s="7">
        <v>0.93958333333333333</v>
      </c>
      <c r="F416" s="17" t="str">
        <f>_xlfn.CONCAT(TEXT(A416,"yyyy-mm-dd")," ",TEXT(E416,"hh:mm:ss"))</f>
        <v>2022-06-08 22:33:00</v>
      </c>
      <c r="G416" s="8">
        <v>18</v>
      </c>
      <c r="H416" s="8">
        <v>59</v>
      </c>
      <c r="I416" s="9">
        <f>Uber_Details!$G416+(Uber_Details!$H416/60)</f>
        <v>18.983333333333334</v>
      </c>
      <c r="J416" s="10">
        <v>7.4</v>
      </c>
      <c r="K416" s="6"/>
      <c r="L416" s="6"/>
      <c r="M416" s="8"/>
      <c r="N416" s="8">
        <v>1</v>
      </c>
      <c r="O416" s="7" t="str">
        <f>VLOOKUP(P416,zipcodes,2,0)</f>
        <v>UNDERDALE</v>
      </c>
      <c r="P416" s="13">
        <v>5032</v>
      </c>
      <c r="Q416" s="7" t="str">
        <f>VLOOKUP(R416,zipcodes,2,0)</f>
        <v>ADELAIDE CBD</v>
      </c>
      <c r="R416" s="14">
        <v>5000</v>
      </c>
      <c r="S416" s="8" t="s">
        <v>359</v>
      </c>
      <c r="T416" s="6" t="s">
        <v>371</v>
      </c>
      <c r="V416" s="23"/>
      <c r="Y416" s="23"/>
    </row>
    <row r="417" spans="1:25" x14ac:dyDescent="0.25">
      <c r="A417" s="5">
        <v>44721</v>
      </c>
      <c r="B417" s="6">
        <v>20.34</v>
      </c>
      <c r="C417" s="6">
        <f>B417-K417-L417</f>
        <v>18.34</v>
      </c>
      <c r="D417" s="6">
        <f>B417-K417</f>
        <v>20.34</v>
      </c>
      <c r="E417" s="7">
        <v>0.7631944444444444</v>
      </c>
      <c r="F417" s="17" t="str">
        <f>_xlfn.CONCAT(TEXT(A417,"yyyy-mm-dd")," ",TEXT(E417,"hh:mm:ss"))</f>
        <v>2022-06-09 18:19:00</v>
      </c>
      <c r="G417" s="8">
        <v>40</v>
      </c>
      <c r="H417" s="8">
        <v>8</v>
      </c>
      <c r="I417" s="9">
        <f>Uber_Details!$G417+(Uber_Details!$H417/60)</f>
        <v>40.133333333333333</v>
      </c>
      <c r="J417" s="10">
        <v>12.6</v>
      </c>
      <c r="K417" s="6"/>
      <c r="L417" s="6">
        <v>2</v>
      </c>
      <c r="M417" s="8">
        <v>1</v>
      </c>
      <c r="N417" s="8">
        <v>1</v>
      </c>
      <c r="O417" s="7" t="str">
        <f>VLOOKUP(P417,zipcodes,2,0)</f>
        <v>ADELAIDE CBD</v>
      </c>
      <c r="P417" s="13">
        <v>5000</v>
      </c>
      <c r="Q417" s="7" t="str">
        <f>VLOOKUP(R417,zipcodes,2,0)</f>
        <v>VALLEY VIEW</v>
      </c>
      <c r="R417" s="14">
        <v>5093</v>
      </c>
      <c r="S417" s="8" t="s">
        <v>359</v>
      </c>
      <c r="T417" s="6" t="s">
        <v>371</v>
      </c>
      <c r="V417" s="23"/>
      <c r="Y417" s="23"/>
    </row>
    <row r="418" spans="1:25" x14ac:dyDescent="0.25">
      <c r="A418" s="5">
        <v>44721</v>
      </c>
      <c r="B418" s="6">
        <v>19.55</v>
      </c>
      <c r="C418" s="6">
        <f>B418-K418-L418</f>
        <v>16.55</v>
      </c>
      <c r="D418" s="6">
        <f>B418-K418</f>
        <v>19.55</v>
      </c>
      <c r="E418" s="7">
        <v>0.80486111111111114</v>
      </c>
      <c r="F418" s="17" t="str">
        <f>_xlfn.CONCAT(TEXT(A418,"yyyy-mm-dd")," ",TEXT(E418,"hh:mm:ss"))</f>
        <v>2022-06-09 19:19:00</v>
      </c>
      <c r="G418" s="8">
        <v>39</v>
      </c>
      <c r="H418" s="8">
        <v>52</v>
      </c>
      <c r="I418" s="9">
        <f>Uber_Details!$G418+(Uber_Details!$H418/60)</f>
        <v>39.866666666666667</v>
      </c>
      <c r="J418" s="10">
        <v>8.6</v>
      </c>
      <c r="K418" s="6"/>
      <c r="L418" s="6">
        <v>3</v>
      </c>
      <c r="M418" s="8">
        <v>1</v>
      </c>
      <c r="N418" s="8">
        <v>2</v>
      </c>
      <c r="O418" s="7" t="str">
        <f>VLOOKUP(P418,zipcodes,2,0)</f>
        <v>ADELAIDE CBD</v>
      </c>
      <c r="P418" s="13">
        <v>5000</v>
      </c>
      <c r="Q418" s="7" t="str">
        <f>VLOOKUP(R418,zipcodes,2,0)</f>
        <v>CROYDON</v>
      </c>
      <c r="R418" s="14">
        <v>5008</v>
      </c>
      <c r="S418" s="8" t="s">
        <v>359</v>
      </c>
      <c r="T418" s="6" t="s">
        <v>371</v>
      </c>
      <c r="V418" s="23"/>
      <c r="Y418" s="23"/>
    </row>
    <row r="419" spans="1:25" x14ac:dyDescent="0.25">
      <c r="A419" s="5">
        <v>44721</v>
      </c>
      <c r="B419" s="6">
        <v>5</v>
      </c>
      <c r="C419" s="6">
        <f>B419-K419-L419</f>
        <v>5</v>
      </c>
      <c r="D419" s="6">
        <f>B419-K419</f>
        <v>5</v>
      </c>
      <c r="E419" s="7">
        <v>0.82986111111111116</v>
      </c>
      <c r="F419" s="17" t="str">
        <f>_xlfn.CONCAT(TEXT(A419,"yyyy-mm-dd")," ",TEXT(E419,"hh:mm:ss"))</f>
        <v>2022-06-09 19:55:00</v>
      </c>
      <c r="G419" s="8">
        <v>12</v>
      </c>
      <c r="H419" s="8">
        <v>47</v>
      </c>
      <c r="I419" s="9">
        <f>Uber_Details!$G419+(Uber_Details!$H419/60)</f>
        <v>12.783333333333333</v>
      </c>
      <c r="J419" s="10">
        <v>1.8</v>
      </c>
      <c r="K419" s="6"/>
      <c r="L419" s="6"/>
      <c r="M419" s="8"/>
      <c r="N419" s="8">
        <v>1</v>
      </c>
      <c r="O419" s="7" t="str">
        <f>VLOOKUP(P419,zipcodes,2,0)</f>
        <v>CROYDON</v>
      </c>
      <c r="P419" s="13">
        <v>5008</v>
      </c>
      <c r="Q419" s="7" t="str">
        <f>VLOOKUP(R419,zipcodes,2,0)</f>
        <v>CROYDON</v>
      </c>
      <c r="R419" s="14">
        <v>5008</v>
      </c>
      <c r="S419" s="8" t="s">
        <v>359</v>
      </c>
      <c r="T419" s="6" t="s">
        <v>371</v>
      </c>
      <c r="V419" s="23"/>
      <c r="Y419" s="23"/>
    </row>
    <row r="420" spans="1:25" x14ac:dyDescent="0.25">
      <c r="A420" s="5">
        <v>44721</v>
      </c>
      <c r="B420" s="6">
        <v>7.34</v>
      </c>
      <c r="C420" s="6">
        <f>B420-K420-L420</f>
        <v>7.34</v>
      </c>
      <c r="D420" s="6">
        <f>B420-K420</f>
        <v>7.34</v>
      </c>
      <c r="E420" s="7">
        <v>0.83819444444444446</v>
      </c>
      <c r="F420" s="17" t="str">
        <f>_xlfn.CONCAT(TEXT(A420,"yyyy-mm-dd")," ",TEXT(E420,"hh:mm:ss"))</f>
        <v>2022-06-09 20:07:00</v>
      </c>
      <c r="G420" s="8">
        <v>13</v>
      </c>
      <c r="H420" s="8">
        <v>29</v>
      </c>
      <c r="I420" s="9">
        <f>Uber_Details!$G420+(Uber_Details!$H420/60)</f>
        <v>13.483333333333333</v>
      </c>
      <c r="J420" s="10">
        <v>3.5</v>
      </c>
      <c r="K420" s="6"/>
      <c r="L420" s="6"/>
      <c r="M420" s="8"/>
      <c r="N420" s="8">
        <v>1</v>
      </c>
      <c r="O420" s="7" t="str">
        <f>VLOOKUP(P420,zipcodes,2,0)</f>
        <v>CROYDON</v>
      </c>
      <c r="P420" s="13">
        <v>5008</v>
      </c>
      <c r="Q420" s="7" t="str">
        <f>VLOOKUP(R420,zipcodes,2,0)</f>
        <v>FITZROY</v>
      </c>
      <c r="R420" s="14">
        <v>5082</v>
      </c>
      <c r="S420" s="8" t="s">
        <v>359</v>
      </c>
      <c r="T420" s="6" t="s">
        <v>371</v>
      </c>
      <c r="V420" s="23"/>
      <c r="Y420" s="23"/>
    </row>
    <row r="421" spans="1:25" x14ac:dyDescent="0.25">
      <c r="A421" s="5">
        <v>44721</v>
      </c>
      <c r="B421" s="6">
        <v>8.66</v>
      </c>
      <c r="C421" s="6">
        <f>B421-K421-L421</f>
        <v>8.66</v>
      </c>
      <c r="D421" s="6">
        <f>B421-K421</f>
        <v>8.66</v>
      </c>
      <c r="E421" s="7">
        <v>0.84791666666666676</v>
      </c>
      <c r="F421" s="17" t="str">
        <f>_xlfn.CONCAT(TEXT(A421,"yyyy-mm-dd")," ",TEXT(E421,"hh:mm:ss"))</f>
        <v>2022-06-09 20:21:00</v>
      </c>
      <c r="G421" s="8">
        <v>17</v>
      </c>
      <c r="H421" s="8">
        <v>1</v>
      </c>
      <c r="I421" s="9">
        <f>Uber_Details!$G421+(Uber_Details!$H421/60)</f>
        <v>17.016666666666666</v>
      </c>
      <c r="J421" s="10">
        <v>5.6</v>
      </c>
      <c r="K421" s="6"/>
      <c r="L421" s="6"/>
      <c r="M421" s="8"/>
      <c r="N421" s="8">
        <v>1</v>
      </c>
      <c r="O421" s="7" t="str">
        <f>VLOOKUP(P421,zipcodes,2,0)</f>
        <v>FITZROY</v>
      </c>
      <c r="P421" s="13">
        <v>5082</v>
      </c>
      <c r="Q421" s="7" t="str">
        <f>VLOOKUP(R421,zipcodes,2,0)</f>
        <v>ADELAIDE CBD</v>
      </c>
      <c r="R421" s="14">
        <v>5000</v>
      </c>
      <c r="S421" s="8" t="s">
        <v>359</v>
      </c>
      <c r="T421" s="6" t="s">
        <v>371</v>
      </c>
      <c r="V421" s="23"/>
      <c r="Y421" s="23"/>
    </row>
    <row r="422" spans="1:25" x14ac:dyDescent="0.25">
      <c r="A422" s="5">
        <v>44721</v>
      </c>
      <c r="B422" s="6">
        <v>12.53</v>
      </c>
      <c r="C422" s="6">
        <f>B422-K422-L422</f>
        <v>10.879999999999999</v>
      </c>
      <c r="D422" s="6">
        <f>B422-K422</f>
        <v>10.879999999999999</v>
      </c>
      <c r="E422" s="7">
        <v>0.88194444444444453</v>
      </c>
      <c r="F422" s="17" t="str">
        <f>_xlfn.CONCAT(TEXT(A422,"yyyy-mm-dd")," ",TEXT(E422,"hh:mm:ss"))</f>
        <v>2022-06-09 21:10:00</v>
      </c>
      <c r="G422" s="8">
        <v>25</v>
      </c>
      <c r="H422" s="8">
        <v>15</v>
      </c>
      <c r="I422" s="9">
        <f>Uber_Details!$G422+(Uber_Details!$H422/60)</f>
        <v>25.25</v>
      </c>
      <c r="J422" s="10">
        <v>2.1</v>
      </c>
      <c r="K422" s="6">
        <v>1.65</v>
      </c>
      <c r="L422" s="6"/>
      <c r="M422" s="8">
        <v>1</v>
      </c>
      <c r="N422" s="8">
        <v>2</v>
      </c>
      <c r="O422" s="7" t="str">
        <f>VLOOKUP(P422,zipcodes,2,0)</f>
        <v>ADELAIDE CBD</v>
      </c>
      <c r="P422" s="13">
        <v>5000</v>
      </c>
      <c r="Q422" s="7" t="str">
        <f>VLOOKUP(R422,zipcodes,2,0)</f>
        <v>ADELAIDE CBD</v>
      </c>
      <c r="R422" s="14">
        <v>5000</v>
      </c>
      <c r="S422" s="8" t="s">
        <v>359</v>
      </c>
      <c r="T422" s="6" t="s">
        <v>371</v>
      </c>
      <c r="V422" s="23"/>
      <c r="Y422" s="23"/>
    </row>
    <row r="423" spans="1:25" x14ac:dyDescent="0.25">
      <c r="A423" s="5">
        <v>44721</v>
      </c>
      <c r="B423" s="6">
        <v>21.32</v>
      </c>
      <c r="C423" s="6">
        <f>B423-K423-L423</f>
        <v>18.23</v>
      </c>
      <c r="D423" s="6">
        <f>B423-K423</f>
        <v>18.23</v>
      </c>
      <c r="E423" s="7">
        <v>0.9</v>
      </c>
      <c r="F423" s="17" t="str">
        <f>_xlfn.CONCAT(TEXT(A423,"yyyy-mm-dd")," ",TEXT(E423,"hh:mm:ss"))</f>
        <v>2022-06-09 21:36:00</v>
      </c>
      <c r="G423" s="8">
        <v>33</v>
      </c>
      <c r="H423" s="8">
        <v>28</v>
      </c>
      <c r="I423" s="9">
        <f>Uber_Details!$G423+(Uber_Details!$H423/60)</f>
        <v>33.466666666666669</v>
      </c>
      <c r="J423" s="10">
        <v>8.1999999999999993</v>
      </c>
      <c r="K423" s="6">
        <v>3.09</v>
      </c>
      <c r="L423" s="6"/>
      <c r="M423" s="8">
        <v>1</v>
      </c>
      <c r="N423" s="8">
        <v>2</v>
      </c>
      <c r="O423" s="7" t="str">
        <f>VLOOKUP(P423,zipcodes,2,0)</f>
        <v>ADELAIDE CBD</v>
      </c>
      <c r="P423" s="13">
        <v>5000</v>
      </c>
      <c r="Q423" s="7" t="str">
        <f>VLOOKUP(R423,zipcodes,2,0)</f>
        <v>KINGSWOOD</v>
      </c>
      <c r="R423" s="14">
        <v>5062</v>
      </c>
      <c r="S423" s="8" t="s">
        <v>359</v>
      </c>
      <c r="T423" s="6" t="s">
        <v>371</v>
      </c>
      <c r="V423" s="23"/>
      <c r="Y423" s="23"/>
    </row>
    <row r="424" spans="1:25" x14ac:dyDescent="0.25">
      <c r="A424" s="5">
        <v>44721</v>
      </c>
      <c r="B424" s="6">
        <v>9.01</v>
      </c>
      <c r="C424" s="6">
        <f>B424-K424-L424</f>
        <v>9.01</v>
      </c>
      <c r="D424" s="6">
        <f>B424-K424</f>
        <v>9.01</v>
      </c>
      <c r="E424" s="7">
        <v>0.93125000000000002</v>
      </c>
      <c r="F424" s="17" t="str">
        <f>_xlfn.CONCAT(TEXT(A424,"yyyy-mm-dd")," ",TEXT(E424,"hh:mm:ss"))</f>
        <v>2022-06-09 22:21:00</v>
      </c>
      <c r="G424" s="8">
        <v>26</v>
      </c>
      <c r="H424" s="8">
        <v>34</v>
      </c>
      <c r="I424" s="9">
        <f>Uber_Details!$G424+(Uber_Details!$H424/60)</f>
        <v>26.566666666666666</v>
      </c>
      <c r="J424" s="10">
        <v>1.7</v>
      </c>
      <c r="K424" s="6"/>
      <c r="L424" s="6"/>
      <c r="M424" s="8">
        <v>1</v>
      </c>
      <c r="N424" s="8">
        <v>2</v>
      </c>
      <c r="O424" s="7" t="str">
        <f>VLOOKUP(P424,zipcodes,2,0)</f>
        <v>ADELAIDE CBD</v>
      </c>
      <c r="P424" s="13">
        <v>5000</v>
      </c>
      <c r="Q424" s="7" t="str">
        <f>VLOOKUP(R424,zipcodes,2,0)</f>
        <v>ADELAIDE CBD</v>
      </c>
      <c r="R424" s="14">
        <v>5000</v>
      </c>
      <c r="S424" s="8" t="s">
        <v>359</v>
      </c>
      <c r="T424" s="6" t="s">
        <v>371</v>
      </c>
      <c r="V424" s="23"/>
      <c r="Y424" s="23"/>
    </row>
    <row r="425" spans="1:25" x14ac:dyDescent="0.25">
      <c r="A425" s="5">
        <v>44721</v>
      </c>
      <c r="B425" s="6">
        <v>6.97</v>
      </c>
      <c r="C425" s="6">
        <f>B425-K425-L425</f>
        <v>6.97</v>
      </c>
      <c r="D425" s="6">
        <f>B425-K425</f>
        <v>6.97</v>
      </c>
      <c r="E425" s="7">
        <v>0.94930555555555562</v>
      </c>
      <c r="F425" s="17" t="str">
        <f>_xlfn.CONCAT(TEXT(A425,"yyyy-mm-dd")," ",TEXT(E425,"hh:mm:ss"))</f>
        <v>2022-06-09 22:47:00</v>
      </c>
      <c r="G425" s="8">
        <v>16</v>
      </c>
      <c r="H425" s="8">
        <v>29</v>
      </c>
      <c r="I425" s="9">
        <f>Uber_Details!$G425+(Uber_Details!$H425/60)</f>
        <v>16.483333333333334</v>
      </c>
      <c r="J425" s="10">
        <v>4.0999999999999996</v>
      </c>
      <c r="K425" s="6"/>
      <c r="L425" s="6"/>
      <c r="M425" s="8">
        <v>1</v>
      </c>
      <c r="N425" s="8">
        <v>1</v>
      </c>
      <c r="O425" s="7" t="str">
        <f>VLOOKUP(P425,zipcodes,2,0)</f>
        <v>ADELAIDE CBD</v>
      </c>
      <c r="P425" s="13">
        <v>5000</v>
      </c>
      <c r="Q425" s="7" t="str">
        <f>VLOOKUP(R425,zipcodes,2,0)</f>
        <v>KURRALTA PARK</v>
      </c>
      <c r="R425" s="14">
        <v>5037</v>
      </c>
      <c r="S425" s="8" t="s">
        <v>359</v>
      </c>
      <c r="T425" s="6" t="s">
        <v>371</v>
      </c>
      <c r="V425" s="23"/>
      <c r="Y425" s="23"/>
    </row>
    <row r="426" spans="1:25" x14ac:dyDescent="0.25">
      <c r="A426" s="5">
        <v>44722</v>
      </c>
      <c r="B426" s="6">
        <v>35.08</v>
      </c>
      <c r="C426" s="6">
        <f>B426-K426-L426</f>
        <v>15.479999999999997</v>
      </c>
      <c r="D426" s="6">
        <f>B426-K426</f>
        <v>18.479999999999997</v>
      </c>
      <c r="E426" s="7">
        <v>0.75277777777777777</v>
      </c>
      <c r="F426" s="17" t="str">
        <f>_xlfn.CONCAT(TEXT(A426,"yyyy-mm-dd")," ",TEXT(E426,"hh:mm:ss"))</f>
        <v>2022-06-10 18:04:00</v>
      </c>
      <c r="G426" s="8">
        <v>53</v>
      </c>
      <c r="H426" s="8">
        <v>24</v>
      </c>
      <c r="I426" s="9">
        <f>Uber_Details!$G426+(Uber_Details!$H426/60)</f>
        <v>53.4</v>
      </c>
      <c r="J426" s="10">
        <v>5.4</v>
      </c>
      <c r="K426" s="6">
        <v>16.600000000000001</v>
      </c>
      <c r="L426" s="6">
        <v>3</v>
      </c>
      <c r="M426" s="8"/>
      <c r="N426" s="8">
        <v>2</v>
      </c>
      <c r="O426" s="7" t="str">
        <f>VLOOKUP(P426,zipcodes,2,0)</f>
        <v>ADELAIDE CBD</v>
      </c>
      <c r="P426" s="13">
        <v>5000</v>
      </c>
      <c r="Q426" s="7" t="str">
        <f>VLOOKUP(R426,zipcodes,2,0)</f>
        <v>UNLEY</v>
      </c>
      <c r="R426" s="14">
        <v>5061</v>
      </c>
      <c r="S426" s="8" t="s">
        <v>359</v>
      </c>
      <c r="T426" s="6" t="s">
        <v>371</v>
      </c>
      <c r="V426" s="23"/>
      <c r="Y426" s="23"/>
    </row>
    <row r="427" spans="1:25" x14ac:dyDescent="0.25">
      <c r="A427" s="5">
        <v>44722</v>
      </c>
      <c r="B427" s="6">
        <v>13.27</v>
      </c>
      <c r="C427" s="6">
        <f>B427-K427-L427</f>
        <v>10.27</v>
      </c>
      <c r="D427" s="6">
        <f>B427-K427</f>
        <v>13.27</v>
      </c>
      <c r="E427" s="7">
        <v>0.78402777777777777</v>
      </c>
      <c r="F427" s="17" t="str">
        <f>_xlfn.CONCAT(TEXT(A427,"yyyy-mm-dd")," ",TEXT(E427,"hh:mm:ss"))</f>
        <v>2022-06-10 18:49:00</v>
      </c>
      <c r="G427" s="8">
        <v>36</v>
      </c>
      <c r="H427" s="8">
        <v>38</v>
      </c>
      <c r="I427" s="9">
        <f>Uber_Details!$G427+(Uber_Details!$H427/60)</f>
        <v>36.633333333333333</v>
      </c>
      <c r="J427" s="10">
        <v>5.4</v>
      </c>
      <c r="K427" s="6"/>
      <c r="L427" s="6">
        <v>3</v>
      </c>
      <c r="M427" s="8"/>
      <c r="N427" s="8">
        <v>2</v>
      </c>
      <c r="O427" s="7" t="str">
        <f>VLOOKUP(P427,zipcodes,2,0)</f>
        <v>ADELAIDE CBD</v>
      </c>
      <c r="P427" s="13">
        <v>5000</v>
      </c>
      <c r="Q427" s="7" t="str">
        <f>VLOOKUP(R427,zipcodes,2,0)</f>
        <v>GLEN OSMOND</v>
      </c>
      <c r="R427" s="14">
        <v>5064</v>
      </c>
      <c r="S427" s="8" t="s">
        <v>359</v>
      </c>
      <c r="T427" s="6" t="s">
        <v>371</v>
      </c>
      <c r="V427" s="23"/>
      <c r="Y427" s="23"/>
    </row>
    <row r="428" spans="1:25" x14ac:dyDescent="0.25">
      <c r="A428" s="5">
        <v>44722</v>
      </c>
      <c r="B428" s="6">
        <v>7.94</v>
      </c>
      <c r="C428" s="6">
        <f>B428-K428-L428</f>
        <v>5.33</v>
      </c>
      <c r="D428" s="6">
        <f>B428-K428</f>
        <v>5.33</v>
      </c>
      <c r="E428" s="7">
        <v>0.80625000000000002</v>
      </c>
      <c r="F428" s="17" t="str">
        <f>_xlfn.CONCAT(TEXT(A428,"yyyy-mm-dd")," ",TEXT(E428,"hh:mm:ss"))</f>
        <v>2022-06-10 19:21:00</v>
      </c>
      <c r="G428" s="8">
        <v>11</v>
      </c>
      <c r="H428" s="8">
        <v>37</v>
      </c>
      <c r="I428" s="9">
        <f>Uber_Details!$G428+(Uber_Details!$H428/60)</f>
        <v>11.616666666666667</v>
      </c>
      <c r="J428" s="10">
        <v>3.2</v>
      </c>
      <c r="K428" s="6">
        <v>2.61</v>
      </c>
      <c r="L428" s="6"/>
      <c r="M428" s="8"/>
      <c r="N428" s="8">
        <v>1</v>
      </c>
      <c r="O428" s="7" t="str">
        <f>VLOOKUP(P428,zipcodes,2,0)</f>
        <v>GLEN OSMOND</v>
      </c>
      <c r="P428" s="13">
        <v>5064</v>
      </c>
      <c r="Q428" s="7" t="str">
        <f>VLOOKUP(R428,zipcodes,2,0)</f>
        <v>GLEN OSMOND</v>
      </c>
      <c r="R428" s="14">
        <v>5064</v>
      </c>
      <c r="S428" s="8" t="s">
        <v>359</v>
      </c>
      <c r="T428" s="6" t="s">
        <v>371</v>
      </c>
      <c r="V428" s="23"/>
      <c r="Y428" s="23"/>
    </row>
    <row r="429" spans="1:25" x14ac:dyDescent="0.25">
      <c r="A429" s="5">
        <v>44722</v>
      </c>
      <c r="B429" s="6">
        <v>10.73</v>
      </c>
      <c r="C429" s="6">
        <f>B429-K429-L429</f>
        <v>10.73</v>
      </c>
      <c r="D429" s="6">
        <f>B429-K429</f>
        <v>10.73</v>
      </c>
      <c r="E429" s="7">
        <v>0.81666666666666676</v>
      </c>
      <c r="F429" s="17" t="str">
        <f>_xlfn.CONCAT(TEXT(A429,"yyyy-mm-dd")," ",TEXT(E429,"hh:mm:ss"))</f>
        <v>2022-06-10 19:36:00</v>
      </c>
      <c r="G429" s="8">
        <v>26</v>
      </c>
      <c r="H429" s="8">
        <v>55</v>
      </c>
      <c r="I429" s="9">
        <f>Uber_Details!$G429+(Uber_Details!$H429/60)</f>
        <v>26.916666666666668</v>
      </c>
      <c r="J429" s="10">
        <v>5</v>
      </c>
      <c r="K429" s="6"/>
      <c r="L429" s="6"/>
      <c r="M429" s="8"/>
      <c r="N429" s="8">
        <v>1</v>
      </c>
      <c r="O429" s="7" t="str">
        <f>VLOOKUP(P429,zipcodes,2,0)</f>
        <v>GLEN OSMOND</v>
      </c>
      <c r="P429" s="13">
        <v>5064</v>
      </c>
      <c r="Q429" s="7" t="str">
        <f>VLOOKUP(R429,zipcodes,2,0)</f>
        <v>KINGSWOOD</v>
      </c>
      <c r="R429" s="14">
        <v>5062</v>
      </c>
      <c r="S429" s="8" t="s">
        <v>359</v>
      </c>
      <c r="T429" s="6" t="s">
        <v>371</v>
      </c>
      <c r="V429" s="23"/>
      <c r="Y429" s="23"/>
    </row>
    <row r="430" spans="1:25" x14ac:dyDescent="0.25">
      <c r="A430" s="5">
        <v>44722</v>
      </c>
      <c r="B430" s="6">
        <v>9.7899999999999991</v>
      </c>
      <c r="C430" s="6">
        <f>B430-K430-L430</f>
        <v>9.7899999999999991</v>
      </c>
      <c r="D430" s="6">
        <f>B430-K430</f>
        <v>9.7899999999999991</v>
      </c>
      <c r="E430" s="7">
        <v>0.84513888888888899</v>
      </c>
      <c r="F430" s="17" t="str">
        <f>_xlfn.CONCAT(TEXT(A430,"yyyy-mm-dd")," ",TEXT(E430,"hh:mm:ss"))</f>
        <v>2022-06-10 20:17:00</v>
      </c>
      <c r="G430" s="8">
        <v>23</v>
      </c>
      <c r="H430" s="8">
        <v>52</v>
      </c>
      <c r="I430" s="9">
        <f>Uber_Details!$G430+(Uber_Details!$H430/60)</f>
        <v>23.866666666666667</v>
      </c>
      <c r="J430" s="10">
        <v>6.5</v>
      </c>
      <c r="K430" s="6"/>
      <c r="L430" s="6"/>
      <c r="M430" s="8"/>
      <c r="N430" s="8">
        <v>0.84513888888888899</v>
      </c>
      <c r="O430" s="7" t="str">
        <f>VLOOKUP(P430,zipcodes,2,0)</f>
        <v>ADELAIDE CBD</v>
      </c>
      <c r="P430" s="13">
        <v>5000</v>
      </c>
      <c r="Q430" s="7" t="str">
        <f>VLOOKUP(R430,zipcodes,2,0)</f>
        <v>RICHMOND</v>
      </c>
      <c r="R430" s="14">
        <v>5033</v>
      </c>
      <c r="S430" s="8" t="s">
        <v>359</v>
      </c>
      <c r="T430" s="6" t="s">
        <v>371</v>
      </c>
      <c r="V430" s="23"/>
      <c r="Y430" s="23"/>
    </row>
    <row r="431" spans="1:25" x14ac:dyDescent="0.25">
      <c r="A431" s="5">
        <v>44722</v>
      </c>
      <c r="B431" s="6">
        <v>7</v>
      </c>
      <c r="C431" s="6">
        <f>B431-K431-L431</f>
        <v>7</v>
      </c>
      <c r="D431" s="6">
        <f>B431-K431</f>
        <v>7</v>
      </c>
      <c r="E431" s="7">
        <v>0.89027777777777783</v>
      </c>
      <c r="F431" s="17" t="str">
        <f>_xlfn.CONCAT(TEXT(A431,"yyyy-mm-dd")," ",TEXT(E431,"hh:mm:ss"))</f>
        <v>2022-06-10 21:22:00</v>
      </c>
      <c r="G431" s="8">
        <v>16</v>
      </c>
      <c r="H431" s="8">
        <v>46</v>
      </c>
      <c r="I431" s="9">
        <f>Uber_Details!$G431+(Uber_Details!$H431/60)</f>
        <v>16.766666666666666</v>
      </c>
      <c r="J431" s="10">
        <v>3.4</v>
      </c>
      <c r="K431" s="6"/>
      <c r="L431" s="6"/>
      <c r="M431" s="8"/>
      <c r="N431" s="8">
        <v>1</v>
      </c>
      <c r="O431" s="7" t="str">
        <f>VLOOKUP(P431,zipcodes,2,0)</f>
        <v>ADELAIDE CBD</v>
      </c>
      <c r="P431" s="13">
        <v>5000</v>
      </c>
      <c r="Q431" s="7" t="str">
        <f>VLOOKUP(R431,zipcodes,2,0)</f>
        <v>MILE END</v>
      </c>
      <c r="R431" s="14">
        <v>5031</v>
      </c>
      <c r="S431" s="8" t="s">
        <v>359</v>
      </c>
      <c r="T431" s="6" t="s">
        <v>371</v>
      </c>
      <c r="V431" s="23"/>
      <c r="Y431" s="23"/>
    </row>
    <row r="432" spans="1:25" x14ac:dyDescent="0.25">
      <c r="A432" s="5">
        <v>44722</v>
      </c>
      <c r="B432" s="6">
        <v>6.8</v>
      </c>
      <c r="C432" s="6">
        <f>B432-K432-L432</f>
        <v>6.8</v>
      </c>
      <c r="D432" s="6">
        <f>B432-K432</f>
        <v>6.8</v>
      </c>
      <c r="E432" s="7">
        <v>0.91736111111111107</v>
      </c>
      <c r="F432" s="17" t="str">
        <f>_xlfn.CONCAT(TEXT(A432,"yyyy-mm-dd")," ",TEXT(E432,"hh:mm:ss"))</f>
        <v>2022-06-10 22:01:00</v>
      </c>
      <c r="G432" s="8">
        <v>19</v>
      </c>
      <c r="H432" s="8">
        <v>35</v>
      </c>
      <c r="I432" s="9">
        <f>Uber_Details!$G432+(Uber_Details!$H432/60)</f>
        <v>19.583333333333332</v>
      </c>
      <c r="J432" s="10">
        <v>0.1</v>
      </c>
      <c r="K432" s="6"/>
      <c r="L432" s="6"/>
      <c r="M432" s="8"/>
      <c r="N432" s="8">
        <v>1</v>
      </c>
      <c r="O432" s="7" t="str">
        <f>VLOOKUP(P432,zipcodes,2,0)</f>
        <v>ADELAIDE CBD</v>
      </c>
      <c r="P432" s="13">
        <v>5000</v>
      </c>
      <c r="Q432" s="7" t="str">
        <f>VLOOKUP(R432,zipcodes,2,0)</f>
        <v>ADELAIDE CBD</v>
      </c>
      <c r="R432" s="14">
        <v>5000</v>
      </c>
      <c r="S432" s="8" t="s">
        <v>359</v>
      </c>
      <c r="T432" s="6" t="s">
        <v>371</v>
      </c>
      <c r="V432" s="23"/>
      <c r="Y432" s="23"/>
    </row>
    <row r="433" spans="1:25" x14ac:dyDescent="0.25">
      <c r="A433" s="5">
        <v>44722</v>
      </c>
      <c r="B433" s="6">
        <v>5.4</v>
      </c>
      <c r="C433" s="6">
        <f>B433-K433-L433</f>
        <v>5.4</v>
      </c>
      <c r="D433" s="6">
        <f>B433-K433</f>
        <v>5.4</v>
      </c>
      <c r="E433" s="7">
        <v>0.9375</v>
      </c>
      <c r="F433" s="17" t="str">
        <f>_xlfn.CONCAT(TEXT(A433,"yyyy-mm-dd")," ",TEXT(E433,"hh:mm:ss"))</f>
        <v>2022-06-10 22:30:00</v>
      </c>
      <c r="G433" s="8">
        <v>14</v>
      </c>
      <c r="H433" s="8">
        <v>15</v>
      </c>
      <c r="I433" s="9">
        <f>Uber_Details!$G433+(Uber_Details!$H433/60)</f>
        <v>14.25</v>
      </c>
      <c r="J433" s="10">
        <v>1.7</v>
      </c>
      <c r="K433" s="6"/>
      <c r="L433" s="6"/>
      <c r="M433" s="8"/>
      <c r="N433" s="8">
        <v>1</v>
      </c>
      <c r="O433" s="7" t="str">
        <f>VLOOKUP(P433,zipcodes,2,0)</f>
        <v>ADELAIDE CBD</v>
      </c>
      <c r="P433" s="13">
        <v>5000</v>
      </c>
      <c r="Q433" s="7" t="str">
        <f>VLOOKUP(R433,zipcodes,2,0)</f>
        <v>ADELAIDE CBD</v>
      </c>
      <c r="R433" s="14">
        <v>5000</v>
      </c>
      <c r="S433" s="8" t="s">
        <v>359</v>
      </c>
      <c r="T433" s="6" t="s">
        <v>371</v>
      </c>
      <c r="V433" s="23"/>
      <c r="Y433" s="23"/>
    </row>
    <row r="434" spans="1:25" x14ac:dyDescent="0.25">
      <c r="A434" s="5">
        <v>44722</v>
      </c>
      <c r="B434" s="6">
        <v>10.039999999999999</v>
      </c>
      <c r="C434" s="6">
        <f>B434-K434-L434</f>
        <v>10.039999999999999</v>
      </c>
      <c r="D434" s="6">
        <f>B434-K434</f>
        <v>10.039999999999999</v>
      </c>
      <c r="E434" s="7">
        <v>0.9555555555555556</v>
      </c>
      <c r="F434" s="17" t="str">
        <f>_xlfn.CONCAT(TEXT(A434,"yyyy-mm-dd")," ",TEXT(E434,"hh:mm:ss"))</f>
        <v>2022-06-10 22:56:00</v>
      </c>
      <c r="G434" s="8">
        <v>34</v>
      </c>
      <c r="H434" s="8">
        <v>19</v>
      </c>
      <c r="I434" s="9">
        <f>Uber_Details!$G434+(Uber_Details!$H434/60)</f>
        <v>34.31666666666667</v>
      </c>
      <c r="J434" s="10">
        <v>5.5</v>
      </c>
      <c r="K434" s="6"/>
      <c r="L434" s="6"/>
      <c r="M434" s="8"/>
      <c r="N434" s="8">
        <v>2</v>
      </c>
      <c r="O434" s="7" t="str">
        <f>VLOOKUP(P434,zipcodes,2,0)</f>
        <v>ADELAIDE CBD</v>
      </c>
      <c r="P434" s="13">
        <v>5000</v>
      </c>
      <c r="Q434" s="7" t="str">
        <f>VLOOKUP(R434,zipcodes,2,0)</f>
        <v>GLEN OSMOND</v>
      </c>
      <c r="R434" s="14">
        <v>5064</v>
      </c>
      <c r="S434" s="8" t="s">
        <v>359</v>
      </c>
      <c r="T434" s="6" t="s">
        <v>371</v>
      </c>
      <c r="V434" s="23"/>
      <c r="Y434" s="23"/>
    </row>
    <row r="435" spans="1:25" x14ac:dyDescent="0.25">
      <c r="A435" s="5">
        <v>44723</v>
      </c>
      <c r="B435" s="6">
        <v>25.35</v>
      </c>
      <c r="C435" s="6">
        <f>B435-K435-L435</f>
        <v>18.700000000000003</v>
      </c>
      <c r="D435" s="6">
        <f>B435-K435</f>
        <v>21.700000000000003</v>
      </c>
      <c r="E435" s="7">
        <v>0.74930555555555556</v>
      </c>
      <c r="F435" s="17" t="str">
        <f>_xlfn.CONCAT(TEXT(A435,"yyyy-mm-dd")," ",TEXT(E435,"hh:mm:ss"))</f>
        <v>2022-06-11 17:59:00</v>
      </c>
      <c r="G435" s="8">
        <v>46</v>
      </c>
      <c r="H435" s="8">
        <v>12</v>
      </c>
      <c r="I435" s="9">
        <f>Uber_Details!$G435+(Uber_Details!$H435/60)</f>
        <v>46.2</v>
      </c>
      <c r="J435" s="10">
        <v>11.2</v>
      </c>
      <c r="K435" s="6">
        <v>3.65</v>
      </c>
      <c r="L435" s="6">
        <v>3</v>
      </c>
      <c r="M435" s="8">
        <v>1</v>
      </c>
      <c r="N435" s="8">
        <v>2</v>
      </c>
      <c r="O435" s="7" t="str">
        <f>VLOOKUP(P435,zipcodes,2,0)</f>
        <v>ADELAIDE CBD</v>
      </c>
      <c r="P435" s="13">
        <v>5000</v>
      </c>
      <c r="Q435" s="7" t="str">
        <f>VLOOKUP(R435,zipcodes,2,0)</f>
        <v>WOODVILLE</v>
      </c>
      <c r="R435" s="14">
        <v>5011</v>
      </c>
      <c r="S435" s="8" t="s">
        <v>359</v>
      </c>
      <c r="T435" s="6" t="s">
        <v>371</v>
      </c>
      <c r="V435" s="23"/>
      <c r="Y435" s="23"/>
    </row>
    <row r="436" spans="1:25" x14ac:dyDescent="0.25">
      <c r="A436" s="5">
        <v>44723</v>
      </c>
      <c r="B436" s="6">
        <v>31.09</v>
      </c>
      <c r="C436" s="6">
        <f>B436-K436-L436</f>
        <v>28.09</v>
      </c>
      <c r="D436" s="6">
        <f>B436-K436</f>
        <v>31.09</v>
      </c>
      <c r="E436" s="7">
        <v>0.7895833333333333</v>
      </c>
      <c r="F436" s="17" t="str">
        <f>_xlfn.CONCAT(TEXT(A436,"yyyy-mm-dd")," ",TEXT(E436,"hh:mm:ss"))</f>
        <v>2022-06-11 18:57:00</v>
      </c>
      <c r="G436" s="8">
        <v>73</v>
      </c>
      <c r="H436" s="8"/>
      <c r="I436" s="9">
        <f>Uber_Details!$G436+(Uber_Details!$H436/60)</f>
        <v>73</v>
      </c>
      <c r="J436" s="10">
        <v>10.6</v>
      </c>
      <c r="K436" s="6"/>
      <c r="L436" s="6">
        <v>3</v>
      </c>
      <c r="M436" s="8"/>
      <c r="N436" s="8">
        <v>2</v>
      </c>
      <c r="O436" s="7" t="str">
        <f>VLOOKUP(P436,zipcodes,2,0)</f>
        <v>ADELAIDE CBD</v>
      </c>
      <c r="P436" s="13">
        <v>5000</v>
      </c>
      <c r="Q436" s="7" t="str">
        <f>VLOOKUP(R436,zipcodes,2,0)</f>
        <v>CLEARVIEW</v>
      </c>
      <c r="R436" s="14">
        <v>5085</v>
      </c>
      <c r="S436" s="8" t="s">
        <v>359</v>
      </c>
      <c r="T436" s="6" t="s">
        <v>371</v>
      </c>
      <c r="V436" s="23"/>
      <c r="Y436" s="23"/>
    </row>
    <row r="437" spans="1:25" x14ac:dyDescent="0.25">
      <c r="A437" s="5">
        <v>44723</v>
      </c>
      <c r="B437" s="6">
        <v>6.4</v>
      </c>
      <c r="C437" s="6">
        <f>B437-K437-L437</f>
        <v>6.4</v>
      </c>
      <c r="D437" s="6">
        <f>B437-K437</f>
        <v>6.4</v>
      </c>
      <c r="E437" s="7">
        <v>0.84375</v>
      </c>
      <c r="F437" s="17" t="str">
        <f>_xlfn.CONCAT(TEXT(A437,"yyyy-mm-dd")," ",TEXT(E437,"hh:mm:ss"))</f>
        <v>2022-06-11 20:15:00</v>
      </c>
      <c r="G437" s="8">
        <v>18</v>
      </c>
      <c r="H437" s="8">
        <v>36</v>
      </c>
      <c r="I437" s="9">
        <f>Uber_Details!$G437+(Uber_Details!$H437/60)</f>
        <v>18.600000000000001</v>
      </c>
      <c r="J437" s="10">
        <v>3</v>
      </c>
      <c r="K437" s="6"/>
      <c r="L437" s="6"/>
      <c r="M437" s="8"/>
      <c r="N437" s="8">
        <v>1</v>
      </c>
      <c r="O437" s="7" t="str">
        <f>VLOOKUP(P437,zipcodes,2,0)</f>
        <v>ADELAIDE CBD</v>
      </c>
      <c r="P437" s="13">
        <v>5000</v>
      </c>
      <c r="Q437" s="7" t="str">
        <f>VLOOKUP(R437,zipcodes,2,0)</f>
        <v>ST PETERS</v>
      </c>
      <c r="R437" s="14">
        <v>5069</v>
      </c>
      <c r="S437" s="8" t="s">
        <v>359</v>
      </c>
      <c r="T437" s="6" t="s">
        <v>371</v>
      </c>
      <c r="V437" s="23"/>
      <c r="Y437" s="23"/>
    </row>
    <row r="438" spans="1:25" x14ac:dyDescent="0.25">
      <c r="A438" s="5">
        <v>44723</v>
      </c>
      <c r="B438" s="6">
        <v>20.86</v>
      </c>
      <c r="C438" s="6">
        <f>B438-K438-L438</f>
        <v>20.86</v>
      </c>
      <c r="D438" s="6">
        <f>B438-K438</f>
        <v>20.86</v>
      </c>
      <c r="E438" s="7">
        <v>0.85486111111111107</v>
      </c>
      <c r="F438" s="17" t="str">
        <f>_xlfn.CONCAT(TEXT(A438,"yyyy-mm-dd")," ",TEXT(E438,"hh:mm:ss"))</f>
        <v>2022-06-11 20:31:00</v>
      </c>
      <c r="G438" s="8">
        <v>53</v>
      </c>
      <c r="H438" s="8">
        <v>57</v>
      </c>
      <c r="I438" s="9">
        <f>Uber_Details!$G438+(Uber_Details!$H438/60)</f>
        <v>53.95</v>
      </c>
      <c r="J438" s="10">
        <v>19.399999999999999</v>
      </c>
      <c r="K438" s="6"/>
      <c r="L438" s="6"/>
      <c r="M438" s="8"/>
      <c r="N438" s="8">
        <v>2</v>
      </c>
      <c r="O438" s="7" t="str">
        <f>VLOOKUP(P438,zipcodes,2,0)</f>
        <v>ADELAIDE CBD</v>
      </c>
      <c r="P438" s="13">
        <v>5000</v>
      </c>
      <c r="Q438" s="7" t="str">
        <f>VLOOKUP(R438,zipcodes,2,0)</f>
        <v>GREEN FIELDS</v>
      </c>
      <c r="R438" s="14">
        <v>5107</v>
      </c>
      <c r="S438" s="8" t="s">
        <v>359</v>
      </c>
      <c r="T438" s="6" t="s">
        <v>371</v>
      </c>
      <c r="V438" s="23"/>
      <c r="Y438" s="23"/>
    </row>
    <row r="439" spans="1:25" x14ac:dyDescent="0.25">
      <c r="A439" s="5">
        <v>44723</v>
      </c>
      <c r="B439" s="6">
        <v>13.45</v>
      </c>
      <c r="C439" s="6">
        <f>B439-K439-L439</f>
        <v>13.45</v>
      </c>
      <c r="D439" s="6">
        <f>B439-K439</f>
        <v>13.45</v>
      </c>
      <c r="E439" s="7">
        <v>0.88958333333333339</v>
      </c>
      <c r="F439" s="17" t="str">
        <f>_xlfn.CONCAT(TEXT(A439,"yyyy-mm-dd")," ",TEXT(E439,"hh:mm:ss"))</f>
        <v>2022-06-11 21:21:00</v>
      </c>
      <c r="G439" s="8">
        <v>32</v>
      </c>
      <c r="H439" s="8">
        <v>35</v>
      </c>
      <c r="I439" s="9">
        <f>Uber_Details!$G439+(Uber_Details!$H439/60)</f>
        <v>32.583333333333336</v>
      </c>
      <c r="J439" s="10">
        <v>11.5</v>
      </c>
      <c r="K439" s="6"/>
      <c r="L439" s="6"/>
      <c r="M439" s="8"/>
      <c r="N439" s="8">
        <v>2</v>
      </c>
      <c r="O439" s="7" t="str">
        <f>VLOOKUP(P439,zipcodes,2,0)</f>
        <v>MAWSON LAKES</v>
      </c>
      <c r="P439" s="13">
        <v>5095</v>
      </c>
      <c r="Q439" s="7" t="str">
        <f>VLOOKUP(R439,zipcodes,2,0)</f>
        <v>SALISBURY</v>
      </c>
      <c r="R439" s="14">
        <v>5108</v>
      </c>
      <c r="S439" s="8" t="s">
        <v>359</v>
      </c>
      <c r="T439" s="6" t="s">
        <v>371</v>
      </c>
      <c r="V439" s="23"/>
      <c r="Y439" s="23"/>
    </row>
    <row r="440" spans="1:25" x14ac:dyDescent="0.25">
      <c r="A440" s="5">
        <v>44723</v>
      </c>
      <c r="B440" s="6">
        <v>10.9</v>
      </c>
      <c r="C440" s="6">
        <f>B440-K440-L440</f>
        <v>10.9</v>
      </c>
      <c r="D440" s="6">
        <f>B440-K440</f>
        <v>10.9</v>
      </c>
      <c r="E440" s="7">
        <v>0.93819444444444444</v>
      </c>
      <c r="F440" s="17" t="str">
        <f>_xlfn.CONCAT(TEXT(A440,"yyyy-mm-dd")," ",TEXT(E440,"hh:mm:ss"))</f>
        <v>2022-06-11 22:31:00</v>
      </c>
      <c r="G440" s="8">
        <v>27</v>
      </c>
      <c r="H440" s="8">
        <v>14</v>
      </c>
      <c r="I440" s="9">
        <f>Uber_Details!$G440+(Uber_Details!$H440/60)</f>
        <v>27.233333333333334</v>
      </c>
      <c r="J440" s="10">
        <v>5.9</v>
      </c>
      <c r="K440" s="6"/>
      <c r="L440" s="6"/>
      <c r="M440" s="8"/>
      <c r="N440" s="8">
        <v>1</v>
      </c>
      <c r="O440" s="7" t="str">
        <f>VLOOKUP(P440,zipcodes,2,0)</f>
        <v>ADELAIDE CBD</v>
      </c>
      <c r="P440" s="13">
        <v>5000</v>
      </c>
      <c r="Q440" s="7" t="str">
        <f>VLOOKUP(R440,zipcodes,2,0)</f>
        <v>EASTWOOD</v>
      </c>
      <c r="R440" s="14">
        <v>5063</v>
      </c>
      <c r="S440" s="8" t="s">
        <v>359</v>
      </c>
      <c r="T440" s="6" t="s">
        <v>371</v>
      </c>
      <c r="V440" s="23"/>
      <c r="Y440" s="23"/>
    </row>
    <row r="441" spans="1:25" x14ac:dyDescent="0.25">
      <c r="A441" s="5">
        <v>44724</v>
      </c>
      <c r="B441" s="6">
        <v>16.63</v>
      </c>
      <c r="C441" s="6">
        <f>B441-K441-L441</f>
        <v>15.129999999999999</v>
      </c>
      <c r="D441" s="6">
        <f>B441-K441</f>
        <v>16.63</v>
      </c>
      <c r="E441" s="7">
        <v>0.74513888888888891</v>
      </c>
      <c r="F441" s="17" t="str">
        <f>_xlfn.CONCAT(TEXT(A441,"yyyy-mm-dd")," ",TEXT(E441,"hh:mm:ss"))</f>
        <v>2022-06-12 17:53:00</v>
      </c>
      <c r="G441" s="8">
        <v>35</v>
      </c>
      <c r="H441" s="8">
        <v>10</v>
      </c>
      <c r="I441" s="9">
        <f>Uber_Details!$G441+(Uber_Details!$H441/60)</f>
        <v>35.166666666666664</v>
      </c>
      <c r="J441" s="10">
        <v>7</v>
      </c>
      <c r="K441" s="6"/>
      <c r="L441" s="6">
        <v>1.5</v>
      </c>
      <c r="M441" s="8">
        <v>1</v>
      </c>
      <c r="N441" s="8">
        <v>1</v>
      </c>
      <c r="O441" s="7" t="str">
        <f>VLOOKUP(P441,zipcodes,2,0)</f>
        <v>ADELAIDE CBD</v>
      </c>
      <c r="P441" s="13">
        <v>5000</v>
      </c>
      <c r="Q441" s="7" t="str">
        <f>VLOOKUP(R441,zipcodes,2,0)</f>
        <v>EDWARDSTOWN</v>
      </c>
      <c r="R441" s="14">
        <v>5039</v>
      </c>
      <c r="S441" s="8" t="s">
        <v>359</v>
      </c>
      <c r="T441" s="6" t="s">
        <v>371</v>
      </c>
      <c r="V441" s="23"/>
      <c r="Y441" s="23"/>
    </row>
    <row r="442" spans="1:25" x14ac:dyDescent="0.25">
      <c r="A442" s="5">
        <v>44724</v>
      </c>
      <c r="B442" s="6">
        <v>16.05</v>
      </c>
      <c r="C442" s="6">
        <f>B442-K442-L442</f>
        <v>16.05</v>
      </c>
      <c r="D442" s="6">
        <f>B442-K442</f>
        <v>16.05</v>
      </c>
      <c r="E442" s="7">
        <v>0.76944444444444438</v>
      </c>
      <c r="F442" s="17" t="str">
        <f>_xlfn.CONCAT(TEXT(A442,"yyyy-mm-dd")," ",TEXT(E442,"hh:mm:ss"))</f>
        <v>2022-06-12 18:28:00</v>
      </c>
      <c r="G442" s="8">
        <v>38</v>
      </c>
      <c r="H442" s="8">
        <v>5</v>
      </c>
      <c r="I442" s="9">
        <f>Uber_Details!$G442+(Uber_Details!$H442/60)</f>
        <v>38.083333333333336</v>
      </c>
      <c r="J442" s="10">
        <v>10.3</v>
      </c>
      <c r="K442" s="6"/>
      <c r="L442" s="6"/>
      <c r="M442" s="8"/>
      <c r="N442" s="8">
        <v>2</v>
      </c>
      <c r="O442" s="7" t="str">
        <f>VLOOKUP(P442,zipcodes,2,0)</f>
        <v>ADELAIDE CBD</v>
      </c>
      <c r="P442" s="13">
        <v>5000</v>
      </c>
      <c r="Q442" s="7" t="str">
        <f>VLOOKUP(R442,zipcodes,2,0)</f>
        <v>MARION</v>
      </c>
      <c r="R442" s="14">
        <v>5043</v>
      </c>
      <c r="S442" s="8" t="s">
        <v>359</v>
      </c>
      <c r="T442" s="6" t="s">
        <v>371</v>
      </c>
      <c r="V442" s="23"/>
      <c r="Y442" s="23"/>
    </row>
    <row r="443" spans="1:25" x14ac:dyDescent="0.25">
      <c r="A443" s="5">
        <v>44724</v>
      </c>
      <c r="B443" s="6">
        <v>7.02</v>
      </c>
      <c r="C443" s="6">
        <f>B443-K443-L443</f>
        <v>7.02</v>
      </c>
      <c r="D443" s="6">
        <f>B443-K443</f>
        <v>7.02</v>
      </c>
      <c r="E443" s="7">
        <v>0.7944444444444444</v>
      </c>
      <c r="F443" s="17" t="str">
        <f>_xlfn.CONCAT(TEXT(A443,"yyyy-mm-dd")," ",TEXT(E443,"hh:mm:ss"))</f>
        <v>2022-06-12 19:04:00</v>
      </c>
      <c r="G443" s="8">
        <v>16</v>
      </c>
      <c r="H443" s="8">
        <v>24</v>
      </c>
      <c r="I443" s="9">
        <f>Uber_Details!$G443+(Uber_Details!$H443/60)</f>
        <v>16.399999999999999</v>
      </c>
      <c r="J443" s="10">
        <v>4.4000000000000004</v>
      </c>
      <c r="K443" s="6"/>
      <c r="L443" s="6"/>
      <c r="M443" s="8"/>
      <c r="N443" s="8">
        <v>1</v>
      </c>
      <c r="O443" s="7" t="str">
        <f>VLOOKUP(P443,zipcodes,2,0)</f>
        <v>MARION</v>
      </c>
      <c r="P443" s="13">
        <v>5043</v>
      </c>
      <c r="Q443" s="7" t="str">
        <f>VLOOKUP(R443,zipcodes,2,0)</f>
        <v>EDWARDSTOWN</v>
      </c>
      <c r="R443" s="14">
        <v>5039</v>
      </c>
      <c r="S443" s="8" t="s">
        <v>359</v>
      </c>
      <c r="T443" s="6" t="s">
        <v>371</v>
      </c>
      <c r="V443" s="23"/>
      <c r="Y443" s="23"/>
    </row>
    <row r="444" spans="1:25" x14ac:dyDescent="0.25">
      <c r="A444" s="5">
        <v>44724</v>
      </c>
      <c r="B444" s="6">
        <v>25.71</v>
      </c>
      <c r="C444" s="6">
        <f>B444-K444-L444</f>
        <v>23.21</v>
      </c>
      <c r="D444" s="6">
        <f>B444-K444</f>
        <v>25.71</v>
      </c>
      <c r="E444" s="7">
        <v>0.81041666666666667</v>
      </c>
      <c r="F444" s="17" t="str">
        <f>_xlfn.CONCAT(TEXT(A444,"yyyy-mm-dd")," ",TEXT(E444,"hh:mm:ss"))</f>
        <v>2022-06-12 19:27:00</v>
      </c>
      <c r="G444" s="8">
        <v>62</v>
      </c>
      <c r="H444" s="8"/>
      <c r="I444" s="9">
        <f>Uber_Details!$G444+(Uber_Details!$H444/60)</f>
        <v>62</v>
      </c>
      <c r="J444" s="10">
        <v>7.4</v>
      </c>
      <c r="K444" s="6"/>
      <c r="L444" s="6">
        <v>2.5</v>
      </c>
      <c r="M444" s="8">
        <v>1</v>
      </c>
      <c r="N444" s="8">
        <v>2</v>
      </c>
      <c r="O444" s="7" t="str">
        <f>VLOOKUP(P444,zipcodes,2,0)</f>
        <v>ADELAIDE CBD</v>
      </c>
      <c r="P444" s="13">
        <v>5000</v>
      </c>
      <c r="Q444" s="7" t="str">
        <f>VLOOKUP(R444,zipcodes,2,0)</f>
        <v>GLEN OSMOND</v>
      </c>
      <c r="R444" s="14">
        <v>5064</v>
      </c>
      <c r="S444" s="8" t="s">
        <v>359</v>
      </c>
      <c r="T444" s="6" t="s">
        <v>371</v>
      </c>
      <c r="V444" s="23"/>
      <c r="Y444" s="23"/>
    </row>
    <row r="445" spans="1:25" x14ac:dyDescent="0.25">
      <c r="A445" s="5">
        <v>44724</v>
      </c>
      <c r="B445" s="6">
        <v>23.97</v>
      </c>
      <c r="C445" s="6">
        <f>B445-K445-L445</f>
        <v>23.97</v>
      </c>
      <c r="D445" s="6">
        <f>B445-K445</f>
        <v>23.97</v>
      </c>
      <c r="E445" s="7">
        <v>0.8520833333333333</v>
      </c>
      <c r="F445" s="17" t="str">
        <f>_xlfn.CONCAT(TEXT(A445,"yyyy-mm-dd")," ",TEXT(E445,"hh:mm:ss"))</f>
        <v>2022-06-12 20:27:00</v>
      </c>
      <c r="G445" s="8">
        <v>45</v>
      </c>
      <c r="H445" s="8">
        <v>51</v>
      </c>
      <c r="I445" s="9">
        <f>Uber_Details!$G445+(Uber_Details!$H445/60)</f>
        <v>45.85</v>
      </c>
      <c r="J445" s="10">
        <v>16.3</v>
      </c>
      <c r="K445" s="6"/>
      <c r="L445" s="6"/>
      <c r="M445" s="8"/>
      <c r="N445" s="8">
        <v>2</v>
      </c>
      <c r="O445" s="7" t="str">
        <f>VLOOKUP(P445,zipcodes,2,0)</f>
        <v>ADELAIDE CBD</v>
      </c>
      <c r="P445" s="13">
        <v>5000</v>
      </c>
      <c r="Q445" s="7" t="str">
        <f>VLOOKUP(R445,zipcodes,2,0)</f>
        <v>VALLEY VIEW</v>
      </c>
      <c r="R445" s="14">
        <v>5093</v>
      </c>
      <c r="S445" s="8" t="s">
        <v>359</v>
      </c>
      <c r="T445" s="6" t="s">
        <v>371</v>
      </c>
      <c r="V445" s="23"/>
      <c r="Y445" s="23"/>
    </row>
    <row r="446" spans="1:25" x14ac:dyDescent="0.25">
      <c r="A446" s="5">
        <v>44724</v>
      </c>
      <c r="B446" s="6">
        <v>13.37</v>
      </c>
      <c r="C446" s="6">
        <f>B446-K446-L446</f>
        <v>13.37</v>
      </c>
      <c r="D446" s="6">
        <f>B446-K446</f>
        <v>13.37</v>
      </c>
      <c r="E446" s="7">
        <v>0.89583333333333337</v>
      </c>
      <c r="F446" s="17" t="str">
        <f>_xlfn.CONCAT(TEXT(A446,"yyyy-mm-dd")," ",TEXT(E446,"hh:mm:ss"))</f>
        <v>2022-06-12 21:30:00</v>
      </c>
      <c r="G446" s="8">
        <v>27</v>
      </c>
      <c r="H446" s="8">
        <v>14</v>
      </c>
      <c r="I446" s="9">
        <f>Uber_Details!$G446+(Uber_Details!$H446/60)</f>
        <v>27.233333333333334</v>
      </c>
      <c r="J446" s="10">
        <v>10.6</v>
      </c>
      <c r="K446" s="6"/>
      <c r="L446" s="6"/>
      <c r="M446" s="8">
        <v>1</v>
      </c>
      <c r="N446" s="8">
        <v>2</v>
      </c>
      <c r="O446" s="7" t="str">
        <f>VLOOKUP(P446,zipcodes,2,0)</f>
        <v>ADELAIDE CBD</v>
      </c>
      <c r="P446" s="13">
        <v>5000</v>
      </c>
      <c r="Q446" s="7" t="str">
        <f>VLOOKUP(R446,zipcodes,2,0)</f>
        <v>BURNSIDE</v>
      </c>
      <c r="R446" s="14">
        <v>5066</v>
      </c>
      <c r="S446" s="8" t="s">
        <v>359</v>
      </c>
      <c r="T446" s="6" t="s">
        <v>371</v>
      </c>
      <c r="V446" s="23"/>
      <c r="Y446" s="23"/>
    </row>
    <row r="447" spans="1:25" x14ac:dyDescent="0.25">
      <c r="A447" s="5">
        <v>44727</v>
      </c>
      <c r="B447" s="6">
        <v>10.210000000000001</v>
      </c>
      <c r="C447" s="6">
        <f>B447-K447-L447</f>
        <v>8.7100000000000009</v>
      </c>
      <c r="D447" s="6">
        <f>B447-K447</f>
        <v>10.210000000000001</v>
      </c>
      <c r="E447" s="7">
        <v>0.75694444444444453</v>
      </c>
      <c r="F447" s="17" t="str">
        <f>_xlfn.CONCAT(TEXT(A447,"yyyy-mm-dd")," ",TEXT(E447,"hh:mm:ss"))</f>
        <v>2022-06-15 18:10:00</v>
      </c>
      <c r="G447" s="8">
        <v>23</v>
      </c>
      <c r="H447" s="8">
        <v>26</v>
      </c>
      <c r="I447" s="9">
        <f>Uber_Details!$G447+(Uber_Details!$H447/60)</f>
        <v>23.433333333333334</v>
      </c>
      <c r="J447" s="10">
        <v>3.6</v>
      </c>
      <c r="K447" s="6"/>
      <c r="L447" s="6">
        <v>1.5</v>
      </c>
      <c r="M447" s="8"/>
      <c r="N447" s="8">
        <v>1</v>
      </c>
      <c r="O447" s="7" t="str">
        <f>VLOOKUP(P447,zipcodes,2,0)</f>
        <v>ADELAIDE CBD</v>
      </c>
      <c r="P447" s="13">
        <v>5000</v>
      </c>
      <c r="Q447" s="7" t="str">
        <f>VLOOKUP(R447,zipcodes,2,0)</f>
        <v>MILE END</v>
      </c>
      <c r="R447" s="14">
        <v>5031</v>
      </c>
      <c r="S447" s="8" t="s">
        <v>359</v>
      </c>
      <c r="T447" s="6" t="s">
        <v>371</v>
      </c>
      <c r="V447" s="23"/>
      <c r="Y447" s="23"/>
    </row>
    <row r="448" spans="1:25" x14ac:dyDescent="0.25">
      <c r="A448" s="5">
        <v>44727</v>
      </c>
      <c r="B448" s="6">
        <v>12.76</v>
      </c>
      <c r="C448" s="6">
        <f>B448-K448-L448</f>
        <v>12.76</v>
      </c>
      <c r="D448" s="6">
        <f>B448-K448</f>
        <v>12.76</v>
      </c>
      <c r="E448" s="7">
        <v>0.77083333333333337</v>
      </c>
      <c r="F448" s="17" t="str">
        <f>_xlfn.CONCAT(TEXT(A448,"yyyy-mm-dd")," ",TEXT(E448,"hh:mm:ss"))</f>
        <v>2022-06-15 18:30:00</v>
      </c>
      <c r="G448" s="8">
        <v>51</v>
      </c>
      <c r="H448" s="8">
        <v>23</v>
      </c>
      <c r="I448" s="9">
        <f>Uber_Details!$G448+(Uber_Details!$H448/60)</f>
        <v>51.383333333333333</v>
      </c>
      <c r="J448" s="10">
        <v>6.7</v>
      </c>
      <c r="K448" s="6"/>
      <c r="L448" s="6"/>
      <c r="M448" s="8"/>
      <c r="N448" s="8">
        <v>2</v>
      </c>
      <c r="O448" s="7" t="str">
        <f>VLOOKUP(P448,zipcodes,2,0)</f>
        <v>MILE END</v>
      </c>
      <c r="P448" s="13">
        <v>5031</v>
      </c>
      <c r="Q448" s="7" t="str">
        <f>VLOOKUP(R448,zipcodes,2,0)</f>
        <v>KURRALTA PARK</v>
      </c>
      <c r="R448" s="14">
        <v>5037</v>
      </c>
      <c r="S448" s="8" t="s">
        <v>359</v>
      </c>
      <c r="T448" s="6" t="s">
        <v>371</v>
      </c>
      <c r="V448" s="23"/>
      <c r="Y448" s="23"/>
    </row>
    <row r="449" spans="1:25" x14ac:dyDescent="0.25">
      <c r="A449" s="5">
        <v>44727</v>
      </c>
      <c r="B449" s="6">
        <v>21.4</v>
      </c>
      <c r="C449" s="6">
        <f>B449-K449-L449</f>
        <v>21.4</v>
      </c>
      <c r="D449" s="6">
        <f>B449-K449</f>
        <v>21.4</v>
      </c>
      <c r="E449" s="7">
        <v>0.80902777777777779</v>
      </c>
      <c r="F449" s="17" t="str">
        <f>_xlfn.CONCAT(TEXT(A449,"yyyy-mm-dd")," ",TEXT(E449,"hh:mm:ss"))</f>
        <v>2022-06-15 19:25:00</v>
      </c>
      <c r="G449" s="8">
        <v>48</v>
      </c>
      <c r="H449" s="8">
        <v>56</v>
      </c>
      <c r="I449" s="9">
        <f>Uber_Details!$G449+(Uber_Details!$H449/60)</f>
        <v>48.93333333333333</v>
      </c>
      <c r="J449" s="10">
        <v>14.8</v>
      </c>
      <c r="K449" s="6"/>
      <c r="L449" s="6"/>
      <c r="M449" s="8"/>
      <c r="N449" s="8">
        <v>2</v>
      </c>
      <c r="O449" s="7" t="str">
        <f>VLOOKUP(P449,zipcodes,2,0)</f>
        <v>ADELAIDE CBD</v>
      </c>
      <c r="P449" s="13">
        <v>5000</v>
      </c>
      <c r="Q449" s="7" t="str">
        <f>VLOOKUP(R449,zipcodes,2,0)</f>
        <v>SEACOMBE GARDENS</v>
      </c>
      <c r="R449" s="14">
        <v>5047</v>
      </c>
      <c r="S449" s="8" t="s">
        <v>359</v>
      </c>
      <c r="T449" s="6" t="s">
        <v>371</v>
      </c>
      <c r="V449" s="23"/>
      <c r="Y449" s="23"/>
    </row>
    <row r="450" spans="1:25" x14ac:dyDescent="0.25">
      <c r="A450" s="5">
        <v>44727</v>
      </c>
      <c r="B450" s="6">
        <v>5.57</v>
      </c>
      <c r="C450" s="6">
        <f>B450-K450-L450</f>
        <v>5.57</v>
      </c>
      <c r="D450" s="6">
        <f>B450-K450</f>
        <v>5.57</v>
      </c>
      <c r="E450" s="7">
        <v>0.84722222222222221</v>
      </c>
      <c r="F450" s="17" t="str">
        <f>_xlfn.CONCAT(TEXT(A450,"yyyy-mm-dd")," ",TEXT(E450,"hh:mm:ss"))</f>
        <v>2022-06-15 20:20:00</v>
      </c>
      <c r="G450" s="8">
        <v>13</v>
      </c>
      <c r="H450" s="8">
        <v>6</v>
      </c>
      <c r="I450" s="9">
        <f>Uber_Details!$G450+(Uber_Details!$H450/60)</f>
        <v>13.1</v>
      </c>
      <c r="J450" s="10">
        <v>2.8</v>
      </c>
      <c r="K450" s="6"/>
      <c r="L450" s="6"/>
      <c r="M450" s="8"/>
      <c r="N450" s="8">
        <v>1</v>
      </c>
      <c r="O450" s="7" t="str">
        <f>VLOOKUP(P450,zipcodes,2,0)</f>
        <v>MORPHETT VALE</v>
      </c>
      <c r="P450" s="13">
        <v>5162</v>
      </c>
      <c r="Q450" s="7" t="str">
        <f>VLOOKUP(R450,zipcodes,2,0)</f>
        <v>ADELAIDE CBD</v>
      </c>
      <c r="R450" s="14">
        <v>5000</v>
      </c>
      <c r="S450" s="8" t="s">
        <v>359</v>
      </c>
      <c r="T450" s="6" t="s">
        <v>371</v>
      </c>
      <c r="V450" s="23"/>
      <c r="Y450" s="23"/>
    </row>
    <row r="451" spans="1:25" x14ac:dyDescent="0.25">
      <c r="A451" s="5">
        <v>44727</v>
      </c>
      <c r="B451" s="6">
        <v>11.67</v>
      </c>
      <c r="C451" s="6">
        <f>B451-K451-L451</f>
        <v>11.67</v>
      </c>
      <c r="D451" s="6">
        <f>B451-K451</f>
        <v>11.67</v>
      </c>
      <c r="E451" s="7">
        <v>0.88055555555555554</v>
      </c>
      <c r="F451" s="17" t="str">
        <f>_xlfn.CONCAT(TEXT(A451,"yyyy-mm-dd")," ",TEXT(E451,"hh:mm:ss"))</f>
        <v>2022-06-15 21:08:00</v>
      </c>
      <c r="G451" s="8">
        <v>22</v>
      </c>
      <c r="H451" s="8">
        <v>3</v>
      </c>
      <c r="I451" s="9">
        <f>Uber_Details!$G451+(Uber_Details!$H451/60)</f>
        <v>22.05</v>
      </c>
      <c r="J451" s="10">
        <v>8.4</v>
      </c>
      <c r="K451" s="6"/>
      <c r="L451" s="6"/>
      <c r="M451" s="8">
        <v>1</v>
      </c>
      <c r="N451" s="8">
        <v>2</v>
      </c>
      <c r="O451" s="7" t="str">
        <f>VLOOKUP(P451,zipcodes,2,0)</f>
        <v>ADELAIDE CBD</v>
      </c>
      <c r="P451" s="13">
        <v>5000</v>
      </c>
      <c r="Q451" s="7" t="str">
        <f>VLOOKUP(R451,zipcodes,2,0)</f>
        <v>HAMPSTEAD GARDENS</v>
      </c>
      <c r="R451" s="14">
        <v>5086</v>
      </c>
      <c r="S451" s="8" t="s">
        <v>359</v>
      </c>
      <c r="T451" s="6" t="s">
        <v>371</v>
      </c>
      <c r="V451" s="23"/>
      <c r="Y451" s="23"/>
    </row>
    <row r="452" spans="1:25" x14ac:dyDescent="0.25">
      <c r="A452" s="5">
        <v>44727</v>
      </c>
      <c r="B452" s="6">
        <v>14.43</v>
      </c>
      <c r="C452" s="6">
        <f>B452-K452-L452</f>
        <v>14.43</v>
      </c>
      <c r="D452" s="6">
        <f>B452-K452</f>
        <v>14.43</v>
      </c>
      <c r="E452" s="7">
        <v>0.90625</v>
      </c>
      <c r="F452" s="17" t="str">
        <f>_xlfn.CONCAT(TEXT(A452,"yyyy-mm-dd")," ",TEXT(E452,"hh:mm:ss"))</f>
        <v>2022-06-15 21:45:00</v>
      </c>
      <c r="G452" s="8">
        <v>40</v>
      </c>
      <c r="H452" s="8">
        <v>12</v>
      </c>
      <c r="I452" s="9">
        <f>Uber_Details!$G452+(Uber_Details!$H452/60)</f>
        <v>40.200000000000003</v>
      </c>
      <c r="J452" s="10">
        <v>2.9</v>
      </c>
      <c r="K452" s="6"/>
      <c r="L452" s="6"/>
      <c r="M452" s="8">
        <v>1</v>
      </c>
      <c r="N452" s="8">
        <v>2</v>
      </c>
      <c r="O452" s="7" t="str">
        <f>VLOOKUP(P452,zipcodes,2,0)</f>
        <v>NORTH ADELAIDE</v>
      </c>
      <c r="P452" s="13">
        <v>5006</v>
      </c>
      <c r="Q452" s="7" t="str">
        <f>VLOOKUP(R452,zipcodes,2,0)</f>
        <v>ADELAIDE CBD</v>
      </c>
      <c r="R452" s="14">
        <v>5000</v>
      </c>
      <c r="S452" s="8" t="s">
        <v>359</v>
      </c>
      <c r="T452" s="6" t="s">
        <v>371</v>
      </c>
      <c r="V452" s="23"/>
      <c r="Y452" s="23"/>
    </row>
    <row r="453" spans="1:25" x14ac:dyDescent="0.25">
      <c r="A453" s="5">
        <v>44727</v>
      </c>
      <c r="B453" s="6">
        <v>9.09</v>
      </c>
      <c r="C453" s="6">
        <f>B453-K453-L453</f>
        <v>9.09</v>
      </c>
      <c r="D453" s="6">
        <f>B453-K453</f>
        <v>9.09</v>
      </c>
      <c r="E453" s="7">
        <v>0.9375</v>
      </c>
      <c r="F453" s="17" t="str">
        <f>_xlfn.CONCAT(TEXT(A453,"yyyy-mm-dd")," ",TEXT(E453,"hh:mm:ss"))</f>
        <v>2022-06-15 22:30:00</v>
      </c>
      <c r="G453" s="8">
        <v>19</v>
      </c>
      <c r="H453" s="8">
        <v>52</v>
      </c>
      <c r="I453" s="9">
        <f>Uber_Details!$G453+(Uber_Details!$H453/60)</f>
        <v>19.866666666666667</v>
      </c>
      <c r="J453" s="10">
        <v>2.6</v>
      </c>
      <c r="K453" s="6"/>
      <c r="L453" s="6"/>
      <c r="M453" s="8">
        <v>1</v>
      </c>
      <c r="N453" s="8">
        <v>2</v>
      </c>
      <c r="O453" s="7" t="str">
        <f>VLOOKUP(P453,zipcodes,2,0)</f>
        <v>ADELAIDE CBD</v>
      </c>
      <c r="P453" s="13">
        <v>5000</v>
      </c>
      <c r="Q453" s="7" t="str">
        <f>VLOOKUP(R453,zipcodes,2,0)</f>
        <v>ADELAIDE CBD</v>
      </c>
      <c r="R453" s="14">
        <v>5000</v>
      </c>
      <c r="S453" s="8" t="s">
        <v>359</v>
      </c>
      <c r="T453" s="6" t="s">
        <v>371</v>
      </c>
      <c r="V453" s="23"/>
      <c r="Y453" s="23"/>
    </row>
    <row r="454" spans="1:25" x14ac:dyDescent="0.25">
      <c r="A454" s="5">
        <v>44730</v>
      </c>
      <c r="B454" s="6">
        <v>11.74</v>
      </c>
      <c r="C454" s="6">
        <f>B454-K454-L454</f>
        <v>11.74</v>
      </c>
      <c r="D454" s="6">
        <f>B454-K454</f>
        <v>11.74</v>
      </c>
      <c r="E454" s="7">
        <v>0.50902777777777775</v>
      </c>
      <c r="F454" s="17" t="str">
        <f>_xlfn.CONCAT(TEXT(A454,"yyyy-mm-dd")," ",TEXT(E454,"hh:mm:ss"))</f>
        <v>2022-06-18 12:13:00</v>
      </c>
      <c r="G454" s="8">
        <v>35</v>
      </c>
      <c r="H454" s="8">
        <v>26</v>
      </c>
      <c r="I454" s="9">
        <f>Uber_Details!$G454+(Uber_Details!$H454/60)</f>
        <v>35.43333333333333</v>
      </c>
      <c r="J454" s="10">
        <v>2.1</v>
      </c>
      <c r="K454" s="6"/>
      <c r="L454" s="6"/>
      <c r="M454" s="8"/>
      <c r="N454" s="8">
        <v>2</v>
      </c>
      <c r="O454" s="7" t="str">
        <f>VLOOKUP(P454,zipcodes,2,0)</f>
        <v>MILE END</v>
      </c>
      <c r="P454" s="13">
        <v>5031</v>
      </c>
      <c r="Q454" s="7" t="str">
        <f>VLOOKUP(R454,zipcodes,2,0)</f>
        <v>MILE END</v>
      </c>
      <c r="R454" s="14">
        <v>5031</v>
      </c>
      <c r="S454" s="8" t="s">
        <v>359</v>
      </c>
      <c r="T454" s="6" t="s">
        <v>371</v>
      </c>
      <c r="V454" s="23"/>
      <c r="Y454" s="23"/>
    </row>
    <row r="455" spans="1:25" x14ac:dyDescent="0.25">
      <c r="A455" s="5">
        <v>44730</v>
      </c>
      <c r="B455" s="6">
        <v>5.44</v>
      </c>
      <c r="C455" s="6">
        <f>B455-K455-L455</f>
        <v>5.44</v>
      </c>
      <c r="D455" s="6">
        <f>B455-K455</f>
        <v>5.44</v>
      </c>
      <c r="E455" s="7">
        <v>0.53541666666666665</v>
      </c>
      <c r="F455" s="17" t="str">
        <f>_xlfn.CONCAT(TEXT(A455,"yyyy-mm-dd")," ",TEXT(E455,"hh:mm:ss"))</f>
        <v>2022-06-18 12:51:00</v>
      </c>
      <c r="G455" s="8">
        <v>9</v>
      </c>
      <c r="H455" s="8">
        <v>57</v>
      </c>
      <c r="I455" s="9">
        <f>Uber_Details!$G455+(Uber_Details!$H455/60)</f>
        <v>9.9499999999999993</v>
      </c>
      <c r="J455" s="10">
        <v>1.4</v>
      </c>
      <c r="K455" s="6"/>
      <c r="L455" s="6"/>
      <c r="M455" s="8"/>
      <c r="N455" s="8">
        <v>1</v>
      </c>
      <c r="O455" s="7" t="str">
        <f>VLOOKUP(P455,zipcodes,2,0)</f>
        <v>ADELAIDE CBD</v>
      </c>
      <c r="P455" s="13">
        <v>5000</v>
      </c>
      <c r="Q455" s="7" t="str">
        <f>VLOOKUP(R455,zipcodes,2,0)</f>
        <v>RICHMOND</v>
      </c>
      <c r="R455" s="14">
        <v>5033</v>
      </c>
      <c r="S455" s="8" t="s">
        <v>359</v>
      </c>
      <c r="T455" s="6" t="s">
        <v>371</v>
      </c>
      <c r="V455" s="23"/>
      <c r="Y455" s="23"/>
    </row>
    <row r="456" spans="1:25" x14ac:dyDescent="0.25">
      <c r="A456" s="5">
        <v>44730</v>
      </c>
      <c r="B456" s="6">
        <v>10.199999999999999</v>
      </c>
      <c r="C456" s="6">
        <f>B456-K456-L456</f>
        <v>10.199999999999999</v>
      </c>
      <c r="D456" s="6">
        <f>B456-K456</f>
        <v>10.199999999999999</v>
      </c>
      <c r="E456" s="7">
        <v>0.54027777777777775</v>
      </c>
      <c r="F456" s="17" t="str">
        <f>_xlfn.CONCAT(TEXT(A456,"yyyy-mm-dd")," ",TEXT(E456,"hh:mm:ss"))</f>
        <v>2022-06-18 12:58:00</v>
      </c>
      <c r="G456" s="8">
        <v>26</v>
      </c>
      <c r="H456" s="8">
        <v>11</v>
      </c>
      <c r="I456" s="9">
        <f>Uber_Details!$G456+(Uber_Details!$H456/60)</f>
        <v>26.183333333333334</v>
      </c>
      <c r="J456" s="10">
        <v>6.5</v>
      </c>
      <c r="K456" s="6"/>
      <c r="L456" s="6"/>
      <c r="M456" s="8"/>
      <c r="N456" s="8">
        <v>1</v>
      </c>
      <c r="O456" s="7" t="str">
        <f>VLOOKUP(P456,zipcodes,2,0)</f>
        <v>RICHMOND</v>
      </c>
      <c r="P456" s="13">
        <v>5033</v>
      </c>
      <c r="Q456" s="7" t="str">
        <f>VLOOKUP(R456,zipcodes,2,0)</f>
        <v>EASTWOOD</v>
      </c>
      <c r="R456" s="14">
        <v>5063</v>
      </c>
      <c r="S456" s="8" t="s">
        <v>359</v>
      </c>
      <c r="T456" s="6" t="s">
        <v>371</v>
      </c>
      <c r="V456" s="23"/>
      <c r="Y456" s="23"/>
    </row>
    <row r="457" spans="1:25" x14ac:dyDescent="0.25">
      <c r="A457" s="5">
        <v>44730</v>
      </c>
      <c r="B457" s="6">
        <v>7.45</v>
      </c>
      <c r="C457" s="6">
        <f>B457-K457-L457</f>
        <v>7.45</v>
      </c>
      <c r="D457" s="6">
        <f>B457-K457</f>
        <v>7.45</v>
      </c>
      <c r="E457" s="7">
        <v>0.55763888888888891</v>
      </c>
      <c r="F457" s="17" t="str">
        <f>_xlfn.CONCAT(TEXT(A457,"yyyy-mm-dd")," ",TEXT(E457,"hh:mm:ss"))</f>
        <v>2022-06-18 13:23:00</v>
      </c>
      <c r="G457" s="8">
        <v>15</v>
      </c>
      <c r="H457" s="8">
        <v>21</v>
      </c>
      <c r="I457" s="9">
        <f>Uber_Details!$G457+(Uber_Details!$H457/60)</f>
        <v>15.35</v>
      </c>
      <c r="J457" s="10">
        <v>4.5999999999999996</v>
      </c>
      <c r="K457" s="6"/>
      <c r="L457" s="6"/>
      <c r="M457" s="8"/>
      <c r="N457" s="8">
        <v>1</v>
      </c>
      <c r="O457" s="7" t="str">
        <f>VLOOKUP(P457,zipcodes,2,0)</f>
        <v>ADELAIDE CBD</v>
      </c>
      <c r="P457" s="13">
        <v>5000</v>
      </c>
      <c r="Q457" s="7" t="str">
        <f>VLOOKUP(R457,zipcodes,2,0)</f>
        <v>GLEN OSMOND</v>
      </c>
      <c r="R457" s="14">
        <v>5064</v>
      </c>
      <c r="S457" s="8" t="s">
        <v>359</v>
      </c>
      <c r="T457" s="6" t="s">
        <v>371</v>
      </c>
      <c r="V457" s="23"/>
      <c r="Y457" s="23"/>
    </row>
    <row r="458" spans="1:25" x14ac:dyDescent="0.25">
      <c r="A458" s="5">
        <v>44730</v>
      </c>
      <c r="B458" s="6">
        <v>5.8</v>
      </c>
      <c r="C458" s="6">
        <f>B458-K458-L458</f>
        <v>5.8</v>
      </c>
      <c r="D458" s="6">
        <f>B458-K458</f>
        <v>5.8</v>
      </c>
      <c r="E458" s="7">
        <v>0.57430555555555551</v>
      </c>
      <c r="F458" s="17" t="str">
        <f>_xlfn.CONCAT(TEXT(A458,"yyyy-mm-dd")," ",TEXT(E458,"hh:mm:ss"))</f>
        <v>2022-06-18 13:47:00</v>
      </c>
      <c r="G458" s="8">
        <v>8</v>
      </c>
      <c r="H458" s="8">
        <v>44</v>
      </c>
      <c r="I458" s="9">
        <f>Uber_Details!$G458+(Uber_Details!$H458/60)</f>
        <v>8.7333333333333325</v>
      </c>
      <c r="J458" s="10">
        <v>2</v>
      </c>
      <c r="K458" s="6"/>
      <c r="L458" s="6"/>
      <c r="M458" s="8"/>
      <c r="N458" s="8">
        <v>1</v>
      </c>
      <c r="O458" s="7" t="str">
        <f>VLOOKUP(P458,zipcodes,2,0)</f>
        <v>GLEN OSMOND</v>
      </c>
      <c r="P458" s="13">
        <v>5064</v>
      </c>
      <c r="Q458" s="7" t="str">
        <f>VLOOKUP(R458,zipcodes,2,0)</f>
        <v>GLEN OSMOND</v>
      </c>
      <c r="R458" s="14">
        <v>5064</v>
      </c>
      <c r="S458" s="8" t="s">
        <v>359</v>
      </c>
      <c r="T458" s="6" t="s">
        <v>371</v>
      </c>
      <c r="V458" s="23"/>
      <c r="Y458" s="23"/>
    </row>
    <row r="459" spans="1:25" x14ac:dyDescent="0.25">
      <c r="A459" s="5">
        <v>44730</v>
      </c>
      <c r="B459" s="6">
        <v>7.32</v>
      </c>
      <c r="C459" s="6">
        <f>B459-K459-L459</f>
        <v>7.32</v>
      </c>
      <c r="D459" s="6">
        <f>B459-K459</f>
        <v>7.32</v>
      </c>
      <c r="E459" s="7">
        <v>0.58402777777777781</v>
      </c>
      <c r="F459" s="17" t="str">
        <f>_xlfn.CONCAT(TEXT(A459,"yyyy-mm-dd")," ",TEXT(E459,"hh:mm:ss"))</f>
        <v>2022-06-18 14:01:00</v>
      </c>
      <c r="G459" s="8">
        <v>10</v>
      </c>
      <c r="H459" s="8">
        <v>30</v>
      </c>
      <c r="I459" s="9">
        <f>Uber_Details!$G459+(Uber_Details!$H459/60)</f>
        <v>10.5</v>
      </c>
      <c r="J459" s="10">
        <v>1.8</v>
      </c>
      <c r="K459" s="6"/>
      <c r="L459" s="6"/>
      <c r="M459" s="8"/>
      <c r="N459" s="8">
        <v>1</v>
      </c>
      <c r="O459" s="7" t="str">
        <f>VLOOKUP(P459,zipcodes,2,0)</f>
        <v>ADELAIDE CBD</v>
      </c>
      <c r="P459" s="13">
        <v>5000</v>
      </c>
      <c r="Q459" s="7" t="str">
        <f>VLOOKUP(R459,zipcodes,2,0)</f>
        <v>DULWICH</v>
      </c>
      <c r="R459" s="14">
        <v>5065</v>
      </c>
      <c r="S459" s="8" t="s">
        <v>359</v>
      </c>
      <c r="T459" s="6" t="s">
        <v>371</v>
      </c>
      <c r="V459" s="23"/>
      <c r="Y459" s="23"/>
    </row>
    <row r="460" spans="1:25" x14ac:dyDescent="0.25">
      <c r="A460" s="5">
        <v>44730</v>
      </c>
      <c r="B460" s="6">
        <v>5.63</v>
      </c>
      <c r="C460" s="6">
        <f>B460-K460-L460</f>
        <v>5.63</v>
      </c>
      <c r="D460" s="6">
        <f>B460-K460</f>
        <v>5.63</v>
      </c>
      <c r="E460" s="7">
        <v>0.58680555555555558</v>
      </c>
      <c r="F460" s="17" t="str">
        <f>_xlfn.CONCAT(TEXT(A460,"yyyy-mm-dd")," ",TEXT(E460,"hh:mm:ss"))</f>
        <v>2022-06-18 14:05:00</v>
      </c>
      <c r="G460" s="8">
        <v>9</v>
      </c>
      <c r="H460" s="8">
        <v>54</v>
      </c>
      <c r="I460" s="9">
        <f>Uber_Details!$G460+(Uber_Details!$H460/60)</f>
        <v>9.9</v>
      </c>
      <c r="J460" s="10">
        <v>2.6</v>
      </c>
      <c r="K460" s="6"/>
      <c r="L460" s="6"/>
      <c r="M460" s="8"/>
      <c r="N460" s="8">
        <v>1</v>
      </c>
      <c r="O460" s="7" t="str">
        <f>VLOOKUP(P460,zipcodes,2,0)</f>
        <v>ADELAIDE CBD</v>
      </c>
      <c r="P460" s="13">
        <v>5000</v>
      </c>
      <c r="Q460" s="7" t="str">
        <f>VLOOKUP(R460,zipcodes,2,0)</f>
        <v>GLEN OSMOND</v>
      </c>
      <c r="R460" s="14">
        <v>5064</v>
      </c>
      <c r="S460" s="8" t="s">
        <v>359</v>
      </c>
      <c r="T460" s="6" t="s">
        <v>371</v>
      </c>
      <c r="V460" s="23"/>
      <c r="Y460" s="23"/>
    </row>
    <row r="461" spans="1:25" x14ac:dyDescent="0.25">
      <c r="A461" s="5">
        <v>44730</v>
      </c>
      <c r="B461" s="6">
        <v>6.71</v>
      </c>
      <c r="C461" s="6">
        <f>B461-K461-L461</f>
        <v>6.71</v>
      </c>
      <c r="D461" s="6">
        <f>B461-K461</f>
        <v>6.71</v>
      </c>
      <c r="E461" s="7">
        <v>0.59375</v>
      </c>
      <c r="F461" s="17" t="str">
        <f>_xlfn.CONCAT(TEXT(A461,"yyyy-mm-dd")," ",TEXT(E461,"hh:mm:ss"))</f>
        <v>2022-06-18 14:15:00</v>
      </c>
      <c r="G461" s="8">
        <v>14</v>
      </c>
      <c r="H461" s="8">
        <v>44</v>
      </c>
      <c r="I461" s="9">
        <f>Uber_Details!$G461+(Uber_Details!$H461/60)</f>
        <v>14.733333333333333</v>
      </c>
      <c r="J461" s="10">
        <v>2.6</v>
      </c>
      <c r="K461" s="6"/>
      <c r="L461" s="6"/>
      <c r="M461" s="8"/>
      <c r="N461" s="8">
        <v>1</v>
      </c>
      <c r="O461" s="7" t="str">
        <f>VLOOKUP(P461,zipcodes,2,0)</f>
        <v>GLEN OSMOND</v>
      </c>
      <c r="P461" s="13">
        <v>5064</v>
      </c>
      <c r="Q461" s="7" t="str">
        <f>VLOOKUP(R461,zipcodes,2,0)</f>
        <v>EASTWOOD</v>
      </c>
      <c r="R461" s="14">
        <v>5063</v>
      </c>
      <c r="S461" s="8" t="s">
        <v>359</v>
      </c>
      <c r="T461" s="6" t="s">
        <v>371</v>
      </c>
      <c r="V461" s="23"/>
      <c r="Y461" s="23"/>
    </row>
    <row r="462" spans="1:25" x14ac:dyDescent="0.25">
      <c r="A462" s="5">
        <v>44730</v>
      </c>
      <c r="B462" s="6">
        <v>5.03</v>
      </c>
      <c r="C462" s="6">
        <f>B462-K462-L462</f>
        <v>5.03</v>
      </c>
      <c r="D462" s="6">
        <f>B462-K462</f>
        <v>5.03</v>
      </c>
      <c r="E462" s="7">
        <v>0.60555555555555551</v>
      </c>
      <c r="F462" s="17" t="str">
        <f>_xlfn.CONCAT(TEXT(A462,"yyyy-mm-dd")," ",TEXT(E462,"hh:mm:ss"))</f>
        <v>2022-06-18 14:32:00</v>
      </c>
      <c r="G462" s="8">
        <v>14</v>
      </c>
      <c r="H462" s="8">
        <v>31</v>
      </c>
      <c r="I462" s="9">
        <f>Uber_Details!$G462+(Uber_Details!$H462/60)</f>
        <v>14.516666666666667</v>
      </c>
      <c r="J462" s="10">
        <v>1.8</v>
      </c>
      <c r="K462" s="6"/>
      <c r="L462" s="6"/>
      <c r="M462" s="8"/>
      <c r="N462" s="8">
        <v>1</v>
      </c>
      <c r="O462" s="7" t="str">
        <f>VLOOKUP(P462,zipcodes,2,0)</f>
        <v>ADELAIDE CBD</v>
      </c>
      <c r="P462" s="13">
        <v>5000</v>
      </c>
      <c r="Q462" s="7" t="str">
        <f>VLOOKUP(R462,zipcodes,2,0)</f>
        <v>GLEN OSMOND</v>
      </c>
      <c r="R462" s="14">
        <v>5064</v>
      </c>
      <c r="S462" s="8" t="s">
        <v>359</v>
      </c>
      <c r="T462" s="6" t="s">
        <v>371</v>
      </c>
      <c r="V462" s="23"/>
      <c r="Y462" s="23"/>
    </row>
    <row r="463" spans="1:25" x14ac:dyDescent="0.25">
      <c r="A463" s="5">
        <v>44730</v>
      </c>
      <c r="B463" s="6">
        <v>11.9</v>
      </c>
      <c r="C463" s="6">
        <f>B463-K463-L463</f>
        <v>11.9</v>
      </c>
      <c r="D463" s="6">
        <f>B463-K463</f>
        <v>11.9</v>
      </c>
      <c r="E463" s="7">
        <v>0.61527777777777781</v>
      </c>
      <c r="F463" s="17" t="str">
        <f>_xlfn.CONCAT(TEXT(A463,"yyyy-mm-dd")," ",TEXT(E463,"hh:mm:ss"))</f>
        <v>2022-06-18 14:46:00</v>
      </c>
      <c r="G463" s="8">
        <v>23</v>
      </c>
      <c r="H463" s="8">
        <v>17</v>
      </c>
      <c r="I463" s="9">
        <f>Uber_Details!$G463+(Uber_Details!$H463/60)</f>
        <v>23.283333333333335</v>
      </c>
      <c r="J463" s="10">
        <v>4.5999999999999996</v>
      </c>
      <c r="K463" s="6"/>
      <c r="L463" s="6"/>
      <c r="M463" s="8"/>
      <c r="N463" s="8">
        <v>2</v>
      </c>
      <c r="O463" s="7" t="str">
        <f>VLOOKUP(P463,zipcodes,2,0)</f>
        <v>GLEN OSMOND</v>
      </c>
      <c r="P463" s="13">
        <v>5064</v>
      </c>
      <c r="Q463" s="7" t="str">
        <f>VLOOKUP(R463,zipcodes,2,0)</f>
        <v>BURNSIDE</v>
      </c>
      <c r="R463" s="14">
        <v>5066</v>
      </c>
      <c r="S463" s="8" t="s">
        <v>359</v>
      </c>
      <c r="T463" s="6" t="s">
        <v>371</v>
      </c>
      <c r="V463" s="23"/>
      <c r="Y463" s="23"/>
    </row>
    <row r="464" spans="1:25" x14ac:dyDescent="0.25">
      <c r="A464" s="5">
        <v>44730</v>
      </c>
      <c r="B464" s="6">
        <v>23.44</v>
      </c>
      <c r="C464" s="6">
        <f>B464-K464-L464</f>
        <v>18.190000000000001</v>
      </c>
      <c r="D464" s="6">
        <f>B464-K464</f>
        <v>23.44</v>
      </c>
      <c r="E464" s="7">
        <v>0.75763888888888886</v>
      </c>
      <c r="F464" s="17" t="str">
        <f>_xlfn.CONCAT(TEXT(A464,"yyyy-mm-dd")," ",TEXT(E464,"hh:mm:ss"))</f>
        <v>2022-06-18 18:11:00</v>
      </c>
      <c r="G464" s="8">
        <v>48</v>
      </c>
      <c r="H464" s="8">
        <v>2</v>
      </c>
      <c r="I464" s="9">
        <f>Uber_Details!$G464+(Uber_Details!$H464/60)</f>
        <v>48.033333333333331</v>
      </c>
      <c r="J464" s="10">
        <v>8.6999999999999993</v>
      </c>
      <c r="K464" s="6"/>
      <c r="L464" s="6">
        <v>5.25</v>
      </c>
      <c r="M464" s="8"/>
      <c r="N464" s="8">
        <v>2</v>
      </c>
      <c r="O464" s="7" t="str">
        <f>VLOOKUP(P464,zipcodes,2,0)</f>
        <v>EASTWOOD</v>
      </c>
      <c r="P464" s="13">
        <v>5063</v>
      </c>
      <c r="Q464" s="7" t="str">
        <f>VLOOKUP(R464,zipcodes,2,0)</f>
        <v>ST MARYS</v>
      </c>
      <c r="R464" s="14">
        <v>5042</v>
      </c>
      <c r="S464" s="8" t="s">
        <v>359</v>
      </c>
      <c r="T464" s="6" t="s">
        <v>371</v>
      </c>
      <c r="V464" s="23"/>
      <c r="Y464" s="23"/>
    </row>
    <row r="465" spans="1:25" x14ac:dyDescent="0.25">
      <c r="A465" s="5">
        <v>44728</v>
      </c>
      <c r="B465" s="6">
        <v>19.03</v>
      </c>
      <c r="C465" s="6">
        <f>B465-K465-L465</f>
        <v>16.03</v>
      </c>
      <c r="D465" s="6">
        <f>B465-K465</f>
        <v>19.03</v>
      </c>
      <c r="E465" s="7">
        <v>0.76458333333333339</v>
      </c>
      <c r="F465" s="17" t="str">
        <f>_xlfn.CONCAT(TEXT(A465,"yyyy-mm-dd")," ",TEXT(E465,"hh:mm:ss"))</f>
        <v>2022-06-16 18:21:00</v>
      </c>
      <c r="G465" s="8">
        <v>36</v>
      </c>
      <c r="H465" s="8">
        <v>19</v>
      </c>
      <c r="I465" s="9">
        <f>Uber_Details!$G465+(Uber_Details!$H465/60)</f>
        <v>36.31666666666667</v>
      </c>
      <c r="J465" s="10">
        <v>5.6</v>
      </c>
      <c r="K465" s="6"/>
      <c r="L465" s="6">
        <v>3</v>
      </c>
      <c r="M465" s="8"/>
      <c r="N465" s="8">
        <v>2</v>
      </c>
      <c r="O465" s="7" t="str">
        <f>VLOOKUP(P465,zipcodes,2,0)</f>
        <v>ADELAIDE CBD</v>
      </c>
      <c r="P465" s="13">
        <v>5000</v>
      </c>
      <c r="Q465" s="7" t="str">
        <f>VLOOKUP(R465,zipcodes,2,0)</f>
        <v>MILE END</v>
      </c>
      <c r="R465" s="14">
        <v>5031</v>
      </c>
      <c r="S465" s="8" t="s">
        <v>359</v>
      </c>
      <c r="T465" s="6" t="s">
        <v>371</v>
      </c>
      <c r="V465" s="23"/>
      <c r="Y465" s="23"/>
    </row>
    <row r="466" spans="1:25" x14ac:dyDescent="0.25">
      <c r="A466" s="5">
        <v>44730</v>
      </c>
      <c r="B466" s="6">
        <v>24.16</v>
      </c>
      <c r="C466" s="6">
        <f>B466-K466-L466</f>
        <v>24.16</v>
      </c>
      <c r="D466" s="6">
        <f>B466-K466</f>
        <v>24.16</v>
      </c>
      <c r="E466" s="7">
        <v>0.78055555555555556</v>
      </c>
      <c r="F466" s="17" t="str">
        <f>_xlfn.CONCAT(TEXT(A466,"yyyy-mm-dd")," ",TEXT(E466,"hh:mm:ss"))</f>
        <v>2022-06-18 18:44:00</v>
      </c>
      <c r="G466" s="8">
        <v>62</v>
      </c>
      <c r="H466" s="8"/>
      <c r="I466" s="9">
        <f>Uber_Details!$G466+(Uber_Details!$H466/60)</f>
        <v>62</v>
      </c>
      <c r="J466" s="10">
        <v>22</v>
      </c>
      <c r="K466" s="6"/>
      <c r="L466" s="6"/>
      <c r="M466" s="8"/>
      <c r="N466" s="8">
        <v>2</v>
      </c>
      <c r="O466" s="7" t="str">
        <f>VLOOKUP(P466,zipcodes,2,0)</f>
        <v>ADELAIDE CBD</v>
      </c>
      <c r="P466" s="13">
        <v>5000</v>
      </c>
      <c r="Q466" s="7" t="str">
        <f>VLOOKUP(R466,zipcodes,2,0)</f>
        <v>ABERFOYLE PARK</v>
      </c>
      <c r="R466" s="14">
        <v>5159</v>
      </c>
      <c r="S466" s="8" t="s">
        <v>359</v>
      </c>
      <c r="T466" s="6" t="s">
        <v>371</v>
      </c>
      <c r="V466" s="23"/>
      <c r="Y466" s="23"/>
    </row>
    <row r="467" spans="1:25" x14ac:dyDescent="0.25">
      <c r="A467" s="5">
        <v>44728</v>
      </c>
      <c r="B467" s="6">
        <v>12.37</v>
      </c>
      <c r="C467" s="6">
        <f>B467-K467-L467</f>
        <v>12.37</v>
      </c>
      <c r="D467" s="6">
        <f>B467-K467</f>
        <v>12.37</v>
      </c>
      <c r="E467" s="7">
        <v>0.78819444444444453</v>
      </c>
      <c r="F467" s="17" t="str">
        <f>_xlfn.CONCAT(TEXT(A467,"yyyy-mm-dd")," ",TEXT(E467,"hh:mm:ss"))</f>
        <v>2022-06-16 18:55:00</v>
      </c>
      <c r="G467" s="8">
        <v>22</v>
      </c>
      <c r="H467" s="8">
        <v>57</v>
      </c>
      <c r="I467" s="9">
        <f>Uber_Details!$G467+(Uber_Details!$H467/60)</f>
        <v>22.95</v>
      </c>
      <c r="J467" s="10">
        <v>6.3</v>
      </c>
      <c r="K467" s="6"/>
      <c r="L467" s="6"/>
      <c r="M467" s="8"/>
      <c r="N467" s="8">
        <v>2</v>
      </c>
      <c r="O467" s="7" t="str">
        <f>VLOOKUP(P467,zipcodes,2,0)</f>
        <v>MILE END</v>
      </c>
      <c r="P467" s="13">
        <v>5031</v>
      </c>
      <c r="Q467" s="7" t="str">
        <f>VLOOKUP(R467,zipcodes,2,0)</f>
        <v>FITZROY</v>
      </c>
      <c r="R467" s="14">
        <v>5082</v>
      </c>
      <c r="S467" s="8" t="s">
        <v>359</v>
      </c>
      <c r="T467" s="6" t="s">
        <v>371</v>
      </c>
      <c r="V467" s="23"/>
      <c r="Y467" s="23"/>
    </row>
    <row r="468" spans="1:25" x14ac:dyDescent="0.25">
      <c r="A468" s="5">
        <v>44728</v>
      </c>
      <c r="B468" s="6">
        <v>6.67</v>
      </c>
      <c r="C468" s="6">
        <f>B468-K468-L468</f>
        <v>6.67</v>
      </c>
      <c r="D468" s="6">
        <f>B468-K468</f>
        <v>6.67</v>
      </c>
      <c r="E468" s="7">
        <v>0.81527777777777777</v>
      </c>
      <c r="F468" s="17" t="str">
        <f>_xlfn.CONCAT(TEXT(A468,"yyyy-mm-dd")," ",TEXT(E468,"hh:mm:ss"))</f>
        <v>2022-06-16 19:34:00</v>
      </c>
      <c r="G468" s="8">
        <v>18</v>
      </c>
      <c r="H468" s="8">
        <v>6</v>
      </c>
      <c r="I468" s="9">
        <f>Uber_Details!$G468+(Uber_Details!$H468/60)</f>
        <v>18.100000000000001</v>
      </c>
      <c r="J468" s="10">
        <v>1.8</v>
      </c>
      <c r="K468" s="6"/>
      <c r="L468" s="6"/>
      <c r="M468" s="8"/>
      <c r="N468" s="8">
        <v>1</v>
      </c>
      <c r="O468" s="7" t="str">
        <f>VLOOKUP(P468,zipcodes,2,0)</f>
        <v>ADELAIDE CBD</v>
      </c>
      <c r="P468" s="13">
        <v>5000</v>
      </c>
      <c r="Q468" s="7" t="str">
        <f>VLOOKUP(R468,zipcodes,2,0)</f>
        <v>NORTH ADELAIDE</v>
      </c>
      <c r="R468" s="14">
        <v>5006</v>
      </c>
      <c r="S468" s="8" t="s">
        <v>359</v>
      </c>
      <c r="T468" s="6" t="s">
        <v>371</v>
      </c>
      <c r="V468" s="23"/>
      <c r="Y468" s="23"/>
    </row>
    <row r="469" spans="1:25" x14ac:dyDescent="0.25">
      <c r="A469" s="5">
        <v>44730</v>
      </c>
      <c r="B469" s="6">
        <v>17.52</v>
      </c>
      <c r="C469" s="6">
        <f>B469-K469-L469</f>
        <v>17.52</v>
      </c>
      <c r="D469" s="6">
        <f>B469-K469</f>
        <v>17.52</v>
      </c>
      <c r="E469" s="7">
        <v>0.81666666666666676</v>
      </c>
      <c r="F469" s="17" t="str">
        <f>_xlfn.CONCAT(TEXT(A469,"yyyy-mm-dd")," ",TEXT(E469,"hh:mm:ss"))</f>
        <v>2022-06-18 19:36:00</v>
      </c>
      <c r="G469" s="8">
        <v>37</v>
      </c>
      <c r="H469" s="8">
        <v>29</v>
      </c>
      <c r="I469" s="9">
        <f>Uber_Details!$G469+(Uber_Details!$H469/60)</f>
        <v>37.483333333333334</v>
      </c>
      <c r="J469" s="10">
        <v>9.5</v>
      </c>
      <c r="K469" s="6"/>
      <c r="L469" s="6"/>
      <c r="M469" s="8"/>
      <c r="N469" s="8">
        <v>2</v>
      </c>
      <c r="O469" s="7" t="str">
        <f>VLOOKUP(P469,zipcodes,2,0)</f>
        <v>ABERFOYLE PARK</v>
      </c>
      <c r="P469" s="13">
        <v>5159</v>
      </c>
      <c r="Q469" s="7" t="str">
        <f>VLOOKUP(R469,zipcodes,2,0)</f>
        <v>ABERFOYLE PARK</v>
      </c>
      <c r="R469" s="14">
        <v>5159</v>
      </c>
      <c r="S469" s="8" t="s">
        <v>359</v>
      </c>
      <c r="T469" s="6" t="s">
        <v>371</v>
      </c>
      <c r="V469" s="23"/>
      <c r="Y469" s="23"/>
    </row>
    <row r="470" spans="1:25" x14ac:dyDescent="0.25">
      <c r="A470" s="5">
        <v>44728</v>
      </c>
      <c r="B470" s="6">
        <v>9.01</v>
      </c>
      <c r="C470" s="6">
        <f>B470-K470-L470</f>
        <v>9.01</v>
      </c>
      <c r="D470" s="6">
        <f>B470-K470</f>
        <v>9.01</v>
      </c>
      <c r="E470" s="7">
        <v>0.82708333333333339</v>
      </c>
      <c r="F470" s="17" t="str">
        <f>_xlfn.CONCAT(TEXT(A470,"yyyy-mm-dd")," ",TEXT(E470,"hh:mm:ss"))</f>
        <v>2022-06-16 19:51:00</v>
      </c>
      <c r="G470" s="8">
        <v>23</v>
      </c>
      <c r="H470" s="8">
        <v>7</v>
      </c>
      <c r="I470" s="9">
        <f>Uber_Details!$G470+(Uber_Details!$H470/60)</f>
        <v>23.116666666666667</v>
      </c>
      <c r="J470" s="10">
        <v>3.7</v>
      </c>
      <c r="K470" s="6"/>
      <c r="L470" s="6"/>
      <c r="M470" s="8"/>
      <c r="N470" s="8">
        <v>1</v>
      </c>
      <c r="O470" s="7" t="str">
        <f>VLOOKUP(P470,zipcodes,2,0)</f>
        <v>NORTH ADELAIDE</v>
      </c>
      <c r="P470" s="13">
        <v>5006</v>
      </c>
      <c r="Q470" s="7" t="str">
        <f>VLOOKUP(R470,zipcodes,2,0)</f>
        <v>CROYDON</v>
      </c>
      <c r="R470" s="14">
        <v>5008</v>
      </c>
      <c r="S470" s="8" t="s">
        <v>359</v>
      </c>
      <c r="T470" s="6" t="s">
        <v>371</v>
      </c>
      <c r="V470" s="23"/>
      <c r="Y470" s="23"/>
    </row>
    <row r="471" spans="1:25" x14ac:dyDescent="0.25">
      <c r="A471" s="5">
        <v>44728</v>
      </c>
      <c r="B471" s="6">
        <v>5</v>
      </c>
      <c r="C471" s="6">
        <f>B471-K471-L471</f>
        <v>5</v>
      </c>
      <c r="D471" s="6">
        <f>B471-K471</f>
        <v>5</v>
      </c>
      <c r="E471" s="7">
        <v>0.84513888888888899</v>
      </c>
      <c r="F471" s="17" t="str">
        <f>_xlfn.CONCAT(TEXT(A471,"yyyy-mm-dd")," ",TEXT(E471,"hh:mm:ss"))</f>
        <v>2022-06-16 20:17:00</v>
      </c>
      <c r="G471" s="8">
        <v>13</v>
      </c>
      <c r="H471" s="8">
        <v>3</v>
      </c>
      <c r="I471" s="9">
        <f>Uber_Details!$G471+(Uber_Details!$H471/60)</f>
        <v>13.05</v>
      </c>
      <c r="J471" s="10">
        <v>1.4</v>
      </c>
      <c r="K471" s="6"/>
      <c r="L471" s="6"/>
      <c r="M471" s="8"/>
      <c r="N471" s="8">
        <v>1</v>
      </c>
      <c r="O471" s="7" t="str">
        <f>VLOOKUP(P471,zipcodes,2,0)</f>
        <v>ADELAIDE CBD</v>
      </c>
      <c r="P471" s="13">
        <v>5000</v>
      </c>
      <c r="Q471" s="7" t="str">
        <f>VLOOKUP(R471,zipcodes,2,0)</f>
        <v>CROYDON</v>
      </c>
      <c r="R471" s="14">
        <v>5008</v>
      </c>
      <c r="S471" s="8" t="s">
        <v>359</v>
      </c>
      <c r="T471" s="6" t="s">
        <v>371</v>
      </c>
      <c r="V471" s="23"/>
      <c r="Y471" s="23"/>
    </row>
    <row r="472" spans="1:25" x14ac:dyDescent="0.25">
      <c r="A472" s="5">
        <v>44730</v>
      </c>
      <c r="B472" s="6">
        <v>10.99</v>
      </c>
      <c r="C472" s="6">
        <f>B472-K472-L472</f>
        <v>10.99</v>
      </c>
      <c r="D472" s="6">
        <f>B472-K472</f>
        <v>10.99</v>
      </c>
      <c r="E472" s="7">
        <v>0.85069444444444453</v>
      </c>
      <c r="F472" s="17" t="str">
        <f>_xlfn.CONCAT(TEXT(A472,"yyyy-mm-dd")," ",TEXT(E472,"hh:mm:ss"))</f>
        <v>2022-06-18 20:25:00</v>
      </c>
      <c r="G472" s="8">
        <v>19</v>
      </c>
      <c r="H472" s="8">
        <v>38</v>
      </c>
      <c r="I472" s="9">
        <f>Uber_Details!$G472+(Uber_Details!$H472/60)</f>
        <v>19.633333333333333</v>
      </c>
      <c r="J472" s="10">
        <v>4.8</v>
      </c>
      <c r="K472" s="6"/>
      <c r="L472" s="6"/>
      <c r="M472" s="8"/>
      <c r="N472" s="8">
        <v>1</v>
      </c>
      <c r="O472" s="7" t="str">
        <f>VLOOKUP(P472,zipcodes,2,0)</f>
        <v>ADELAIDE CBD</v>
      </c>
      <c r="P472" s="13">
        <v>5000</v>
      </c>
      <c r="Q472" s="7" t="str">
        <f>VLOOKUP(R472,zipcodes,2,0)</f>
        <v>KENSINGTON</v>
      </c>
      <c r="R472" s="14">
        <v>5068</v>
      </c>
      <c r="S472" s="8" t="s">
        <v>359</v>
      </c>
      <c r="T472" s="6" t="s">
        <v>371</v>
      </c>
      <c r="V472" s="23"/>
      <c r="Y472" s="23"/>
    </row>
    <row r="473" spans="1:25" x14ac:dyDescent="0.25">
      <c r="A473" s="5">
        <v>44728</v>
      </c>
      <c r="B473" s="6">
        <v>5.47</v>
      </c>
      <c r="C473" s="6">
        <f>B473-K473-L473</f>
        <v>5.47</v>
      </c>
      <c r="D473" s="6">
        <f>B473-K473</f>
        <v>5.47</v>
      </c>
      <c r="E473" s="7">
        <v>0.86805555555555547</v>
      </c>
      <c r="F473" s="17" t="str">
        <f>_xlfn.CONCAT(TEXT(A473,"yyyy-mm-dd")," ",TEXT(E473,"hh:mm:ss"))</f>
        <v>2022-06-16 20:50:00</v>
      </c>
      <c r="G473" s="8">
        <v>11</v>
      </c>
      <c r="H473" s="8">
        <v>44</v>
      </c>
      <c r="I473" s="9">
        <f>Uber_Details!$G473+(Uber_Details!$H473/60)</f>
        <v>11.733333333333333</v>
      </c>
      <c r="J473" s="10">
        <v>1.3</v>
      </c>
      <c r="K473" s="6"/>
      <c r="L473" s="6"/>
      <c r="M473" s="8"/>
      <c r="N473" s="8">
        <v>1</v>
      </c>
      <c r="O473" s="7" t="str">
        <f>VLOOKUP(P473,zipcodes,2,0)</f>
        <v>ADELAIDE CBD</v>
      </c>
      <c r="P473" s="13">
        <v>5000</v>
      </c>
      <c r="Q473" s="7" t="str">
        <f>VLOOKUP(R473,zipcodes,2,0)</f>
        <v>ADELAIDE CBD</v>
      </c>
      <c r="R473" s="14">
        <v>5000</v>
      </c>
      <c r="S473" s="8" t="s">
        <v>359</v>
      </c>
      <c r="T473" s="6" t="s">
        <v>371</v>
      </c>
      <c r="V473" s="23"/>
      <c r="Y473" s="23"/>
    </row>
    <row r="474" spans="1:25" x14ac:dyDescent="0.25">
      <c r="A474" s="5">
        <v>44730</v>
      </c>
      <c r="B474" s="6">
        <v>22.07</v>
      </c>
      <c r="C474" s="6">
        <f>B474-K474-L474</f>
        <v>22.07</v>
      </c>
      <c r="D474" s="6">
        <f>B474-K474</f>
        <v>22.07</v>
      </c>
      <c r="E474" s="7">
        <v>0.87986111111111109</v>
      </c>
      <c r="F474" s="17" t="str">
        <f>_xlfn.CONCAT(TEXT(A474,"yyyy-mm-dd")," ",TEXT(E474,"hh:mm:ss"))</f>
        <v>2022-06-18 21:07:00</v>
      </c>
      <c r="G474" s="8">
        <v>65</v>
      </c>
      <c r="H474" s="8"/>
      <c r="I474" s="9">
        <f>Uber_Details!$G474+(Uber_Details!$H474/60)</f>
        <v>65</v>
      </c>
      <c r="J474" s="10">
        <v>10.1</v>
      </c>
      <c r="K474" s="6"/>
      <c r="L474" s="6"/>
      <c r="M474" s="8"/>
      <c r="N474" s="8">
        <v>2</v>
      </c>
      <c r="O474" s="7" t="str">
        <f>VLOOKUP(P474,zipcodes,2,0)</f>
        <v>ADELAIDE CBD</v>
      </c>
      <c r="P474" s="13">
        <v>5000</v>
      </c>
      <c r="Q474" s="7" t="str">
        <f>VLOOKUP(R474,zipcodes,2,0)</f>
        <v>CROYDON</v>
      </c>
      <c r="R474" s="14">
        <v>5008</v>
      </c>
      <c r="S474" s="8" t="s">
        <v>359</v>
      </c>
      <c r="T474" s="6" t="s">
        <v>371</v>
      </c>
      <c r="V474" s="23"/>
      <c r="Y474" s="23"/>
    </row>
    <row r="475" spans="1:25" x14ac:dyDescent="0.25">
      <c r="A475" s="5">
        <v>44728</v>
      </c>
      <c r="B475" s="6">
        <v>8.41</v>
      </c>
      <c r="C475" s="6">
        <f>B475-K475-L475</f>
        <v>8.41</v>
      </c>
      <c r="D475" s="6">
        <f>B475-K475</f>
        <v>8.41</v>
      </c>
      <c r="E475" s="7">
        <v>0.89166666666666661</v>
      </c>
      <c r="F475" s="17" t="str">
        <f>_xlfn.CONCAT(TEXT(A475,"yyyy-mm-dd")," ",TEXT(E475,"hh:mm:ss"))</f>
        <v>2022-06-16 21:24:00</v>
      </c>
      <c r="G475" s="8">
        <v>22</v>
      </c>
      <c r="H475" s="8">
        <v>20</v>
      </c>
      <c r="I475" s="9">
        <f>Uber_Details!$G475+(Uber_Details!$H475/60)</f>
        <v>22.333333333333332</v>
      </c>
      <c r="J475" s="10">
        <v>3</v>
      </c>
      <c r="K475" s="6"/>
      <c r="L475" s="6"/>
      <c r="M475" s="8">
        <v>1</v>
      </c>
      <c r="N475" s="8">
        <v>1</v>
      </c>
      <c r="O475" s="7" t="str">
        <f>VLOOKUP(P475,zipcodes,2,0)</f>
        <v>ADELAIDE CBD</v>
      </c>
      <c r="P475" s="13">
        <v>5000</v>
      </c>
      <c r="Q475" s="7" t="str">
        <f>VLOOKUP(R475,zipcodes,2,0)</f>
        <v>NORTH ADELAIDE</v>
      </c>
      <c r="R475" s="14">
        <v>5006</v>
      </c>
      <c r="S475" s="8" t="s">
        <v>359</v>
      </c>
      <c r="T475" s="6" t="s">
        <v>371</v>
      </c>
      <c r="V475" s="23"/>
      <c r="Y475" s="23"/>
    </row>
    <row r="476" spans="1:25" x14ac:dyDescent="0.25">
      <c r="A476" s="5">
        <v>44728</v>
      </c>
      <c r="B476" s="6">
        <v>17.09</v>
      </c>
      <c r="C476" s="6">
        <f>B476-K476-L476</f>
        <v>17.09</v>
      </c>
      <c r="D476" s="6">
        <f>B476-K476</f>
        <v>17.09</v>
      </c>
      <c r="E476" s="7">
        <v>0.91249999999999998</v>
      </c>
      <c r="F476" s="17" t="str">
        <f>_xlfn.CONCAT(TEXT(A476,"yyyy-mm-dd")," ",TEXT(E476,"hh:mm:ss"))</f>
        <v>2022-06-16 21:54:00</v>
      </c>
      <c r="G476" s="8">
        <v>36</v>
      </c>
      <c r="H476" s="8">
        <v>32</v>
      </c>
      <c r="I476" s="9">
        <f>Uber_Details!$G476+(Uber_Details!$H476/60)</f>
        <v>36.533333333333331</v>
      </c>
      <c r="J476" s="10">
        <v>8.8000000000000007</v>
      </c>
      <c r="K476" s="6"/>
      <c r="L476" s="6"/>
      <c r="M476" s="8">
        <v>1</v>
      </c>
      <c r="N476" s="8">
        <v>2</v>
      </c>
      <c r="O476" s="7" t="str">
        <f>VLOOKUP(P476,zipcodes,2,0)</f>
        <v>ADELAIDE CBD</v>
      </c>
      <c r="P476" s="13">
        <v>5000</v>
      </c>
      <c r="Q476" s="7" t="str">
        <f>VLOOKUP(R476,zipcodes,2,0)</f>
        <v>PLYMPTON</v>
      </c>
      <c r="R476" s="14">
        <v>5038</v>
      </c>
      <c r="S476" s="8" t="s">
        <v>359</v>
      </c>
      <c r="T476" s="6" t="s">
        <v>371</v>
      </c>
      <c r="V476" s="23"/>
      <c r="Y476" s="23"/>
    </row>
    <row r="477" spans="1:25" x14ac:dyDescent="0.25">
      <c r="A477" s="5">
        <v>44730</v>
      </c>
      <c r="B477" s="6">
        <v>7.04</v>
      </c>
      <c r="C477" s="6">
        <f>B477-K477-L477</f>
        <v>7.04</v>
      </c>
      <c r="D477" s="6">
        <f>B477-K477</f>
        <v>7.04</v>
      </c>
      <c r="E477" s="7">
        <v>0.91666666666666663</v>
      </c>
      <c r="F477" s="17" t="str">
        <f>_xlfn.CONCAT(TEXT(A477,"yyyy-mm-dd")," ",TEXT(E477,"hh:mm:ss"))</f>
        <v>2022-06-18 22:00:00</v>
      </c>
      <c r="G477" s="8">
        <v>19</v>
      </c>
      <c r="H477" s="8">
        <v>42</v>
      </c>
      <c r="I477" s="9">
        <f>Uber_Details!$G477+(Uber_Details!$H477/60)</f>
        <v>19.7</v>
      </c>
      <c r="J477" s="10">
        <v>3.9</v>
      </c>
      <c r="K477" s="6"/>
      <c r="L477" s="6"/>
      <c r="M477" s="8"/>
      <c r="N477" s="8">
        <v>1</v>
      </c>
      <c r="O477" s="7" t="str">
        <f>VLOOKUP(P477,zipcodes,2,0)</f>
        <v>BEVERLEY</v>
      </c>
      <c r="P477" s="13">
        <v>5009</v>
      </c>
      <c r="Q477" s="7" t="str">
        <f>VLOOKUP(R477,zipcodes,2,0)</f>
        <v>WINGFIELD</v>
      </c>
      <c r="R477" s="14">
        <v>5013</v>
      </c>
      <c r="S477" s="8" t="s">
        <v>359</v>
      </c>
      <c r="T477" s="6" t="s">
        <v>371</v>
      </c>
      <c r="V477" s="23"/>
      <c r="Y477" s="23"/>
    </row>
    <row r="478" spans="1:25" x14ac:dyDescent="0.25">
      <c r="A478" s="5">
        <v>44728</v>
      </c>
      <c r="B478" s="6">
        <v>8.76</v>
      </c>
      <c r="C478" s="6">
        <f>B478-K478-L478</f>
        <v>8.76</v>
      </c>
      <c r="D478" s="6">
        <f>B478-K478</f>
        <v>8.76</v>
      </c>
      <c r="E478" s="7">
        <v>0.93402777777777779</v>
      </c>
      <c r="F478" s="17" t="str">
        <f>_xlfn.CONCAT(TEXT(A478,"yyyy-mm-dd")," ",TEXT(E478,"hh:mm:ss"))</f>
        <v>2022-06-16 22:25:00</v>
      </c>
      <c r="G478" s="8">
        <v>17</v>
      </c>
      <c r="H478" s="8">
        <v>5</v>
      </c>
      <c r="I478" s="9">
        <f>Uber_Details!$G478+(Uber_Details!$H478/60)</f>
        <v>17.083333333333332</v>
      </c>
      <c r="J478" s="10">
        <v>7.5</v>
      </c>
      <c r="K478" s="6"/>
      <c r="L478" s="6"/>
      <c r="M478" s="8">
        <v>1</v>
      </c>
      <c r="N478" s="8">
        <v>1</v>
      </c>
      <c r="O478" s="7" t="str">
        <f>VLOOKUP(P478,zipcodes,2,0)</f>
        <v>EDWARDSTOWN</v>
      </c>
      <c r="P478" s="13">
        <v>5039</v>
      </c>
      <c r="Q478" s="7" t="str">
        <f>VLOOKUP(R478,zipcodes,2,0)</f>
        <v>ADELAIDE CBD</v>
      </c>
      <c r="R478" s="14">
        <v>5000</v>
      </c>
      <c r="S478" s="8" t="s">
        <v>359</v>
      </c>
      <c r="T478" s="6" t="s">
        <v>371</v>
      </c>
      <c r="V478" s="23"/>
      <c r="Y478" s="23"/>
    </row>
    <row r="479" spans="1:25" x14ac:dyDescent="0.25">
      <c r="A479" s="5">
        <v>44728</v>
      </c>
      <c r="B479" s="6">
        <v>8.65</v>
      </c>
      <c r="C479" s="6">
        <f>B479-K479-L479</f>
        <v>8.65</v>
      </c>
      <c r="D479" s="6">
        <f>B479-K479</f>
        <v>8.65</v>
      </c>
      <c r="E479" s="7">
        <v>0.95277777777777783</v>
      </c>
      <c r="F479" s="17" t="str">
        <f>_xlfn.CONCAT(TEXT(A479,"yyyy-mm-dd")," ",TEXT(E479,"hh:mm:ss"))</f>
        <v>2022-06-16 22:52:00</v>
      </c>
      <c r="G479" s="8">
        <v>22</v>
      </c>
      <c r="H479" s="8">
        <v>37</v>
      </c>
      <c r="I479" s="9">
        <f>Uber_Details!$G479+(Uber_Details!$H479/60)</f>
        <v>22.616666666666667</v>
      </c>
      <c r="J479" s="10">
        <v>3.7</v>
      </c>
      <c r="K479" s="6"/>
      <c r="L479" s="6"/>
      <c r="M479" s="8">
        <v>1</v>
      </c>
      <c r="N479" s="8">
        <v>1</v>
      </c>
      <c r="O479" s="7" t="str">
        <f>VLOOKUP(P479,zipcodes,2,0)</f>
        <v>ADELAIDE CBD</v>
      </c>
      <c r="P479" s="13">
        <v>5000</v>
      </c>
      <c r="Q479" s="7" t="str">
        <f>VLOOKUP(R479,zipcodes,2,0)</f>
        <v>ST PETERS</v>
      </c>
      <c r="R479" s="14">
        <v>5069</v>
      </c>
      <c r="S479" s="8" t="s">
        <v>359</v>
      </c>
      <c r="T479" s="6" t="s">
        <v>371</v>
      </c>
      <c r="V479" s="23"/>
      <c r="Y479" s="23"/>
    </row>
    <row r="480" spans="1:25" x14ac:dyDescent="0.25">
      <c r="A480" s="5">
        <v>44729</v>
      </c>
      <c r="B480" s="6">
        <v>17.440000000000001</v>
      </c>
      <c r="C480" s="6">
        <f>B480-K480-L480</f>
        <v>17.440000000000001</v>
      </c>
      <c r="D480" s="6">
        <f>B480-K480</f>
        <v>17.440000000000001</v>
      </c>
      <c r="E480" s="7">
        <v>0.50208333333333333</v>
      </c>
      <c r="F480" s="17" t="str">
        <f>_xlfn.CONCAT(TEXT(A480,"yyyy-mm-dd")," ",TEXT(E480,"hh:mm:ss"))</f>
        <v>2022-06-17 12:03:00</v>
      </c>
      <c r="G480" s="8">
        <v>49</v>
      </c>
      <c r="H480" s="8">
        <v>55</v>
      </c>
      <c r="I480" s="9">
        <f>Uber_Details!$G480+(Uber_Details!$H480/60)</f>
        <v>49.916666666666664</v>
      </c>
      <c r="J480" s="10">
        <v>5.4</v>
      </c>
      <c r="K480" s="6"/>
      <c r="L480" s="6"/>
      <c r="M480" s="8"/>
      <c r="N480" s="8">
        <v>2</v>
      </c>
      <c r="O480" s="7" t="str">
        <f>VLOOKUP(P480,zipcodes,2,0)</f>
        <v>ADELAIDE CBD</v>
      </c>
      <c r="P480" s="13">
        <v>5000</v>
      </c>
      <c r="Q480" s="7" t="str">
        <f>VLOOKUP(R480,zipcodes,2,0)</f>
        <v>EASTWOOD</v>
      </c>
      <c r="R480" s="14">
        <v>5063</v>
      </c>
      <c r="S480" s="8" t="s">
        <v>359</v>
      </c>
      <c r="T480" s="6" t="s">
        <v>371</v>
      </c>
      <c r="V480" s="23"/>
      <c r="Y480" s="23"/>
    </row>
    <row r="481" spans="1:25" x14ac:dyDescent="0.25">
      <c r="A481" s="5">
        <v>44729</v>
      </c>
      <c r="B481" s="6">
        <v>21.41</v>
      </c>
      <c r="C481" s="6">
        <f>B481-K481-L481</f>
        <v>21.41</v>
      </c>
      <c r="D481" s="6">
        <f>B481-K481</f>
        <v>21.41</v>
      </c>
      <c r="E481" s="7">
        <v>0.53055555555555556</v>
      </c>
      <c r="F481" s="17" t="str">
        <f>_xlfn.CONCAT(TEXT(A481,"yyyy-mm-dd")," ",TEXT(E481,"hh:mm:ss"))</f>
        <v>2022-06-17 12:44:00</v>
      </c>
      <c r="G481" s="8">
        <v>65</v>
      </c>
      <c r="H481" s="8"/>
      <c r="I481" s="9">
        <f>Uber_Details!$G481+(Uber_Details!$H481/60)</f>
        <v>65</v>
      </c>
      <c r="J481" s="10">
        <v>6.4</v>
      </c>
      <c r="K481" s="6"/>
      <c r="L481" s="6"/>
      <c r="M481" s="8"/>
      <c r="N481" s="8">
        <v>2</v>
      </c>
      <c r="O481" s="7" t="str">
        <f>VLOOKUP(P481,zipcodes,2,0)</f>
        <v>UNLEY</v>
      </c>
      <c r="P481" s="13">
        <v>5061</v>
      </c>
      <c r="Q481" s="7" t="str">
        <f>VLOOKUP(R481,zipcodes,2,0)</f>
        <v>NORWOOD</v>
      </c>
      <c r="R481" s="14">
        <v>5067</v>
      </c>
      <c r="S481" s="8" t="s">
        <v>359</v>
      </c>
      <c r="T481" s="6" t="s">
        <v>371</v>
      </c>
      <c r="V481" s="23"/>
      <c r="Y481" s="23"/>
    </row>
    <row r="482" spans="1:25" x14ac:dyDescent="0.25">
      <c r="A482" s="5">
        <v>44729</v>
      </c>
      <c r="B482" s="6">
        <v>9.7799999999999994</v>
      </c>
      <c r="C482" s="6">
        <f>B482-K482-L482</f>
        <v>9.7799999999999994</v>
      </c>
      <c r="D482" s="6">
        <f>B482-K482</f>
        <v>9.7799999999999994</v>
      </c>
      <c r="E482" s="7">
        <v>0.57916666666666672</v>
      </c>
      <c r="F482" s="17" t="str">
        <f>_xlfn.CONCAT(TEXT(A482,"yyyy-mm-dd")," ",TEXT(E482,"hh:mm:ss"))</f>
        <v>2022-06-17 13:54:00</v>
      </c>
      <c r="G482" s="8">
        <v>28</v>
      </c>
      <c r="H482" s="8">
        <v>53</v>
      </c>
      <c r="I482" s="9">
        <f>Uber_Details!$G482+(Uber_Details!$H482/60)</f>
        <v>28.883333333333333</v>
      </c>
      <c r="J482" s="10">
        <v>5</v>
      </c>
      <c r="K482" s="6"/>
      <c r="L482" s="6"/>
      <c r="M482" s="8"/>
      <c r="N482" s="8">
        <v>1</v>
      </c>
      <c r="O482" s="7" t="str">
        <f>VLOOKUP(P482,zipcodes,2,0)</f>
        <v>ST PETERS</v>
      </c>
      <c r="P482" s="13">
        <v>5069</v>
      </c>
      <c r="Q482" s="7" t="str">
        <f>VLOOKUP(R482,zipcodes,2,0)</f>
        <v>ADELAIDE CBD</v>
      </c>
      <c r="R482" s="14">
        <v>5000</v>
      </c>
      <c r="S482" s="8" t="s">
        <v>359</v>
      </c>
      <c r="T482" s="6" t="s">
        <v>371</v>
      </c>
      <c r="V482" s="23"/>
      <c r="Y482" s="23"/>
    </row>
    <row r="483" spans="1:25" x14ac:dyDescent="0.25">
      <c r="A483" s="5">
        <v>44729</v>
      </c>
      <c r="B483" s="6">
        <v>10.78</v>
      </c>
      <c r="C483" s="6">
        <f>B483-K483-L483</f>
        <v>10.78</v>
      </c>
      <c r="D483" s="6">
        <f>B483-K483</f>
        <v>10.78</v>
      </c>
      <c r="E483" s="7">
        <v>0.62083333333333335</v>
      </c>
      <c r="F483" s="17" t="str">
        <f>_xlfn.CONCAT(TEXT(A483,"yyyy-mm-dd")," ",TEXT(E483,"hh:mm:ss"))</f>
        <v>2022-06-17 14:54:00</v>
      </c>
      <c r="G483" s="8">
        <v>21</v>
      </c>
      <c r="H483" s="8">
        <v>23</v>
      </c>
      <c r="I483" s="9">
        <f>Uber_Details!$G483+(Uber_Details!$H483/60)</f>
        <v>21.383333333333333</v>
      </c>
      <c r="J483" s="10">
        <v>7.2</v>
      </c>
      <c r="K483" s="6"/>
      <c r="L483" s="6"/>
      <c r="M483" s="8">
        <v>1</v>
      </c>
      <c r="N483" s="8">
        <v>1</v>
      </c>
      <c r="O483" s="7" t="str">
        <f>VLOOKUP(P483,zipcodes,2,0)</f>
        <v>ADELAIDE CBD</v>
      </c>
      <c r="P483" s="13">
        <v>5000</v>
      </c>
      <c r="Q483" s="7" t="str">
        <f>VLOOKUP(R483,zipcodes,2,0)</f>
        <v>FULHAM</v>
      </c>
      <c r="R483" s="14">
        <v>5024</v>
      </c>
      <c r="S483" s="8" t="s">
        <v>359</v>
      </c>
      <c r="T483" s="6" t="s">
        <v>371</v>
      </c>
      <c r="V483" s="23"/>
      <c r="Y483" s="23"/>
    </row>
    <row r="484" spans="1:25" x14ac:dyDescent="0.25">
      <c r="A484" s="5">
        <v>44729</v>
      </c>
      <c r="B484" s="6">
        <v>7.27</v>
      </c>
      <c r="C484" s="6">
        <f>B484-K484-L484</f>
        <v>7.27</v>
      </c>
      <c r="D484" s="6">
        <f>B484-K484</f>
        <v>7.27</v>
      </c>
      <c r="E484" s="7">
        <v>0.63611111111111118</v>
      </c>
      <c r="F484" s="17" t="str">
        <f>_xlfn.CONCAT(TEXT(A484,"yyyy-mm-dd")," ",TEXT(E484,"hh:mm:ss"))</f>
        <v>2022-06-17 15:16:00</v>
      </c>
      <c r="G484" s="8">
        <v>19</v>
      </c>
      <c r="H484" s="8">
        <v>26</v>
      </c>
      <c r="I484" s="9">
        <f>Uber_Details!$G484+(Uber_Details!$H484/60)</f>
        <v>19.433333333333334</v>
      </c>
      <c r="J484" s="10">
        <v>1.9</v>
      </c>
      <c r="K484" s="6"/>
      <c r="L484" s="6"/>
      <c r="M484" s="8"/>
      <c r="N484" s="8">
        <v>1</v>
      </c>
      <c r="O484" s="7" t="str">
        <f>VLOOKUP(P484,zipcodes,2,0)</f>
        <v>FULHAM</v>
      </c>
      <c r="P484" s="13">
        <v>5024</v>
      </c>
      <c r="Q484" s="7" t="str">
        <f>VLOOKUP(R484,zipcodes,2,0)</f>
        <v>HENLEY BEACH</v>
      </c>
      <c r="R484" s="14">
        <v>5022</v>
      </c>
      <c r="S484" s="8" t="s">
        <v>359</v>
      </c>
      <c r="T484" s="6" t="s">
        <v>371</v>
      </c>
      <c r="V484" s="23"/>
      <c r="Y484" s="23"/>
    </row>
    <row r="485" spans="1:25" x14ac:dyDescent="0.25">
      <c r="A485" s="5">
        <v>44729</v>
      </c>
      <c r="B485" s="6">
        <v>39.76</v>
      </c>
      <c r="C485" s="6">
        <f>B485-K485-L485</f>
        <v>36.26</v>
      </c>
      <c r="D485" s="6">
        <f>B485-K485</f>
        <v>39.76</v>
      </c>
      <c r="E485" s="7">
        <v>0.75902777777777775</v>
      </c>
      <c r="F485" s="17" t="str">
        <f>_xlfn.CONCAT(TEXT(A485,"yyyy-mm-dd")," ",TEXT(E485,"hh:mm:ss"))</f>
        <v>2022-06-17 18:13:00</v>
      </c>
      <c r="G485" s="8">
        <v>100</v>
      </c>
      <c r="H485" s="8"/>
      <c r="I485" s="9">
        <f>Uber_Details!$G485+(Uber_Details!$H485/60)</f>
        <v>100</v>
      </c>
      <c r="J485" s="10">
        <v>12.2</v>
      </c>
      <c r="K485" s="6"/>
      <c r="L485" s="6">
        <v>3.5</v>
      </c>
      <c r="M485" s="8"/>
      <c r="N485" s="8">
        <v>2</v>
      </c>
      <c r="O485" s="7" t="str">
        <f>VLOOKUP(P485,zipcodes,2,0)</f>
        <v>RICHMOND</v>
      </c>
      <c r="P485" s="13">
        <v>5033</v>
      </c>
      <c r="Q485" s="7" t="str">
        <f>VLOOKUP(R485,zipcodes,2,0)</f>
        <v>KENSINGTON</v>
      </c>
      <c r="R485" s="14">
        <v>5068</v>
      </c>
      <c r="S485" s="8" t="s">
        <v>359</v>
      </c>
      <c r="T485" s="6" t="s">
        <v>371</v>
      </c>
      <c r="V485" s="23"/>
      <c r="Y485" s="23"/>
    </row>
    <row r="486" spans="1:25" x14ac:dyDescent="0.25">
      <c r="A486" s="5">
        <v>44729</v>
      </c>
      <c r="B486" s="6">
        <v>17.79</v>
      </c>
      <c r="C486" s="6">
        <f>B486-K486-L486</f>
        <v>16.79</v>
      </c>
      <c r="D486" s="6">
        <f>B486-K486</f>
        <v>17.79</v>
      </c>
      <c r="E486" s="7">
        <v>0.81111111111111101</v>
      </c>
      <c r="F486" s="17" t="str">
        <f>_xlfn.CONCAT(TEXT(A486,"yyyy-mm-dd")," ",TEXT(E486,"hh:mm:ss"))</f>
        <v>2022-06-17 19:28:00</v>
      </c>
      <c r="G486" s="8">
        <v>38</v>
      </c>
      <c r="H486" s="8">
        <v>40</v>
      </c>
      <c r="I486" s="9">
        <f>Uber_Details!$G486+(Uber_Details!$H486/60)</f>
        <v>38.666666666666664</v>
      </c>
      <c r="J486" s="10">
        <v>9.6</v>
      </c>
      <c r="K486" s="6"/>
      <c r="L486" s="6">
        <v>1</v>
      </c>
      <c r="M486" s="8"/>
      <c r="N486" s="8">
        <v>2</v>
      </c>
      <c r="O486" s="7" t="str">
        <f>VLOOKUP(P486,zipcodes,2,0)</f>
        <v>ADELAIDE CBD</v>
      </c>
      <c r="P486" s="13">
        <v>5000</v>
      </c>
      <c r="Q486" s="7" t="str">
        <f>VLOOKUP(R486,zipcodes,2,0)</f>
        <v>HINDMARSH</v>
      </c>
      <c r="R486" s="14">
        <v>5007</v>
      </c>
      <c r="S486" s="8" t="s">
        <v>359</v>
      </c>
      <c r="T486" s="6" t="s">
        <v>371</v>
      </c>
      <c r="V486" s="23"/>
      <c r="Y486" s="23"/>
    </row>
    <row r="487" spans="1:25" x14ac:dyDescent="0.25">
      <c r="A487" s="5">
        <v>44729</v>
      </c>
      <c r="B487" s="6">
        <v>7.65</v>
      </c>
      <c r="C487" s="6">
        <f>B487-K487-L487</f>
        <v>7.65</v>
      </c>
      <c r="D487" s="6">
        <f>B487-K487</f>
        <v>7.65</v>
      </c>
      <c r="E487" s="7">
        <v>0.83194444444444438</v>
      </c>
      <c r="F487" s="17" t="str">
        <f>_xlfn.CONCAT(TEXT(A487,"yyyy-mm-dd")," ",TEXT(E487,"hh:mm:ss"))</f>
        <v>2022-06-17 19:58:00</v>
      </c>
      <c r="G487" s="8">
        <v>13</v>
      </c>
      <c r="H487" s="8">
        <v>49</v>
      </c>
      <c r="I487" s="9">
        <f>Uber_Details!$G487+(Uber_Details!$H487/60)</f>
        <v>13.816666666666666</v>
      </c>
      <c r="J487" s="10">
        <v>5.4</v>
      </c>
      <c r="K487" s="6"/>
      <c r="L487" s="6"/>
      <c r="M487" s="8"/>
      <c r="N487" s="8">
        <v>1</v>
      </c>
      <c r="O487" s="7" t="str">
        <f>VLOOKUP(P487,zipcodes,2,0)</f>
        <v>HINDMARSH</v>
      </c>
      <c r="P487" s="13">
        <v>5007</v>
      </c>
      <c r="Q487" s="7" t="str">
        <f>VLOOKUP(R487,zipcodes,2,0)</f>
        <v>WOODVILLE</v>
      </c>
      <c r="R487" s="14">
        <v>5011</v>
      </c>
      <c r="S487" s="8" t="s">
        <v>359</v>
      </c>
      <c r="T487" s="6" t="s">
        <v>371</v>
      </c>
      <c r="V487" s="23"/>
      <c r="Y487" s="23"/>
    </row>
    <row r="488" spans="1:25" x14ac:dyDescent="0.25">
      <c r="A488" s="5">
        <v>44729</v>
      </c>
      <c r="B488" s="6">
        <v>14.59</v>
      </c>
      <c r="C488" s="6">
        <f>B488-K488-L488</f>
        <v>14.59</v>
      </c>
      <c r="D488" s="6">
        <f>B488-K488</f>
        <v>14.59</v>
      </c>
      <c r="E488" s="7">
        <v>0.85625000000000007</v>
      </c>
      <c r="F488" s="17" t="str">
        <f>_xlfn.CONCAT(TEXT(A488,"yyyy-mm-dd")," ",TEXT(E488,"hh:mm:ss"))</f>
        <v>2022-06-17 20:33:00</v>
      </c>
      <c r="G488" s="8">
        <v>38</v>
      </c>
      <c r="H488" s="8">
        <v>23</v>
      </c>
      <c r="I488" s="9">
        <f>Uber_Details!$G488+(Uber_Details!$H488/60)</f>
        <v>38.383333333333333</v>
      </c>
      <c r="J488" s="10">
        <v>6.5</v>
      </c>
      <c r="K488" s="6"/>
      <c r="L488" s="6"/>
      <c r="M488" s="8"/>
      <c r="N488" s="8">
        <v>1</v>
      </c>
      <c r="O488" s="7" t="str">
        <f>VLOOKUP(P488,zipcodes,2,0)</f>
        <v>ADELAIDE CBD</v>
      </c>
      <c r="P488" s="13">
        <v>5000</v>
      </c>
      <c r="Q488" s="7" t="str">
        <f>VLOOKUP(R488,zipcodes,2,0)</f>
        <v>FITZROY</v>
      </c>
      <c r="R488" s="14">
        <v>5082</v>
      </c>
      <c r="S488" s="8" t="s">
        <v>359</v>
      </c>
      <c r="T488" s="6" t="s">
        <v>371</v>
      </c>
      <c r="V488" s="23"/>
      <c r="Y488" s="23"/>
    </row>
    <row r="489" spans="1:25" x14ac:dyDescent="0.25">
      <c r="A489" s="5">
        <v>44731</v>
      </c>
      <c r="B489" s="6">
        <v>14.19</v>
      </c>
      <c r="C489" s="6">
        <f>B489-K489-L489</f>
        <v>14.19</v>
      </c>
      <c r="D489" s="6">
        <f>B489-K489</f>
        <v>14.19</v>
      </c>
      <c r="E489" s="7">
        <v>0.54513888888888895</v>
      </c>
      <c r="F489" s="17" t="str">
        <f>_xlfn.CONCAT(TEXT(A489,"yyyy-mm-dd")," ",TEXT(E489,"hh:mm:ss"))</f>
        <v>2022-06-19 13:05:00</v>
      </c>
      <c r="G489" s="8">
        <v>26</v>
      </c>
      <c r="H489" s="8">
        <v>54</v>
      </c>
      <c r="I489" s="9">
        <f>Uber_Details!$G489+(Uber_Details!$H489/60)</f>
        <v>26.9</v>
      </c>
      <c r="J489" s="10">
        <v>5.8</v>
      </c>
      <c r="K489" s="6"/>
      <c r="L489" s="6"/>
      <c r="M489" s="8"/>
      <c r="N489" s="8">
        <v>2</v>
      </c>
      <c r="O489" s="7" t="str">
        <f>VLOOKUP(P489,zipcodes,2,0)</f>
        <v>MILE END</v>
      </c>
      <c r="P489" s="13">
        <v>5031</v>
      </c>
      <c r="Q489" s="7" t="str">
        <f>VLOOKUP(R489,zipcodes,2,0)</f>
        <v>WOODVILLE</v>
      </c>
      <c r="R489" s="14">
        <v>5011</v>
      </c>
      <c r="S489" s="8" t="s">
        <v>359</v>
      </c>
      <c r="T489" s="6" t="s">
        <v>371</v>
      </c>
      <c r="V489" s="23"/>
      <c r="Y489" s="23"/>
    </row>
    <row r="490" spans="1:25" x14ac:dyDescent="0.25">
      <c r="A490" s="5">
        <v>44731</v>
      </c>
      <c r="B490" s="6">
        <v>6.9</v>
      </c>
      <c r="C490" s="6">
        <f>B490-K490-L490</f>
        <v>6.9</v>
      </c>
      <c r="D490" s="6">
        <f>B490-K490</f>
        <v>6.9</v>
      </c>
      <c r="E490" s="7">
        <v>0.56111111111111112</v>
      </c>
      <c r="F490" s="17" t="str">
        <f>_xlfn.CONCAT(TEXT(A490,"yyyy-mm-dd")," ",TEXT(E490,"hh:mm:ss"))</f>
        <v>2022-06-19 13:28:00</v>
      </c>
      <c r="G490" s="8">
        <v>17</v>
      </c>
      <c r="H490" s="8">
        <v>8</v>
      </c>
      <c r="I490" s="9">
        <f>Uber_Details!$G490+(Uber_Details!$H490/60)</f>
        <v>17.133333333333333</v>
      </c>
      <c r="J490" s="10">
        <v>4.0999999999999996</v>
      </c>
      <c r="K490" s="6"/>
      <c r="L490" s="6"/>
      <c r="M490" s="8"/>
      <c r="N490" s="8">
        <v>1</v>
      </c>
      <c r="O490" s="7" t="str">
        <f>VLOOKUP(P490,zipcodes,2,0)</f>
        <v>SEATON</v>
      </c>
      <c r="P490" s="13">
        <v>5023</v>
      </c>
      <c r="Q490" s="7" t="str">
        <f>VLOOKUP(R490,zipcodes,2,0)</f>
        <v>WOODVILLE GARDENS</v>
      </c>
      <c r="R490" s="14">
        <v>5012</v>
      </c>
      <c r="S490" s="8" t="s">
        <v>359</v>
      </c>
      <c r="T490" s="6" t="s">
        <v>371</v>
      </c>
      <c r="V490" s="23"/>
      <c r="Y490" s="23"/>
    </row>
    <row r="491" spans="1:25" x14ac:dyDescent="0.25">
      <c r="A491" s="5">
        <v>44731</v>
      </c>
      <c r="B491" s="6">
        <v>8.69</v>
      </c>
      <c r="C491" s="6">
        <f>B491-K491-L491</f>
        <v>8.69</v>
      </c>
      <c r="D491" s="6">
        <f>B491-K491</f>
        <v>8.69</v>
      </c>
      <c r="E491" s="7">
        <v>0.58680555555555558</v>
      </c>
      <c r="F491" s="17" t="str">
        <f>_xlfn.CONCAT(TEXT(A491,"yyyy-mm-dd")," ",TEXT(E491,"hh:mm:ss"))</f>
        <v>2022-06-19 14:05:00</v>
      </c>
      <c r="G491" s="8">
        <v>19</v>
      </c>
      <c r="H491" s="8">
        <v>10</v>
      </c>
      <c r="I491" s="9">
        <f>Uber_Details!$G491+(Uber_Details!$H491/60)</f>
        <v>19.166666666666668</v>
      </c>
      <c r="J491" s="10">
        <v>4.5</v>
      </c>
      <c r="K491" s="6"/>
      <c r="L491" s="6"/>
      <c r="M491" s="8">
        <v>1</v>
      </c>
      <c r="N491" s="8">
        <v>1</v>
      </c>
      <c r="O491" s="7" t="str">
        <f>VLOOKUP(P491,zipcodes,2,0)</f>
        <v>NORTH ADELAIDE</v>
      </c>
      <c r="P491" s="13">
        <v>5006</v>
      </c>
      <c r="Q491" s="7" t="str">
        <f>VLOOKUP(R491,zipcodes,2,0)</f>
        <v>UNLEY</v>
      </c>
      <c r="R491" s="14">
        <v>5061</v>
      </c>
      <c r="S491" s="8" t="s">
        <v>359</v>
      </c>
      <c r="T491" s="6" t="s">
        <v>371</v>
      </c>
      <c r="V491" s="23"/>
      <c r="Y491" s="23"/>
    </row>
    <row r="492" spans="1:25" x14ac:dyDescent="0.25">
      <c r="A492" s="5">
        <v>44731</v>
      </c>
      <c r="B492" s="6">
        <v>10.01</v>
      </c>
      <c r="C492" s="6">
        <f>B492-K492-L492</f>
        <v>10.01</v>
      </c>
      <c r="D492" s="6">
        <f>B492-K492</f>
        <v>10.01</v>
      </c>
      <c r="E492" s="7">
        <v>0.6</v>
      </c>
      <c r="F492" s="17" t="str">
        <f>_xlfn.CONCAT(TEXT(A492,"yyyy-mm-dd")," ",TEXT(E492,"hh:mm:ss"))</f>
        <v>2022-06-19 14:24:00</v>
      </c>
      <c r="G492" s="8">
        <v>30</v>
      </c>
      <c r="H492" s="8">
        <v>31</v>
      </c>
      <c r="I492" s="9">
        <f>Uber_Details!$G492+(Uber_Details!$H492/60)</f>
        <v>30.516666666666666</v>
      </c>
      <c r="J492" s="10">
        <v>6.4</v>
      </c>
      <c r="K492" s="6"/>
      <c r="L492" s="6"/>
      <c r="M492" s="8">
        <v>1</v>
      </c>
      <c r="N492" s="8">
        <v>1</v>
      </c>
      <c r="O492" s="7" t="str">
        <f>VLOOKUP(P492,zipcodes,2,0)</f>
        <v>UNLEY</v>
      </c>
      <c r="P492" s="13">
        <v>5061</v>
      </c>
      <c r="Q492" s="7" t="str">
        <f>VLOOKUP(R492,zipcodes,2,0)</f>
        <v>FITZROY</v>
      </c>
      <c r="R492" s="14">
        <v>5082</v>
      </c>
      <c r="S492" s="8" t="s">
        <v>359</v>
      </c>
      <c r="T492" s="6" t="s">
        <v>371</v>
      </c>
      <c r="V492" s="23"/>
      <c r="Y492" s="23"/>
    </row>
    <row r="493" spans="1:25" x14ac:dyDescent="0.25">
      <c r="A493" s="5">
        <v>44731</v>
      </c>
      <c r="B493" s="6">
        <v>7.04</v>
      </c>
      <c r="C493" s="6">
        <f>B493-K493-L493</f>
        <v>7.04</v>
      </c>
      <c r="D493" s="6">
        <f>B493-K493</f>
        <v>7.04</v>
      </c>
      <c r="E493" s="7">
        <v>0.60625000000000007</v>
      </c>
      <c r="F493" s="17" t="str">
        <f>_xlfn.CONCAT(TEXT(A493,"yyyy-mm-dd")," ",TEXT(E493,"hh:mm:ss"))</f>
        <v>2022-06-19 14:33:00</v>
      </c>
      <c r="G493" s="8">
        <v>24</v>
      </c>
      <c r="H493" s="8">
        <v>50</v>
      </c>
      <c r="I493" s="9">
        <f>Uber_Details!$G493+(Uber_Details!$H493/60)</f>
        <v>24.833333333333332</v>
      </c>
      <c r="J493" s="10">
        <v>6.1</v>
      </c>
      <c r="K493" s="6"/>
      <c r="L493" s="6"/>
      <c r="M493" s="8">
        <v>1</v>
      </c>
      <c r="N493" s="8">
        <v>1</v>
      </c>
      <c r="O493" s="7" t="str">
        <f>VLOOKUP(P493,zipcodes,2,0)</f>
        <v>ADELAIDE CBD</v>
      </c>
      <c r="P493" s="13">
        <v>5000</v>
      </c>
      <c r="Q493" s="7" t="str">
        <f>VLOOKUP(R493,zipcodes,2,0)</f>
        <v>CROYDON</v>
      </c>
      <c r="R493" s="14">
        <v>5008</v>
      </c>
      <c r="S493" s="8" t="s">
        <v>359</v>
      </c>
      <c r="T493" s="6" t="s">
        <v>371</v>
      </c>
      <c r="V493" s="23"/>
      <c r="Y493" s="23"/>
    </row>
    <row r="494" spans="1:25" x14ac:dyDescent="0.25">
      <c r="A494" s="5">
        <v>44731</v>
      </c>
      <c r="B494" s="6">
        <v>18.73</v>
      </c>
      <c r="C494" s="6">
        <f>B494-K494-L494</f>
        <v>18.73</v>
      </c>
      <c r="D494" s="6">
        <f>B494-K494</f>
        <v>18.73</v>
      </c>
      <c r="E494" s="7">
        <v>0.63194444444444442</v>
      </c>
      <c r="F494" s="17" t="str">
        <f>_xlfn.CONCAT(TEXT(A494,"yyyy-mm-dd")," ",TEXT(E494,"hh:mm:ss"))</f>
        <v>2022-06-19 15:10:00</v>
      </c>
      <c r="G494" s="8">
        <v>37</v>
      </c>
      <c r="H494" s="8">
        <v>13</v>
      </c>
      <c r="I494" s="9">
        <f>Uber_Details!$G494+(Uber_Details!$H494/60)</f>
        <v>37.216666666666669</v>
      </c>
      <c r="J494" s="10">
        <v>11.6</v>
      </c>
      <c r="K494" s="6"/>
      <c r="L494" s="6"/>
      <c r="M494" s="8">
        <v>1</v>
      </c>
      <c r="N494" s="8">
        <v>1</v>
      </c>
      <c r="O494" s="7" t="str">
        <f>VLOOKUP(P494,zipcodes,2,0)</f>
        <v>ADELAIDE CBD</v>
      </c>
      <c r="P494" s="13">
        <v>5000</v>
      </c>
      <c r="Q494" s="7" t="str">
        <f>VLOOKUP(R494,zipcodes,2,0)</f>
        <v>KLEMZIG</v>
      </c>
      <c r="R494" s="14">
        <v>5087</v>
      </c>
      <c r="S494" s="8" t="s">
        <v>359</v>
      </c>
      <c r="T494" s="6" t="s">
        <v>371</v>
      </c>
      <c r="V494" s="23"/>
      <c r="Y494" s="23"/>
    </row>
    <row r="495" spans="1:25" x14ac:dyDescent="0.25">
      <c r="A495" s="5">
        <v>44731</v>
      </c>
      <c r="B495" s="6">
        <v>13.36</v>
      </c>
      <c r="C495" s="6">
        <f>B495-K495-L495</f>
        <v>13.36</v>
      </c>
      <c r="D495" s="6">
        <f>B495-K495</f>
        <v>13.36</v>
      </c>
      <c r="E495" s="7">
        <v>0.7597222222222223</v>
      </c>
      <c r="F495" s="17" t="str">
        <f>_xlfn.CONCAT(TEXT(A495,"yyyy-mm-dd")," ",TEXT(E495,"hh:mm:ss"))</f>
        <v>2022-06-19 18:14:00</v>
      </c>
      <c r="G495" s="8">
        <v>30</v>
      </c>
      <c r="H495" s="8">
        <v>28</v>
      </c>
      <c r="I495" s="9">
        <f>Uber_Details!$G495+(Uber_Details!$H495/60)</f>
        <v>30.466666666666665</v>
      </c>
      <c r="J495" s="10">
        <v>6.1</v>
      </c>
      <c r="K495" s="6"/>
      <c r="L495" s="6"/>
      <c r="M495" s="8"/>
      <c r="N495" s="8">
        <v>2</v>
      </c>
      <c r="O495" s="7" t="str">
        <f>VLOOKUP(P495,zipcodes,2,0)</f>
        <v>MILE END</v>
      </c>
      <c r="P495" s="13">
        <v>5031</v>
      </c>
      <c r="Q495" s="7" t="str">
        <f>VLOOKUP(R495,zipcodes,2,0)</f>
        <v>CROYDON</v>
      </c>
      <c r="R495" s="14">
        <v>5008</v>
      </c>
      <c r="S495" s="8" t="s">
        <v>359</v>
      </c>
      <c r="T495" s="6" t="s">
        <v>371</v>
      </c>
      <c r="V495" s="23"/>
      <c r="Y495" s="23"/>
    </row>
    <row r="496" spans="1:25" x14ac:dyDescent="0.25">
      <c r="A496" s="5">
        <v>44731</v>
      </c>
      <c r="B496" s="6">
        <v>11.15</v>
      </c>
      <c r="C496" s="6">
        <f>B496-K496-L496</f>
        <v>9.65</v>
      </c>
      <c r="D496" s="6">
        <f>B496-K496</f>
        <v>11.15</v>
      </c>
      <c r="E496" s="7">
        <v>0.78333333333333333</v>
      </c>
      <c r="F496" s="17" t="str">
        <f>_xlfn.CONCAT(TEXT(A496,"yyyy-mm-dd")," ",TEXT(E496,"hh:mm:ss"))</f>
        <v>2022-06-19 18:48:00</v>
      </c>
      <c r="G496" s="8">
        <v>21</v>
      </c>
      <c r="H496" s="8">
        <v>42</v>
      </c>
      <c r="I496" s="9">
        <f>Uber_Details!$G496+(Uber_Details!$H496/60)</f>
        <v>21.7</v>
      </c>
      <c r="J496" s="10">
        <v>4.2</v>
      </c>
      <c r="K496" s="6"/>
      <c r="L496" s="6">
        <v>1.5</v>
      </c>
      <c r="M496" s="8"/>
      <c r="N496" s="8">
        <v>1</v>
      </c>
      <c r="O496" s="7" t="str">
        <f>VLOOKUP(P496,zipcodes,2,0)</f>
        <v>HINDMARSH</v>
      </c>
      <c r="P496" s="13">
        <v>5007</v>
      </c>
      <c r="Q496" s="7" t="str">
        <f>VLOOKUP(R496,zipcodes,2,0)</f>
        <v>ADELAIDE CBD</v>
      </c>
      <c r="R496" s="14">
        <v>5000</v>
      </c>
      <c r="S496" s="8" t="s">
        <v>359</v>
      </c>
      <c r="T496" s="6" t="s">
        <v>371</v>
      </c>
      <c r="V496" s="23"/>
      <c r="Y496" s="23"/>
    </row>
    <row r="497" spans="1:25" x14ac:dyDescent="0.25">
      <c r="A497" s="5">
        <v>44731</v>
      </c>
      <c r="B497" s="6">
        <v>17.21</v>
      </c>
      <c r="C497" s="6">
        <f>B497-K497-L497</f>
        <v>11.48</v>
      </c>
      <c r="D497" s="6">
        <f>B497-K497</f>
        <v>12.98</v>
      </c>
      <c r="E497" s="7">
        <v>0.79236111111111107</v>
      </c>
      <c r="F497" s="17" t="str">
        <f>_xlfn.CONCAT(TEXT(A497,"yyyy-mm-dd")," ",TEXT(E497,"hh:mm:ss"))</f>
        <v>2022-06-19 19:01:00</v>
      </c>
      <c r="G497" s="8">
        <v>29</v>
      </c>
      <c r="H497" s="8">
        <v>33</v>
      </c>
      <c r="I497" s="9">
        <f>Uber_Details!$G497+(Uber_Details!$H497/60)</f>
        <v>29.55</v>
      </c>
      <c r="J497" s="10">
        <v>3.2</v>
      </c>
      <c r="K497" s="6">
        <v>4.2300000000000004</v>
      </c>
      <c r="L497" s="6">
        <v>1.5</v>
      </c>
      <c r="M497" s="8">
        <v>1</v>
      </c>
      <c r="N497" s="8">
        <v>1</v>
      </c>
      <c r="O497" s="7" t="str">
        <f>VLOOKUP(P497,zipcodes,2,0)</f>
        <v>ADELAIDE CBD</v>
      </c>
      <c r="P497" s="13">
        <v>5000</v>
      </c>
      <c r="Q497" s="7" t="str">
        <f>VLOOKUP(R497,zipcodes,2,0)</f>
        <v>ST PETERS</v>
      </c>
      <c r="R497" s="14">
        <v>5069</v>
      </c>
      <c r="S497" s="8" t="s">
        <v>359</v>
      </c>
      <c r="T497" s="6" t="s">
        <v>371</v>
      </c>
      <c r="V497" s="23"/>
      <c r="Y497" s="23"/>
    </row>
    <row r="498" spans="1:25" x14ac:dyDescent="0.25">
      <c r="A498" s="5">
        <v>44731</v>
      </c>
      <c r="B498" s="6">
        <v>15.7</v>
      </c>
      <c r="C498" s="6">
        <f>B498-K498-L498</f>
        <v>13.79</v>
      </c>
      <c r="D498" s="6">
        <f>B498-K498</f>
        <v>13.79</v>
      </c>
      <c r="E498" s="7">
        <v>0.80694444444444446</v>
      </c>
      <c r="F498" s="17" t="str">
        <f>_xlfn.CONCAT(TEXT(A498,"yyyy-mm-dd")," ",TEXT(E498,"hh:mm:ss"))</f>
        <v>2022-06-19 19:22:00</v>
      </c>
      <c r="G498" s="8">
        <v>26</v>
      </c>
      <c r="H498" s="8">
        <v>1</v>
      </c>
      <c r="I498" s="9">
        <f>Uber_Details!$G498+(Uber_Details!$H498/60)</f>
        <v>26.016666666666666</v>
      </c>
      <c r="J498" s="10">
        <v>4.4000000000000004</v>
      </c>
      <c r="K498" s="6">
        <v>1.91</v>
      </c>
      <c r="L498" s="6"/>
      <c r="M498" s="8">
        <v>1</v>
      </c>
      <c r="N498" s="8">
        <v>2</v>
      </c>
      <c r="O498" s="7" t="str">
        <f>VLOOKUP(P498,zipcodes,2,0)</f>
        <v>ADELAIDE CBD</v>
      </c>
      <c r="P498" s="13">
        <v>5000</v>
      </c>
      <c r="Q498" s="7" t="str">
        <f>VLOOKUP(R498,zipcodes,2,0)</f>
        <v>DULWICH</v>
      </c>
      <c r="R498" s="14">
        <v>5065</v>
      </c>
      <c r="S498" s="8" t="s">
        <v>359</v>
      </c>
      <c r="T498" s="6" t="s">
        <v>371</v>
      </c>
      <c r="V498" s="23"/>
      <c r="Y498" s="23"/>
    </row>
    <row r="499" spans="1:25" x14ac:dyDescent="0.25">
      <c r="A499" s="5">
        <v>44731</v>
      </c>
      <c r="B499" s="6">
        <v>10.24</v>
      </c>
      <c r="C499" s="6">
        <f>B499-K499-L499</f>
        <v>10.24</v>
      </c>
      <c r="D499" s="6">
        <f>B499-K499</f>
        <v>10.24</v>
      </c>
      <c r="E499" s="7">
        <v>0.84791666666666676</v>
      </c>
      <c r="F499" s="17" t="str">
        <f>_xlfn.CONCAT(TEXT(A499,"yyyy-mm-dd")," ",TEXT(E499,"hh:mm:ss"))</f>
        <v>2022-06-19 20:21:00</v>
      </c>
      <c r="G499" s="8">
        <v>16</v>
      </c>
      <c r="H499" s="8">
        <v>37</v>
      </c>
      <c r="I499" s="9">
        <f>Uber_Details!$G499+(Uber_Details!$H499/60)</f>
        <v>16.616666666666667</v>
      </c>
      <c r="J499" s="10">
        <v>4.0999999999999996</v>
      </c>
      <c r="K499" s="6"/>
      <c r="L499" s="6"/>
      <c r="M499" s="8"/>
      <c r="N499" s="8">
        <v>2</v>
      </c>
      <c r="O499" s="7" t="str">
        <f>VLOOKUP(P499,zipcodes,2,0)</f>
        <v>ADELAIDE CBD</v>
      </c>
      <c r="P499" s="13">
        <v>5000</v>
      </c>
      <c r="Q499" s="7" t="str">
        <f>VLOOKUP(R499,zipcodes,2,0)</f>
        <v>VALE PARK</v>
      </c>
      <c r="R499" s="14">
        <v>5081</v>
      </c>
      <c r="S499" s="8" t="s">
        <v>359</v>
      </c>
      <c r="T499" s="6" t="s">
        <v>371</v>
      </c>
      <c r="V499" s="23"/>
      <c r="Y499" s="23"/>
    </row>
    <row r="500" spans="1:25" x14ac:dyDescent="0.25">
      <c r="A500" s="5">
        <v>44731</v>
      </c>
      <c r="B500" s="6">
        <v>12.52</v>
      </c>
      <c r="C500" s="6">
        <f>B500-K500-L500</f>
        <v>12.52</v>
      </c>
      <c r="D500" s="6">
        <f>B500-K500</f>
        <v>12.52</v>
      </c>
      <c r="E500" s="7">
        <v>0.87777777777777777</v>
      </c>
      <c r="F500" s="17" t="str">
        <f>_xlfn.CONCAT(TEXT(A500,"yyyy-mm-dd")," ",TEXT(E500,"hh:mm:ss"))</f>
        <v>2022-06-19 21:04:00</v>
      </c>
      <c r="G500" s="8">
        <v>31</v>
      </c>
      <c r="H500" s="8">
        <v>32</v>
      </c>
      <c r="I500" s="9">
        <f>Uber_Details!$G500+(Uber_Details!$H500/60)</f>
        <v>31.533333333333335</v>
      </c>
      <c r="J500" s="10">
        <v>2.4</v>
      </c>
      <c r="K500" s="6"/>
      <c r="L500" s="6"/>
      <c r="M500" s="8">
        <v>1</v>
      </c>
      <c r="N500" s="8">
        <v>2</v>
      </c>
      <c r="O500" s="7" t="str">
        <f>VLOOKUP(P500,zipcodes,2,0)</f>
        <v>ADELAIDE CBD</v>
      </c>
      <c r="P500" s="13">
        <v>5000</v>
      </c>
      <c r="Q500" s="7" t="str">
        <f>VLOOKUP(R500,zipcodes,2,0)</f>
        <v>ADELAIDE CBD</v>
      </c>
      <c r="R500" s="14">
        <v>5000</v>
      </c>
      <c r="S500" s="8" t="s">
        <v>359</v>
      </c>
      <c r="T500" s="6" t="s">
        <v>371</v>
      </c>
      <c r="V500" s="23"/>
      <c r="Y500" s="23"/>
    </row>
    <row r="501" spans="1:25" x14ac:dyDescent="0.25">
      <c r="A501" s="5">
        <v>44731</v>
      </c>
      <c r="B501" s="6">
        <v>6.38</v>
      </c>
      <c r="C501" s="6">
        <f>B501-K501-L501</f>
        <v>6.38</v>
      </c>
      <c r="D501" s="6">
        <f>B501-K501</f>
        <v>6.38</v>
      </c>
      <c r="E501" s="7">
        <v>0.90625</v>
      </c>
      <c r="F501" s="17" t="str">
        <f>_xlfn.CONCAT(TEXT(A501,"yyyy-mm-dd")," ",TEXT(E501,"hh:mm:ss"))</f>
        <v>2022-06-19 21:45:00</v>
      </c>
      <c r="G501" s="8">
        <v>11</v>
      </c>
      <c r="H501" s="8">
        <v>51</v>
      </c>
      <c r="I501" s="9">
        <f>Uber_Details!$G501+(Uber_Details!$H501/60)</f>
        <v>11.85</v>
      </c>
      <c r="J501" s="10">
        <v>2.4</v>
      </c>
      <c r="K501" s="6"/>
      <c r="L501" s="6"/>
      <c r="M501" s="8">
        <v>1</v>
      </c>
      <c r="N501" s="8">
        <v>1</v>
      </c>
      <c r="O501" s="7" t="str">
        <f>VLOOKUP(P501,zipcodes,2,0)</f>
        <v>ADELAIDE CBD</v>
      </c>
      <c r="P501" s="13">
        <v>5000</v>
      </c>
      <c r="Q501" s="7" t="str">
        <f>VLOOKUP(R501,zipcodes,2,0)</f>
        <v>ADELAIDE CBD</v>
      </c>
      <c r="R501" s="14">
        <v>5000</v>
      </c>
      <c r="S501" s="8" t="s">
        <v>359</v>
      </c>
      <c r="T501" s="6" t="s">
        <v>371</v>
      </c>
      <c r="V501" s="23"/>
      <c r="Y501" s="23"/>
    </row>
    <row r="502" spans="1:25" x14ac:dyDescent="0.25">
      <c r="A502" s="5">
        <v>44731</v>
      </c>
      <c r="B502" s="6">
        <v>8.01</v>
      </c>
      <c r="C502" s="6">
        <f>B502-K502-L502</f>
        <v>8.01</v>
      </c>
      <c r="D502" s="6">
        <f>B502-K502</f>
        <v>8.01</v>
      </c>
      <c r="E502" s="7">
        <v>0.92013888888888884</v>
      </c>
      <c r="F502" s="17" t="str">
        <f>_xlfn.CONCAT(TEXT(A502,"yyyy-mm-dd")," ",TEXT(E502,"hh:mm:ss"))</f>
        <v>2022-06-19 22:05:00</v>
      </c>
      <c r="G502" s="8">
        <v>18</v>
      </c>
      <c r="H502" s="8">
        <v>5</v>
      </c>
      <c r="I502" s="9">
        <f>Uber_Details!$G502+(Uber_Details!$H502/60)</f>
        <v>18.083333333333332</v>
      </c>
      <c r="J502" s="10">
        <v>5.2</v>
      </c>
      <c r="K502" s="6"/>
      <c r="L502" s="6"/>
      <c r="M502" s="8">
        <v>1</v>
      </c>
      <c r="N502" s="8">
        <v>1</v>
      </c>
      <c r="O502" s="7" t="str">
        <f>VLOOKUP(P502,zipcodes,2,0)</f>
        <v>ADELAIDE CBD</v>
      </c>
      <c r="P502" s="13">
        <v>5000</v>
      </c>
      <c r="Q502" s="7" t="str">
        <f>VLOOKUP(R502,zipcodes,2,0)</f>
        <v>DULWICH</v>
      </c>
      <c r="R502" s="14">
        <v>5065</v>
      </c>
      <c r="S502" s="8" t="s">
        <v>359</v>
      </c>
      <c r="T502" s="6" t="s">
        <v>371</v>
      </c>
      <c r="V502" s="23"/>
      <c r="Y502" s="23"/>
    </row>
    <row r="503" spans="1:25" x14ac:dyDescent="0.25">
      <c r="A503" s="5">
        <v>44731</v>
      </c>
      <c r="B503" s="6">
        <v>8.9</v>
      </c>
      <c r="C503" s="6">
        <f>B503-K503-L503</f>
        <v>8.9</v>
      </c>
      <c r="D503" s="6">
        <f>B503-K503</f>
        <v>8.9</v>
      </c>
      <c r="E503" s="7">
        <v>0.94374999999999998</v>
      </c>
      <c r="F503" s="17" t="str">
        <f>_xlfn.CONCAT(TEXT(A503,"yyyy-mm-dd")," ",TEXT(E503,"hh:mm:ss"))</f>
        <v>2022-06-19 22:39:00</v>
      </c>
      <c r="G503" s="8">
        <v>16</v>
      </c>
      <c r="H503" s="8">
        <v>1</v>
      </c>
      <c r="I503" s="9">
        <f>Uber_Details!$G503+(Uber_Details!$H503/60)</f>
        <v>16.016666666666666</v>
      </c>
      <c r="J503" s="10">
        <v>7.9</v>
      </c>
      <c r="K503" s="6"/>
      <c r="L503" s="6"/>
      <c r="M503" s="8">
        <v>1</v>
      </c>
      <c r="N503" s="8">
        <v>1</v>
      </c>
      <c r="O503" s="7" t="str">
        <f>VLOOKUP(P503,zipcodes,2,0)</f>
        <v>RICHMOND</v>
      </c>
      <c r="P503" s="13">
        <v>5033</v>
      </c>
      <c r="Q503" s="7" t="str">
        <f>VLOOKUP(R503,zipcodes,2,0)</f>
        <v>CROYDON</v>
      </c>
      <c r="R503" s="14">
        <v>5008</v>
      </c>
      <c r="S503" s="8" t="s">
        <v>359</v>
      </c>
      <c r="T503" s="6" t="s">
        <v>371</v>
      </c>
      <c r="V503" s="23"/>
      <c r="Y503" s="23"/>
    </row>
    <row r="504" spans="1:25" x14ac:dyDescent="0.25">
      <c r="A504" s="5">
        <v>44732</v>
      </c>
      <c r="B504" s="6">
        <v>13.87</v>
      </c>
      <c r="C504" s="6">
        <f>B504-K504-L504</f>
        <v>13.87</v>
      </c>
      <c r="D504" s="6">
        <f>B504-K504</f>
        <v>13.87</v>
      </c>
      <c r="E504" s="7">
        <v>0.5083333333333333</v>
      </c>
      <c r="F504" s="17" t="str">
        <f>_xlfn.CONCAT(TEXT(A504,"yyyy-mm-dd")," ",TEXT(E504,"hh:mm:ss"))</f>
        <v>2022-06-20 12:12:00</v>
      </c>
      <c r="G504" s="8">
        <v>33</v>
      </c>
      <c r="H504" s="8">
        <v>9</v>
      </c>
      <c r="I504" s="9">
        <f>Uber_Details!$G504+(Uber_Details!$H504/60)</f>
        <v>33.15</v>
      </c>
      <c r="J504" s="10">
        <v>3.4</v>
      </c>
      <c r="K504" s="6"/>
      <c r="L504" s="6"/>
      <c r="M504" s="8"/>
      <c r="N504" s="8">
        <v>1</v>
      </c>
      <c r="O504" s="7" t="str">
        <f>VLOOKUP(P504,zipcodes,2,0)</f>
        <v>RICHMOND</v>
      </c>
      <c r="P504" s="13">
        <v>5033</v>
      </c>
      <c r="Q504" s="7" t="str">
        <f>VLOOKUP(R504,zipcodes,2,0)</f>
        <v>BLACK FOREST</v>
      </c>
      <c r="R504" s="14">
        <v>5035</v>
      </c>
      <c r="S504" s="8" t="s">
        <v>359</v>
      </c>
      <c r="T504" s="6" t="s">
        <v>371</v>
      </c>
      <c r="V504" s="23"/>
      <c r="Y504" s="23"/>
    </row>
    <row r="505" spans="1:25" x14ac:dyDescent="0.25">
      <c r="A505" s="5">
        <v>44732</v>
      </c>
      <c r="B505" s="6">
        <v>26.27</v>
      </c>
      <c r="C505" s="6">
        <f>B505-K505-L505</f>
        <v>24.88</v>
      </c>
      <c r="D505" s="6">
        <f>B505-K505</f>
        <v>24.88</v>
      </c>
      <c r="E505" s="7">
        <v>0.52500000000000002</v>
      </c>
      <c r="F505" s="17" t="str">
        <f>_xlfn.CONCAT(TEXT(A505,"yyyy-mm-dd")," ",TEXT(E505,"hh:mm:ss"))</f>
        <v>2022-06-20 12:36:00</v>
      </c>
      <c r="G505" s="8">
        <v>55</v>
      </c>
      <c r="H505" s="8">
        <v>5</v>
      </c>
      <c r="I505" s="9">
        <f>Uber_Details!$G505+(Uber_Details!$H505/60)</f>
        <v>55.083333333333336</v>
      </c>
      <c r="J505" s="10">
        <v>11.1</v>
      </c>
      <c r="K505" s="6">
        <v>1.39</v>
      </c>
      <c r="L505" s="6"/>
      <c r="M505" s="8"/>
      <c r="N505" s="8">
        <v>2</v>
      </c>
      <c r="O505" s="7" t="str">
        <f>VLOOKUP(P505,zipcodes,2,0)</f>
        <v>ADELAIDE CBD</v>
      </c>
      <c r="P505" s="13">
        <v>5000</v>
      </c>
      <c r="Q505" s="7" t="str">
        <f>VLOOKUP(R505,zipcodes,2,0)</f>
        <v>FULHAM</v>
      </c>
      <c r="R505" s="14">
        <v>5024</v>
      </c>
      <c r="S505" s="8" t="s">
        <v>359</v>
      </c>
      <c r="T505" s="6" t="s">
        <v>371</v>
      </c>
      <c r="V505" s="23"/>
      <c r="Y505" s="23"/>
    </row>
    <row r="506" spans="1:25" x14ac:dyDescent="0.25">
      <c r="A506" s="5">
        <v>44732</v>
      </c>
      <c r="B506" s="6">
        <v>17.78</v>
      </c>
      <c r="C506" s="6">
        <f>B506-K506-L506</f>
        <v>15.750000000000002</v>
      </c>
      <c r="D506" s="6">
        <f>B506-K506</f>
        <v>15.750000000000002</v>
      </c>
      <c r="E506" s="7">
        <v>0.74791666666666667</v>
      </c>
      <c r="F506" s="17" t="str">
        <f>_xlfn.CONCAT(TEXT(A506,"yyyy-mm-dd")," ",TEXT(E506,"hh:mm:ss"))</f>
        <v>2022-06-20 17:57:00</v>
      </c>
      <c r="G506" s="8">
        <v>30</v>
      </c>
      <c r="H506" s="8">
        <v>11</v>
      </c>
      <c r="I506" s="9">
        <f>Uber_Details!$G506+(Uber_Details!$H506/60)</f>
        <v>30.183333333333334</v>
      </c>
      <c r="J506" s="10">
        <v>5.5</v>
      </c>
      <c r="K506" s="6">
        <v>2.0299999999999998</v>
      </c>
      <c r="L506" s="6"/>
      <c r="M506" s="8">
        <v>1</v>
      </c>
      <c r="N506" s="8">
        <v>2</v>
      </c>
      <c r="O506" s="7" t="str">
        <f>VLOOKUP(P506,zipcodes,2,0)</f>
        <v>RICHMOND</v>
      </c>
      <c r="P506" s="13">
        <v>5033</v>
      </c>
      <c r="Q506" s="7" t="str">
        <f>VLOOKUP(R506,zipcodes,2,0)</f>
        <v>PLYMPTON</v>
      </c>
      <c r="R506" s="14">
        <v>5038</v>
      </c>
      <c r="S506" s="8" t="s">
        <v>359</v>
      </c>
      <c r="T506" s="6" t="s">
        <v>371</v>
      </c>
      <c r="V506" s="23"/>
      <c r="Y506" s="23"/>
    </row>
    <row r="507" spans="1:25" x14ac:dyDescent="0.25">
      <c r="A507" s="5">
        <v>44732</v>
      </c>
      <c r="B507" s="6">
        <v>19.75</v>
      </c>
      <c r="C507" s="6">
        <f>B507-K507-L507</f>
        <v>19.75</v>
      </c>
      <c r="D507" s="6">
        <f>B507-K507</f>
        <v>19.75</v>
      </c>
      <c r="E507" s="7">
        <v>0.77638888888888891</v>
      </c>
      <c r="F507" s="17" t="str">
        <f>_xlfn.CONCAT(TEXT(A507,"yyyy-mm-dd")," ",TEXT(E507,"hh:mm:ss"))</f>
        <v>2022-06-20 18:38:00</v>
      </c>
      <c r="G507" s="8">
        <v>43</v>
      </c>
      <c r="H507" s="8">
        <v>8</v>
      </c>
      <c r="I507" s="9">
        <f>Uber_Details!$G507+(Uber_Details!$H507/60)</f>
        <v>43.133333333333333</v>
      </c>
      <c r="J507" s="10">
        <v>11</v>
      </c>
      <c r="K507" s="6"/>
      <c r="L507" s="6"/>
      <c r="M507" s="8"/>
      <c r="N507" s="8">
        <v>2</v>
      </c>
      <c r="O507" s="7" t="str">
        <f>VLOOKUP(P507,zipcodes,2,0)</f>
        <v>PLYMPTON</v>
      </c>
      <c r="P507" s="13">
        <v>5038</v>
      </c>
      <c r="Q507" s="7" t="str">
        <f>VLOOKUP(R507,zipcodes,2,0)</f>
        <v>KINGSTON PARK</v>
      </c>
      <c r="R507" s="14">
        <v>5049</v>
      </c>
      <c r="S507" s="8" t="s">
        <v>359</v>
      </c>
      <c r="T507" s="6" t="s">
        <v>371</v>
      </c>
      <c r="V507" s="23"/>
      <c r="Y507" s="23"/>
    </row>
    <row r="508" spans="1:25" x14ac:dyDescent="0.25">
      <c r="A508" s="5">
        <v>44732</v>
      </c>
      <c r="B508" s="6">
        <v>15.39</v>
      </c>
      <c r="C508" s="6">
        <f>B508-K508-L508</f>
        <v>15.39</v>
      </c>
      <c r="D508" s="6">
        <f>B508-K508</f>
        <v>15.39</v>
      </c>
      <c r="E508" s="7">
        <v>0.82847222222222217</v>
      </c>
      <c r="F508" s="17" t="str">
        <f>_xlfn.CONCAT(TEXT(A508,"yyyy-mm-dd")," ",TEXT(E508,"hh:mm:ss"))</f>
        <v>2022-06-20 19:53:00</v>
      </c>
      <c r="G508" s="8">
        <v>35</v>
      </c>
      <c r="H508" s="8">
        <v>41</v>
      </c>
      <c r="I508" s="9">
        <f>Uber_Details!$G508+(Uber_Details!$H508/60)</f>
        <v>35.68333333333333</v>
      </c>
      <c r="J508" s="10">
        <v>10.5</v>
      </c>
      <c r="K508" s="6"/>
      <c r="L508" s="6"/>
      <c r="M508" s="8"/>
      <c r="N508" s="8">
        <v>2</v>
      </c>
      <c r="O508" s="7" t="str">
        <f>VLOOKUP(P508,zipcodes,2,0)</f>
        <v>BLACKWOOD</v>
      </c>
      <c r="P508" s="13">
        <v>5051</v>
      </c>
      <c r="Q508" s="7" t="str">
        <f>VLOOKUP(R508,zipcodes,2,0)</f>
        <v>ABERFOYLE PARK</v>
      </c>
      <c r="R508" s="14">
        <v>5159</v>
      </c>
      <c r="S508" s="8" t="s">
        <v>359</v>
      </c>
      <c r="T508" s="6" t="s">
        <v>371</v>
      </c>
      <c r="V508" s="23"/>
      <c r="Y508" s="23"/>
    </row>
    <row r="509" spans="1:25" x14ac:dyDescent="0.25">
      <c r="A509" s="5">
        <v>44732</v>
      </c>
      <c r="B509" s="6">
        <v>8.5299999999999994</v>
      </c>
      <c r="C509" s="6">
        <f>B509-K509-L509</f>
        <v>8.5299999999999994</v>
      </c>
      <c r="D509" s="6">
        <f>B509-K509</f>
        <v>8.5299999999999994</v>
      </c>
      <c r="E509" s="7">
        <v>0.86805555555555547</v>
      </c>
      <c r="F509" s="17" t="str">
        <f>_xlfn.CONCAT(TEXT(A509,"yyyy-mm-dd")," ",TEXT(E509,"hh:mm:ss"))</f>
        <v>2022-06-20 20:50:00</v>
      </c>
      <c r="G509" s="8">
        <v>20</v>
      </c>
      <c r="H509" s="8">
        <v>37</v>
      </c>
      <c r="I509" s="9">
        <f>Uber_Details!$G509+(Uber_Details!$H509/60)</f>
        <v>20.616666666666667</v>
      </c>
      <c r="J509" s="10">
        <v>5.0999999999999996</v>
      </c>
      <c r="K509" s="6"/>
      <c r="L509" s="6"/>
      <c r="M509" s="8"/>
      <c r="N509" s="8">
        <v>1</v>
      </c>
      <c r="O509" s="7" t="str">
        <f>VLOOKUP(P509,zipcodes,2,0)</f>
        <v>ADELAIDE CBD</v>
      </c>
      <c r="P509" s="13">
        <v>5000</v>
      </c>
      <c r="Q509" s="7" t="str">
        <f>VLOOKUP(R509,zipcodes,2,0)</f>
        <v>GLEN OSMOND</v>
      </c>
      <c r="R509" s="14">
        <v>5064</v>
      </c>
      <c r="S509" s="8" t="s">
        <v>359</v>
      </c>
      <c r="T509" s="6" t="s">
        <v>371</v>
      </c>
      <c r="V509" s="23"/>
      <c r="Y509" s="23"/>
    </row>
    <row r="510" spans="1:25" x14ac:dyDescent="0.25">
      <c r="A510" s="5">
        <v>44733</v>
      </c>
      <c r="B510" s="6">
        <v>9.43</v>
      </c>
      <c r="C510" s="6">
        <f>B510-K510-L510</f>
        <v>7.93</v>
      </c>
      <c r="D510" s="6">
        <f>B510-K510</f>
        <v>9.43</v>
      </c>
      <c r="E510" s="7">
        <v>0.76111111111111107</v>
      </c>
      <c r="F510" s="17" t="str">
        <f>_xlfn.CONCAT(TEXT(A510,"yyyy-mm-dd")," ",TEXT(E510,"hh:mm:ss"))</f>
        <v>2022-06-21 18:16:00</v>
      </c>
      <c r="G510" s="8">
        <v>19</v>
      </c>
      <c r="H510" s="8">
        <v>57</v>
      </c>
      <c r="I510" s="9">
        <f>Uber_Details!$G510+(Uber_Details!$H510/60)</f>
        <v>19.95</v>
      </c>
      <c r="J510" s="10">
        <v>1.3</v>
      </c>
      <c r="K510" s="6"/>
      <c r="L510" s="6">
        <v>1.5</v>
      </c>
      <c r="M510" s="8"/>
      <c r="N510" s="8">
        <v>1</v>
      </c>
      <c r="O510" s="7" t="str">
        <f>VLOOKUP(P510,zipcodes,2,0)</f>
        <v>ADELAIDE CBD</v>
      </c>
      <c r="P510" s="13">
        <v>5000</v>
      </c>
      <c r="Q510" s="7" t="str">
        <f>VLOOKUP(R510,zipcodes,2,0)</f>
        <v>ADELAIDE CBD</v>
      </c>
      <c r="R510" s="14">
        <v>5000</v>
      </c>
      <c r="S510" s="8" t="s">
        <v>359</v>
      </c>
      <c r="T510" s="6" t="s">
        <v>371</v>
      </c>
      <c r="V510" s="23"/>
      <c r="Y510" s="23"/>
    </row>
    <row r="511" spans="1:25" x14ac:dyDescent="0.25">
      <c r="A511" s="5">
        <v>44733</v>
      </c>
      <c r="B511" s="6">
        <v>9.1</v>
      </c>
      <c r="C511" s="6">
        <f>B511-K511-L511</f>
        <v>9.1</v>
      </c>
      <c r="D511" s="6">
        <f>B511-K511</f>
        <v>9.1</v>
      </c>
      <c r="E511" s="7">
        <v>0.79027777777777775</v>
      </c>
      <c r="F511" s="17" t="str">
        <f>_xlfn.CONCAT(TEXT(A511,"yyyy-mm-dd")," ",TEXT(E511,"hh:mm:ss"))</f>
        <v>2022-06-21 18:58:00</v>
      </c>
      <c r="G511" s="8">
        <v>22</v>
      </c>
      <c r="H511" s="8">
        <v>45</v>
      </c>
      <c r="I511" s="9">
        <f>Uber_Details!$G511+(Uber_Details!$H511/60)</f>
        <v>22.75</v>
      </c>
      <c r="J511" s="10">
        <v>2.8</v>
      </c>
      <c r="K511" s="6"/>
      <c r="L511" s="6"/>
      <c r="M511" s="8"/>
      <c r="N511" s="8">
        <v>2</v>
      </c>
      <c r="O511" s="7" t="str">
        <f>VLOOKUP(P511,zipcodes,2,0)</f>
        <v>ADELAIDE CBD</v>
      </c>
      <c r="P511" s="13">
        <v>5000</v>
      </c>
      <c r="Q511" s="7" t="str">
        <f>VLOOKUP(R511,zipcodes,2,0)</f>
        <v>ADELAIDE CBD</v>
      </c>
      <c r="R511" s="14">
        <v>5000</v>
      </c>
      <c r="S511" s="8" t="s">
        <v>359</v>
      </c>
      <c r="T511" s="6" t="s">
        <v>371</v>
      </c>
      <c r="V511" s="23"/>
      <c r="Y511" s="23"/>
    </row>
    <row r="512" spans="1:25" x14ac:dyDescent="0.25">
      <c r="A512" s="5">
        <v>44733</v>
      </c>
      <c r="B512" s="6">
        <v>6.07</v>
      </c>
      <c r="C512" s="6">
        <f>B512-K512-L512</f>
        <v>6.07</v>
      </c>
      <c r="D512" s="6">
        <f>B512-K512</f>
        <v>6.07</v>
      </c>
      <c r="E512" s="7">
        <v>0.82986111111111116</v>
      </c>
      <c r="F512" s="17" t="str">
        <f>_xlfn.CONCAT(TEXT(A512,"yyyy-mm-dd")," ",TEXT(E512,"hh:mm:ss"))</f>
        <v>2022-06-21 19:55:00</v>
      </c>
      <c r="G512" s="8">
        <v>12</v>
      </c>
      <c r="H512" s="8">
        <v>33</v>
      </c>
      <c r="I512" s="9">
        <f>Uber_Details!$G512+(Uber_Details!$H512/60)</f>
        <v>12.55</v>
      </c>
      <c r="J512" s="10">
        <v>5.4</v>
      </c>
      <c r="K512" s="6"/>
      <c r="L512" s="6"/>
      <c r="M512" s="8"/>
      <c r="N512" s="8">
        <v>1</v>
      </c>
      <c r="O512" s="7" t="str">
        <f>VLOOKUP(P512,zipcodes,2,0)</f>
        <v>MILE END</v>
      </c>
      <c r="P512" s="13">
        <v>5031</v>
      </c>
      <c r="Q512" s="7" t="str">
        <f>VLOOKUP(R512,zipcodes,2,0)</f>
        <v>FULHAM</v>
      </c>
      <c r="R512" s="14">
        <v>5024</v>
      </c>
      <c r="S512" s="8" t="s">
        <v>359</v>
      </c>
      <c r="T512" s="6" t="s">
        <v>371</v>
      </c>
      <c r="V512" s="23"/>
      <c r="Y512" s="23"/>
    </row>
    <row r="513" spans="1:25" x14ac:dyDescent="0.25">
      <c r="A513" s="5">
        <v>44733</v>
      </c>
      <c r="B513" s="6">
        <v>11.33</v>
      </c>
      <c r="C513" s="6">
        <f>B513-K513-L513</f>
        <v>11.33</v>
      </c>
      <c r="D513" s="6">
        <f>B513-K513</f>
        <v>11.33</v>
      </c>
      <c r="E513" s="7">
        <v>0.85069444444444453</v>
      </c>
      <c r="F513" s="17" t="str">
        <f>_xlfn.CONCAT(TEXT(A513,"yyyy-mm-dd")," ",TEXT(E513,"hh:mm:ss"))</f>
        <v>2022-06-21 20:25:00</v>
      </c>
      <c r="G513" s="8">
        <v>28</v>
      </c>
      <c r="H513" s="8">
        <v>24</v>
      </c>
      <c r="I513" s="9">
        <f>Uber_Details!$G513+(Uber_Details!$H513/60)</f>
        <v>28.4</v>
      </c>
      <c r="J513" s="10">
        <v>7.1</v>
      </c>
      <c r="K513" s="6"/>
      <c r="L513" s="6"/>
      <c r="M513" s="8"/>
      <c r="N513" s="8">
        <v>1</v>
      </c>
      <c r="O513" s="7" t="str">
        <f>VLOOKUP(P513,zipcodes,2,0)</f>
        <v>ADELAIDE CBD</v>
      </c>
      <c r="P513" s="13">
        <v>5000</v>
      </c>
      <c r="Q513" s="7" t="str">
        <f>VLOOKUP(R513,zipcodes,2,0)</f>
        <v>MAGILL</v>
      </c>
      <c r="R513" s="14">
        <v>5072</v>
      </c>
      <c r="S513" s="8" t="s">
        <v>359</v>
      </c>
      <c r="T513" s="6" t="s">
        <v>371</v>
      </c>
      <c r="V513" s="23"/>
      <c r="Y513" s="23"/>
    </row>
    <row r="514" spans="1:25" x14ac:dyDescent="0.25">
      <c r="A514" s="5">
        <v>44733</v>
      </c>
      <c r="B514" s="6">
        <v>6.87</v>
      </c>
      <c r="C514" s="6">
        <f>B514-K514-L514</f>
        <v>6.87</v>
      </c>
      <c r="D514" s="6">
        <f>B514-K514</f>
        <v>6.87</v>
      </c>
      <c r="E514" s="7">
        <v>0.875</v>
      </c>
      <c r="F514" s="17" t="str">
        <f>_xlfn.CONCAT(TEXT(A514,"yyyy-mm-dd")," ",TEXT(E514,"hh:mm:ss"))</f>
        <v>2022-06-21 21:00:00</v>
      </c>
      <c r="G514" s="8">
        <v>18</v>
      </c>
      <c r="H514" s="8">
        <v>17</v>
      </c>
      <c r="I514" s="9">
        <f>Uber_Details!$G514+(Uber_Details!$H514/60)</f>
        <v>18.283333333333335</v>
      </c>
      <c r="J514" s="10">
        <v>2.2999999999999998</v>
      </c>
      <c r="K514" s="6"/>
      <c r="L514" s="6"/>
      <c r="M514" s="8"/>
      <c r="N514" s="8">
        <v>1</v>
      </c>
      <c r="O514" s="7" t="str">
        <f>VLOOKUP(P514,zipcodes,2,0)</f>
        <v>ST PETERS</v>
      </c>
      <c r="P514" s="13">
        <v>5069</v>
      </c>
      <c r="Q514" s="7" t="str">
        <f>VLOOKUP(R514,zipcodes,2,0)</f>
        <v>MAGILL</v>
      </c>
      <c r="R514" s="14">
        <v>5072</v>
      </c>
      <c r="S514" s="8" t="s">
        <v>359</v>
      </c>
      <c r="T514" s="6" t="s">
        <v>371</v>
      </c>
      <c r="V514" s="23"/>
      <c r="Y514" s="23"/>
    </row>
    <row r="515" spans="1:25" x14ac:dyDescent="0.25">
      <c r="A515" s="5">
        <v>44733</v>
      </c>
      <c r="B515" s="6">
        <v>10.61</v>
      </c>
      <c r="C515" s="6">
        <f>B515-K515-L515</f>
        <v>10.61</v>
      </c>
      <c r="D515" s="6">
        <f>B515-K515</f>
        <v>10.61</v>
      </c>
      <c r="E515" s="7">
        <v>0.88541666666666663</v>
      </c>
      <c r="F515" s="17" t="str">
        <f>_xlfn.CONCAT(TEXT(A515,"yyyy-mm-dd")," ",TEXT(E515,"hh:mm:ss"))</f>
        <v>2022-06-21 21:15:00</v>
      </c>
      <c r="G515" s="8">
        <v>28</v>
      </c>
      <c r="H515" s="8">
        <v>35</v>
      </c>
      <c r="I515" s="9">
        <f>Uber_Details!$G515+(Uber_Details!$H515/60)</f>
        <v>28.583333333333332</v>
      </c>
      <c r="J515" s="10">
        <v>5.2</v>
      </c>
      <c r="K515" s="6"/>
      <c r="L515" s="6"/>
      <c r="M515" s="8"/>
      <c r="N515" s="8">
        <v>2</v>
      </c>
      <c r="O515" s="7" t="str">
        <f>VLOOKUP(P515,zipcodes,2,0)</f>
        <v>MAGILL</v>
      </c>
      <c r="P515" s="13">
        <v>5072</v>
      </c>
      <c r="Q515" s="7" t="str">
        <f>VLOOKUP(R515,zipcodes,2,0)</f>
        <v>FELIXSTOW</v>
      </c>
      <c r="R515" s="14">
        <v>5070</v>
      </c>
      <c r="S515" s="8" t="s">
        <v>359</v>
      </c>
      <c r="T515" s="6" t="s">
        <v>371</v>
      </c>
      <c r="V515" s="23"/>
      <c r="Y515" s="23"/>
    </row>
    <row r="516" spans="1:25" x14ac:dyDescent="0.25">
      <c r="A516" s="5">
        <v>44733</v>
      </c>
      <c r="B516" s="6">
        <v>5</v>
      </c>
      <c r="C516" s="6">
        <f>B516-K516-L516</f>
        <v>5</v>
      </c>
      <c r="D516" s="6">
        <f>B516-K516</f>
        <v>5</v>
      </c>
      <c r="E516" s="7">
        <v>0.91319444444444453</v>
      </c>
      <c r="F516" s="17" t="str">
        <f>_xlfn.CONCAT(TEXT(A516,"yyyy-mm-dd")," ",TEXT(E516,"hh:mm:ss"))</f>
        <v>2022-06-21 21:55:00</v>
      </c>
      <c r="G516" s="8">
        <v>11</v>
      </c>
      <c r="H516" s="8">
        <v>39</v>
      </c>
      <c r="I516" s="9">
        <f>Uber_Details!$G516+(Uber_Details!$H516/60)</f>
        <v>11.65</v>
      </c>
      <c r="J516" s="10">
        <v>0.4</v>
      </c>
      <c r="K516" s="6"/>
      <c r="L516" s="6"/>
      <c r="M516" s="8">
        <v>1</v>
      </c>
      <c r="N516" s="8">
        <v>1</v>
      </c>
      <c r="O516" s="7" t="str">
        <f>VLOOKUP(P516,zipcodes,2,0)</f>
        <v>ADELAIDE CBD</v>
      </c>
      <c r="P516" s="13">
        <v>5000</v>
      </c>
      <c r="Q516" s="7" t="str">
        <f>VLOOKUP(R516,zipcodes,2,0)</f>
        <v>ADELAIDE CBD</v>
      </c>
      <c r="R516" s="14">
        <v>5000</v>
      </c>
      <c r="S516" s="8" t="s">
        <v>359</v>
      </c>
      <c r="T516" s="6" t="s">
        <v>371</v>
      </c>
      <c r="V516" s="23"/>
      <c r="Y516" s="23"/>
    </row>
    <row r="517" spans="1:25" x14ac:dyDescent="0.25">
      <c r="A517" s="5">
        <v>44733</v>
      </c>
      <c r="B517" s="6">
        <v>7.93</v>
      </c>
      <c r="C517" s="6">
        <f>B517-K517-L517</f>
        <v>5.15</v>
      </c>
      <c r="D517" s="6">
        <f>B517-K517</f>
        <v>5.15</v>
      </c>
      <c r="E517" s="7">
        <v>0.92361111111111116</v>
      </c>
      <c r="F517" s="17" t="str">
        <f>_xlfn.CONCAT(TEXT(A517,"yyyy-mm-dd")," ",TEXT(E517,"hh:mm:ss"))</f>
        <v>2022-06-21 22:10:00</v>
      </c>
      <c r="G517" s="8">
        <v>13</v>
      </c>
      <c r="H517" s="8">
        <v>12</v>
      </c>
      <c r="I517" s="9">
        <f>Uber_Details!$G517+(Uber_Details!$H517/60)</f>
        <v>13.2</v>
      </c>
      <c r="J517" s="10">
        <v>0.9</v>
      </c>
      <c r="K517" s="6">
        <v>2.78</v>
      </c>
      <c r="L517" s="6"/>
      <c r="M517" s="8">
        <v>1</v>
      </c>
      <c r="N517" s="8">
        <v>1</v>
      </c>
      <c r="O517" s="7" t="str">
        <f>VLOOKUP(P517,zipcodes,2,0)</f>
        <v>ADELAIDE CBD</v>
      </c>
      <c r="P517" s="13">
        <v>5000</v>
      </c>
      <c r="Q517" s="7" t="str">
        <f>VLOOKUP(R517,zipcodes,2,0)</f>
        <v>ADELAIDE CBD</v>
      </c>
      <c r="R517" s="14">
        <v>5000</v>
      </c>
      <c r="S517" s="8" t="s">
        <v>359</v>
      </c>
      <c r="T517" s="6" t="s">
        <v>371</v>
      </c>
      <c r="V517" s="23"/>
      <c r="Y517" s="23"/>
    </row>
    <row r="518" spans="1:25" x14ac:dyDescent="0.25">
      <c r="A518" s="5">
        <v>44733</v>
      </c>
      <c r="B518" s="6">
        <v>10.050000000000001</v>
      </c>
      <c r="C518" s="6">
        <f>B518-K518-L518</f>
        <v>10.050000000000001</v>
      </c>
      <c r="D518" s="6">
        <f>B518-K518</f>
        <v>10.050000000000001</v>
      </c>
      <c r="E518" s="7">
        <v>0.94097222222222221</v>
      </c>
      <c r="F518" s="17" t="str">
        <f>_xlfn.CONCAT(TEXT(A518,"yyyy-mm-dd")," ",TEXT(E518,"hh:mm:ss"))</f>
        <v>2022-06-21 22:35:00</v>
      </c>
      <c r="G518" s="8">
        <v>22</v>
      </c>
      <c r="H518" s="8">
        <v>18</v>
      </c>
      <c r="I518" s="9">
        <f>Uber_Details!$G518+(Uber_Details!$H518/60)</f>
        <v>22.3</v>
      </c>
      <c r="J518" s="10">
        <v>3.5</v>
      </c>
      <c r="K518" s="6"/>
      <c r="L518" s="6"/>
      <c r="M518" s="8">
        <v>1</v>
      </c>
      <c r="N518" s="8">
        <v>2</v>
      </c>
      <c r="O518" s="7" t="str">
        <f>VLOOKUP(P518,zipcodes,2,0)</f>
        <v>ADELAIDE CBD</v>
      </c>
      <c r="P518" s="13">
        <v>5000</v>
      </c>
      <c r="Q518" s="7" t="str">
        <f>VLOOKUP(R518,zipcodes,2,0)</f>
        <v>NORWOOD</v>
      </c>
      <c r="R518" s="14">
        <v>5067</v>
      </c>
      <c r="S518" s="8" t="s">
        <v>359</v>
      </c>
      <c r="T518" s="6" t="s">
        <v>371</v>
      </c>
      <c r="V518" s="23"/>
      <c r="Y518" s="23"/>
    </row>
    <row r="519" spans="1:25" x14ac:dyDescent="0.25">
      <c r="A519" s="5">
        <v>44733</v>
      </c>
      <c r="B519" s="6">
        <v>6.2</v>
      </c>
      <c r="C519" s="6">
        <f>B519-K519-L519</f>
        <v>6.2</v>
      </c>
      <c r="D519" s="6">
        <f>B519-K519</f>
        <v>6.2</v>
      </c>
      <c r="E519" s="7">
        <v>0.95624999999999993</v>
      </c>
      <c r="F519" s="17" t="str">
        <f>_xlfn.CONCAT(TEXT(A519,"yyyy-mm-dd")," ",TEXT(E519,"hh:mm:ss"))</f>
        <v>2022-06-21 22:57:00</v>
      </c>
      <c r="G519" s="8">
        <v>14</v>
      </c>
      <c r="H519" s="8">
        <v>12</v>
      </c>
      <c r="I519" s="9">
        <f>Uber_Details!$G519+(Uber_Details!$H519/60)</f>
        <v>14.2</v>
      </c>
      <c r="J519" s="10">
        <v>3.2</v>
      </c>
      <c r="K519" s="6"/>
      <c r="L519" s="6"/>
      <c r="M519" s="8"/>
      <c r="N519" s="8">
        <v>1</v>
      </c>
      <c r="O519" s="7" t="str">
        <f>VLOOKUP(P519,zipcodes,2,0)</f>
        <v>ST PETERS</v>
      </c>
      <c r="P519" s="13">
        <v>5069</v>
      </c>
      <c r="Q519" s="7" t="str">
        <f>VLOOKUP(R519,zipcodes,2,0)</f>
        <v>ADELAIDE CBD</v>
      </c>
      <c r="R519" s="14">
        <v>5000</v>
      </c>
      <c r="S519" s="8" t="s">
        <v>359</v>
      </c>
      <c r="T519" s="6" t="s">
        <v>371</v>
      </c>
      <c r="V519" s="23"/>
      <c r="Y519" s="23"/>
    </row>
    <row r="520" spans="1:25" x14ac:dyDescent="0.25">
      <c r="A520" s="5">
        <v>44733</v>
      </c>
      <c r="B520" s="6">
        <v>13.32</v>
      </c>
      <c r="C520" s="6">
        <f>B520-K520-L520</f>
        <v>13.32</v>
      </c>
      <c r="D520" s="6">
        <f>B520-K520</f>
        <v>13.32</v>
      </c>
      <c r="E520" s="7">
        <v>0.97152777777777777</v>
      </c>
      <c r="F520" s="17" t="str">
        <f>_xlfn.CONCAT(TEXT(A520,"yyyy-mm-dd")," ",TEXT(E520,"hh:mm:ss"))</f>
        <v>2022-06-21 23:19:00</v>
      </c>
      <c r="G520" s="8">
        <v>32</v>
      </c>
      <c r="H520" s="8">
        <v>33</v>
      </c>
      <c r="I520" s="9">
        <f>Uber_Details!$G520+(Uber_Details!$H520/60)</f>
        <v>32.549999999999997</v>
      </c>
      <c r="J520" s="10">
        <v>9.8000000000000007</v>
      </c>
      <c r="K520" s="6"/>
      <c r="L520" s="6"/>
      <c r="M520" s="8">
        <v>1</v>
      </c>
      <c r="N520" s="8">
        <v>2</v>
      </c>
      <c r="O520" s="7" t="str">
        <f>VLOOKUP(P520,zipcodes,2,0)</f>
        <v>ADELAIDE CBD</v>
      </c>
      <c r="P520" s="13">
        <v>5000</v>
      </c>
      <c r="Q520" s="7" t="str">
        <f>VLOOKUP(R520,zipcodes,2,0)</f>
        <v>SEATON</v>
      </c>
      <c r="R520" s="14">
        <v>5023</v>
      </c>
      <c r="S520" s="8" t="s">
        <v>359</v>
      </c>
      <c r="T520" s="6" t="s">
        <v>371</v>
      </c>
      <c r="V520" s="23"/>
      <c r="Y520" s="23"/>
    </row>
    <row r="521" spans="1:25" x14ac:dyDescent="0.25">
      <c r="A521" s="5">
        <v>44734</v>
      </c>
      <c r="B521" s="6">
        <v>14.19</v>
      </c>
      <c r="C521" s="6">
        <f>B521-K521-L521</f>
        <v>14.19</v>
      </c>
      <c r="D521" s="6">
        <f>B521-K521</f>
        <v>14.19</v>
      </c>
      <c r="E521" s="7">
        <v>0.75416666666666676</v>
      </c>
      <c r="F521" s="17" t="str">
        <f>_xlfn.CONCAT(TEXT(A521,"yyyy-mm-dd")," ",TEXT(E521,"hh:mm:ss"))</f>
        <v>2022-06-22 18:06:00</v>
      </c>
      <c r="G521" s="8">
        <v>31</v>
      </c>
      <c r="H521" s="8">
        <v>20</v>
      </c>
      <c r="I521" s="9">
        <f>Uber_Details!$G521+(Uber_Details!$H521/60)</f>
        <v>31.333333333333332</v>
      </c>
      <c r="J521" s="10">
        <v>4</v>
      </c>
      <c r="K521" s="6"/>
      <c r="L521" s="6"/>
      <c r="M521" s="8"/>
      <c r="N521" s="8">
        <v>2</v>
      </c>
      <c r="O521" s="7" t="str">
        <f>VLOOKUP(P521,zipcodes,2,0)</f>
        <v>ADELAIDE CBD</v>
      </c>
      <c r="P521" s="13">
        <v>5000</v>
      </c>
      <c r="Q521" s="7" t="str">
        <f>VLOOKUP(R521,zipcodes,2,0)</f>
        <v>UNLEY</v>
      </c>
      <c r="R521" s="14">
        <v>5061</v>
      </c>
      <c r="S521" s="8" t="s">
        <v>359</v>
      </c>
      <c r="T521" s="6" t="s">
        <v>371</v>
      </c>
      <c r="V521" s="23"/>
      <c r="Y521" s="23"/>
    </row>
    <row r="522" spans="1:25" x14ac:dyDescent="0.25">
      <c r="A522" s="5">
        <v>44734</v>
      </c>
      <c r="B522" s="6">
        <v>25.66</v>
      </c>
      <c r="C522" s="6">
        <f>B522-K522-L522</f>
        <v>24.16</v>
      </c>
      <c r="D522" s="6">
        <f>B522-K522</f>
        <v>25.66</v>
      </c>
      <c r="E522" s="7">
        <v>0.7680555555555556</v>
      </c>
      <c r="F522" s="17" t="str">
        <f>_xlfn.CONCAT(TEXT(A522,"yyyy-mm-dd")," ",TEXT(E522,"hh:mm:ss"))</f>
        <v>2022-06-22 18:26:00</v>
      </c>
      <c r="G522" s="8">
        <v>55</v>
      </c>
      <c r="H522" s="8">
        <v>45</v>
      </c>
      <c r="I522" s="9">
        <f>Uber_Details!$G522+(Uber_Details!$H522/60)</f>
        <v>55.75</v>
      </c>
      <c r="J522" s="10">
        <v>21.3</v>
      </c>
      <c r="K522" s="6"/>
      <c r="L522" s="6">
        <v>1.5</v>
      </c>
      <c r="M522" s="8"/>
      <c r="N522" s="8">
        <v>2</v>
      </c>
      <c r="O522" s="7" t="str">
        <f>VLOOKUP(P522,zipcodes,2,0)</f>
        <v>UNLEY</v>
      </c>
      <c r="P522" s="13">
        <v>5061</v>
      </c>
      <c r="Q522" s="7" t="str">
        <f>VLOOKUP(R522,zipcodes,2,0)</f>
        <v>REYNELLA</v>
      </c>
      <c r="R522" s="14">
        <v>5161</v>
      </c>
      <c r="S522" s="8" t="s">
        <v>359</v>
      </c>
      <c r="T522" s="6" t="s">
        <v>371</v>
      </c>
      <c r="V522" s="23"/>
      <c r="Y522" s="23"/>
    </row>
    <row r="523" spans="1:25" x14ac:dyDescent="0.25">
      <c r="A523" s="5">
        <v>44734</v>
      </c>
      <c r="B523" s="6">
        <v>16.670000000000002</v>
      </c>
      <c r="C523" s="6">
        <f>B523-K523-L523</f>
        <v>16.670000000000002</v>
      </c>
      <c r="D523" s="6">
        <f>B523-K523</f>
        <v>16.670000000000002</v>
      </c>
      <c r="E523" s="7">
        <v>0.79652777777777783</v>
      </c>
      <c r="F523" s="17" t="str">
        <f>_xlfn.CONCAT(TEXT(A523,"yyyy-mm-dd")," ",TEXT(E523,"hh:mm:ss"))</f>
        <v>2022-06-22 19:07:00</v>
      </c>
      <c r="G523" s="8">
        <v>31</v>
      </c>
      <c r="H523" s="8">
        <v>6</v>
      </c>
      <c r="I523" s="9">
        <f>Uber_Details!$G523+(Uber_Details!$H523/60)</f>
        <v>31.1</v>
      </c>
      <c r="J523" s="10">
        <v>9.6999999999999993</v>
      </c>
      <c r="K523" s="6"/>
      <c r="L523" s="6"/>
      <c r="M523" s="8"/>
      <c r="N523" s="8">
        <v>1</v>
      </c>
      <c r="O523" s="7" t="str">
        <f>VLOOKUP(P523,zipcodes,2,0)</f>
        <v>REYNELLA</v>
      </c>
      <c r="P523" s="13">
        <v>5161</v>
      </c>
      <c r="Q523" s="7" t="str">
        <f>VLOOKUP(R523,zipcodes,2,0)</f>
        <v>KINGSTON PARK</v>
      </c>
      <c r="R523" s="14">
        <v>5049</v>
      </c>
      <c r="S523" s="8" t="s">
        <v>359</v>
      </c>
      <c r="T523" s="6" t="s">
        <v>371</v>
      </c>
      <c r="V523" s="23"/>
      <c r="Y523" s="23"/>
    </row>
    <row r="524" spans="1:25" x14ac:dyDescent="0.25">
      <c r="A524" s="5">
        <v>44734</v>
      </c>
      <c r="B524" s="6">
        <v>5</v>
      </c>
      <c r="C524" s="6">
        <f>B524-K524-L524</f>
        <v>5</v>
      </c>
      <c r="D524" s="6">
        <f>B524-K524</f>
        <v>5</v>
      </c>
      <c r="E524" s="7">
        <v>0.82361111111111107</v>
      </c>
      <c r="F524" s="17" t="str">
        <f>_xlfn.CONCAT(TEXT(A524,"yyyy-mm-dd")," ",TEXT(E524,"hh:mm:ss"))</f>
        <v>2022-06-22 19:46:00</v>
      </c>
      <c r="G524" s="8">
        <v>7</v>
      </c>
      <c r="H524" s="8">
        <v>58</v>
      </c>
      <c r="I524" s="9">
        <f>Uber_Details!$G524+(Uber_Details!$H524/60)</f>
        <v>7.9666666666666668</v>
      </c>
      <c r="J524" s="10">
        <v>0.9</v>
      </c>
      <c r="K524" s="6"/>
      <c r="L524" s="6"/>
      <c r="M524" s="8"/>
      <c r="N524" s="8">
        <v>1</v>
      </c>
      <c r="O524" s="7" t="str">
        <f>VLOOKUP(P524,zipcodes,2,0)</f>
        <v>BRIGHTON</v>
      </c>
      <c r="P524" s="13">
        <v>5048</v>
      </c>
      <c r="Q524" s="7" t="str">
        <f>VLOOKUP(R524,zipcodes,2,0)</f>
        <v>BRIGHTON</v>
      </c>
      <c r="R524" s="14">
        <v>5048</v>
      </c>
      <c r="S524" s="8" t="s">
        <v>359</v>
      </c>
      <c r="T524" s="6" t="s">
        <v>371</v>
      </c>
      <c r="V524" s="23"/>
      <c r="Y524" s="23"/>
    </row>
    <row r="525" spans="1:25" x14ac:dyDescent="0.25">
      <c r="A525" s="5">
        <v>44734</v>
      </c>
      <c r="B525" s="6">
        <v>5.24</v>
      </c>
      <c r="C525" s="6">
        <f>B525-K525-L525</f>
        <v>5.24</v>
      </c>
      <c r="D525" s="6">
        <f>B525-K525</f>
        <v>5.24</v>
      </c>
      <c r="E525" s="7">
        <v>0.82986111111111116</v>
      </c>
      <c r="F525" s="17" t="str">
        <f>_xlfn.CONCAT(TEXT(A525,"yyyy-mm-dd")," ",TEXT(E525,"hh:mm:ss"))</f>
        <v>2022-06-22 19:55:00</v>
      </c>
      <c r="G525" s="8">
        <v>12</v>
      </c>
      <c r="H525" s="8">
        <v>30</v>
      </c>
      <c r="I525" s="9">
        <f>Uber_Details!$G525+(Uber_Details!$H525/60)</f>
        <v>12.5</v>
      </c>
      <c r="J525" s="10">
        <v>2.5</v>
      </c>
      <c r="K525" s="6"/>
      <c r="L525" s="6"/>
      <c r="M525" s="8"/>
      <c r="N525" s="8">
        <v>1</v>
      </c>
      <c r="O525" s="7" t="str">
        <f>VLOOKUP(P525,zipcodes,2,0)</f>
        <v>BRIGHTON</v>
      </c>
      <c r="P525" s="13">
        <v>5048</v>
      </c>
      <c r="Q525" s="7" t="str">
        <f>VLOOKUP(R525,zipcodes,2,0)</f>
        <v>SOMERTON PARK</v>
      </c>
      <c r="R525" s="14">
        <v>5044</v>
      </c>
      <c r="S525" s="8" t="s">
        <v>359</v>
      </c>
      <c r="T525" s="6" t="s">
        <v>371</v>
      </c>
      <c r="V525" s="23"/>
      <c r="Y525" s="23"/>
    </row>
    <row r="526" spans="1:25" x14ac:dyDescent="0.25">
      <c r="A526" s="5">
        <v>44734</v>
      </c>
      <c r="B526" s="6">
        <v>6.36</v>
      </c>
      <c r="C526" s="6">
        <f>B526-K526-L526</f>
        <v>6.36</v>
      </c>
      <c r="D526" s="6">
        <f>B526-K526</f>
        <v>6.36</v>
      </c>
      <c r="E526" s="7">
        <v>0.84166666666666667</v>
      </c>
      <c r="F526" s="17" t="str">
        <f>_xlfn.CONCAT(TEXT(A526,"yyyy-mm-dd")," ",TEXT(E526,"hh:mm:ss"))</f>
        <v>2022-06-22 20:12:00</v>
      </c>
      <c r="G526" s="8">
        <v>15</v>
      </c>
      <c r="H526" s="8">
        <v>47</v>
      </c>
      <c r="I526" s="9">
        <f>Uber_Details!$G526+(Uber_Details!$H526/60)</f>
        <v>15.783333333333333</v>
      </c>
      <c r="J526" s="10">
        <v>3.8</v>
      </c>
      <c r="K526" s="6"/>
      <c r="L526" s="6"/>
      <c r="M526" s="8"/>
      <c r="N526" s="8">
        <v>1</v>
      </c>
      <c r="O526" s="7" t="str">
        <f>VLOOKUP(P526,zipcodes,2,0)</f>
        <v>PLYMPTON</v>
      </c>
      <c r="P526" s="13">
        <v>5038</v>
      </c>
      <c r="Q526" s="7" t="str">
        <f>VLOOKUP(R526,zipcodes,2,0)</f>
        <v>SOMERTON PARK</v>
      </c>
      <c r="R526" s="14">
        <v>5044</v>
      </c>
      <c r="S526" s="8" t="s">
        <v>359</v>
      </c>
      <c r="T526" s="6" t="s">
        <v>371</v>
      </c>
      <c r="V526" s="23"/>
      <c r="Y526" s="23"/>
    </row>
    <row r="527" spans="1:25" x14ac:dyDescent="0.25">
      <c r="A527" s="5">
        <v>44734</v>
      </c>
      <c r="B527" s="6">
        <v>5</v>
      </c>
      <c r="C527" s="6">
        <f>B527-K527-L527</f>
        <v>5</v>
      </c>
      <c r="D527" s="6">
        <f>B527-K527</f>
        <v>5</v>
      </c>
      <c r="E527" s="7">
        <v>0.89513888888888893</v>
      </c>
      <c r="F527" s="17" t="str">
        <f>_xlfn.CONCAT(TEXT(A527,"yyyy-mm-dd")," ",TEXT(E527,"hh:mm:ss"))</f>
        <v>2022-06-22 21:29:00</v>
      </c>
      <c r="G527" s="8">
        <v>12</v>
      </c>
      <c r="H527" s="8">
        <v>26</v>
      </c>
      <c r="I527" s="9">
        <f>Uber_Details!$G527+(Uber_Details!$H527/60)</f>
        <v>12.433333333333334</v>
      </c>
      <c r="J527" s="10">
        <v>0.9</v>
      </c>
      <c r="K527" s="6"/>
      <c r="L527" s="6"/>
      <c r="M527" s="8">
        <v>1</v>
      </c>
      <c r="N527" s="8">
        <v>1</v>
      </c>
      <c r="O527" s="7" t="str">
        <f>VLOOKUP(P527,zipcodes,2,0)</f>
        <v>ADELAIDE CBD</v>
      </c>
      <c r="P527" s="13">
        <v>5000</v>
      </c>
      <c r="Q527" s="7" t="str">
        <f>VLOOKUP(R527,zipcodes,2,0)</f>
        <v>ADELAIDE CBD</v>
      </c>
      <c r="R527" s="14">
        <v>5000</v>
      </c>
      <c r="S527" s="8" t="s">
        <v>359</v>
      </c>
      <c r="T527" s="6" t="s">
        <v>371</v>
      </c>
      <c r="V527" s="23"/>
      <c r="Y527" s="23"/>
    </row>
    <row r="528" spans="1:25" x14ac:dyDescent="0.25">
      <c r="A528" s="5">
        <v>44734</v>
      </c>
      <c r="B528" s="6">
        <v>5</v>
      </c>
      <c r="C528" s="6">
        <f>B528-K528-L528</f>
        <v>5</v>
      </c>
      <c r="D528" s="6">
        <f>B528-K528</f>
        <v>5</v>
      </c>
      <c r="E528" s="7">
        <v>0.90208333333333324</v>
      </c>
      <c r="F528" s="17" t="str">
        <f>_xlfn.CONCAT(TEXT(A528,"yyyy-mm-dd")," ",TEXT(E528,"hh:mm:ss"))</f>
        <v>2022-06-22 21:39:00</v>
      </c>
      <c r="G528" s="8">
        <v>8</v>
      </c>
      <c r="H528" s="8">
        <v>43</v>
      </c>
      <c r="I528" s="9">
        <f>Uber_Details!$G528+(Uber_Details!$H528/60)</f>
        <v>8.7166666666666668</v>
      </c>
      <c r="J528" s="10">
        <v>0.4</v>
      </c>
      <c r="K528" s="6"/>
      <c r="L528" s="6"/>
      <c r="M528" s="8">
        <v>1</v>
      </c>
      <c r="N528" s="8">
        <v>1</v>
      </c>
      <c r="O528" s="7" t="str">
        <f>VLOOKUP(P528,zipcodes,2,0)</f>
        <v>ADELAIDE CBD</v>
      </c>
      <c r="P528" s="13">
        <v>5000</v>
      </c>
      <c r="Q528" s="7" t="str">
        <f>VLOOKUP(R528,zipcodes,2,0)</f>
        <v>ADELAIDE CBD</v>
      </c>
      <c r="R528" s="14">
        <v>5000</v>
      </c>
      <c r="S528" s="8" t="s">
        <v>359</v>
      </c>
      <c r="T528" s="6" t="s">
        <v>371</v>
      </c>
      <c r="V528" s="23"/>
      <c r="Y528" s="23"/>
    </row>
    <row r="529" spans="1:25" x14ac:dyDescent="0.25">
      <c r="A529" s="5">
        <v>44734</v>
      </c>
      <c r="B529" s="6">
        <v>9.76</v>
      </c>
      <c r="C529" s="6">
        <f>B529-K529-L529</f>
        <v>9.76</v>
      </c>
      <c r="D529" s="6">
        <f>B529-K529</f>
        <v>9.76</v>
      </c>
      <c r="E529" s="7">
        <v>0.91319444444444453</v>
      </c>
      <c r="F529" s="17" t="str">
        <f>_xlfn.CONCAT(TEXT(A529,"yyyy-mm-dd")," ",TEXT(E529,"hh:mm:ss"))</f>
        <v>2022-06-22 21:55:00</v>
      </c>
      <c r="G529" s="8">
        <v>16</v>
      </c>
      <c r="H529" s="8">
        <v>17</v>
      </c>
      <c r="I529" s="9">
        <f>Uber_Details!$G529+(Uber_Details!$H529/60)</f>
        <v>16.283333333333335</v>
      </c>
      <c r="J529" s="10">
        <v>4.2</v>
      </c>
      <c r="K529" s="6"/>
      <c r="L529" s="6"/>
      <c r="M529" s="8">
        <v>1</v>
      </c>
      <c r="N529" s="8">
        <v>1</v>
      </c>
      <c r="O529" s="7" t="str">
        <f>VLOOKUP(P529,zipcodes,2,0)</f>
        <v>ADELAIDE CBD</v>
      </c>
      <c r="P529" s="13">
        <v>5000</v>
      </c>
      <c r="Q529" s="7" t="str">
        <f>VLOOKUP(R529,zipcodes,2,0)</f>
        <v>HINDMARSH</v>
      </c>
      <c r="R529" s="14">
        <v>5007</v>
      </c>
      <c r="S529" s="8" t="s">
        <v>359</v>
      </c>
      <c r="T529" s="6" t="s">
        <v>371</v>
      </c>
      <c r="V529" s="23"/>
      <c r="Y529" s="23"/>
    </row>
    <row r="530" spans="1:25" x14ac:dyDescent="0.25">
      <c r="A530" s="5">
        <v>44736</v>
      </c>
      <c r="B530" s="6">
        <v>12.97</v>
      </c>
      <c r="C530" s="6">
        <f>B530-K530-L530</f>
        <v>12.97</v>
      </c>
      <c r="D530" s="6">
        <f>B530-K530</f>
        <v>12.97</v>
      </c>
      <c r="E530" s="7">
        <v>0.48819444444444443</v>
      </c>
      <c r="F530" s="17" t="str">
        <f>_xlfn.CONCAT(TEXT(A530,"yyyy-mm-dd")," ",TEXT(E530,"hh:mm:ss"))</f>
        <v>2022-06-24 11:43:00</v>
      </c>
      <c r="G530" s="8">
        <v>45</v>
      </c>
      <c r="H530" s="8">
        <v>20</v>
      </c>
      <c r="I530" s="9">
        <f>Uber_Details!$G530+(Uber_Details!$H530/60)</f>
        <v>45.333333333333336</v>
      </c>
      <c r="J530" s="10">
        <v>6.7</v>
      </c>
      <c r="K530" s="6"/>
      <c r="L530" s="6"/>
      <c r="M530" s="8"/>
      <c r="N530" s="8">
        <v>2</v>
      </c>
      <c r="O530" s="7" t="str">
        <f>VLOOKUP(P530,zipcodes,2,0)</f>
        <v>UNDERDALE</v>
      </c>
      <c r="P530" s="13">
        <v>5032</v>
      </c>
      <c r="Q530" s="7" t="str">
        <f>VLOOKUP(R530,zipcodes,2,0)</f>
        <v>BLACK FOREST</v>
      </c>
      <c r="R530" s="14">
        <v>5035</v>
      </c>
      <c r="S530" s="8" t="s">
        <v>359</v>
      </c>
      <c r="T530" s="6" t="s">
        <v>371</v>
      </c>
      <c r="V530" s="23"/>
      <c r="Y530" s="23"/>
    </row>
    <row r="531" spans="1:25" x14ac:dyDescent="0.25">
      <c r="A531" s="5">
        <v>44736</v>
      </c>
      <c r="B531" s="6">
        <v>14.76</v>
      </c>
      <c r="C531" s="6">
        <f>B531-K531-L531</f>
        <v>14.76</v>
      </c>
      <c r="D531" s="6">
        <f>B531-K531</f>
        <v>14.76</v>
      </c>
      <c r="E531" s="7">
        <v>0.51527777777777783</v>
      </c>
      <c r="F531" s="17" t="str">
        <f>_xlfn.CONCAT(TEXT(A531,"yyyy-mm-dd")," ",TEXT(E531,"hh:mm:ss"))</f>
        <v>2022-06-24 12:22:00</v>
      </c>
      <c r="G531" s="8">
        <v>38</v>
      </c>
      <c r="H531" s="8">
        <v>49</v>
      </c>
      <c r="I531" s="9">
        <f>Uber_Details!$G531+(Uber_Details!$H531/60)</f>
        <v>38.81666666666667</v>
      </c>
      <c r="J531" s="10">
        <v>6.9</v>
      </c>
      <c r="K531" s="6"/>
      <c r="L531" s="6"/>
      <c r="M531" s="8"/>
      <c r="N531" s="8">
        <v>2</v>
      </c>
      <c r="O531" s="7" t="str">
        <f>VLOOKUP(P531,zipcodes,2,0)</f>
        <v>UNLEY</v>
      </c>
      <c r="P531" s="13">
        <v>5061</v>
      </c>
      <c r="Q531" s="7" t="str">
        <f>VLOOKUP(R531,zipcodes,2,0)</f>
        <v>EASTWOOD</v>
      </c>
      <c r="R531" s="14">
        <v>5063</v>
      </c>
      <c r="S531" s="8" t="s">
        <v>359</v>
      </c>
      <c r="T531" s="6" t="s">
        <v>371</v>
      </c>
      <c r="V531" s="23"/>
      <c r="Y531" s="23"/>
    </row>
    <row r="532" spans="1:25" x14ac:dyDescent="0.25">
      <c r="A532" s="5">
        <v>44736</v>
      </c>
      <c r="B532" s="6">
        <v>16.260000000000002</v>
      </c>
      <c r="C532" s="6">
        <f>B532-K532-L532</f>
        <v>16.260000000000002</v>
      </c>
      <c r="D532" s="6">
        <f>B532-K532</f>
        <v>16.260000000000002</v>
      </c>
      <c r="E532" s="7">
        <v>0.5395833333333333</v>
      </c>
      <c r="F532" s="17" t="str">
        <f>_xlfn.CONCAT(TEXT(A532,"yyyy-mm-dd")," ",TEXT(E532,"hh:mm:ss"))</f>
        <v>2022-06-24 12:57:00</v>
      </c>
      <c r="G532" s="8">
        <v>44</v>
      </c>
      <c r="H532" s="8">
        <v>43</v>
      </c>
      <c r="I532" s="9">
        <f>Uber_Details!$G532+(Uber_Details!$H532/60)</f>
        <v>44.716666666666669</v>
      </c>
      <c r="J532" s="10">
        <v>7.4</v>
      </c>
      <c r="K532" s="6"/>
      <c r="L532" s="6"/>
      <c r="M532" s="8"/>
      <c r="N532" s="8">
        <v>2</v>
      </c>
      <c r="O532" s="7" t="str">
        <f>VLOOKUP(P532,zipcodes,2,0)</f>
        <v>ADELAIDE CBD</v>
      </c>
      <c r="P532" s="13">
        <v>5000</v>
      </c>
      <c r="Q532" s="7" t="str">
        <f>VLOOKUP(R532,zipcodes,2,0)</f>
        <v>ADELAIDE CBD</v>
      </c>
      <c r="R532" s="14">
        <v>5000</v>
      </c>
      <c r="S532" s="8" t="s">
        <v>359</v>
      </c>
      <c r="T532" s="6" t="s">
        <v>371</v>
      </c>
      <c r="V532" s="23"/>
      <c r="Y532" s="23"/>
    </row>
    <row r="533" spans="1:25" x14ac:dyDescent="0.25">
      <c r="A533" s="5">
        <v>44736</v>
      </c>
      <c r="B533" s="6">
        <v>15.72</v>
      </c>
      <c r="C533" s="6">
        <f>B533-K533-L533</f>
        <v>15.72</v>
      </c>
      <c r="D533" s="6">
        <f>B533-K533</f>
        <v>15.72</v>
      </c>
      <c r="E533" s="7">
        <v>0.56666666666666665</v>
      </c>
      <c r="F533" s="17" t="str">
        <f>_xlfn.CONCAT(TEXT(A533,"yyyy-mm-dd")," ",TEXT(E533,"hh:mm:ss"))</f>
        <v>2022-06-24 13:36:00</v>
      </c>
      <c r="G533" s="8">
        <v>37</v>
      </c>
      <c r="H533" s="8">
        <v>51</v>
      </c>
      <c r="I533" s="9">
        <f>Uber_Details!$G533+(Uber_Details!$H533/60)</f>
        <v>37.85</v>
      </c>
      <c r="J533" s="10">
        <v>3.8</v>
      </c>
      <c r="K533" s="6"/>
      <c r="L533" s="6"/>
      <c r="M533" s="8"/>
      <c r="N533" s="8">
        <v>2</v>
      </c>
      <c r="O533" s="7" t="str">
        <f>VLOOKUP(P533,zipcodes,2,0)</f>
        <v>ADELAIDE CBD</v>
      </c>
      <c r="P533" s="13">
        <v>5000</v>
      </c>
      <c r="Q533" s="7" t="str">
        <f>VLOOKUP(R533,zipcodes,2,0)</f>
        <v>ADELAIDE CBD</v>
      </c>
      <c r="R533" s="14">
        <v>5000</v>
      </c>
      <c r="S533" s="8" t="s">
        <v>359</v>
      </c>
      <c r="T533" s="6" t="s">
        <v>371</v>
      </c>
      <c r="V533" s="23"/>
      <c r="Y533" s="23"/>
    </row>
    <row r="534" spans="1:25" x14ac:dyDescent="0.25">
      <c r="A534" s="5">
        <v>44736</v>
      </c>
      <c r="B534" s="6">
        <v>13.02</v>
      </c>
      <c r="C534" s="6">
        <f>B534-K534-L534</f>
        <v>13.02</v>
      </c>
      <c r="D534" s="6">
        <f>B534-K534</f>
        <v>13.02</v>
      </c>
      <c r="E534" s="7">
        <v>0.74444444444444446</v>
      </c>
      <c r="F534" s="17" t="str">
        <f>_xlfn.CONCAT(TEXT(A534,"yyyy-mm-dd")," ",TEXT(E534,"hh:mm:ss"))</f>
        <v>2022-06-24 17:52:00</v>
      </c>
      <c r="G534" s="8">
        <v>31</v>
      </c>
      <c r="H534" s="8">
        <v>49</v>
      </c>
      <c r="I534" s="9">
        <f>Uber_Details!$G534+(Uber_Details!$H534/60)</f>
        <v>31.816666666666666</v>
      </c>
      <c r="J534" s="10">
        <v>4.0999999999999996</v>
      </c>
      <c r="K534" s="6"/>
      <c r="L534" s="6"/>
      <c r="M534" s="8"/>
      <c r="N534" s="8">
        <v>2</v>
      </c>
      <c r="O534" s="7" t="str">
        <f>VLOOKUP(P534,zipcodes,2,0)</f>
        <v>RICHMOND</v>
      </c>
      <c r="P534" s="13">
        <v>5033</v>
      </c>
      <c r="Q534" s="7" t="str">
        <f>VLOOKUP(R534,zipcodes,2,0)</f>
        <v>FLINDERS PARK</v>
      </c>
      <c r="R534" s="14">
        <v>5025</v>
      </c>
      <c r="S534" s="8" t="s">
        <v>359</v>
      </c>
      <c r="T534" s="6" t="s">
        <v>371</v>
      </c>
      <c r="V534" s="23"/>
      <c r="Y534" s="23"/>
    </row>
    <row r="535" spans="1:25" x14ac:dyDescent="0.25">
      <c r="A535" s="5">
        <v>44736</v>
      </c>
      <c r="B535" s="6">
        <v>20.92</v>
      </c>
      <c r="C535" s="6">
        <f>B535-K535-L535</f>
        <v>17.920000000000002</v>
      </c>
      <c r="D535" s="6">
        <f>B535-K535</f>
        <v>20.92</v>
      </c>
      <c r="E535" s="7">
        <v>0.77708333333333324</v>
      </c>
      <c r="F535" s="17" t="str">
        <f>_xlfn.CONCAT(TEXT(A535,"yyyy-mm-dd")," ",TEXT(E535,"hh:mm:ss"))</f>
        <v>2022-06-24 18:39:00</v>
      </c>
      <c r="G535" s="8">
        <v>59</v>
      </c>
      <c r="H535" s="8">
        <v>10</v>
      </c>
      <c r="I535" s="9">
        <f>Uber_Details!$G535+(Uber_Details!$H535/60)</f>
        <v>59.166666666666664</v>
      </c>
      <c r="J535" s="10">
        <v>8.4</v>
      </c>
      <c r="K535" s="6"/>
      <c r="L535" s="6">
        <v>3</v>
      </c>
      <c r="M535" s="8"/>
      <c r="N535" s="8">
        <v>2</v>
      </c>
      <c r="O535" s="7" t="str">
        <f>VLOOKUP(P535,zipcodes,2,0)</f>
        <v>ADELAIDE CBD</v>
      </c>
      <c r="P535" s="13">
        <v>5000</v>
      </c>
      <c r="Q535" s="7" t="str">
        <f>VLOOKUP(R535,zipcodes,2,0)</f>
        <v>COLONEL LIGHT GARDENS</v>
      </c>
      <c r="R535" s="14">
        <v>5041</v>
      </c>
      <c r="S535" s="8" t="s">
        <v>359</v>
      </c>
      <c r="T535" s="6" t="s">
        <v>371</v>
      </c>
      <c r="V535" s="23"/>
      <c r="Y535" s="23"/>
    </row>
    <row r="536" spans="1:25" x14ac:dyDescent="0.25">
      <c r="A536" s="5">
        <v>44736</v>
      </c>
      <c r="B536" s="6">
        <v>11.65</v>
      </c>
      <c r="C536" s="6">
        <f>B536-K536-L536</f>
        <v>11.65</v>
      </c>
      <c r="D536" s="6">
        <f>B536-K536</f>
        <v>11.65</v>
      </c>
      <c r="E536" s="7">
        <v>0.80902777777777779</v>
      </c>
      <c r="F536" s="17" t="str">
        <f>_xlfn.CONCAT(TEXT(A536,"yyyy-mm-dd")," ",TEXT(E536,"hh:mm:ss"))</f>
        <v>2022-06-24 19:25:00</v>
      </c>
      <c r="G536" s="8">
        <v>39</v>
      </c>
      <c r="H536" s="8">
        <v>47</v>
      </c>
      <c r="I536" s="9">
        <f>Uber_Details!$G536+(Uber_Details!$H536/60)</f>
        <v>39.783333333333331</v>
      </c>
      <c r="J536" s="10">
        <v>4.5999999999999996</v>
      </c>
      <c r="K536" s="6"/>
      <c r="L536" s="6"/>
      <c r="M536" s="8"/>
      <c r="N536" s="8">
        <v>2</v>
      </c>
      <c r="O536" s="7" t="str">
        <f>VLOOKUP(P536,zipcodes,2,0)</f>
        <v>COLONEL LIGHT GARDENS</v>
      </c>
      <c r="P536" s="13">
        <v>5041</v>
      </c>
      <c r="Q536" s="7" t="str">
        <f>VLOOKUP(R536,zipcodes,2,0)</f>
        <v>PLYMPTON</v>
      </c>
      <c r="R536" s="14">
        <v>5038</v>
      </c>
      <c r="S536" s="8" t="s">
        <v>359</v>
      </c>
      <c r="T536" s="6" t="s">
        <v>371</v>
      </c>
      <c r="V536" s="23"/>
      <c r="Y536" s="23"/>
    </row>
    <row r="537" spans="1:25" x14ac:dyDescent="0.25">
      <c r="A537" s="5">
        <v>44736</v>
      </c>
      <c r="B537" s="6">
        <v>5</v>
      </c>
      <c r="C537" s="6">
        <f>B537-K537-L537</f>
        <v>5</v>
      </c>
      <c r="D537" s="6">
        <f>B537-K537</f>
        <v>5</v>
      </c>
      <c r="E537" s="7">
        <v>0.82916666666666661</v>
      </c>
      <c r="F537" s="17" t="str">
        <f>_xlfn.CONCAT(TEXT(A537,"yyyy-mm-dd")," ",TEXT(E537,"hh:mm:ss"))</f>
        <v>2022-06-24 19:54:00</v>
      </c>
      <c r="G537" s="8">
        <v>11</v>
      </c>
      <c r="H537" s="8">
        <v>46</v>
      </c>
      <c r="I537" s="9">
        <f>Uber_Details!$G537+(Uber_Details!$H537/60)</f>
        <v>11.766666666666667</v>
      </c>
      <c r="J537" s="10">
        <v>1.8</v>
      </c>
      <c r="K537" s="6"/>
      <c r="L537" s="6"/>
      <c r="M537" s="8"/>
      <c r="N537" s="8">
        <v>1</v>
      </c>
      <c r="O537" s="7" t="str">
        <f>VLOOKUP(P537,zipcodes,2,0)</f>
        <v>PLYMPTON</v>
      </c>
      <c r="P537" s="13">
        <v>5038</v>
      </c>
      <c r="Q537" s="7" t="str">
        <f>VLOOKUP(R537,zipcodes,2,0)</f>
        <v>EDWARDSTOWN</v>
      </c>
      <c r="R537" s="14">
        <v>5039</v>
      </c>
      <c r="S537" s="8" t="s">
        <v>359</v>
      </c>
      <c r="T537" s="6" t="s">
        <v>371</v>
      </c>
      <c r="V537" s="23"/>
      <c r="Y537" s="23"/>
    </row>
    <row r="538" spans="1:25" x14ac:dyDescent="0.25">
      <c r="A538" s="5">
        <v>44736</v>
      </c>
      <c r="B538" s="6">
        <v>9.27</v>
      </c>
      <c r="C538" s="6">
        <f>B538-K538-L538</f>
        <v>9.27</v>
      </c>
      <c r="D538" s="6">
        <f>B538-K538</f>
        <v>9.27</v>
      </c>
      <c r="E538" s="7">
        <v>0.84652777777777777</v>
      </c>
      <c r="F538" s="17" t="str">
        <f>_xlfn.CONCAT(TEXT(A538,"yyyy-mm-dd")," ",TEXT(E538,"hh:mm:ss"))</f>
        <v>2022-06-24 20:19:00</v>
      </c>
      <c r="G538" s="8">
        <v>16</v>
      </c>
      <c r="H538" s="8">
        <v>34</v>
      </c>
      <c r="I538" s="9">
        <f>Uber_Details!$G538+(Uber_Details!$H538/60)</f>
        <v>16.566666666666666</v>
      </c>
      <c r="J538" s="10">
        <v>5.3</v>
      </c>
      <c r="K538" s="6"/>
      <c r="L538" s="6"/>
      <c r="M538" s="8"/>
      <c r="N538" s="8">
        <v>1</v>
      </c>
      <c r="O538" s="7" t="str">
        <f>VLOOKUP(P538,zipcodes,2,0)</f>
        <v>ADELAIDE CBD</v>
      </c>
      <c r="P538" s="13">
        <v>5000</v>
      </c>
      <c r="Q538" s="7" t="str">
        <f>VLOOKUP(R538,zipcodes,2,0)</f>
        <v>HINDMARSH</v>
      </c>
      <c r="R538" s="14">
        <v>5007</v>
      </c>
      <c r="S538" s="8" t="s">
        <v>359</v>
      </c>
      <c r="T538" s="6" t="s">
        <v>371</v>
      </c>
      <c r="V538" s="23"/>
      <c r="Y538" s="23"/>
    </row>
    <row r="539" spans="1:25" x14ac:dyDescent="0.25">
      <c r="A539" s="5">
        <v>44736</v>
      </c>
      <c r="B539" s="6">
        <v>13.28</v>
      </c>
      <c r="C539" s="6">
        <f>B539-K539-L539</f>
        <v>13.28</v>
      </c>
      <c r="D539" s="6">
        <f>B539-K539</f>
        <v>13.28</v>
      </c>
      <c r="E539" s="7">
        <v>0.88263888888888886</v>
      </c>
      <c r="F539" s="17" t="str">
        <f>_xlfn.CONCAT(TEXT(A539,"yyyy-mm-dd")," ",TEXT(E539,"hh:mm:ss"))</f>
        <v>2022-06-24 21:11:00</v>
      </c>
      <c r="G539" s="8">
        <v>50</v>
      </c>
      <c r="H539" s="8">
        <v>38</v>
      </c>
      <c r="I539" s="9">
        <f>Uber_Details!$G539+(Uber_Details!$H539/60)</f>
        <v>50.633333333333333</v>
      </c>
      <c r="J539" s="10">
        <v>5.7</v>
      </c>
      <c r="K539" s="6"/>
      <c r="L539" s="6"/>
      <c r="M539" s="8"/>
      <c r="N539" s="8">
        <v>2</v>
      </c>
      <c r="O539" s="7" t="str">
        <f>VLOOKUP(P539,zipcodes,2,0)</f>
        <v>ADELAIDE CBD</v>
      </c>
      <c r="P539" s="13">
        <v>5000</v>
      </c>
      <c r="Q539" s="7" t="str">
        <f>VLOOKUP(R539,zipcodes,2,0)</f>
        <v>FITZROY</v>
      </c>
      <c r="R539" s="14">
        <v>5082</v>
      </c>
      <c r="S539" s="8" t="s">
        <v>359</v>
      </c>
      <c r="T539" s="6" t="s">
        <v>371</v>
      </c>
      <c r="V539" s="23"/>
      <c r="Y539" s="23"/>
    </row>
    <row r="540" spans="1:25" x14ac:dyDescent="0.25">
      <c r="A540" s="5">
        <v>44736</v>
      </c>
      <c r="B540" s="6">
        <v>12.21</v>
      </c>
      <c r="C540" s="6">
        <f>B540-K540-L540</f>
        <v>12.21</v>
      </c>
      <c r="D540" s="6">
        <f>B540-K540</f>
        <v>12.21</v>
      </c>
      <c r="E540" s="7">
        <v>0.91527777777777775</v>
      </c>
      <c r="F540" s="17" t="str">
        <f>_xlfn.CONCAT(TEXT(A540,"yyyy-mm-dd")," ",TEXT(E540,"hh:mm:ss"))</f>
        <v>2022-06-24 21:58:00</v>
      </c>
      <c r="G540" s="8">
        <v>40</v>
      </c>
      <c r="H540" s="8">
        <v>3</v>
      </c>
      <c r="I540" s="9">
        <f>Uber_Details!$G540+(Uber_Details!$H540/60)</f>
        <v>40.049999999999997</v>
      </c>
      <c r="J540" s="10">
        <v>7.3</v>
      </c>
      <c r="K540" s="6"/>
      <c r="L540" s="6"/>
      <c r="M540" s="8"/>
      <c r="N540" s="8">
        <v>2</v>
      </c>
      <c r="O540" s="7" t="str">
        <f>VLOOKUP(P540,zipcodes,2,0)</f>
        <v>ADELAIDE CBD</v>
      </c>
      <c r="P540" s="13">
        <v>5000</v>
      </c>
      <c r="Q540" s="7" t="str">
        <f>VLOOKUP(R540,zipcodes,2,0)</f>
        <v>BURNSIDE</v>
      </c>
      <c r="R540" s="14">
        <v>5066</v>
      </c>
      <c r="S540" s="8" t="s">
        <v>359</v>
      </c>
      <c r="T540" s="6" t="s">
        <v>371</v>
      </c>
      <c r="V540" s="23"/>
      <c r="Y540" s="23"/>
    </row>
    <row r="541" spans="1:25" x14ac:dyDescent="0.25">
      <c r="A541" s="5">
        <v>44736</v>
      </c>
      <c r="B541" s="6">
        <v>7.83</v>
      </c>
      <c r="C541" s="6">
        <f>B541-K541-L541</f>
        <v>7.83</v>
      </c>
      <c r="D541" s="6">
        <f>B541-K541</f>
        <v>7.83</v>
      </c>
      <c r="E541" s="7">
        <v>0.94652777777777775</v>
      </c>
      <c r="F541" s="17" t="str">
        <f>_xlfn.CONCAT(TEXT(A541,"yyyy-mm-dd")," ",TEXT(E541,"hh:mm:ss"))</f>
        <v>2022-06-24 22:43:00</v>
      </c>
      <c r="G541" s="8">
        <v>22</v>
      </c>
      <c r="H541" s="8">
        <v>44</v>
      </c>
      <c r="I541" s="9">
        <f>Uber_Details!$G541+(Uber_Details!$H541/60)</f>
        <v>22.733333333333334</v>
      </c>
      <c r="J541" s="10">
        <v>3.7</v>
      </c>
      <c r="K541" s="6"/>
      <c r="L541" s="6"/>
      <c r="M541" s="8"/>
      <c r="N541" s="8">
        <v>1</v>
      </c>
      <c r="O541" s="7" t="str">
        <f>VLOOKUP(P541,zipcodes,2,0)</f>
        <v>UNLEY</v>
      </c>
      <c r="P541" s="13">
        <v>5061</v>
      </c>
      <c r="Q541" s="7" t="str">
        <f>VLOOKUP(R541,zipcodes,2,0)</f>
        <v>ADELAIDE CBD</v>
      </c>
      <c r="R541" s="14">
        <v>5000</v>
      </c>
      <c r="S541" s="8" t="s">
        <v>359</v>
      </c>
      <c r="T541" s="6" t="s">
        <v>371</v>
      </c>
      <c r="V541" s="23"/>
      <c r="Y541" s="23"/>
    </row>
    <row r="542" spans="1:25" x14ac:dyDescent="0.25">
      <c r="A542" s="5">
        <v>44737</v>
      </c>
      <c r="B542" s="6">
        <v>7.42</v>
      </c>
      <c r="C542" s="6">
        <f>B542-K542-L542</f>
        <v>7.42</v>
      </c>
      <c r="D542" s="6">
        <f>B542-K542</f>
        <v>7.42</v>
      </c>
      <c r="E542" s="7">
        <v>0.50694444444444442</v>
      </c>
      <c r="F542" s="17" t="str">
        <f>_xlfn.CONCAT(TEXT(A542,"yyyy-mm-dd")," ",TEXT(E542,"hh:mm:ss"))</f>
        <v>2022-06-25 12:10:00</v>
      </c>
      <c r="G542" s="8">
        <v>18</v>
      </c>
      <c r="H542" s="8">
        <v>21</v>
      </c>
      <c r="I542" s="9">
        <f>Uber_Details!$G542+(Uber_Details!$H542/60)</f>
        <v>18.350000000000001</v>
      </c>
      <c r="J542" s="10">
        <v>4.5</v>
      </c>
      <c r="K542" s="6"/>
      <c r="L542" s="6"/>
      <c r="M542" s="8"/>
      <c r="N542" s="8">
        <v>1</v>
      </c>
      <c r="O542" s="7" t="str">
        <f>VLOOKUP(P542,zipcodes,2,0)</f>
        <v>MILE END</v>
      </c>
      <c r="P542" s="13">
        <v>5031</v>
      </c>
      <c r="Q542" s="7" t="str">
        <f>VLOOKUP(R542,zipcodes,2,0)</f>
        <v>KURRALTA PARK</v>
      </c>
      <c r="R542" s="14">
        <v>5037</v>
      </c>
      <c r="S542" s="8" t="s">
        <v>359</v>
      </c>
      <c r="T542" s="6" t="s">
        <v>371</v>
      </c>
      <c r="V542" s="23"/>
      <c r="Y542" s="23"/>
    </row>
    <row r="543" spans="1:25" x14ac:dyDescent="0.25">
      <c r="A543" s="5">
        <v>44737</v>
      </c>
      <c r="B543" s="6">
        <v>8.6300000000000008</v>
      </c>
      <c r="C543" s="6">
        <f>B543-K543-L543</f>
        <v>8.6300000000000008</v>
      </c>
      <c r="D543" s="6">
        <f>B543-K543</f>
        <v>8.6300000000000008</v>
      </c>
      <c r="E543" s="7">
        <v>0.52152777777777781</v>
      </c>
      <c r="F543" s="17" t="str">
        <f>_xlfn.CONCAT(TEXT(A543,"yyyy-mm-dd")," ",TEXT(E543,"hh:mm:ss"))</f>
        <v>2022-06-25 12:31:00</v>
      </c>
      <c r="G543" s="8">
        <v>19</v>
      </c>
      <c r="H543" s="8">
        <v>19</v>
      </c>
      <c r="I543" s="9">
        <f>Uber_Details!$G543+(Uber_Details!$H543/60)</f>
        <v>19.316666666666666</v>
      </c>
      <c r="J543" s="10">
        <v>2.2999999999999998</v>
      </c>
      <c r="K543" s="6"/>
      <c r="L543" s="6"/>
      <c r="M543" s="8"/>
      <c r="N543" s="8">
        <v>1</v>
      </c>
      <c r="O543" s="7" t="str">
        <f>VLOOKUP(P543,zipcodes,2,0)</f>
        <v>MILE END</v>
      </c>
      <c r="P543" s="13">
        <v>5031</v>
      </c>
      <c r="Q543" s="7" t="str">
        <f>VLOOKUP(R543,zipcodes,2,0)</f>
        <v>BLACK FOREST</v>
      </c>
      <c r="R543" s="14">
        <v>5035</v>
      </c>
      <c r="S543" s="8" t="s">
        <v>359</v>
      </c>
      <c r="T543" s="6" t="s">
        <v>371</v>
      </c>
      <c r="V543" s="23"/>
      <c r="Y543" s="23"/>
    </row>
    <row r="544" spans="1:25" x14ac:dyDescent="0.25">
      <c r="A544" s="5">
        <v>44737</v>
      </c>
      <c r="B544" s="6">
        <v>13.6</v>
      </c>
      <c r="C544" s="6">
        <f>B544-K544-L544</f>
        <v>13.6</v>
      </c>
      <c r="D544" s="6">
        <f>B544-K544</f>
        <v>13.6</v>
      </c>
      <c r="E544" s="7">
        <v>0.53819444444444442</v>
      </c>
      <c r="F544" s="17" t="str">
        <f>_xlfn.CONCAT(TEXT(A544,"yyyy-mm-dd")," ",TEXT(E544,"hh:mm:ss"))</f>
        <v>2022-06-25 12:55:00</v>
      </c>
      <c r="G544" s="8">
        <v>31</v>
      </c>
      <c r="H544" s="8">
        <v>23</v>
      </c>
      <c r="I544" s="9">
        <f>Uber_Details!$G544+(Uber_Details!$H544/60)</f>
        <v>31.383333333333333</v>
      </c>
      <c r="J544" s="10">
        <v>8.1999999999999993</v>
      </c>
      <c r="K544" s="6"/>
      <c r="L544" s="6"/>
      <c r="M544" s="8"/>
      <c r="N544" s="8">
        <v>1</v>
      </c>
      <c r="O544" s="7" t="str">
        <f>VLOOKUP(P544,zipcodes,2,0)</f>
        <v>ADELAIDE CBD</v>
      </c>
      <c r="P544" s="13">
        <v>5000</v>
      </c>
      <c r="Q544" s="7" t="str">
        <f>VLOOKUP(R544,zipcodes,2,0)</f>
        <v>FELIXSTOW</v>
      </c>
      <c r="R544" s="14">
        <v>5070</v>
      </c>
      <c r="S544" s="8" t="s">
        <v>359</v>
      </c>
      <c r="T544" s="6" t="s">
        <v>371</v>
      </c>
      <c r="V544" s="23"/>
      <c r="Y544" s="23"/>
    </row>
    <row r="545" spans="1:25" x14ac:dyDescent="0.25">
      <c r="A545" s="5">
        <v>44737</v>
      </c>
      <c r="B545" s="6">
        <v>13.74</v>
      </c>
      <c r="C545" s="6">
        <f>B545-K545-L545</f>
        <v>13.74</v>
      </c>
      <c r="D545" s="6">
        <f>B545-K545</f>
        <v>13.74</v>
      </c>
      <c r="E545" s="7">
        <v>0.56805555555555554</v>
      </c>
      <c r="F545" s="17" t="str">
        <f>_xlfn.CONCAT(TEXT(A545,"yyyy-mm-dd")," ",TEXT(E545,"hh:mm:ss"))</f>
        <v>2022-06-25 13:38:00</v>
      </c>
      <c r="G545" s="8">
        <v>36</v>
      </c>
      <c r="H545" s="8">
        <v>40</v>
      </c>
      <c r="I545" s="9">
        <f>Uber_Details!$G545+(Uber_Details!$H545/60)</f>
        <v>36.666666666666664</v>
      </c>
      <c r="J545" s="10">
        <v>3.5</v>
      </c>
      <c r="K545" s="6"/>
      <c r="L545" s="6"/>
      <c r="M545" s="8"/>
      <c r="N545" s="8">
        <v>1</v>
      </c>
      <c r="O545" s="7" t="str">
        <f>VLOOKUP(P545,zipcodes,2,0)</f>
        <v>ADELAIDE CBD</v>
      </c>
      <c r="P545" s="13">
        <v>5000</v>
      </c>
      <c r="Q545" s="7" t="str">
        <f>VLOOKUP(R545,zipcodes,2,0)</f>
        <v>NORTH ADELAIDE</v>
      </c>
      <c r="R545" s="14">
        <v>5006</v>
      </c>
      <c r="S545" s="8" t="s">
        <v>359</v>
      </c>
      <c r="T545" s="6" t="s">
        <v>371</v>
      </c>
      <c r="V545" s="23"/>
      <c r="Y545" s="23"/>
    </row>
    <row r="546" spans="1:25" x14ac:dyDescent="0.25">
      <c r="A546" s="5">
        <v>44737</v>
      </c>
      <c r="B546" s="6">
        <v>14.99</v>
      </c>
      <c r="C546" s="6">
        <f>B546-K546-L546</f>
        <v>14.99</v>
      </c>
      <c r="D546" s="6">
        <f>B546-K546</f>
        <v>14.99</v>
      </c>
      <c r="E546" s="7">
        <v>0.60625000000000007</v>
      </c>
      <c r="F546" s="17" t="str">
        <f>_xlfn.CONCAT(TEXT(A546,"yyyy-mm-dd")," ",TEXT(E546,"hh:mm:ss"))</f>
        <v>2022-06-25 14:33:00</v>
      </c>
      <c r="G546" s="8">
        <v>37</v>
      </c>
      <c r="H546" s="8">
        <v>5</v>
      </c>
      <c r="I546" s="9">
        <f>Uber_Details!$G546+(Uber_Details!$H546/60)</f>
        <v>37.083333333333336</v>
      </c>
      <c r="J546" s="10">
        <v>5.7</v>
      </c>
      <c r="K546" s="6"/>
      <c r="L546" s="6"/>
      <c r="M546" s="8"/>
      <c r="N546" s="8">
        <v>2</v>
      </c>
      <c r="O546" s="7" t="str">
        <f>VLOOKUP(P546,zipcodes,2,0)</f>
        <v>ADELAIDE CBD</v>
      </c>
      <c r="P546" s="13">
        <v>5000</v>
      </c>
      <c r="Q546" s="7" t="str">
        <f>VLOOKUP(R546,zipcodes,2,0)</f>
        <v>HINDMARSH</v>
      </c>
      <c r="R546" s="14">
        <v>5007</v>
      </c>
      <c r="S546" s="8" t="s">
        <v>359</v>
      </c>
      <c r="T546" s="6" t="s">
        <v>371</v>
      </c>
      <c r="V546" s="23"/>
      <c r="Y546" s="23"/>
    </row>
    <row r="547" spans="1:25" x14ac:dyDescent="0.25">
      <c r="A547" s="5">
        <v>44737</v>
      </c>
      <c r="B547" s="6">
        <v>19.850000000000001</v>
      </c>
      <c r="C547" s="6">
        <f>B547-K547-L547</f>
        <v>17.350000000000001</v>
      </c>
      <c r="D547" s="6">
        <f>B547-K547</f>
        <v>19.850000000000001</v>
      </c>
      <c r="E547" s="7">
        <v>0.74097222222222225</v>
      </c>
      <c r="F547" s="17" t="str">
        <f>_xlfn.CONCAT(TEXT(A547,"yyyy-mm-dd")," ",TEXT(E547,"hh:mm:ss"))</f>
        <v>2022-06-25 17:47:00</v>
      </c>
      <c r="G547" s="8">
        <v>30</v>
      </c>
      <c r="H547" s="8">
        <v>47</v>
      </c>
      <c r="I547" s="9">
        <f>Uber_Details!$G547+(Uber_Details!$H547/60)</f>
        <v>30.783333333333335</v>
      </c>
      <c r="J547" s="10">
        <v>7</v>
      </c>
      <c r="K547" s="6"/>
      <c r="L547" s="6">
        <v>2.5</v>
      </c>
      <c r="M547" s="8"/>
      <c r="N547" s="8">
        <v>2</v>
      </c>
      <c r="O547" s="7" t="str">
        <f>VLOOKUP(P547,zipcodes,2,0)</f>
        <v>ADELAIDE CBD</v>
      </c>
      <c r="P547" s="13">
        <v>5000</v>
      </c>
      <c r="Q547" s="7" t="str">
        <f>VLOOKUP(R547,zipcodes,2,0)</f>
        <v>BEVERLEY</v>
      </c>
      <c r="R547" s="14">
        <v>5009</v>
      </c>
      <c r="S547" s="8" t="s">
        <v>359</v>
      </c>
      <c r="T547" s="6" t="s">
        <v>371</v>
      </c>
      <c r="V547" s="23"/>
      <c r="Y547" s="23"/>
    </row>
    <row r="548" spans="1:25" x14ac:dyDescent="0.25">
      <c r="A548" s="5">
        <v>44737</v>
      </c>
      <c r="B548" s="6">
        <v>6.12</v>
      </c>
      <c r="C548" s="6">
        <f>B548-K548-L548</f>
        <v>6.12</v>
      </c>
      <c r="D548" s="6">
        <f>B548-K548</f>
        <v>6.12</v>
      </c>
      <c r="E548" s="7">
        <v>0.76041666666666663</v>
      </c>
      <c r="F548" s="17" t="str">
        <f>_xlfn.CONCAT(TEXT(A548,"yyyy-mm-dd")," ",TEXT(E548,"hh:mm:ss"))</f>
        <v>2022-06-25 18:15:00</v>
      </c>
      <c r="G548" s="8">
        <v>13</v>
      </c>
      <c r="H548" s="8">
        <v>45</v>
      </c>
      <c r="I548" s="9">
        <f>Uber_Details!$G548+(Uber_Details!$H548/60)</f>
        <v>13.75</v>
      </c>
      <c r="J548" s="10">
        <v>1.8</v>
      </c>
      <c r="K548" s="6"/>
      <c r="L548" s="6"/>
      <c r="M548" s="8"/>
      <c r="N548" s="8">
        <v>1</v>
      </c>
      <c r="O548" s="7" t="str">
        <f>VLOOKUP(P548,zipcodes,2,0)</f>
        <v>HINDMARSH</v>
      </c>
      <c r="P548" s="13">
        <v>5007</v>
      </c>
      <c r="Q548" s="7" t="str">
        <f>VLOOKUP(R548,zipcodes,2,0)</f>
        <v>FLINDERS PARK</v>
      </c>
      <c r="R548" s="14">
        <v>5025</v>
      </c>
      <c r="S548" s="8" t="s">
        <v>359</v>
      </c>
      <c r="T548" s="6" t="s">
        <v>371</v>
      </c>
      <c r="V548" s="23"/>
      <c r="Y548" s="23"/>
    </row>
    <row r="549" spans="1:25" x14ac:dyDescent="0.25">
      <c r="A549" s="5">
        <v>44737</v>
      </c>
      <c r="B549" s="6">
        <v>6.5</v>
      </c>
      <c r="C549" s="6">
        <f>B549-K549-L549</f>
        <v>5</v>
      </c>
      <c r="D549" s="6">
        <f>B549-K549</f>
        <v>6.5</v>
      </c>
      <c r="E549" s="7">
        <v>0.76527777777777783</v>
      </c>
      <c r="F549" s="17" t="str">
        <f>_xlfn.CONCAT(TEXT(A549,"yyyy-mm-dd")," ",TEXT(E549,"hh:mm:ss"))</f>
        <v>2022-06-25 18:22:00</v>
      </c>
      <c r="G549" s="8">
        <v>11</v>
      </c>
      <c r="H549" s="8">
        <v>39</v>
      </c>
      <c r="I549" s="9">
        <f>Uber_Details!$G549+(Uber_Details!$H549/60)</f>
        <v>11.65</v>
      </c>
      <c r="J549" s="10">
        <v>1.5</v>
      </c>
      <c r="K549" s="6"/>
      <c r="L549" s="6">
        <v>1.5</v>
      </c>
      <c r="M549" s="8"/>
      <c r="N549" s="8">
        <v>1</v>
      </c>
      <c r="O549" s="7" t="str">
        <f>VLOOKUP(P549,zipcodes,2,0)</f>
        <v>BEVERLEY</v>
      </c>
      <c r="P549" s="13">
        <v>5009</v>
      </c>
      <c r="Q549" s="7" t="str">
        <f>VLOOKUP(R549,zipcodes,2,0)</f>
        <v>SEATON</v>
      </c>
      <c r="R549" s="14">
        <v>5023</v>
      </c>
      <c r="S549" s="8" t="s">
        <v>359</v>
      </c>
      <c r="T549" s="6" t="s">
        <v>371</v>
      </c>
      <c r="V549" s="23"/>
      <c r="Y549" s="23"/>
    </row>
    <row r="550" spans="1:25" x14ac:dyDescent="0.25">
      <c r="A550" s="5">
        <v>44737</v>
      </c>
      <c r="B550" s="6">
        <v>22.9</v>
      </c>
      <c r="C550" s="6">
        <f>B550-K550-L550</f>
        <v>19.899999999999999</v>
      </c>
      <c r="D550" s="6">
        <f>B550-K550</f>
        <v>22.9</v>
      </c>
      <c r="E550" s="7">
        <v>0.78055555555555556</v>
      </c>
      <c r="F550" s="17" t="str">
        <f>_xlfn.CONCAT(TEXT(A550,"yyyy-mm-dd")," ",TEXT(E550,"hh:mm:ss"))</f>
        <v>2022-06-25 18:44:00</v>
      </c>
      <c r="G550" s="8">
        <v>66</v>
      </c>
      <c r="H550" s="8"/>
      <c r="I550" s="9">
        <f>Uber_Details!$G550+(Uber_Details!$H550/60)</f>
        <v>66</v>
      </c>
      <c r="J550" s="10">
        <v>2.1</v>
      </c>
      <c r="K550" s="6"/>
      <c r="L550" s="6">
        <v>3</v>
      </c>
      <c r="M550" s="8"/>
      <c r="N550" s="8">
        <v>2</v>
      </c>
      <c r="O550" s="7" t="str">
        <f>VLOOKUP(P550,zipcodes,2,0)</f>
        <v>ADELAIDE CBD</v>
      </c>
      <c r="P550" s="13">
        <v>5000</v>
      </c>
      <c r="Q550" s="7" t="str">
        <f>VLOOKUP(R550,zipcodes,2,0)</f>
        <v>ADELAIDE CBD</v>
      </c>
      <c r="R550" s="14">
        <v>5000</v>
      </c>
      <c r="S550" s="8" t="s">
        <v>359</v>
      </c>
      <c r="T550" s="6" t="s">
        <v>371</v>
      </c>
      <c r="V550" s="23"/>
      <c r="Y550" s="23"/>
    </row>
    <row r="551" spans="1:25" x14ac:dyDescent="0.25">
      <c r="A551" s="5">
        <v>44737</v>
      </c>
      <c r="B551" s="6">
        <v>37.74</v>
      </c>
      <c r="C551" s="6">
        <f>B551-K551-L551</f>
        <v>31.79</v>
      </c>
      <c r="D551" s="6">
        <f>B551-K551</f>
        <v>34.79</v>
      </c>
      <c r="E551" s="7">
        <v>0.8125</v>
      </c>
      <c r="F551" s="17" t="str">
        <f>_xlfn.CONCAT(TEXT(A551,"yyyy-mm-dd")," ",TEXT(E551,"hh:mm:ss"))</f>
        <v>2022-06-25 19:30:00</v>
      </c>
      <c r="G551" s="8">
        <v>76</v>
      </c>
      <c r="H551" s="8"/>
      <c r="I551" s="9">
        <f>Uber_Details!$G551+(Uber_Details!$H551/60)</f>
        <v>76</v>
      </c>
      <c r="J551" s="10">
        <v>14.5</v>
      </c>
      <c r="K551" s="6">
        <v>2.95</v>
      </c>
      <c r="L551" s="6">
        <v>3</v>
      </c>
      <c r="M551" s="8"/>
      <c r="N551" s="8">
        <v>2</v>
      </c>
      <c r="O551" s="7" t="str">
        <f>VLOOKUP(P551,zipcodes,2,0)</f>
        <v>ADELAIDE CBD</v>
      </c>
      <c r="P551" s="13">
        <v>5000</v>
      </c>
      <c r="Q551" s="7" t="str">
        <f>VLOOKUP(R551,zipcodes,2,0)</f>
        <v>SOMERTON PARK</v>
      </c>
      <c r="R551" s="14">
        <v>5044</v>
      </c>
      <c r="S551" s="8" t="s">
        <v>359</v>
      </c>
      <c r="T551" s="6" t="s">
        <v>371</v>
      </c>
      <c r="V551" s="23"/>
      <c r="Y551" s="23"/>
    </row>
    <row r="552" spans="1:25" x14ac:dyDescent="0.25">
      <c r="A552" s="5">
        <v>44737</v>
      </c>
      <c r="B552" s="6">
        <v>7.48</v>
      </c>
      <c r="C552" s="6">
        <f>B552-K552-L552</f>
        <v>5.370000000000001</v>
      </c>
      <c r="D552" s="6">
        <f>B552-K552</f>
        <v>5.370000000000001</v>
      </c>
      <c r="E552" s="7">
        <v>0.87638888888888899</v>
      </c>
      <c r="F552" s="17" t="str">
        <f>_xlfn.CONCAT(TEXT(A552,"yyyy-mm-dd")," ",TEXT(E552,"hh:mm:ss"))</f>
        <v>2022-06-25 21:02:00</v>
      </c>
      <c r="G552" s="8">
        <v>19</v>
      </c>
      <c r="H552" s="8">
        <v>1</v>
      </c>
      <c r="I552" s="9">
        <f>Uber_Details!$G552+(Uber_Details!$H552/60)</f>
        <v>19.016666666666666</v>
      </c>
      <c r="J552" s="10">
        <v>0.5</v>
      </c>
      <c r="K552" s="6">
        <v>2.11</v>
      </c>
      <c r="L552" s="6"/>
      <c r="M552" s="8">
        <v>1</v>
      </c>
      <c r="N552" s="8">
        <v>1</v>
      </c>
      <c r="O552" s="7" t="str">
        <f>VLOOKUP(P552,zipcodes,2,0)</f>
        <v>ADELAIDE CBD</v>
      </c>
      <c r="P552" s="13">
        <v>5000</v>
      </c>
      <c r="Q552" s="7" t="str">
        <f>VLOOKUP(R552,zipcodes,2,0)</f>
        <v>ADELAIDE CBD</v>
      </c>
      <c r="R552" s="14">
        <v>5000</v>
      </c>
      <c r="S552" s="8" t="s">
        <v>359</v>
      </c>
      <c r="T552" s="6" t="s">
        <v>371</v>
      </c>
      <c r="V552" s="23"/>
      <c r="Y552" s="23"/>
    </row>
    <row r="553" spans="1:25" x14ac:dyDescent="0.25">
      <c r="A553" s="5">
        <v>44737</v>
      </c>
      <c r="B553" s="6">
        <v>8.56</v>
      </c>
      <c r="C553" s="6">
        <f>B553-K553-L553</f>
        <v>8.56</v>
      </c>
      <c r="D553" s="6">
        <f>B553-K553</f>
        <v>8.56</v>
      </c>
      <c r="E553" s="7">
        <v>0.89722222222222225</v>
      </c>
      <c r="F553" s="17" t="str">
        <f>_xlfn.CONCAT(TEXT(A553,"yyyy-mm-dd")," ",TEXT(E553,"hh:mm:ss"))</f>
        <v>2022-06-25 21:32:00</v>
      </c>
      <c r="G553" s="8">
        <v>21</v>
      </c>
      <c r="H553" s="8">
        <v>13</v>
      </c>
      <c r="I553" s="9">
        <f>Uber_Details!$G553+(Uber_Details!$H553/60)</f>
        <v>21.216666666666665</v>
      </c>
      <c r="J553" s="10">
        <v>3.3</v>
      </c>
      <c r="K553" s="6"/>
      <c r="L553" s="6"/>
      <c r="M553" s="8">
        <v>1</v>
      </c>
      <c r="N553" s="8">
        <v>1</v>
      </c>
      <c r="O553" s="7" t="str">
        <f>VLOOKUP(P553,zipcodes,2,0)</f>
        <v>ADELAIDE CBD</v>
      </c>
      <c r="P553" s="13">
        <v>5000</v>
      </c>
      <c r="Q553" s="7" t="str">
        <f>VLOOKUP(R553,zipcodes,2,0)</f>
        <v>NORWOOD</v>
      </c>
      <c r="R553" s="14">
        <v>5067</v>
      </c>
      <c r="S553" s="8" t="s">
        <v>359</v>
      </c>
      <c r="T553" s="6" t="s">
        <v>371</v>
      </c>
      <c r="V553" s="23"/>
      <c r="Y553" s="23"/>
    </row>
    <row r="554" spans="1:25" x14ac:dyDescent="0.25">
      <c r="A554" s="5">
        <v>44737</v>
      </c>
      <c r="B554" s="6">
        <v>9.2899999999999991</v>
      </c>
      <c r="C554" s="6">
        <f>B554-K554-L554</f>
        <v>9.2899999999999991</v>
      </c>
      <c r="D554" s="6">
        <f>B554-K554</f>
        <v>9.2899999999999991</v>
      </c>
      <c r="E554" s="7">
        <v>0.92222222222222217</v>
      </c>
      <c r="F554" s="17" t="str">
        <f>_xlfn.CONCAT(TEXT(A554,"yyyy-mm-dd")," ",TEXT(E554,"hh:mm:ss"))</f>
        <v>2022-06-25 22:08:00</v>
      </c>
      <c r="G554" s="8">
        <v>18</v>
      </c>
      <c r="H554" s="8">
        <v>21</v>
      </c>
      <c r="I554" s="9">
        <f>Uber_Details!$G554+(Uber_Details!$H554/60)</f>
        <v>18.350000000000001</v>
      </c>
      <c r="J554" s="10">
        <v>6.2</v>
      </c>
      <c r="K554" s="6"/>
      <c r="L554" s="6"/>
      <c r="M554" s="8">
        <v>1</v>
      </c>
      <c r="N554" s="8">
        <v>1</v>
      </c>
      <c r="O554" s="7" t="str">
        <f>VLOOKUP(P554,zipcodes,2,0)</f>
        <v>ADELAIDE CBD</v>
      </c>
      <c r="P554" s="13">
        <v>5000</v>
      </c>
      <c r="Q554" s="7" t="str">
        <f>VLOOKUP(R554,zipcodes,2,0)</f>
        <v>DULWICH</v>
      </c>
      <c r="R554" s="14">
        <v>5065</v>
      </c>
      <c r="S554" s="8" t="s">
        <v>359</v>
      </c>
      <c r="T554" s="6" t="s">
        <v>371</v>
      </c>
      <c r="V554" s="23"/>
      <c r="Y554" s="23"/>
    </row>
    <row r="555" spans="1:25" x14ac:dyDescent="0.25">
      <c r="A555" s="5">
        <v>44737</v>
      </c>
      <c r="B555" s="6">
        <v>9.76</v>
      </c>
      <c r="C555" s="6">
        <f>B555-K555-L555</f>
        <v>9.76</v>
      </c>
      <c r="D555" s="6">
        <f>B555-K555</f>
        <v>9.76</v>
      </c>
      <c r="E555" s="7">
        <v>0.95208333333333339</v>
      </c>
      <c r="F555" s="17" t="str">
        <f>_xlfn.CONCAT(TEXT(A555,"yyyy-mm-dd")," ",TEXT(E555,"hh:mm:ss"))</f>
        <v>2022-06-25 22:51:00</v>
      </c>
      <c r="G555" s="8">
        <v>18</v>
      </c>
      <c r="H555" s="8">
        <v>14</v>
      </c>
      <c r="I555" s="9">
        <f>Uber_Details!$G555+(Uber_Details!$H555/60)</f>
        <v>18.233333333333334</v>
      </c>
      <c r="J555" s="10">
        <v>6.1</v>
      </c>
      <c r="K555" s="6"/>
      <c r="L555" s="6"/>
      <c r="M555" s="8">
        <v>1</v>
      </c>
      <c r="N555" s="8">
        <v>1</v>
      </c>
      <c r="O555" s="7" t="str">
        <f>VLOOKUP(P555,zipcodes,2,0)</f>
        <v>ADELAIDE CBD</v>
      </c>
      <c r="P555" s="13">
        <v>5000</v>
      </c>
      <c r="Q555" s="7" t="str">
        <f>VLOOKUP(R555,zipcodes,2,0)</f>
        <v>FITZROY</v>
      </c>
      <c r="R555" s="14">
        <v>5082</v>
      </c>
      <c r="S555" s="8" t="s">
        <v>359</v>
      </c>
      <c r="T555" s="6" t="s">
        <v>371</v>
      </c>
      <c r="V555" s="23"/>
      <c r="Y555" s="23"/>
    </row>
    <row r="556" spans="1:25" x14ac:dyDescent="0.25">
      <c r="A556" s="5">
        <v>44738</v>
      </c>
      <c r="B556" s="6">
        <v>9.24</v>
      </c>
      <c r="C556" s="6">
        <f>B556-K556-L556</f>
        <v>9.24</v>
      </c>
      <c r="D556" s="6">
        <f>B556-K556</f>
        <v>9.24</v>
      </c>
      <c r="E556" s="7">
        <v>0.49652777777777773</v>
      </c>
      <c r="F556" s="17" t="str">
        <f>_xlfn.CONCAT(TEXT(A556,"yyyy-mm-dd")," ",TEXT(E556,"hh:mm:ss"))</f>
        <v>2022-06-26 11:55:00</v>
      </c>
      <c r="G556" s="8">
        <v>36</v>
      </c>
      <c r="H556" s="8">
        <v>18</v>
      </c>
      <c r="I556" s="9">
        <f>Uber_Details!$G556+(Uber_Details!$H556/60)</f>
        <v>36.299999999999997</v>
      </c>
      <c r="J556" s="10">
        <v>4</v>
      </c>
      <c r="K556" s="6"/>
      <c r="L556" s="6"/>
      <c r="M556" s="8"/>
      <c r="N556" s="8">
        <v>2</v>
      </c>
      <c r="O556" s="7" t="str">
        <f>VLOOKUP(P556,zipcodes,2,0)</f>
        <v>MILE END</v>
      </c>
      <c r="P556" s="13">
        <v>5031</v>
      </c>
      <c r="Q556" s="7" t="str">
        <f>VLOOKUP(R556,zipcodes,2,0)</f>
        <v>RICHMOND</v>
      </c>
      <c r="R556" s="14">
        <v>5033</v>
      </c>
      <c r="S556" s="8" t="s">
        <v>359</v>
      </c>
      <c r="T556" s="6" t="s">
        <v>371</v>
      </c>
      <c r="V556" s="23"/>
      <c r="Y556" s="23"/>
    </row>
    <row r="557" spans="1:25" x14ac:dyDescent="0.25">
      <c r="A557" s="5">
        <v>44738</v>
      </c>
      <c r="B557" s="6">
        <v>5</v>
      </c>
      <c r="C557" s="6">
        <f>B557-K557-L557</f>
        <v>5</v>
      </c>
      <c r="D557" s="6">
        <f>B557-K557</f>
        <v>5</v>
      </c>
      <c r="E557" s="7">
        <v>0.52013888888888882</v>
      </c>
      <c r="F557" s="17" t="str">
        <f>_xlfn.CONCAT(TEXT(A557,"yyyy-mm-dd")," ",TEXT(E557,"hh:mm:ss"))</f>
        <v>2022-06-26 12:29:00</v>
      </c>
      <c r="G557" s="8">
        <v>8</v>
      </c>
      <c r="H557" s="8">
        <v>52</v>
      </c>
      <c r="I557" s="9">
        <f>Uber_Details!$G557+(Uber_Details!$H557/60)</f>
        <v>8.8666666666666671</v>
      </c>
      <c r="J557" s="10">
        <v>1.1000000000000001</v>
      </c>
      <c r="K557" s="6"/>
      <c r="L557" s="6"/>
      <c r="M557" s="8"/>
      <c r="N557" s="8">
        <v>1</v>
      </c>
      <c r="O557" s="7" t="str">
        <f>VLOOKUP(P557,zipcodes,2,0)</f>
        <v>RICHMOND</v>
      </c>
      <c r="P557" s="13">
        <v>5033</v>
      </c>
      <c r="Q557" s="7" t="str">
        <f>VLOOKUP(R557,zipcodes,2,0)</f>
        <v>UNDERDALE</v>
      </c>
      <c r="R557" s="14">
        <v>5032</v>
      </c>
      <c r="S557" s="8" t="s">
        <v>359</v>
      </c>
      <c r="T557" s="6" t="s">
        <v>371</v>
      </c>
      <c r="V557" s="23"/>
      <c r="Y557" s="23"/>
    </row>
    <row r="558" spans="1:25" x14ac:dyDescent="0.25">
      <c r="A558" s="5">
        <v>44738</v>
      </c>
      <c r="B558" s="6">
        <v>5.07</v>
      </c>
      <c r="C558" s="6">
        <f>B558-K558-L558</f>
        <v>5.07</v>
      </c>
      <c r="D558" s="6">
        <f>B558-K558</f>
        <v>5.07</v>
      </c>
      <c r="E558" s="7">
        <v>0.53472222222222221</v>
      </c>
      <c r="F558" s="17" t="str">
        <f>_xlfn.CONCAT(TEXT(A558,"yyyy-mm-dd")," ",TEXT(E558,"hh:mm:ss"))</f>
        <v>2022-06-26 12:50:00</v>
      </c>
      <c r="G558" s="8">
        <v>16</v>
      </c>
      <c r="H558" s="8">
        <v>37</v>
      </c>
      <c r="I558" s="9">
        <f>Uber_Details!$G558+(Uber_Details!$H558/60)</f>
        <v>16.616666666666667</v>
      </c>
      <c r="J558" s="10">
        <v>1.4</v>
      </c>
      <c r="K558" s="6"/>
      <c r="L558" s="6"/>
      <c r="M558" s="8"/>
      <c r="N558" s="8">
        <v>1</v>
      </c>
      <c r="O558" s="7" t="str">
        <f>VLOOKUP(P558,zipcodes,2,0)</f>
        <v>MILE END</v>
      </c>
      <c r="P558" s="13">
        <v>5031</v>
      </c>
      <c r="Q558" s="7" t="str">
        <f>VLOOKUP(R558,zipcodes,2,0)</f>
        <v>MILE END</v>
      </c>
      <c r="R558" s="14">
        <v>5031</v>
      </c>
      <c r="S558" s="8" t="s">
        <v>359</v>
      </c>
      <c r="T558" s="6" t="s">
        <v>371</v>
      </c>
      <c r="V558" s="23"/>
      <c r="Y558" s="23"/>
    </row>
    <row r="559" spans="1:25" x14ac:dyDescent="0.25">
      <c r="A559" s="5">
        <v>44738</v>
      </c>
      <c r="B559" s="6">
        <v>5</v>
      </c>
      <c r="C559" s="6">
        <f>B559-K559-L559</f>
        <v>5</v>
      </c>
      <c r="D559" s="6">
        <f>B559-K559</f>
        <v>5</v>
      </c>
      <c r="E559" s="7">
        <v>0.54583333333333328</v>
      </c>
      <c r="F559" s="17" t="str">
        <f>_xlfn.CONCAT(TEXT(A559,"yyyy-mm-dd")," ",TEXT(E559,"hh:mm:ss"))</f>
        <v>2022-06-26 13:06:00</v>
      </c>
      <c r="G559" s="8">
        <v>7</v>
      </c>
      <c r="H559" s="8">
        <v>53</v>
      </c>
      <c r="I559" s="9">
        <f>Uber_Details!$G559+(Uber_Details!$H559/60)</f>
        <v>7.8833333333333329</v>
      </c>
      <c r="J559" s="10">
        <v>0.8</v>
      </c>
      <c r="K559" s="6"/>
      <c r="L559" s="6"/>
      <c r="M559" s="8"/>
      <c r="N559" s="8">
        <v>1</v>
      </c>
      <c r="O559" s="7" t="str">
        <f>VLOOKUP(P559,zipcodes,2,0)</f>
        <v>MILE END</v>
      </c>
      <c r="P559" s="13">
        <v>5031</v>
      </c>
      <c r="Q559" s="7" t="str">
        <f>VLOOKUP(R559,zipcodes,2,0)</f>
        <v>MILE END</v>
      </c>
      <c r="R559" s="14">
        <v>5031</v>
      </c>
      <c r="S559" s="8" t="s">
        <v>359</v>
      </c>
      <c r="T559" s="6" t="s">
        <v>371</v>
      </c>
      <c r="V559" s="23"/>
      <c r="Y559" s="23"/>
    </row>
    <row r="560" spans="1:25" x14ac:dyDescent="0.25">
      <c r="A560" s="5">
        <v>44738</v>
      </c>
      <c r="B560" s="6">
        <v>6.39</v>
      </c>
      <c r="C560" s="6">
        <f>B560-K560-L560</f>
        <v>6.39</v>
      </c>
      <c r="D560" s="6">
        <f>B560-K560</f>
        <v>6.39</v>
      </c>
      <c r="E560" s="7">
        <v>0.5493055555555556</v>
      </c>
      <c r="F560" s="17" t="str">
        <f>_xlfn.CONCAT(TEXT(A560,"yyyy-mm-dd")," ",TEXT(E560,"hh:mm:ss"))</f>
        <v>2022-06-26 13:11:00</v>
      </c>
      <c r="G560" s="8">
        <v>14</v>
      </c>
      <c r="H560" s="8">
        <v>37</v>
      </c>
      <c r="I560" s="9">
        <f>Uber_Details!$G560+(Uber_Details!$H560/60)</f>
        <v>14.616666666666667</v>
      </c>
      <c r="J560" s="10">
        <v>4</v>
      </c>
      <c r="K560" s="6"/>
      <c r="L560" s="6"/>
      <c r="M560" s="8"/>
      <c r="N560" s="8">
        <v>1</v>
      </c>
      <c r="O560" s="7" t="str">
        <f>VLOOKUP(P560,zipcodes,2,0)</f>
        <v>RICHMOND</v>
      </c>
      <c r="P560" s="13">
        <v>5033</v>
      </c>
      <c r="Q560" s="7" t="str">
        <f>VLOOKUP(R560,zipcodes,2,0)</f>
        <v>KURRALTA PARK</v>
      </c>
      <c r="R560" s="14">
        <v>5037</v>
      </c>
      <c r="S560" s="8" t="s">
        <v>359</v>
      </c>
      <c r="T560" s="6" t="s">
        <v>371</v>
      </c>
      <c r="V560" s="23"/>
      <c r="Y560" s="23"/>
    </row>
    <row r="561" spans="1:25" x14ac:dyDescent="0.25">
      <c r="A561" s="5">
        <v>44738</v>
      </c>
      <c r="B561" s="6">
        <v>6.45</v>
      </c>
      <c r="C561" s="6">
        <f>B561-K561-L561</f>
        <v>6.45</v>
      </c>
      <c r="D561" s="6">
        <f>B561-K561</f>
        <v>6.45</v>
      </c>
      <c r="E561" s="7">
        <v>0.57222222222222219</v>
      </c>
      <c r="F561" s="17" t="str">
        <f>_xlfn.CONCAT(TEXT(A561,"yyyy-mm-dd")," ",TEXT(E561,"hh:mm:ss"))</f>
        <v>2022-06-26 13:44:00</v>
      </c>
      <c r="G561" s="8">
        <v>15</v>
      </c>
      <c r="H561" s="8">
        <v>16</v>
      </c>
      <c r="I561" s="9">
        <f>Uber_Details!$G561+(Uber_Details!$H561/60)</f>
        <v>15.266666666666667</v>
      </c>
      <c r="J561" s="10">
        <v>2.7</v>
      </c>
      <c r="K561" s="6"/>
      <c r="L561" s="6"/>
      <c r="M561" s="8"/>
      <c r="N561" s="8">
        <v>1</v>
      </c>
      <c r="O561" s="7" t="str">
        <f>VLOOKUP(P561,zipcodes,2,0)</f>
        <v>ADELAIDE CBD</v>
      </c>
      <c r="P561" s="13">
        <v>5000</v>
      </c>
      <c r="Q561" s="7" t="str">
        <f>VLOOKUP(R561,zipcodes,2,0)</f>
        <v>MILLSWOOD</v>
      </c>
      <c r="R561" s="14">
        <v>5034</v>
      </c>
      <c r="S561" s="8" t="s">
        <v>359</v>
      </c>
      <c r="T561" s="6" t="s">
        <v>371</v>
      </c>
      <c r="V561" s="23"/>
      <c r="Y561" s="23"/>
    </row>
    <row r="562" spans="1:25" x14ac:dyDescent="0.25">
      <c r="A562" s="5">
        <v>44738</v>
      </c>
      <c r="B562" s="6">
        <v>12.33</v>
      </c>
      <c r="C562" s="6">
        <f>B562-K562-L562</f>
        <v>12.33</v>
      </c>
      <c r="D562" s="6">
        <f>B562-K562</f>
        <v>12.33</v>
      </c>
      <c r="E562" s="7">
        <v>0.58819444444444446</v>
      </c>
      <c r="F562" s="17" t="str">
        <f>_xlfn.CONCAT(TEXT(A562,"yyyy-mm-dd")," ",TEXT(E562,"hh:mm:ss"))</f>
        <v>2022-06-26 14:07:00</v>
      </c>
      <c r="G562" s="8">
        <v>36</v>
      </c>
      <c r="H562" s="8">
        <v>28</v>
      </c>
      <c r="I562" s="9">
        <f>Uber_Details!$G562+(Uber_Details!$H562/60)</f>
        <v>36.466666666666669</v>
      </c>
      <c r="J562" s="10">
        <v>6.7</v>
      </c>
      <c r="K562" s="6"/>
      <c r="L562" s="6"/>
      <c r="M562" s="8">
        <v>1</v>
      </c>
      <c r="N562" s="8">
        <v>2</v>
      </c>
      <c r="O562" s="7" t="str">
        <f>VLOOKUP(P562,zipcodes,2,0)</f>
        <v>ADELAIDE CBD</v>
      </c>
      <c r="P562" s="13">
        <v>5000</v>
      </c>
      <c r="Q562" s="7" t="str">
        <f>VLOOKUP(R562,zipcodes,2,0)</f>
        <v>ST PETERS</v>
      </c>
      <c r="R562" s="14">
        <v>5069</v>
      </c>
      <c r="S562" s="8" t="s">
        <v>359</v>
      </c>
      <c r="T562" s="6" t="s">
        <v>371</v>
      </c>
      <c r="V562" s="23"/>
      <c r="Y562" s="23"/>
    </row>
    <row r="563" spans="1:25" x14ac:dyDescent="0.25">
      <c r="A563" s="5">
        <v>44738</v>
      </c>
      <c r="B563" s="6">
        <v>5.4</v>
      </c>
      <c r="C563" s="6">
        <f>B563-K563-L563</f>
        <v>5.4</v>
      </c>
      <c r="D563" s="6">
        <f>B563-K563</f>
        <v>5.4</v>
      </c>
      <c r="E563" s="7">
        <v>0.61875000000000002</v>
      </c>
      <c r="F563" s="17" t="str">
        <f>_xlfn.CONCAT(TEXT(A563,"yyyy-mm-dd")," ",TEXT(E563,"hh:mm:ss"))</f>
        <v>2022-06-26 14:51:00</v>
      </c>
      <c r="G563" s="8">
        <v>15</v>
      </c>
      <c r="H563" s="8">
        <v>36</v>
      </c>
      <c r="I563" s="9">
        <f>Uber_Details!$G563+(Uber_Details!$H563/60)</f>
        <v>15.6</v>
      </c>
      <c r="J563" s="10">
        <v>1.2</v>
      </c>
      <c r="K563" s="6"/>
      <c r="L563" s="6"/>
      <c r="M563" s="8">
        <v>1</v>
      </c>
      <c r="N563" s="8">
        <v>1</v>
      </c>
      <c r="O563" s="7" t="str">
        <f>VLOOKUP(P563,zipcodes,2,0)</f>
        <v>ADELAIDE CBD</v>
      </c>
      <c r="P563" s="13">
        <v>5000</v>
      </c>
      <c r="Q563" s="7" t="str">
        <f>VLOOKUP(R563,zipcodes,2,0)</f>
        <v>ADELAIDE CBD</v>
      </c>
      <c r="R563" s="14">
        <v>5000</v>
      </c>
      <c r="S563" s="8" t="s">
        <v>359</v>
      </c>
      <c r="T563" s="6" t="s">
        <v>371</v>
      </c>
      <c r="V563" s="23"/>
      <c r="Y563" s="23"/>
    </row>
    <row r="564" spans="1:25" x14ac:dyDescent="0.25">
      <c r="A564" s="5">
        <v>44738</v>
      </c>
      <c r="B564" s="6">
        <v>5.0599999999999996</v>
      </c>
      <c r="C564" s="6">
        <f>B564-K564-L564</f>
        <v>5.0599999999999996</v>
      </c>
      <c r="D564" s="6">
        <f>B564-K564</f>
        <v>5.0599999999999996</v>
      </c>
      <c r="E564" s="7">
        <v>0.63402777777777775</v>
      </c>
      <c r="F564" s="17" t="str">
        <f>_xlfn.CONCAT(TEXT(A564,"yyyy-mm-dd")," ",TEXT(E564,"hh:mm:ss"))</f>
        <v>2022-06-26 15:13:00</v>
      </c>
      <c r="G564" s="8">
        <v>13</v>
      </c>
      <c r="H564" s="8">
        <v>10</v>
      </c>
      <c r="I564" s="9">
        <f>Uber_Details!$G564+(Uber_Details!$H564/60)</f>
        <v>13.166666666666666</v>
      </c>
      <c r="J564" s="10">
        <v>1.4</v>
      </c>
      <c r="K564" s="6"/>
      <c r="L564" s="6"/>
      <c r="M564" s="8">
        <v>1</v>
      </c>
      <c r="N564" s="8">
        <v>1</v>
      </c>
      <c r="O564" s="7" t="str">
        <f>VLOOKUP(P564,zipcodes,2,0)</f>
        <v>ADELAIDE CBD</v>
      </c>
      <c r="P564" s="13">
        <v>5000</v>
      </c>
      <c r="Q564" s="7" t="str">
        <f>VLOOKUP(R564,zipcodes,2,0)</f>
        <v>ADELAIDE CBD</v>
      </c>
      <c r="R564" s="14">
        <v>5000</v>
      </c>
      <c r="S564" s="8" t="s">
        <v>359</v>
      </c>
      <c r="T564" s="6" t="s">
        <v>371</v>
      </c>
      <c r="V564" s="23"/>
      <c r="Y564" s="23"/>
    </row>
    <row r="565" spans="1:25" x14ac:dyDescent="0.25">
      <c r="A565" s="5">
        <v>44738</v>
      </c>
      <c r="B565" s="6">
        <v>6.78</v>
      </c>
      <c r="C565" s="6">
        <f>B565-K565-L565</f>
        <v>6.78</v>
      </c>
      <c r="D565" s="6">
        <f>B565-K565</f>
        <v>6.78</v>
      </c>
      <c r="E565" s="7">
        <v>0.63611111111111118</v>
      </c>
      <c r="F565" s="17" t="str">
        <f>_xlfn.CONCAT(TEXT(A565,"yyyy-mm-dd")," ",TEXT(E565,"hh:mm:ss"))</f>
        <v>2022-06-26 15:16:00</v>
      </c>
      <c r="G565" s="8">
        <v>21</v>
      </c>
      <c r="H565" s="8">
        <v>7</v>
      </c>
      <c r="I565" s="9">
        <f>Uber_Details!$G565+(Uber_Details!$H565/60)</f>
        <v>21.116666666666667</v>
      </c>
      <c r="J565" s="10">
        <v>0.8</v>
      </c>
      <c r="K565" s="6"/>
      <c r="L565" s="6"/>
      <c r="M565" s="8">
        <v>1</v>
      </c>
      <c r="N565" s="8">
        <v>1</v>
      </c>
      <c r="O565" s="7" t="str">
        <f>VLOOKUP(P565,zipcodes,2,0)</f>
        <v>NORTH ADELAIDE</v>
      </c>
      <c r="P565" s="13">
        <v>5006</v>
      </c>
      <c r="Q565" s="7" t="str">
        <f>VLOOKUP(R565,zipcodes,2,0)</f>
        <v>NORTH ADELAIDE</v>
      </c>
      <c r="R565" s="14">
        <v>5006</v>
      </c>
      <c r="S565" s="8" t="s">
        <v>359</v>
      </c>
      <c r="T565" s="6" t="s">
        <v>371</v>
      </c>
      <c r="V565" s="23"/>
      <c r="Y565" s="23"/>
    </row>
    <row r="566" spans="1:25" x14ac:dyDescent="0.25">
      <c r="A566" s="5">
        <v>44738</v>
      </c>
      <c r="B566" s="6">
        <v>12.06</v>
      </c>
      <c r="C566" s="6">
        <f>B566-K566-L566</f>
        <v>12.06</v>
      </c>
      <c r="D566" s="6">
        <f>B566-K566</f>
        <v>12.06</v>
      </c>
      <c r="E566" s="7">
        <v>0.73611111111111116</v>
      </c>
      <c r="F566" s="17" t="str">
        <f>_xlfn.CONCAT(TEXT(A566,"yyyy-mm-dd")," ",TEXT(E566,"hh:mm:ss"))</f>
        <v>2022-06-26 17:40:00</v>
      </c>
      <c r="G566" s="8">
        <v>40</v>
      </c>
      <c r="H566" s="8">
        <v>12</v>
      </c>
      <c r="I566" s="9">
        <f>Uber_Details!$G566+(Uber_Details!$H566/60)</f>
        <v>40.200000000000003</v>
      </c>
      <c r="J566" s="10">
        <v>7.5</v>
      </c>
      <c r="K566" s="6"/>
      <c r="L566" s="6"/>
      <c r="M566" s="8">
        <v>1</v>
      </c>
      <c r="N566" s="8">
        <v>2</v>
      </c>
      <c r="O566" s="7" t="str">
        <f>VLOOKUP(P566,zipcodes,2,0)</f>
        <v>ADELAIDE CBD</v>
      </c>
      <c r="P566" s="13">
        <v>5000</v>
      </c>
      <c r="Q566" s="7" t="str">
        <f>VLOOKUP(R566,zipcodes,2,0)</f>
        <v>PLYMPTON</v>
      </c>
      <c r="R566" s="14">
        <v>5038</v>
      </c>
      <c r="S566" s="8" t="s">
        <v>359</v>
      </c>
      <c r="T566" s="6" t="s">
        <v>371</v>
      </c>
      <c r="V566" s="23"/>
      <c r="Y566" s="23"/>
    </row>
    <row r="567" spans="1:25" x14ac:dyDescent="0.25">
      <c r="A567" s="5">
        <v>44738</v>
      </c>
      <c r="B567" s="6">
        <v>20.73</v>
      </c>
      <c r="C567" s="6">
        <f>B567-K567-L567</f>
        <v>18.23</v>
      </c>
      <c r="D567" s="6">
        <f>B567-K567</f>
        <v>20.73</v>
      </c>
      <c r="E567" s="7">
        <v>0.76180555555555562</v>
      </c>
      <c r="F567" s="17" t="str">
        <f>_xlfn.CONCAT(TEXT(A567,"yyyy-mm-dd")," ",TEXT(E567,"hh:mm:ss"))</f>
        <v>2022-06-26 18:17:00</v>
      </c>
      <c r="G567" s="8">
        <v>40</v>
      </c>
      <c r="H567" s="8">
        <v>21</v>
      </c>
      <c r="I567" s="9">
        <f>Uber_Details!$G567+(Uber_Details!$H567/60)</f>
        <v>40.35</v>
      </c>
      <c r="J567" s="10">
        <v>6.6</v>
      </c>
      <c r="K567" s="6"/>
      <c r="L567" s="6">
        <v>2.5</v>
      </c>
      <c r="M567" s="8">
        <v>1</v>
      </c>
      <c r="N567" s="8">
        <v>2</v>
      </c>
      <c r="O567" s="7" t="str">
        <f>VLOOKUP(P567,zipcodes,2,0)</f>
        <v>ADELAIDE CBD</v>
      </c>
      <c r="P567" s="13">
        <v>5000</v>
      </c>
      <c r="Q567" s="7" t="str">
        <f>VLOOKUP(R567,zipcodes,2,0)</f>
        <v>UNLEY</v>
      </c>
      <c r="R567" s="14">
        <v>5061</v>
      </c>
      <c r="S567" s="8" t="s">
        <v>359</v>
      </c>
      <c r="T567" s="6" t="s">
        <v>371</v>
      </c>
      <c r="V567" s="23"/>
      <c r="Y567" s="23"/>
    </row>
    <row r="568" spans="1:25" x14ac:dyDescent="0.25">
      <c r="A568" s="5">
        <v>44738</v>
      </c>
      <c r="B568" s="6">
        <v>17.829999999999998</v>
      </c>
      <c r="C568" s="6">
        <f>B568-K568-L568</f>
        <v>16.329999999999998</v>
      </c>
      <c r="D568" s="6">
        <f>B568-K568</f>
        <v>17.829999999999998</v>
      </c>
      <c r="E568" s="7">
        <v>0.7895833333333333</v>
      </c>
      <c r="F568" s="17" t="str">
        <f>_xlfn.CONCAT(TEXT(A568,"yyyy-mm-dd")," ",TEXT(E568,"hh:mm:ss"))</f>
        <v>2022-06-26 18:57:00</v>
      </c>
      <c r="G568" s="8">
        <v>33</v>
      </c>
      <c r="H568" s="8">
        <v>5</v>
      </c>
      <c r="I568" s="9">
        <f>Uber_Details!$G568+(Uber_Details!$H568/60)</f>
        <v>33.083333333333336</v>
      </c>
      <c r="J568" s="10">
        <v>12.7</v>
      </c>
      <c r="K568" s="6"/>
      <c r="L568" s="6">
        <v>1.5</v>
      </c>
      <c r="M568" s="8"/>
      <c r="N568" s="8">
        <v>1</v>
      </c>
      <c r="O568" s="7" t="str">
        <f>VLOOKUP(P568,zipcodes,2,0)</f>
        <v>UNLEY</v>
      </c>
      <c r="P568" s="13">
        <v>5061</v>
      </c>
      <c r="Q568" s="7" t="str">
        <f>VLOOKUP(R568,zipcodes,2,0)</f>
        <v>MAGILL</v>
      </c>
      <c r="R568" s="14">
        <v>5072</v>
      </c>
      <c r="S568" s="8" t="s">
        <v>359</v>
      </c>
      <c r="T568" s="6" t="s">
        <v>371</v>
      </c>
      <c r="V568" s="23"/>
      <c r="Y568" s="23"/>
    </row>
    <row r="569" spans="1:25" x14ac:dyDescent="0.25">
      <c r="A569" s="5">
        <v>44738</v>
      </c>
      <c r="B569" s="6">
        <v>9.2899999999999991</v>
      </c>
      <c r="C569" s="6">
        <f>B569-K569-L569</f>
        <v>9.2899999999999991</v>
      </c>
      <c r="D569" s="6">
        <f>B569-K569</f>
        <v>9.2899999999999991</v>
      </c>
      <c r="E569" s="7">
        <v>0.81597222222222221</v>
      </c>
      <c r="F569" s="17" t="str">
        <f>_xlfn.CONCAT(TEXT(A569,"yyyy-mm-dd")," ",TEXT(E569,"hh:mm:ss"))</f>
        <v>2022-06-26 19:35:00</v>
      </c>
      <c r="G569" s="8">
        <v>34</v>
      </c>
      <c r="H569" s="8">
        <v>19</v>
      </c>
      <c r="I569" s="9">
        <f>Uber_Details!$G569+(Uber_Details!$H569/60)</f>
        <v>34.31666666666667</v>
      </c>
      <c r="J569" s="10">
        <v>4.3</v>
      </c>
      <c r="K569" s="6"/>
      <c r="L569" s="6"/>
      <c r="M569" s="8"/>
      <c r="N569" s="8">
        <v>2</v>
      </c>
      <c r="O569" s="7" t="str">
        <f>VLOOKUP(P569,zipcodes,2,0)</f>
        <v>KENSINGTON</v>
      </c>
      <c r="P569" s="13">
        <v>5068</v>
      </c>
      <c r="Q569" s="7" t="str">
        <f>VLOOKUP(R569,zipcodes,2,0)</f>
        <v>CAMPBELLTOWN</v>
      </c>
      <c r="R569" s="14">
        <v>5074</v>
      </c>
      <c r="S569" s="8" t="s">
        <v>359</v>
      </c>
      <c r="T569" s="6" t="s">
        <v>371</v>
      </c>
      <c r="V569" s="23"/>
      <c r="Y569" s="23"/>
    </row>
    <row r="570" spans="1:25" x14ac:dyDescent="0.25">
      <c r="A570" s="5">
        <v>44738</v>
      </c>
      <c r="B570" s="6">
        <v>8.17</v>
      </c>
      <c r="C570" s="6">
        <f>B570-K570-L570</f>
        <v>8.17</v>
      </c>
      <c r="D570" s="6">
        <f>B570-K570</f>
        <v>8.17</v>
      </c>
      <c r="E570" s="7">
        <v>0.84305555555555556</v>
      </c>
      <c r="F570" s="17" t="str">
        <f>_xlfn.CONCAT(TEXT(A570,"yyyy-mm-dd")," ",TEXT(E570,"hh:mm:ss"))</f>
        <v>2022-06-26 20:14:00</v>
      </c>
      <c r="G570" s="8">
        <v>20</v>
      </c>
      <c r="H570" s="8">
        <v>24</v>
      </c>
      <c r="I570" s="9">
        <f>Uber_Details!$G570+(Uber_Details!$H570/60)</f>
        <v>20.399999999999999</v>
      </c>
      <c r="J570" s="10">
        <v>6.8</v>
      </c>
      <c r="K570" s="6"/>
      <c r="L570" s="6"/>
      <c r="M570" s="8">
        <v>1</v>
      </c>
      <c r="N570" s="8">
        <v>1</v>
      </c>
      <c r="O570" s="7" t="str">
        <f>VLOOKUP(P570,zipcodes,2,0)</f>
        <v>ADELAIDE CBD</v>
      </c>
      <c r="P570" s="13">
        <v>5000</v>
      </c>
      <c r="Q570" s="7" t="str">
        <f>VLOOKUP(R570,zipcodes,2,0)</f>
        <v>GLEN OSMOND</v>
      </c>
      <c r="R570" s="14">
        <v>5064</v>
      </c>
      <c r="S570" s="8" t="s">
        <v>359</v>
      </c>
      <c r="T570" s="6" t="s">
        <v>371</v>
      </c>
      <c r="V570" s="23"/>
      <c r="Y570" s="23"/>
    </row>
    <row r="571" spans="1:25" x14ac:dyDescent="0.25">
      <c r="A571" s="5">
        <v>44738</v>
      </c>
      <c r="B571" s="6">
        <v>6.21</v>
      </c>
      <c r="C571" s="6">
        <f>B571-K571-L571</f>
        <v>6.21</v>
      </c>
      <c r="D571" s="6">
        <f>B571-K571</f>
        <v>6.21</v>
      </c>
      <c r="E571" s="7">
        <v>0.87847222222222221</v>
      </c>
      <c r="F571" s="17" t="str">
        <f>_xlfn.CONCAT(TEXT(A571,"yyyy-mm-dd")," ",TEXT(E571,"hh:mm:ss"))</f>
        <v>2022-06-26 21:05:00</v>
      </c>
      <c r="G571" s="8">
        <v>15</v>
      </c>
      <c r="H571" s="8">
        <v>44</v>
      </c>
      <c r="I571" s="9">
        <f>Uber_Details!$G571+(Uber_Details!$H571/60)</f>
        <v>15.733333333333333</v>
      </c>
      <c r="J571" s="10">
        <v>1.9</v>
      </c>
      <c r="K571" s="6"/>
      <c r="L571" s="6"/>
      <c r="M571" s="8">
        <v>1</v>
      </c>
      <c r="N571" s="8">
        <v>1</v>
      </c>
      <c r="O571" s="7" t="str">
        <f>VLOOKUP(P571,zipcodes,2,0)</f>
        <v>ADELAIDE CBD</v>
      </c>
      <c r="P571" s="13">
        <v>5000</v>
      </c>
      <c r="Q571" s="7" t="str">
        <f>VLOOKUP(R571,zipcodes,2,0)</f>
        <v>NORTH ADELAIDE</v>
      </c>
      <c r="R571" s="14">
        <v>5006</v>
      </c>
      <c r="S571" s="8" t="s">
        <v>359</v>
      </c>
      <c r="T571" s="6" t="s">
        <v>371</v>
      </c>
      <c r="V571" s="23"/>
      <c r="Y571" s="23"/>
    </row>
    <row r="572" spans="1:25" x14ac:dyDescent="0.25">
      <c r="A572" s="5">
        <v>44738</v>
      </c>
      <c r="B572" s="6">
        <v>9.7200000000000006</v>
      </c>
      <c r="C572" s="6">
        <f>B572-K572-L572</f>
        <v>9.7200000000000006</v>
      </c>
      <c r="D572" s="6">
        <f>B572-K572</f>
        <v>9.7200000000000006</v>
      </c>
      <c r="E572" s="7">
        <v>0.9</v>
      </c>
      <c r="F572" s="17" t="str">
        <f>_xlfn.CONCAT(TEXT(A572,"yyyy-mm-dd")," ",TEXT(E572,"hh:mm:ss"))</f>
        <v>2022-06-26 21:36:00</v>
      </c>
      <c r="G572" s="8">
        <v>19</v>
      </c>
      <c r="H572" s="8">
        <v>53</v>
      </c>
      <c r="I572" s="9">
        <f>Uber_Details!$G572+(Uber_Details!$H572/60)</f>
        <v>19.883333333333333</v>
      </c>
      <c r="J572" s="10">
        <v>2.7</v>
      </c>
      <c r="K572" s="6"/>
      <c r="L572" s="6"/>
      <c r="M572" s="8">
        <v>1</v>
      </c>
      <c r="N572" s="8">
        <v>2</v>
      </c>
      <c r="O572" s="7" t="str">
        <f>VLOOKUP(P572,zipcodes,2,0)</f>
        <v>ADELAIDE CBD</v>
      </c>
      <c r="P572" s="13">
        <v>5000</v>
      </c>
      <c r="Q572" s="7" t="str">
        <f>VLOOKUP(R572,zipcodes,2,0)</f>
        <v>ADELAIDE CBD</v>
      </c>
      <c r="R572" s="14">
        <v>5000</v>
      </c>
      <c r="S572" s="8" t="s">
        <v>359</v>
      </c>
      <c r="T572" s="6" t="s">
        <v>371</v>
      </c>
      <c r="V572" s="23"/>
      <c r="Y572" s="23"/>
    </row>
    <row r="573" spans="1:25" x14ac:dyDescent="0.25">
      <c r="A573" s="5">
        <v>44738</v>
      </c>
      <c r="B573" s="6">
        <v>7.26</v>
      </c>
      <c r="C573" s="6">
        <f>B573-K573-L573</f>
        <v>7.26</v>
      </c>
      <c r="D573" s="6">
        <f>B573-K573</f>
        <v>7.26</v>
      </c>
      <c r="E573" s="7">
        <v>0.9194444444444444</v>
      </c>
      <c r="F573" s="17" t="str">
        <f>_xlfn.CONCAT(TEXT(A573,"yyyy-mm-dd")," ",TEXT(E573,"hh:mm:ss"))</f>
        <v>2022-06-26 22:04:00</v>
      </c>
      <c r="G573" s="8">
        <v>17</v>
      </c>
      <c r="H573" s="8">
        <v>47</v>
      </c>
      <c r="I573" s="9">
        <f>Uber_Details!$G573+(Uber_Details!$H573/60)</f>
        <v>17.783333333333335</v>
      </c>
      <c r="J573" s="10">
        <v>1.7</v>
      </c>
      <c r="K573" s="6"/>
      <c r="L573" s="6"/>
      <c r="M573" s="8">
        <v>1</v>
      </c>
      <c r="N573" s="8">
        <v>1</v>
      </c>
      <c r="O573" s="7" t="str">
        <f>VLOOKUP(P573,zipcodes,2,0)</f>
        <v>ADELAIDE CBD</v>
      </c>
      <c r="P573" s="13">
        <v>5000</v>
      </c>
      <c r="Q573" s="7" t="str">
        <f>VLOOKUP(R573,zipcodes,2,0)</f>
        <v>NORTH ADELAIDE</v>
      </c>
      <c r="R573" s="14">
        <v>5006</v>
      </c>
      <c r="S573" s="8" t="s">
        <v>359</v>
      </c>
      <c r="T573" s="6" t="s">
        <v>371</v>
      </c>
      <c r="V573" s="23"/>
      <c r="Y573" s="23"/>
    </row>
    <row r="574" spans="1:25" x14ac:dyDescent="0.25">
      <c r="A574" s="5">
        <v>44738</v>
      </c>
      <c r="B574" s="6">
        <v>14.45</v>
      </c>
      <c r="C574" s="6">
        <f>B574-K574-L574</f>
        <v>14.45</v>
      </c>
      <c r="D574" s="6">
        <f>B574-K574</f>
        <v>14.45</v>
      </c>
      <c r="E574" s="7">
        <v>0.95000000000000007</v>
      </c>
      <c r="F574" s="17" t="str">
        <f>_xlfn.CONCAT(TEXT(A574,"yyyy-mm-dd")," ",TEXT(E574,"hh:mm:ss"))</f>
        <v>2022-06-26 22:48:00</v>
      </c>
      <c r="G574" s="8">
        <v>26</v>
      </c>
      <c r="H574" s="8">
        <v>49</v>
      </c>
      <c r="I574" s="9">
        <f>Uber_Details!$G574+(Uber_Details!$H574/60)</f>
        <v>26.816666666666666</v>
      </c>
      <c r="J574" s="10">
        <v>9.8000000000000007</v>
      </c>
      <c r="K574" s="6"/>
      <c r="L574" s="6"/>
      <c r="M574" s="8">
        <v>1</v>
      </c>
      <c r="N574" s="8">
        <v>2</v>
      </c>
      <c r="O574" s="7" t="str">
        <f>VLOOKUP(P574,zipcodes,2,0)</f>
        <v>ADELAIDE CBD</v>
      </c>
      <c r="P574" s="13">
        <v>5000</v>
      </c>
      <c r="Q574" s="7" t="str">
        <f>VLOOKUP(R574,zipcodes,2,0)</f>
        <v>BROADVIEW</v>
      </c>
      <c r="R574" s="14">
        <v>5083</v>
      </c>
      <c r="S574" s="8" t="s">
        <v>359</v>
      </c>
      <c r="T574" s="6" t="s">
        <v>371</v>
      </c>
      <c r="V574" s="23"/>
      <c r="Y574" s="23"/>
    </row>
    <row r="575" spans="1:25" x14ac:dyDescent="0.25">
      <c r="A575" s="5">
        <v>44738</v>
      </c>
      <c r="B575" s="6">
        <v>20</v>
      </c>
      <c r="C575" s="6">
        <f>B575-K575-L575</f>
        <v>20</v>
      </c>
      <c r="D575" s="6">
        <f>B575-K575</f>
        <v>20</v>
      </c>
      <c r="E575" s="7"/>
      <c r="F575" s="17" t="str">
        <f>_xlfn.CONCAT(TEXT(A575,"yyyy-mm-dd")," ",TEXT(E575,"hh:mm:ss"))</f>
        <v>2022-06-26 00:00:00</v>
      </c>
      <c r="G575" s="8"/>
      <c r="H575" s="8"/>
      <c r="I575" s="9">
        <f>Uber_Details!$G575+(Uber_Details!$H575/60)</f>
        <v>0</v>
      </c>
      <c r="J575" s="10"/>
      <c r="K575" s="6"/>
      <c r="L575" s="6"/>
      <c r="M575" s="8"/>
      <c r="N575" s="8"/>
      <c r="O575" s="7" t="e">
        <f>VLOOKUP(P575,zipcodes,2,0)</f>
        <v>#N/A</v>
      </c>
      <c r="P575" s="11">
        <v>0</v>
      </c>
      <c r="Q575" s="7" t="e">
        <f>VLOOKUP(R575,zipcodes,2,0)</f>
        <v>#N/A</v>
      </c>
      <c r="R575" s="12">
        <v>0</v>
      </c>
      <c r="S575" s="8" t="s">
        <v>358</v>
      </c>
      <c r="T575" s="6" t="s">
        <v>371</v>
      </c>
      <c r="V575" s="23"/>
      <c r="Y575" s="23"/>
    </row>
    <row r="576" spans="1:25" x14ac:dyDescent="0.25">
      <c r="A576" s="5">
        <v>44738</v>
      </c>
      <c r="B576" s="6">
        <v>85</v>
      </c>
      <c r="C576" s="6">
        <f>B576-K576-L576</f>
        <v>85</v>
      </c>
      <c r="D576" s="6">
        <f>B576-K576</f>
        <v>85</v>
      </c>
      <c r="E576" s="7"/>
      <c r="F576" s="17" t="str">
        <f>_xlfn.CONCAT(TEXT(A576,"yyyy-mm-dd")," ",TEXT(E576,"hh:mm:ss"))</f>
        <v>2022-06-26 00:00:00</v>
      </c>
      <c r="G576" s="8"/>
      <c r="H576" s="8"/>
      <c r="I576" s="9">
        <f>Uber_Details!$G576+(Uber_Details!$H576/60)</f>
        <v>0</v>
      </c>
      <c r="J576" s="10"/>
      <c r="K576" s="6"/>
      <c r="L576" s="6"/>
      <c r="M576" s="8"/>
      <c r="N576" s="8"/>
      <c r="O576" s="7" t="e">
        <f>VLOOKUP(P576,zipcodes,2,0)</f>
        <v>#N/A</v>
      </c>
      <c r="P576" s="11">
        <v>0</v>
      </c>
      <c r="Q576" s="7" t="e">
        <f>VLOOKUP(R576,zipcodes,2,0)</f>
        <v>#N/A</v>
      </c>
      <c r="R576" s="12">
        <v>0</v>
      </c>
      <c r="S576" s="8" t="s">
        <v>358</v>
      </c>
      <c r="T576" s="6" t="s">
        <v>371</v>
      </c>
      <c r="V576" s="23"/>
      <c r="Y576" s="23"/>
    </row>
    <row r="577" spans="1:25" x14ac:dyDescent="0.25">
      <c r="A577" s="5">
        <v>44741</v>
      </c>
      <c r="B577" s="6">
        <v>24.17</v>
      </c>
      <c r="C577" s="6">
        <f>B577-K577-L577</f>
        <v>24.17</v>
      </c>
      <c r="D577" s="6">
        <f>B577-K577</f>
        <v>24.17</v>
      </c>
      <c r="E577" s="7">
        <v>0.77847222222222223</v>
      </c>
      <c r="F577" s="17" t="str">
        <f>_xlfn.CONCAT(TEXT(A577,"yyyy-mm-dd")," ",TEXT(E577,"hh:mm:ss"))</f>
        <v>2022-06-29 18:41:00</v>
      </c>
      <c r="G577" s="8">
        <v>81</v>
      </c>
      <c r="H577" s="8"/>
      <c r="I577" s="9">
        <f>Uber_Details!$G577+(Uber_Details!$H577/60)</f>
        <v>81</v>
      </c>
      <c r="J577" s="10">
        <v>9.5</v>
      </c>
      <c r="K577" s="6"/>
      <c r="L577" s="6"/>
      <c r="M577" s="8"/>
      <c r="N577" s="8">
        <v>2</v>
      </c>
      <c r="O577" s="7" t="str">
        <f>VLOOKUP(P577,zipcodes,2,0)</f>
        <v>MILE END</v>
      </c>
      <c r="P577" s="13">
        <v>5031</v>
      </c>
      <c r="Q577" s="7" t="str">
        <f>VLOOKUP(R577,zipcodes,2,0)</f>
        <v>ADELAIDE CBD</v>
      </c>
      <c r="R577" s="14">
        <v>5000</v>
      </c>
      <c r="S577" s="8" t="s">
        <v>359</v>
      </c>
      <c r="T577" s="6" t="s">
        <v>371</v>
      </c>
      <c r="V577" s="23"/>
      <c r="Y577" s="23"/>
    </row>
    <row r="578" spans="1:25" x14ac:dyDescent="0.25">
      <c r="A578" s="5">
        <v>44741</v>
      </c>
      <c r="B578" s="6">
        <v>15.2</v>
      </c>
      <c r="C578" s="6">
        <f>B578-K578-L578</f>
        <v>15.2</v>
      </c>
      <c r="D578" s="6">
        <f>B578-K578</f>
        <v>15.2</v>
      </c>
      <c r="E578" s="7">
        <v>0.82152777777777775</v>
      </c>
      <c r="F578" s="17" t="str">
        <f>_xlfn.CONCAT(TEXT(A578,"yyyy-mm-dd")," ",TEXT(E578,"hh:mm:ss"))</f>
        <v>2022-06-29 19:43:00</v>
      </c>
      <c r="G578" s="8">
        <v>45</v>
      </c>
      <c r="H578" s="8">
        <v>21</v>
      </c>
      <c r="I578" s="9">
        <f>Uber_Details!$G578+(Uber_Details!$H578/60)</f>
        <v>45.35</v>
      </c>
      <c r="J578" s="10">
        <v>4.5999999999999996</v>
      </c>
      <c r="K578" s="6"/>
      <c r="L578" s="6"/>
      <c r="M578" s="8"/>
      <c r="N578" s="8">
        <v>2</v>
      </c>
      <c r="O578" s="7" t="str">
        <f>VLOOKUP(P578,zipcodes,2,0)</f>
        <v>UNLEY</v>
      </c>
      <c r="P578" s="13">
        <v>5061</v>
      </c>
      <c r="Q578" s="7" t="str">
        <f>VLOOKUP(R578,zipcodes,2,0)</f>
        <v>ADELAIDE CBD</v>
      </c>
      <c r="R578" s="14">
        <v>5000</v>
      </c>
      <c r="S578" s="8" t="s">
        <v>359</v>
      </c>
      <c r="T578" s="6" t="s">
        <v>371</v>
      </c>
      <c r="V578" s="23"/>
      <c r="Y578" s="23"/>
    </row>
    <row r="579" spans="1:25" x14ac:dyDescent="0.25">
      <c r="A579" s="5">
        <v>44741</v>
      </c>
      <c r="B579" s="6">
        <v>9.44</v>
      </c>
      <c r="C579" s="6">
        <f>B579-K579-L579</f>
        <v>9.44</v>
      </c>
      <c r="D579" s="6">
        <f>B579-K579</f>
        <v>9.44</v>
      </c>
      <c r="E579" s="7">
        <v>0.85069444444444453</v>
      </c>
      <c r="F579" s="17" t="str">
        <f>_xlfn.CONCAT(TEXT(A579,"yyyy-mm-dd")," ",TEXT(E579,"hh:mm:ss"))</f>
        <v>2022-06-29 20:25:00</v>
      </c>
      <c r="G579" s="8">
        <v>24</v>
      </c>
      <c r="H579" s="8">
        <v>50</v>
      </c>
      <c r="I579" s="9">
        <f>Uber_Details!$G579+(Uber_Details!$H579/60)</f>
        <v>24.833333333333332</v>
      </c>
      <c r="J579" s="10">
        <v>2.9</v>
      </c>
      <c r="K579" s="6"/>
      <c r="L579" s="6"/>
      <c r="M579" s="8"/>
      <c r="N579" s="8">
        <v>1</v>
      </c>
      <c r="O579" s="7" t="str">
        <f>VLOOKUP(P579,zipcodes,2,0)</f>
        <v>ADELAIDE CBD</v>
      </c>
      <c r="P579" s="13">
        <v>5000</v>
      </c>
      <c r="Q579" s="7" t="str">
        <f>VLOOKUP(R579,zipcodes,2,0)</f>
        <v>NORTH ADELAIDE</v>
      </c>
      <c r="R579" s="14">
        <v>5006</v>
      </c>
      <c r="S579" s="8" t="s">
        <v>359</v>
      </c>
      <c r="T579" s="6" t="s">
        <v>371</v>
      </c>
      <c r="V579" s="23"/>
      <c r="Y579" s="23"/>
    </row>
    <row r="580" spans="1:25" x14ac:dyDescent="0.25">
      <c r="A580" s="5">
        <v>44741</v>
      </c>
      <c r="B580" s="6">
        <v>6.96</v>
      </c>
      <c r="C580" s="6">
        <f>B580-K580-L580</f>
        <v>6.96</v>
      </c>
      <c r="D580" s="6">
        <f>B580-K580</f>
        <v>6.96</v>
      </c>
      <c r="E580" s="7">
        <v>0.87222222222222223</v>
      </c>
      <c r="F580" s="17" t="str">
        <f>_xlfn.CONCAT(TEXT(A580,"yyyy-mm-dd")," ",TEXT(E580,"hh:mm:ss"))</f>
        <v>2022-06-29 20:56:00</v>
      </c>
      <c r="G580" s="8">
        <v>22</v>
      </c>
      <c r="H580" s="8">
        <v>43</v>
      </c>
      <c r="I580" s="9">
        <f>Uber_Details!$G580+(Uber_Details!$H580/60)</f>
        <v>22.716666666666665</v>
      </c>
      <c r="J580" s="10">
        <v>1.2</v>
      </c>
      <c r="K580" s="6"/>
      <c r="L580" s="6"/>
      <c r="M580" s="8"/>
      <c r="N580" s="8">
        <v>1</v>
      </c>
      <c r="O580" s="7" t="str">
        <f>VLOOKUP(P580,zipcodes,2,0)</f>
        <v>ADELAIDE CBD</v>
      </c>
      <c r="P580" s="13">
        <v>5000</v>
      </c>
      <c r="Q580" s="7" t="str">
        <f>VLOOKUP(R580,zipcodes,2,0)</f>
        <v>ADELAIDE CBD</v>
      </c>
      <c r="R580" s="14">
        <v>5000</v>
      </c>
      <c r="S580" s="8" t="s">
        <v>359</v>
      </c>
      <c r="T580" s="6" t="s">
        <v>371</v>
      </c>
      <c r="V580" s="23"/>
      <c r="Y580" s="23"/>
    </row>
    <row r="581" spans="1:25" x14ac:dyDescent="0.25">
      <c r="A581" s="5">
        <v>44741</v>
      </c>
      <c r="B581" s="6">
        <v>13.34</v>
      </c>
      <c r="C581" s="6">
        <f>B581-K581-L581</f>
        <v>13.34</v>
      </c>
      <c r="D581" s="6">
        <f>B581-K581</f>
        <v>13.34</v>
      </c>
      <c r="E581" s="7">
        <v>0.90694444444444444</v>
      </c>
      <c r="F581" s="17" t="str">
        <f>_xlfn.CONCAT(TEXT(A581,"yyyy-mm-dd")," ",TEXT(E581,"hh:mm:ss"))</f>
        <v>2022-06-29 21:46:00</v>
      </c>
      <c r="G581" s="8">
        <v>24</v>
      </c>
      <c r="H581" s="8">
        <v>32</v>
      </c>
      <c r="I581" s="9">
        <f>Uber_Details!$G581+(Uber_Details!$H581/60)</f>
        <v>24.533333333333335</v>
      </c>
      <c r="J581" s="10">
        <v>8</v>
      </c>
      <c r="K581" s="6"/>
      <c r="L581" s="6"/>
      <c r="M581" s="8"/>
      <c r="N581" s="8">
        <v>2</v>
      </c>
      <c r="O581" s="7" t="str">
        <f>VLOOKUP(P581,zipcodes,2,0)</f>
        <v>GLENELG</v>
      </c>
      <c r="P581" s="13">
        <v>5045</v>
      </c>
      <c r="Q581" s="7" t="str">
        <f>VLOOKUP(R581,zipcodes,2,0)</f>
        <v>KURRALTA PARK</v>
      </c>
      <c r="R581" s="14">
        <v>5037</v>
      </c>
      <c r="S581" s="8" t="s">
        <v>359</v>
      </c>
      <c r="T581" s="6" t="s">
        <v>371</v>
      </c>
      <c r="V581" s="23"/>
      <c r="Y581" s="23"/>
    </row>
    <row r="582" spans="1:25" x14ac:dyDescent="0.25">
      <c r="A582" s="5">
        <v>44741</v>
      </c>
      <c r="B582" s="6">
        <v>13.63</v>
      </c>
      <c r="C582" s="6">
        <f>B582-K582-L582</f>
        <v>12.020000000000001</v>
      </c>
      <c r="D582" s="6">
        <f>B582-K582</f>
        <v>12.020000000000001</v>
      </c>
      <c r="E582" s="7">
        <v>0.9277777777777777</v>
      </c>
      <c r="F582" s="17" t="str">
        <f>_xlfn.CONCAT(TEXT(A582,"yyyy-mm-dd")," ",TEXT(E582,"hh:mm:ss"))</f>
        <v>2022-06-29 22:16:00</v>
      </c>
      <c r="G582" s="8">
        <v>28</v>
      </c>
      <c r="H582" s="8">
        <v>8</v>
      </c>
      <c r="I582" s="9">
        <f>Uber_Details!$G582+(Uber_Details!$H582/60)</f>
        <v>28.133333333333333</v>
      </c>
      <c r="J582" s="10">
        <v>10.9</v>
      </c>
      <c r="K582" s="6">
        <v>1.61</v>
      </c>
      <c r="L582" s="6"/>
      <c r="M582" s="8"/>
      <c r="N582" s="8">
        <v>2</v>
      </c>
      <c r="O582" s="7" t="str">
        <f>VLOOKUP(P582,zipcodes,2,0)</f>
        <v>RICHMOND</v>
      </c>
      <c r="P582" s="13">
        <v>5033</v>
      </c>
      <c r="Q582" s="7" t="str">
        <f>VLOOKUP(R582,zipcodes,2,0)</f>
        <v>GLENELG</v>
      </c>
      <c r="R582" s="14">
        <v>5045</v>
      </c>
      <c r="S582" s="8" t="s">
        <v>359</v>
      </c>
      <c r="T582" s="6" t="s">
        <v>371</v>
      </c>
      <c r="V582" s="23"/>
      <c r="Y582" s="23"/>
    </row>
    <row r="583" spans="1:25" x14ac:dyDescent="0.25">
      <c r="A583" s="5">
        <v>44755</v>
      </c>
      <c r="B583" s="6">
        <v>12.49</v>
      </c>
      <c r="C583" s="6">
        <f>B583-K583-L583</f>
        <v>12.49</v>
      </c>
      <c r="D583" s="6">
        <f>B583-K583</f>
        <v>12.49</v>
      </c>
      <c r="E583" s="7">
        <v>0.74652777777777779</v>
      </c>
      <c r="F583" s="17" t="str">
        <f>_xlfn.CONCAT(TEXT(A583,"yyyy-mm-dd")," ",TEXT(E583,"hh:mm:ss"))</f>
        <v>2022-07-13 17:55:00</v>
      </c>
      <c r="G583" s="8">
        <v>23</v>
      </c>
      <c r="H583" s="8">
        <v>32</v>
      </c>
      <c r="I583" s="9">
        <f>Uber_Details!$G583+(Uber_Details!$H583/60)</f>
        <v>23.533333333333335</v>
      </c>
      <c r="J583" s="10">
        <v>4.5999999999999996</v>
      </c>
      <c r="K583" s="6"/>
      <c r="L583" s="6"/>
      <c r="M583" s="8"/>
      <c r="N583" s="8">
        <v>2</v>
      </c>
      <c r="O583" s="7" t="str">
        <f>VLOOKUP(P583,zipcodes,2,0)</f>
        <v>ADELAIDE CBD</v>
      </c>
      <c r="P583" s="13">
        <v>5000</v>
      </c>
      <c r="Q583" s="7" t="str">
        <f>VLOOKUP(R583,zipcodes,2,0)</f>
        <v>NORWOOD</v>
      </c>
      <c r="R583" s="14">
        <v>5067</v>
      </c>
      <c r="S583" s="8" t="s">
        <v>359</v>
      </c>
      <c r="T583" s="6" t="s">
        <v>372</v>
      </c>
      <c r="V583" s="23"/>
      <c r="Y583" s="23"/>
    </row>
    <row r="584" spans="1:25" x14ac:dyDescent="0.25">
      <c r="A584" s="5">
        <v>44755</v>
      </c>
      <c r="B584" s="6">
        <v>20.079999999999998</v>
      </c>
      <c r="C584" s="6">
        <f>B584-K584-L584</f>
        <v>20.079999999999998</v>
      </c>
      <c r="D584" s="6">
        <f>B584-K584</f>
        <v>20.079999999999998</v>
      </c>
      <c r="E584" s="7">
        <v>0.76250000000000007</v>
      </c>
      <c r="F584" s="17" t="str">
        <f>_xlfn.CONCAT(TEXT(A584,"yyyy-mm-dd")," ",TEXT(E584,"hh:mm:ss"))</f>
        <v>2022-07-13 18:18:00</v>
      </c>
      <c r="G584" s="8">
        <v>47</v>
      </c>
      <c r="H584" s="8">
        <v>40</v>
      </c>
      <c r="I584" s="9">
        <f>Uber_Details!$G584+(Uber_Details!$H584/60)</f>
        <v>47.666666666666664</v>
      </c>
      <c r="J584" s="10">
        <v>9.1</v>
      </c>
      <c r="K584" s="6"/>
      <c r="L584" s="6"/>
      <c r="M584" s="8"/>
      <c r="N584" s="8">
        <v>2</v>
      </c>
      <c r="O584" s="7" t="str">
        <f>VLOOKUP(P584,zipcodes,2,0)</f>
        <v>ADELAIDE CBD</v>
      </c>
      <c r="P584" s="13">
        <v>5000</v>
      </c>
      <c r="Q584" s="7" t="str">
        <f>VLOOKUP(R584,zipcodes,2,0)</f>
        <v>EASTWOOD</v>
      </c>
      <c r="R584" s="14">
        <v>5063</v>
      </c>
      <c r="S584" s="8" t="s">
        <v>359</v>
      </c>
      <c r="T584" s="6" t="s">
        <v>372</v>
      </c>
      <c r="V584" s="23"/>
      <c r="Y584" s="23"/>
    </row>
    <row r="585" spans="1:25" x14ac:dyDescent="0.25">
      <c r="A585" s="5">
        <v>44755</v>
      </c>
      <c r="B585" s="6">
        <v>20.79</v>
      </c>
      <c r="C585" s="6">
        <f>B585-K585-L585</f>
        <v>18.29</v>
      </c>
      <c r="D585" s="6">
        <f>B585-K585</f>
        <v>20.79</v>
      </c>
      <c r="E585" s="7">
        <v>0.80069444444444438</v>
      </c>
      <c r="F585" s="17" t="str">
        <f>_xlfn.CONCAT(TEXT(A585,"yyyy-mm-dd")," ",TEXT(E585,"hh:mm:ss"))</f>
        <v>2022-07-13 19:13:00</v>
      </c>
      <c r="G585" s="8">
        <v>78</v>
      </c>
      <c r="H585" s="8"/>
      <c r="I585" s="9">
        <f>Uber_Details!$G585+(Uber_Details!$H585/60)</f>
        <v>78</v>
      </c>
      <c r="J585" s="10">
        <v>21.5</v>
      </c>
      <c r="K585" s="6"/>
      <c r="L585" s="6">
        <v>2.5</v>
      </c>
      <c r="M585" s="8"/>
      <c r="N585" s="8">
        <v>2</v>
      </c>
      <c r="O585" s="7" t="str">
        <f>VLOOKUP(P585,zipcodes,2,0)</f>
        <v>ADELAIDE CBD</v>
      </c>
      <c r="P585" s="13">
        <v>5000</v>
      </c>
      <c r="Q585" s="7" t="str">
        <f>VLOOKUP(R585,zipcodes,2,0)</f>
        <v>HAMPSTEAD GARDENS</v>
      </c>
      <c r="R585" s="14">
        <v>5086</v>
      </c>
      <c r="S585" s="8" t="s">
        <v>359</v>
      </c>
      <c r="T585" s="6" t="s">
        <v>372</v>
      </c>
      <c r="V585" s="23"/>
      <c r="Y585" s="23"/>
    </row>
    <row r="586" spans="1:25" x14ac:dyDescent="0.25">
      <c r="A586" s="5">
        <v>44755</v>
      </c>
      <c r="B586" s="6">
        <v>8.89</v>
      </c>
      <c r="C586" s="6">
        <f>B586-K586-L586</f>
        <v>8.89</v>
      </c>
      <c r="D586" s="6">
        <f>B586-K586</f>
        <v>8.89</v>
      </c>
      <c r="E586" s="7">
        <v>0.84166666666666667</v>
      </c>
      <c r="F586" s="17" t="str">
        <f>_xlfn.CONCAT(TEXT(A586,"yyyy-mm-dd")," ",TEXT(E586,"hh:mm:ss"))</f>
        <v>2022-07-13 20:12:00</v>
      </c>
      <c r="G586" s="8">
        <v>16</v>
      </c>
      <c r="H586" s="8">
        <v>26</v>
      </c>
      <c r="I586" s="9">
        <f>Uber_Details!$G586+(Uber_Details!$H586/60)</f>
        <v>16.433333333333334</v>
      </c>
      <c r="J586" s="10">
        <v>7.9</v>
      </c>
      <c r="K586" s="6"/>
      <c r="L586" s="6"/>
      <c r="M586" s="8"/>
      <c r="N586" s="8">
        <v>1</v>
      </c>
      <c r="O586" s="7" t="str">
        <f>VLOOKUP(P586,zipcodes,2,0)</f>
        <v>HAMPSTEAD GARDENS</v>
      </c>
      <c r="P586" s="13">
        <v>5086</v>
      </c>
      <c r="Q586" s="7" t="str">
        <f>VLOOKUP(R586,zipcodes,2,0)</f>
        <v>MAWSON LAKES</v>
      </c>
      <c r="R586" s="14">
        <v>5095</v>
      </c>
      <c r="S586" s="8" t="s">
        <v>359</v>
      </c>
      <c r="T586" s="6" t="s">
        <v>372</v>
      </c>
      <c r="V586" s="23"/>
      <c r="Y586" s="23"/>
    </row>
    <row r="587" spans="1:25" x14ac:dyDescent="0.25">
      <c r="A587" s="5">
        <v>44755</v>
      </c>
      <c r="B587" s="6">
        <v>9.43</v>
      </c>
      <c r="C587" s="6">
        <f>B587-K587-L587</f>
        <v>9.43</v>
      </c>
      <c r="D587" s="6">
        <f>B587-K587</f>
        <v>9.43</v>
      </c>
      <c r="E587" s="7">
        <v>0.86111111111111116</v>
      </c>
      <c r="F587" s="17" t="str">
        <f>_xlfn.CONCAT(TEXT(A587,"yyyy-mm-dd")," ",TEXT(E587,"hh:mm:ss"))</f>
        <v>2022-07-13 20:40:00</v>
      </c>
      <c r="G587" s="8">
        <v>20</v>
      </c>
      <c r="H587" s="8">
        <v>12</v>
      </c>
      <c r="I587" s="9">
        <f>Uber_Details!$G587+(Uber_Details!$H587/60)</f>
        <v>20.2</v>
      </c>
      <c r="J587" s="10">
        <v>6.1</v>
      </c>
      <c r="K587" s="6"/>
      <c r="L587" s="6"/>
      <c r="M587" s="8"/>
      <c r="N587" s="8">
        <v>1</v>
      </c>
      <c r="O587" s="7" t="str">
        <f>VLOOKUP(P587,zipcodes,2,0)</f>
        <v>MAWSON LAKES</v>
      </c>
      <c r="P587" s="13">
        <v>5095</v>
      </c>
      <c r="Q587" s="7" t="str">
        <f>VLOOKUP(R587,zipcodes,2,0)</f>
        <v>GREEN FIELDS</v>
      </c>
      <c r="R587" s="14">
        <v>5107</v>
      </c>
      <c r="S587" s="8" t="s">
        <v>359</v>
      </c>
      <c r="T587" s="6" t="s">
        <v>372</v>
      </c>
      <c r="V587" s="23"/>
      <c r="Y587" s="23"/>
    </row>
    <row r="588" spans="1:25" x14ac:dyDescent="0.25">
      <c r="A588" s="5">
        <v>44755</v>
      </c>
      <c r="B588" s="6">
        <v>10.69</v>
      </c>
      <c r="C588" s="6">
        <f>B588-K588-L588</f>
        <v>10.69</v>
      </c>
      <c r="D588" s="6">
        <f>B588-K588</f>
        <v>10.69</v>
      </c>
      <c r="E588" s="7">
        <v>0.87916666666666676</v>
      </c>
      <c r="F588" s="17" t="str">
        <f>_xlfn.CONCAT(TEXT(A588,"yyyy-mm-dd")," ",TEXT(E588,"hh:mm:ss"))</f>
        <v>2022-07-13 21:06:00</v>
      </c>
      <c r="G588" s="8">
        <v>22</v>
      </c>
      <c r="H588" s="8">
        <v>41</v>
      </c>
      <c r="I588" s="9">
        <f>Uber_Details!$G588+(Uber_Details!$H588/60)</f>
        <v>22.683333333333334</v>
      </c>
      <c r="J588" s="10">
        <v>4.7</v>
      </c>
      <c r="K588" s="6"/>
      <c r="L588" s="6"/>
      <c r="M588" s="8"/>
      <c r="N588" s="8">
        <v>2</v>
      </c>
      <c r="O588" s="7" t="str">
        <f>VLOOKUP(P588,zipcodes,2,0)</f>
        <v>ADELAIDE CBD</v>
      </c>
      <c r="P588" s="13">
        <v>5000</v>
      </c>
      <c r="Q588" s="7" t="str">
        <f>VLOOKUP(R588,zipcodes,2,0)</f>
        <v>MAWSON LAKES</v>
      </c>
      <c r="R588" s="14">
        <v>5095</v>
      </c>
      <c r="S588" s="8" t="s">
        <v>359</v>
      </c>
      <c r="T588" s="6" t="s">
        <v>372</v>
      </c>
      <c r="V588" s="23"/>
      <c r="Y588" s="23"/>
    </row>
    <row r="589" spans="1:25" x14ac:dyDescent="0.25">
      <c r="A589" s="5">
        <v>44755</v>
      </c>
      <c r="B589" s="6">
        <v>12.6</v>
      </c>
      <c r="C589" s="6">
        <f>B589-K589-L589</f>
        <v>12.6</v>
      </c>
      <c r="D589" s="6">
        <f>B589-K589</f>
        <v>12.6</v>
      </c>
      <c r="E589" s="7">
        <v>0.91805555555555562</v>
      </c>
      <c r="F589" s="17" t="str">
        <f>_xlfn.CONCAT(TEXT(A589,"yyyy-mm-dd")," ",TEXT(E589,"hh:mm:ss"))</f>
        <v>2022-07-13 22:02:00</v>
      </c>
      <c r="G589" s="8">
        <v>31</v>
      </c>
      <c r="H589" s="8">
        <v>32</v>
      </c>
      <c r="I589" s="9">
        <f>Uber_Details!$G589+(Uber_Details!$H589/60)</f>
        <v>31.533333333333335</v>
      </c>
      <c r="J589" s="10">
        <v>5.3</v>
      </c>
      <c r="K589" s="6"/>
      <c r="L589" s="6"/>
      <c r="M589" s="8"/>
      <c r="N589" s="8">
        <v>1</v>
      </c>
      <c r="O589" s="7" t="str">
        <f>VLOOKUP(P589,zipcodes,2,0)</f>
        <v>ADELAIDE CBD</v>
      </c>
      <c r="P589" s="13">
        <v>5000</v>
      </c>
      <c r="Q589" s="7" t="str">
        <f>VLOOKUP(R589,zipcodes,2,0)</f>
        <v>HINDMARSH</v>
      </c>
      <c r="R589" s="14">
        <v>5007</v>
      </c>
      <c r="S589" s="8" t="s">
        <v>359</v>
      </c>
      <c r="T589" s="6" t="s">
        <v>372</v>
      </c>
      <c r="V589" s="23"/>
      <c r="Y589" s="23"/>
    </row>
    <row r="590" spans="1:25" x14ac:dyDescent="0.25">
      <c r="A590" s="5">
        <v>44756</v>
      </c>
      <c r="B590" s="6">
        <v>13.77</v>
      </c>
      <c r="C590" s="6">
        <f>B590-K590-L590</f>
        <v>12.27</v>
      </c>
      <c r="D590" s="6">
        <f>B590-K590</f>
        <v>13.77</v>
      </c>
      <c r="E590" s="7">
        <v>0.76527777777777783</v>
      </c>
      <c r="F590" s="17" t="str">
        <f>_xlfn.CONCAT(TEXT(A590,"yyyy-mm-dd")," ",TEXT(E590,"hh:mm:ss"))</f>
        <v>2022-07-14 18:22:00</v>
      </c>
      <c r="G590" s="8">
        <v>27</v>
      </c>
      <c r="H590" s="8">
        <v>9</v>
      </c>
      <c r="I590" s="9">
        <f>Uber_Details!$G590+(Uber_Details!$H590/60)</f>
        <v>27.15</v>
      </c>
      <c r="J590" s="10">
        <v>8.9</v>
      </c>
      <c r="K590" s="6"/>
      <c r="L590" s="6">
        <v>1.5</v>
      </c>
      <c r="M590" s="8"/>
      <c r="N590" s="8">
        <v>1</v>
      </c>
      <c r="O590" s="7" t="str">
        <f>VLOOKUP(P590,zipcodes,2,0)</f>
        <v>ADELAIDE CBD</v>
      </c>
      <c r="P590" s="13">
        <v>5000</v>
      </c>
      <c r="Q590" s="7" t="str">
        <f>VLOOKUP(R590,zipcodes,2,0)</f>
        <v>ST MARYS</v>
      </c>
      <c r="R590" s="14">
        <v>5042</v>
      </c>
      <c r="S590" s="8" t="s">
        <v>359</v>
      </c>
      <c r="T590" s="6" t="s">
        <v>372</v>
      </c>
      <c r="V590" s="23"/>
      <c r="Y590" s="23"/>
    </row>
    <row r="591" spans="1:25" x14ac:dyDescent="0.25">
      <c r="A591" s="5">
        <v>44756</v>
      </c>
      <c r="B591" s="6">
        <v>5</v>
      </c>
      <c r="C591" s="6">
        <f>B591-K591-L591</f>
        <v>5</v>
      </c>
      <c r="D591" s="6">
        <f>B591-K591</f>
        <v>5</v>
      </c>
      <c r="E591" s="7">
        <v>0.77777777777777779</v>
      </c>
      <c r="F591" s="17" t="str">
        <f>_xlfn.CONCAT(TEXT(A591,"yyyy-mm-dd")," ",TEXT(E591,"hh:mm:ss"))</f>
        <v>2022-07-14 18:40:00</v>
      </c>
      <c r="G591" s="8">
        <v>7</v>
      </c>
      <c r="H591" s="8">
        <v>32</v>
      </c>
      <c r="I591" s="9">
        <f>Uber_Details!$G591+(Uber_Details!$H591/60)</f>
        <v>7.5333333333333332</v>
      </c>
      <c r="J591" s="10">
        <v>1.4</v>
      </c>
      <c r="K591" s="6"/>
      <c r="L591" s="6"/>
      <c r="M591" s="8"/>
      <c r="N591" s="8">
        <v>1</v>
      </c>
      <c r="O591" s="7" t="str">
        <f>VLOOKUP(P591,zipcodes,2,0)</f>
        <v>ST MARYS</v>
      </c>
      <c r="P591" s="13">
        <v>5042</v>
      </c>
      <c r="Q591" s="7" t="str">
        <f>VLOOKUP(R591,zipcodes,2,0)</f>
        <v>EDWARDSTOWN</v>
      </c>
      <c r="R591" s="14">
        <v>5039</v>
      </c>
      <c r="S591" s="8" t="s">
        <v>359</v>
      </c>
      <c r="T591" s="6" t="s">
        <v>372</v>
      </c>
      <c r="V591" s="23"/>
      <c r="Y591" s="23"/>
    </row>
    <row r="592" spans="1:25" x14ac:dyDescent="0.25">
      <c r="A592" s="5">
        <v>44756</v>
      </c>
      <c r="B592" s="6">
        <v>7.89</v>
      </c>
      <c r="C592" s="6">
        <f>B592-K592-L592</f>
        <v>7.89</v>
      </c>
      <c r="D592" s="6">
        <f>B592-K592</f>
        <v>7.89</v>
      </c>
      <c r="E592" s="7">
        <v>0.80833333333333324</v>
      </c>
      <c r="F592" s="17" t="str">
        <f>_xlfn.CONCAT(TEXT(A592,"yyyy-mm-dd")," ",TEXT(E592,"hh:mm:ss"))</f>
        <v>2022-07-14 19:24:00</v>
      </c>
      <c r="G592" s="8">
        <v>20</v>
      </c>
      <c r="H592" s="8">
        <v>36</v>
      </c>
      <c r="I592" s="9">
        <f>Uber_Details!$G592+(Uber_Details!$H592/60)</f>
        <v>20.6</v>
      </c>
      <c r="J592" s="10">
        <v>2.1</v>
      </c>
      <c r="K592" s="6"/>
      <c r="L592" s="6"/>
      <c r="M592" s="8"/>
      <c r="N592" s="8">
        <v>1</v>
      </c>
      <c r="O592" s="7" t="str">
        <f>VLOOKUP(P592,zipcodes,2,0)</f>
        <v>BLACKWOOD</v>
      </c>
      <c r="P592" s="13">
        <v>5051</v>
      </c>
      <c r="Q592" s="7" t="str">
        <f>VLOOKUP(R592,zipcodes,2,0)</f>
        <v>BELAIR</v>
      </c>
      <c r="R592" s="14">
        <v>5052</v>
      </c>
      <c r="S592" s="8" t="s">
        <v>359</v>
      </c>
      <c r="T592" s="6" t="s">
        <v>372</v>
      </c>
      <c r="V592" s="23"/>
      <c r="Y592" s="23"/>
    </row>
    <row r="593" spans="1:25" x14ac:dyDescent="0.25">
      <c r="A593" s="5">
        <v>44756</v>
      </c>
      <c r="B593" s="6">
        <v>6.26</v>
      </c>
      <c r="C593" s="6">
        <f>B593-K593-L593</f>
        <v>6.26</v>
      </c>
      <c r="D593" s="6">
        <f>B593-K593</f>
        <v>6.26</v>
      </c>
      <c r="E593" s="7">
        <v>0.82986111111111116</v>
      </c>
      <c r="F593" s="17" t="str">
        <f>_xlfn.CONCAT(TEXT(A593,"yyyy-mm-dd")," ",TEXT(E593,"hh:mm:ss"))</f>
        <v>2022-07-14 19:55:00</v>
      </c>
      <c r="G593" s="8">
        <v>18</v>
      </c>
      <c r="H593" s="8">
        <v>4</v>
      </c>
      <c r="I593" s="9">
        <f>Uber_Details!$G593+(Uber_Details!$H593/60)</f>
        <v>18.066666666666666</v>
      </c>
      <c r="J593" s="10">
        <v>1.9</v>
      </c>
      <c r="K593" s="6"/>
      <c r="L593" s="6"/>
      <c r="M593" s="8"/>
      <c r="N593" s="8">
        <v>1</v>
      </c>
      <c r="O593" s="7" t="str">
        <f>VLOOKUP(P593,zipcodes,2,0)</f>
        <v>BLACKWOOD</v>
      </c>
      <c r="P593" s="13">
        <v>5051</v>
      </c>
      <c r="Q593" s="7" t="str">
        <f>VLOOKUP(R593,zipcodes,2,0)</f>
        <v>BELAIR</v>
      </c>
      <c r="R593" s="14">
        <v>5052</v>
      </c>
      <c r="S593" s="8" t="s">
        <v>359</v>
      </c>
      <c r="T593" s="6" t="s">
        <v>372</v>
      </c>
      <c r="V593" s="23"/>
      <c r="Y593" s="23"/>
    </row>
    <row r="594" spans="1:25" x14ac:dyDescent="0.25">
      <c r="A594" s="5">
        <v>44756</v>
      </c>
      <c r="B594" s="6">
        <v>5.96</v>
      </c>
      <c r="C594" s="6">
        <f>B594-K594-L594</f>
        <v>5.96</v>
      </c>
      <c r="D594" s="6">
        <f>B594-K594</f>
        <v>5.96</v>
      </c>
      <c r="E594" s="7">
        <v>0.84513888888888899</v>
      </c>
      <c r="F594" s="17" t="str">
        <f>_xlfn.CONCAT(TEXT(A594,"yyyy-mm-dd")," ",TEXT(E594,"hh:mm:ss"))</f>
        <v>2022-07-14 20:17:00</v>
      </c>
      <c r="G594" s="8">
        <v>10</v>
      </c>
      <c r="H594" s="8">
        <v>45</v>
      </c>
      <c r="I594" s="9">
        <f>Uber_Details!$G594+(Uber_Details!$H594/60)</f>
        <v>10.75</v>
      </c>
      <c r="J594" s="10">
        <v>1.3</v>
      </c>
      <c r="K594" s="6"/>
      <c r="L594" s="6"/>
      <c r="M594" s="8"/>
      <c r="N594" s="8">
        <v>1</v>
      </c>
      <c r="O594" s="7" t="str">
        <f>VLOOKUP(P594,zipcodes,2,0)</f>
        <v>BLACKWOOD</v>
      </c>
      <c r="P594" s="13">
        <v>5051</v>
      </c>
      <c r="Q594" s="7" t="str">
        <f>VLOOKUP(R594,zipcodes,2,0)</f>
        <v>BLACKWOOD</v>
      </c>
      <c r="R594" s="14">
        <v>5051</v>
      </c>
      <c r="S594" s="8" t="s">
        <v>359</v>
      </c>
      <c r="T594" s="6" t="s">
        <v>372</v>
      </c>
      <c r="V594" s="23"/>
      <c r="Y594" s="23"/>
    </row>
    <row r="595" spans="1:25" x14ac:dyDescent="0.25">
      <c r="A595" s="5">
        <v>44756</v>
      </c>
      <c r="B595" s="6">
        <v>24.31</v>
      </c>
      <c r="C595" s="6">
        <f>B595-K595-L595</f>
        <v>24.31</v>
      </c>
      <c r="D595" s="6">
        <f>B595-K595</f>
        <v>24.31</v>
      </c>
      <c r="E595" s="7">
        <v>0.86388888888888893</v>
      </c>
      <c r="F595" s="17" t="str">
        <f>_xlfn.CONCAT(TEXT(A595,"yyyy-mm-dd")," ",TEXT(E595,"hh:mm:ss"))</f>
        <v>2022-07-14 20:44:00</v>
      </c>
      <c r="G595" s="8">
        <v>55</v>
      </c>
      <c r="H595" s="8">
        <v>35</v>
      </c>
      <c r="I595" s="9">
        <f>Uber_Details!$G595+(Uber_Details!$H595/60)</f>
        <v>55.583333333333336</v>
      </c>
      <c r="J595" s="10">
        <v>10.5</v>
      </c>
      <c r="K595" s="6"/>
      <c r="L595" s="6"/>
      <c r="M595" s="8"/>
      <c r="N595" s="8">
        <v>2</v>
      </c>
      <c r="O595" s="7" t="str">
        <f>VLOOKUP(P595,zipcodes,2,0)</f>
        <v>ADELAIDE CBD</v>
      </c>
      <c r="P595" s="13">
        <v>5000</v>
      </c>
      <c r="Q595" s="7" t="str">
        <f>VLOOKUP(R595,zipcodes,2,0)</f>
        <v>BROADVIEW</v>
      </c>
      <c r="R595" s="14">
        <v>5083</v>
      </c>
      <c r="S595" s="8" t="s">
        <v>359</v>
      </c>
      <c r="T595" s="6" t="s">
        <v>372</v>
      </c>
      <c r="V595" s="23"/>
      <c r="Y595" s="23"/>
    </row>
    <row r="596" spans="1:25" x14ac:dyDescent="0.25">
      <c r="A596" s="5">
        <v>44756</v>
      </c>
      <c r="B596" s="6">
        <v>14.38</v>
      </c>
      <c r="C596" s="6">
        <f>B596-K596-L596</f>
        <v>14.38</v>
      </c>
      <c r="D596" s="6">
        <f>B596-K596</f>
        <v>14.38</v>
      </c>
      <c r="E596" s="7">
        <v>0.90902777777777777</v>
      </c>
      <c r="F596" s="17" t="str">
        <f>_xlfn.CONCAT(TEXT(A596,"yyyy-mm-dd")," ",TEXT(E596,"hh:mm:ss"))</f>
        <v>2022-07-14 21:49:00</v>
      </c>
      <c r="G596" s="8">
        <v>31</v>
      </c>
      <c r="H596" s="8">
        <v>9</v>
      </c>
      <c r="I596" s="9">
        <f>Uber_Details!$G596+(Uber_Details!$H596/60)</f>
        <v>31.15</v>
      </c>
      <c r="J596" s="10">
        <v>5.0999999999999996</v>
      </c>
      <c r="K596" s="6"/>
      <c r="L596" s="6"/>
      <c r="M596" s="8">
        <v>1</v>
      </c>
      <c r="N596" s="8">
        <v>2</v>
      </c>
      <c r="O596" s="7" t="str">
        <f>VLOOKUP(P596,zipcodes,2,0)</f>
        <v>ADELAIDE CBD</v>
      </c>
      <c r="P596" s="13">
        <v>5000</v>
      </c>
      <c r="Q596" s="7" t="str">
        <f>VLOOKUP(R596,zipcodes,2,0)</f>
        <v>ADELAIDE CBD</v>
      </c>
      <c r="R596" s="14">
        <v>5000</v>
      </c>
      <c r="S596" s="8" t="s">
        <v>359</v>
      </c>
      <c r="T596" s="6" t="s">
        <v>372</v>
      </c>
      <c r="V596" s="23"/>
      <c r="Y596" s="23"/>
    </row>
    <row r="597" spans="1:25" x14ac:dyDescent="0.25">
      <c r="A597" s="5">
        <v>44756</v>
      </c>
      <c r="B597" s="6">
        <v>7.09</v>
      </c>
      <c r="C597" s="6">
        <f>B597-K597-L597</f>
        <v>7.09</v>
      </c>
      <c r="D597" s="6">
        <f>B597-K597</f>
        <v>7.09</v>
      </c>
      <c r="E597" s="7">
        <v>0.93263888888888891</v>
      </c>
      <c r="F597" s="17" t="str">
        <f>_xlfn.CONCAT(TEXT(A597,"yyyy-mm-dd")," ",TEXT(E597,"hh:mm:ss"))</f>
        <v>2022-07-14 22:23:00</v>
      </c>
      <c r="G597" s="8">
        <v>19</v>
      </c>
      <c r="H597" s="8">
        <v>53</v>
      </c>
      <c r="I597" s="9">
        <f>Uber_Details!$G597+(Uber_Details!$H597/60)</f>
        <v>19.883333333333333</v>
      </c>
      <c r="J597" s="10">
        <v>2.1</v>
      </c>
      <c r="K597" s="6"/>
      <c r="L597" s="6"/>
      <c r="M597" s="8">
        <v>1</v>
      </c>
      <c r="N597" s="8">
        <v>1</v>
      </c>
      <c r="O597" s="7" t="str">
        <f>VLOOKUP(P597,zipcodes,2,0)</f>
        <v>ADELAIDE CBD</v>
      </c>
      <c r="P597" s="13">
        <v>5000</v>
      </c>
      <c r="Q597" s="7" t="str">
        <f>VLOOKUP(R597,zipcodes,2,0)</f>
        <v>NORTH ADELAIDE</v>
      </c>
      <c r="R597" s="14">
        <v>5006</v>
      </c>
      <c r="S597" s="8" t="s">
        <v>359</v>
      </c>
      <c r="T597" s="6" t="s">
        <v>372</v>
      </c>
      <c r="V597" s="23"/>
      <c r="Y597" s="23"/>
    </row>
    <row r="598" spans="1:25" x14ac:dyDescent="0.25">
      <c r="A598" s="5">
        <v>44757</v>
      </c>
      <c r="B598" s="6">
        <v>26.63</v>
      </c>
      <c r="C598" s="6">
        <f>B598-K598-L598</f>
        <v>24.779999999999998</v>
      </c>
      <c r="D598" s="6">
        <f>B598-K598</f>
        <v>24.779999999999998</v>
      </c>
      <c r="E598" s="7">
        <v>0.48680555555555555</v>
      </c>
      <c r="F598" s="17" t="str">
        <f>_xlfn.CONCAT(TEXT(A598,"yyyy-mm-dd")," ",TEXT(E598,"hh:mm:ss"))</f>
        <v>2022-07-15 11:41:00</v>
      </c>
      <c r="G598" s="8">
        <v>61</v>
      </c>
      <c r="H598" s="8"/>
      <c r="I598" s="9">
        <f>Uber_Details!$G598+(Uber_Details!$H598/60)</f>
        <v>61</v>
      </c>
      <c r="J598" s="10">
        <v>4.8</v>
      </c>
      <c r="K598" s="6">
        <v>1.85</v>
      </c>
      <c r="L598" s="6"/>
      <c r="M598" s="8"/>
      <c r="N598" s="8">
        <v>2</v>
      </c>
      <c r="O598" s="7" t="str">
        <f>VLOOKUP(P598,zipcodes,2,0)</f>
        <v>ADELAIDE CBD</v>
      </c>
      <c r="P598" s="13">
        <v>5000</v>
      </c>
      <c r="Q598" s="7" t="str">
        <f>VLOOKUP(R598,zipcodes,2,0)</f>
        <v>EASTWOOD</v>
      </c>
      <c r="R598" s="14">
        <v>5063</v>
      </c>
      <c r="S598" s="8" t="s">
        <v>359</v>
      </c>
      <c r="T598" s="6" t="s">
        <v>372</v>
      </c>
      <c r="V598" s="23"/>
      <c r="Y598" s="23"/>
    </row>
    <row r="599" spans="1:25" x14ac:dyDescent="0.25">
      <c r="A599" s="5">
        <v>44757</v>
      </c>
      <c r="B599" s="6">
        <v>5.65</v>
      </c>
      <c r="C599" s="6">
        <f>B599-K599-L599</f>
        <v>5.65</v>
      </c>
      <c r="D599" s="6">
        <f>B599-K599</f>
        <v>5.65</v>
      </c>
      <c r="E599" s="7">
        <v>0.52361111111111114</v>
      </c>
      <c r="F599" s="17" t="str">
        <f>_xlfn.CONCAT(TEXT(A599,"yyyy-mm-dd")," ",TEXT(E599,"hh:mm:ss"))</f>
        <v>2022-07-15 12:34:00</v>
      </c>
      <c r="G599" s="8">
        <v>19</v>
      </c>
      <c r="H599" s="8">
        <v>10</v>
      </c>
      <c r="I599" s="9">
        <f>Uber_Details!$G599+(Uber_Details!$H599/60)</f>
        <v>19.166666666666668</v>
      </c>
      <c r="J599" s="10">
        <v>1.8</v>
      </c>
      <c r="K599" s="6"/>
      <c r="L599" s="6"/>
      <c r="M599" s="8"/>
      <c r="N599" s="8">
        <v>1</v>
      </c>
      <c r="O599" s="7" t="str">
        <f>VLOOKUP(P599,zipcodes,2,0)</f>
        <v>EASTWOOD</v>
      </c>
      <c r="P599" s="13">
        <v>5063</v>
      </c>
      <c r="Q599" s="7" t="str">
        <f>VLOOKUP(R599,zipcodes,2,0)</f>
        <v>EASTWOOD</v>
      </c>
      <c r="R599" s="14">
        <v>5063</v>
      </c>
      <c r="S599" s="8" t="s">
        <v>359</v>
      </c>
      <c r="T599" s="6" t="s">
        <v>372</v>
      </c>
      <c r="V599" s="23"/>
      <c r="Y599" s="23"/>
    </row>
    <row r="600" spans="1:25" x14ac:dyDescent="0.25">
      <c r="A600" s="5">
        <v>44757</v>
      </c>
      <c r="B600" s="6">
        <v>17.41</v>
      </c>
      <c r="C600" s="6">
        <f>B600-K600-L600</f>
        <v>17.41</v>
      </c>
      <c r="D600" s="6">
        <f>B600-K600</f>
        <v>17.41</v>
      </c>
      <c r="E600" s="7">
        <v>0.52638888888888891</v>
      </c>
      <c r="F600" s="17" t="str">
        <f>_xlfn.CONCAT(TEXT(A600,"yyyy-mm-dd")," ",TEXT(E600,"hh:mm:ss"))</f>
        <v>2022-07-15 12:38:00</v>
      </c>
      <c r="G600" s="8">
        <v>39</v>
      </c>
      <c r="H600" s="8">
        <v>28</v>
      </c>
      <c r="I600" s="9">
        <f>Uber_Details!$G600+(Uber_Details!$H600/60)</f>
        <v>39.466666666666669</v>
      </c>
      <c r="J600" s="10">
        <v>9.6999999999999993</v>
      </c>
      <c r="K600" s="6"/>
      <c r="L600" s="6"/>
      <c r="M600" s="8"/>
      <c r="N600" s="8">
        <v>2</v>
      </c>
      <c r="O600" s="7" t="str">
        <f>VLOOKUP(P600,zipcodes,2,0)</f>
        <v>ADELAIDE CBD</v>
      </c>
      <c r="P600" s="13">
        <v>5000</v>
      </c>
      <c r="Q600" s="7" t="str">
        <f>VLOOKUP(R600,zipcodes,2,0)</f>
        <v>BELAIR</v>
      </c>
      <c r="R600" s="14">
        <v>5052</v>
      </c>
      <c r="S600" s="8" t="s">
        <v>359</v>
      </c>
      <c r="T600" s="6" t="s">
        <v>372</v>
      </c>
      <c r="V600" s="23"/>
      <c r="Y600" s="23"/>
    </row>
    <row r="601" spans="1:25" x14ac:dyDescent="0.25">
      <c r="A601" s="5">
        <v>44757</v>
      </c>
      <c r="B601" s="6">
        <v>7.6</v>
      </c>
      <c r="C601" s="6">
        <f>B601-K601-L601</f>
        <v>7.6</v>
      </c>
      <c r="D601" s="6">
        <f>B601-K601</f>
        <v>7.6</v>
      </c>
      <c r="E601" s="7">
        <v>0.56111111111111112</v>
      </c>
      <c r="F601" s="17" t="str">
        <f>_xlfn.CONCAT(TEXT(A601,"yyyy-mm-dd")," ",TEXT(E601,"hh:mm:ss"))</f>
        <v>2022-07-15 13:28:00</v>
      </c>
      <c r="G601" s="8">
        <v>15</v>
      </c>
      <c r="H601" s="8">
        <v>6</v>
      </c>
      <c r="I601" s="9">
        <f>Uber_Details!$G601+(Uber_Details!$H601/60)</f>
        <v>15.1</v>
      </c>
      <c r="J601" s="10">
        <v>0.8</v>
      </c>
      <c r="K601" s="6"/>
      <c r="L601" s="6"/>
      <c r="M601" s="8"/>
      <c r="N601" s="8">
        <v>1</v>
      </c>
      <c r="O601" s="7" t="str">
        <f>VLOOKUP(P601,zipcodes,2,0)</f>
        <v>STIRLING</v>
      </c>
      <c r="P601" s="13">
        <v>5152</v>
      </c>
      <c r="Q601" s="7" t="str">
        <f>VLOOKUP(R601,zipcodes,2,0)</f>
        <v>STIRLING</v>
      </c>
      <c r="R601" s="14">
        <v>5152</v>
      </c>
      <c r="S601" s="8" t="s">
        <v>359</v>
      </c>
      <c r="T601" s="6" t="s">
        <v>372</v>
      </c>
      <c r="V601" s="23"/>
      <c r="Y601" s="23"/>
    </row>
    <row r="602" spans="1:25" x14ac:dyDescent="0.25">
      <c r="A602" s="5">
        <v>44757</v>
      </c>
      <c r="B602" s="6">
        <v>19.88</v>
      </c>
      <c r="C602" s="6">
        <f>B602-K602-L602</f>
        <v>19.88</v>
      </c>
      <c r="D602" s="6">
        <f>B602-K602</f>
        <v>19.88</v>
      </c>
      <c r="E602" s="7">
        <v>0.56805555555555554</v>
      </c>
      <c r="F602" s="17" t="str">
        <f>_xlfn.CONCAT(TEXT(A602,"yyyy-mm-dd")," ",TEXT(E602,"hh:mm:ss"))</f>
        <v>2022-07-15 13:38:00</v>
      </c>
      <c r="G602" s="8">
        <v>45</v>
      </c>
      <c r="H602" s="8">
        <v>32</v>
      </c>
      <c r="I602" s="9">
        <f>Uber_Details!$G602+(Uber_Details!$H602/60)</f>
        <v>45.533333333333331</v>
      </c>
      <c r="J602" s="10">
        <v>9.5</v>
      </c>
      <c r="K602" s="6"/>
      <c r="L602" s="6"/>
      <c r="M602" s="8"/>
      <c r="N602" s="8">
        <v>2</v>
      </c>
      <c r="O602" s="7" t="str">
        <f>VLOOKUP(P602,zipcodes,2,0)</f>
        <v>BLACKWOOD</v>
      </c>
      <c r="P602" s="13">
        <v>5051</v>
      </c>
      <c r="Q602" s="7" t="str">
        <f>VLOOKUP(R602,zipcodes,2,0)</f>
        <v>UPPER STURT</v>
      </c>
      <c r="R602" s="14">
        <v>5156</v>
      </c>
      <c r="S602" s="8" t="s">
        <v>359</v>
      </c>
      <c r="T602" s="6" t="s">
        <v>372</v>
      </c>
      <c r="V602" s="23"/>
      <c r="Y602" s="23"/>
    </row>
    <row r="603" spans="1:25" x14ac:dyDescent="0.25">
      <c r="A603" s="5">
        <v>44757</v>
      </c>
      <c r="B603" s="6">
        <v>8.61</v>
      </c>
      <c r="C603" s="6">
        <f>B603-K603-L603</f>
        <v>8.61</v>
      </c>
      <c r="D603" s="6">
        <f>B603-K603</f>
        <v>8.61</v>
      </c>
      <c r="E603" s="7">
        <v>0.61319444444444449</v>
      </c>
      <c r="F603" s="17" t="str">
        <f>_xlfn.CONCAT(TEXT(A603,"yyyy-mm-dd")," ",TEXT(E603,"hh:mm:ss"))</f>
        <v>2022-07-15 14:43:00</v>
      </c>
      <c r="G603" s="8">
        <v>19</v>
      </c>
      <c r="H603" s="8">
        <v>35</v>
      </c>
      <c r="I603" s="9">
        <f>Uber_Details!$G603+(Uber_Details!$H603/60)</f>
        <v>19.583333333333332</v>
      </c>
      <c r="J603" s="10">
        <v>4.7</v>
      </c>
      <c r="K603" s="6"/>
      <c r="L603" s="6"/>
      <c r="M603" s="8"/>
      <c r="N603" s="8">
        <v>1</v>
      </c>
      <c r="O603" s="7" t="str">
        <f>VLOOKUP(P603,zipcodes,2,0)</f>
        <v>ADELAIDE CBD</v>
      </c>
      <c r="P603" s="13">
        <v>5000</v>
      </c>
      <c r="Q603" s="7" t="str">
        <f>VLOOKUP(R603,zipcodes,2,0)</f>
        <v>ST PETERS</v>
      </c>
      <c r="R603" s="14">
        <v>5069</v>
      </c>
      <c r="S603" s="8" t="s">
        <v>359</v>
      </c>
      <c r="T603" s="6" t="s">
        <v>372</v>
      </c>
      <c r="V603" s="23"/>
      <c r="Y603" s="23"/>
    </row>
    <row r="604" spans="1:25" x14ac:dyDescent="0.25">
      <c r="A604" s="5">
        <v>44757</v>
      </c>
      <c r="B604" s="6">
        <v>8.26</v>
      </c>
      <c r="C604" s="6">
        <f>B604-K604-L604</f>
        <v>6.76</v>
      </c>
      <c r="D604" s="6">
        <f>B604-K604</f>
        <v>8.26</v>
      </c>
      <c r="E604" s="7">
        <v>0.75069444444444444</v>
      </c>
      <c r="F604" s="17" t="str">
        <f>_xlfn.CONCAT(TEXT(A604,"yyyy-mm-dd")," ",TEXT(E604,"hh:mm:ss"))</f>
        <v>2022-07-15 18:01:00</v>
      </c>
      <c r="G604" s="8">
        <v>19</v>
      </c>
      <c r="H604" s="8">
        <v>31</v>
      </c>
      <c r="I604" s="9">
        <f>Uber_Details!$G604+(Uber_Details!$H604/60)</f>
        <v>19.516666666666666</v>
      </c>
      <c r="J604" s="10">
        <v>3.3</v>
      </c>
      <c r="K604" s="6"/>
      <c r="L604" s="6">
        <v>1.5</v>
      </c>
      <c r="M604" s="8"/>
      <c r="N604" s="8">
        <v>1</v>
      </c>
      <c r="O604" s="7" t="str">
        <f>VLOOKUP(P604,zipcodes,2,0)</f>
        <v>MILE END</v>
      </c>
      <c r="P604" s="13">
        <v>5031</v>
      </c>
      <c r="Q604" s="7" t="str">
        <f>VLOOKUP(R604,zipcodes,2,0)</f>
        <v>BLACK FOREST</v>
      </c>
      <c r="R604" s="14">
        <v>5035</v>
      </c>
      <c r="S604" s="8" t="s">
        <v>359</v>
      </c>
      <c r="T604" s="6" t="s">
        <v>372</v>
      </c>
      <c r="V604" s="23"/>
      <c r="Y604" s="23"/>
    </row>
    <row r="605" spans="1:25" x14ac:dyDescent="0.25">
      <c r="A605" s="5">
        <v>44757</v>
      </c>
      <c r="B605" s="6">
        <v>12.45</v>
      </c>
      <c r="C605" s="6">
        <f>B605-K605-L605</f>
        <v>10.95</v>
      </c>
      <c r="D605" s="6">
        <f>B605-K605</f>
        <v>12.45</v>
      </c>
      <c r="E605" s="7">
        <v>0.75555555555555554</v>
      </c>
      <c r="F605" s="17" t="str">
        <f>_xlfn.CONCAT(TEXT(A605,"yyyy-mm-dd")," ",TEXT(E605,"hh:mm:ss"))</f>
        <v>2022-07-15 18:08:00</v>
      </c>
      <c r="G605" s="8">
        <v>33</v>
      </c>
      <c r="H605" s="8"/>
      <c r="I605" s="9">
        <f>Uber_Details!$G605+(Uber_Details!$H605/60)</f>
        <v>33</v>
      </c>
      <c r="J605" s="10">
        <v>4.2</v>
      </c>
      <c r="K605" s="6"/>
      <c r="L605" s="6">
        <v>1.5</v>
      </c>
      <c r="M605" s="8"/>
      <c r="N605" s="8">
        <v>2</v>
      </c>
      <c r="O605" s="7" t="str">
        <f>VLOOKUP(P605,zipcodes,2,0)</f>
        <v>BLACK FOREST</v>
      </c>
      <c r="P605" s="13">
        <v>5035</v>
      </c>
      <c r="Q605" s="7" t="str">
        <f>VLOOKUP(R605,zipcodes,2,0)</f>
        <v>BLACK FOREST</v>
      </c>
      <c r="R605" s="14">
        <v>5035</v>
      </c>
      <c r="S605" s="8" t="s">
        <v>359</v>
      </c>
      <c r="T605" s="6" t="s">
        <v>372</v>
      </c>
      <c r="V605" s="23"/>
      <c r="Y605" s="23"/>
    </row>
    <row r="606" spans="1:25" x14ac:dyDescent="0.25">
      <c r="A606" s="5">
        <v>44757</v>
      </c>
      <c r="B606" s="6">
        <v>30.48</v>
      </c>
      <c r="C606" s="6">
        <f>B606-K606-L606</f>
        <v>27.48</v>
      </c>
      <c r="D606" s="6">
        <f>B606-K606</f>
        <v>30.48</v>
      </c>
      <c r="E606" s="7">
        <v>0.76874999999999993</v>
      </c>
      <c r="F606" s="17" t="str">
        <f>_xlfn.CONCAT(TEXT(A606,"yyyy-mm-dd")," ",TEXT(E606,"hh:mm:ss"))</f>
        <v>2022-07-15 18:27:00</v>
      </c>
      <c r="G606" s="8">
        <v>89</v>
      </c>
      <c r="H606" s="8"/>
      <c r="I606" s="9">
        <f>Uber_Details!$G606+(Uber_Details!$H606/60)</f>
        <v>89</v>
      </c>
      <c r="J606" s="10">
        <v>15</v>
      </c>
      <c r="K606" s="6"/>
      <c r="L606" s="6">
        <v>3</v>
      </c>
      <c r="M606" s="8"/>
      <c r="N606" s="8">
        <v>2</v>
      </c>
      <c r="O606" s="7" t="str">
        <f>VLOOKUP(P606,zipcodes,2,0)</f>
        <v>ADELAIDE CBD</v>
      </c>
      <c r="P606" s="13">
        <v>5000</v>
      </c>
      <c r="Q606" s="7" t="str">
        <f>VLOOKUP(R606,zipcodes,2,0)</f>
        <v>BELLEVUE HEIGHTS</v>
      </c>
      <c r="R606" s="14">
        <v>5050</v>
      </c>
      <c r="S606" s="8" t="s">
        <v>359</v>
      </c>
      <c r="T606" s="6" t="s">
        <v>372</v>
      </c>
      <c r="V606" s="23"/>
      <c r="Y606" s="23"/>
    </row>
    <row r="607" spans="1:25" x14ac:dyDescent="0.25">
      <c r="A607" s="5">
        <v>44757</v>
      </c>
      <c r="B607" s="6">
        <v>11.95</v>
      </c>
      <c r="C607" s="6">
        <f>B607-K607-L607</f>
        <v>11.95</v>
      </c>
      <c r="D607" s="6">
        <f>B607-K607</f>
        <v>11.95</v>
      </c>
      <c r="E607" s="7">
        <v>0.83124999999999993</v>
      </c>
      <c r="F607" s="17" t="str">
        <f>_xlfn.CONCAT(TEXT(A607,"yyyy-mm-dd")," ",TEXT(E607,"hh:mm:ss"))</f>
        <v>2022-07-15 19:57:00</v>
      </c>
      <c r="G607" s="8">
        <v>29</v>
      </c>
      <c r="H607" s="8">
        <v>6</v>
      </c>
      <c r="I607" s="9">
        <f>Uber_Details!$G607+(Uber_Details!$H607/60)</f>
        <v>29.1</v>
      </c>
      <c r="J607" s="10">
        <v>11.4</v>
      </c>
      <c r="K607" s="6"/>
      <c r="L607" s="6"/>
      <c r="M607" s="8"/>
      <c r="N607" s="8">
        <v>1</v>
      </c>
      <c r="O607" s="7" t="str">
        <f>VLOOKUP(P607,zipcodes,2,0)</f>
        <v>BLACKWOOD</v>
      </c>
      <c r="P607" s="13">
        <v>5051</v>
      </c>
      <c r="Q607" s="7" t="str">
        <f>VLOOKUP(R607,zipcodes,2,0)</f>
        <v>ABERFOYLE PARK</v>
      </c>
      <c r="R607" s="14">
        <v>5159</v>
      </c>
      <c r="S607" s="8" t="s">
        <v>359</v>
      </c>
      <c r="T607" s="6" t="s">
        <v>372</v>
      </c>
      <c r="V607" s="23"/>
      <c r="Y607" s="23"/>
    </row>
    <row r="608" spans="1:25" x14ac:dyDescent="0.25">
      <c r="A608" s="5">
        <v>44757</v>
      </c>
      <c r="B608" s="6">
        <v>14.4</v>
      </c>
      <c r="C608" s="6">
        <f>B608-K608-L608</f>
        <v>14.4</v>
      </c>
      <c r="D608" s="6">
        <f>B608-K608</f>
        <v>14.4</v>
      </c>
      <c r="E608" s="7">
        <v>0.85833333333333339</v>
      </c>
      <c r="F608" s="17" t="str">
        <f>_xlfn.CONCAT(TEXT(A608,"yyyy-mm-dd")," ",TEXT(E608,"hh:mm:ss"))</f>
        <v>2022-07-15 20:36:00</v>
      </c>
      <c r="G608" s="8">
        <v>23</v>
      </c>
      <c r="H608" s="8">
        <v>40</v>
      </c>
      <c r="I608" s="9">
        <f>Uber_Details!$G608+(Uber_Details!$H608/60)</f>
        <v>23.666666666666668</v>
      </c>
      <c r="J608" s="10">
        <v>14.4</v>
      </c>
      <c r="K608" s="6"/>
      <c r="L608" s="6"/>
      <c r="M608" s="8"/>
      <c r="N608" s="8">
        <v>1</v>
      </c>
      <c r="O608" s="7" t="str">
        <f>VLOOKUP(P608,zipcodes,2,0)</f>
        <v>UNLEY</v>
      </c>
      <c r="P608" s="13">
        <v>5061</v>
      </c>
      <c r="Q608" s="7" t="str">
        <f>VLOOKUP(R608,zipcodes,2,0)</f>
        <v>STIRLING</v>
      </c>
      <c r="R608" s="14">
        <v>5152</v>
      </c>
      <c r="S608" s="8" t="s">
        <v>359</v>
      </c>
      <c r="T608" s="6" t="s">
        <v>372</v>
      </c>
      <c r="V608" s="23"/>
      <c r="Y608" s="23"/>
    </row>
    <row r="609" spans="1:25" x14ac:dyDescent="0.25">
      <c r="A609" s="5">
        <v>44759</v>
      </c>
      <c r="B609" s="6">
        <v>17.239999999999998</v>
      </c>
      <c r="C609" s="6">
        <f>B609-K609-L609</f>
        <v>17.239999999999998</v>
      </c>
      <c r="D609" s="6">
        <f>B609-K609</f>
        <v>17.239999999999998</v>
      </c>
      <c r="E609" s="7">
        <v>0.50208333333333333</v>
      </c>
      <c r="F609" s="17" t="str">
        <f>_xlfn.CONCAT(TEXT(A609,"yyyy-mm-dd")," ",TEXT(E609,"hh:mm:ss"))</f>
        <v>2022-07-17 12:03:00</v>
      </c>
      <c r="G609" s="8">
        <v>47</v>
      </c>
      <c r="H609" s="8">
        <v>49</v>
      </c>
      <c r="I609" s="9">
        <f>Uber_Details!$G609+(Uber_Details!$H609/60)</f>
        <v>47.81666666666667</v>
      </c>
      <c r="J609" s="10">
        <v>11.4</v>
      </c>
      <c r="K609" s="6"/>
      <c r="L609" s="6"/>
      <c r="M609" s="8"/>
      <c r="N609" s="8">
        <v>2</v>
      </c>
      <c r="O609" s="7" t="str">
        <f>VLOOKUP(P609,zipcodes,2,0)</f>
        <v>MILE END</v>
      </c>
      <c r="P609" s="13">
        <v>5031</v>
      </c>
      <c r="Q609" s="7" t="str">
        <f>VLOOKUP(R609,zipcodes,2,0)</f>
        <v>SEATON</v>
      </c>
      <c r="R609" s="14">
        <v>5023</v>
      </c>
      <c r="S609" s="8" t="s">
        <v>359</v>
      </c>
      <c r="T609" s="6" t="s">
        <v>372</v>
      </c>
      <c r="V609" s="23"/>
      <c r="Y609" s="23"/>
    </row>
    <row r="610" spans="1:25" x14ac:dyDescent="0.25">
      <c r="A610" s="5">
        <v>44759</v>
      </c>
      <c r="B610" s="6">
        <v>13.09</v>
      </c>
      <c r="C610" s="6">
        <f>B610-K610-L610</f>
        <v>13.09</v>
      </c>
      <c r="D610" s="6">
        <f>B610-K610</f>
        <v>13.09</v>
      </c>
      <c r="E610" s="7">
        <v>0.5444444444444444</v>
      </c>
      <c r="F610" s="17" t="str">
        <f>_xlfn.CONCAT(TEXT(A610,"yyyy-mm-dd")," ",TEXT(E610,"hh:mm:ss"))</f>
        <v>2022-07-17 13:04:00</v>
      </c>
      <c r="G610" s="8">
        <v>26</v>
      </c>
      <c r="H610" s="8">
        <v>56</v>
      </c>
      <c r="I610" s="9">
        <f>Uber_Details!$G610+(Uber_Details!$H610/60)</f>
        <v>26.933333333333334</v>
      </c>
      <c r="J610" s="10">
        <v>11</v>
      </c>
      <c r="K610" s="6"/>
      <c r="L610" s="6"/>
      <c r="M610" s="8"/>
      <c r="N610" s="8">
        <v>1</v>
      </c>
      <c r="O610" s="7" t="str">
        <f>VLOOKUP(P610,zipcodes,2,0)</f>
        <v>WEST LAKES</v>
      </c>
      <c r="P610" s="13">
        <v>5021</v>
      </c>
      <c r="Q610" s="7" t="str">
        <f>VLOOKUP(R610,zipcodes,2,0)</f>
        <v>OSBORNE</v>
      </c>
      <c r="R610" s="14">
        <v>5017</v>
      </c>
      <c r="S610" s="8" t="s">
        <v>359</v>
      </c>
      <c r="T610" s="6" t="s">
        <v>372</v>
      </c>
      <c r="V610" s="23"/>
      <c r="Y610" s="23"/>
    </row>
    <row r="611" spans="1:25" x14ac:dyDescent="0.25">
      <c r="A611" s="5">
        <v>44759</v>
      </c>
      <c r="B611" s="6">
        <v>16.22</v>
      </c>
      <c r="C611" s="6">
        <f>B611-K611-L611</f>
        <v>16.22</v>
      </c>
      <c r="D611" s="6">
        <f>B611-K611</f>
        <v>16.22</v>
      </c>
      <c r="E611" s="7">
        <v>0.57430555555555551</v>
      </c>
      <c r="F611" s="17" t="str">
        <f>_xlfn.CONCAT(TEXT(A611,"yyyy-mm-dd")," ",TEXT(E611,"hh:mm:ss"))</f>
        <v>2022-07-17 13:47:00</v>
      </c>
      <c r="G611" s="8">
        <v>47</v>
      </c>
      <c r="H611" s="8">
        <v>33</v>
      </c>
      <c r="I611" s="9">
        <f>Uber_Details!$G611+(Uber_Details!$H611/60)</f>
        <v>47.55</v>
      </c>
      <c r="J611" s="10">
        <v>3.6</v>
      </c>
      <c r="K611" s="6"/>
      <c r="L611" s="6"/>
      <c r="M611" s="8"/>
      <c r="N611" s="8">
        <v>2</v>
      </c>
      <c r="O611" s="7" t="str">
        <f>VLOOKUP(P611,zipcodes,2,0)</f>
        <v>ADELAIDE CBD</v>
      </c>
      <c r="P611" s="13">
        <v>5000</v>
      </c>
      <c r="Q611" s="7" t="str">
        <f>VLOOKUP(R611,zipcodes,2,0)</f>
        <v>ADELAIDE CBD</v>
      </c>
      <c r="R611" s="14">
        <v>5000</v>
      </c>
      <c r="S611" s="8" t="s">
        <v>359</v>
      </c>
      <c r="T611" s="6" t="s">
        <v>372</v>
      </c>
      <c r="V611" s="23"/>
      <c r="Y611" s="23"/>
    </row>
    <row r="612" spans="1:25" x14ac:dyDescent="0.25">
      <c r="A612" s="5">
        <v>44759</v>
      </c>
      <c r="B612" s="6">
        <v>13.02</v>
      </c>
      <c r="C612" s="6">
        <f>B612-K612-L612</f>
        <v>13.02</v>
      </c>
      <c r="D612" s="6">
        <f>B612-K612</f>
        <v>13.02</v>
      </c>
      <c r="E612" s="7">
        <v>0.59652777777777777</v>
      </c>
      <c r="F612" s="17" t="str">
        <f>_xlfn.CONCAT(TEXT(A612,"yyyy-mm-dd")," ",TEXT(E612,"hh:mm:ss"))</f>
        <v>2022-07-17 14:19:00</v>
      </c>
      <c r="G612" s="8">
        <v>26</v>
      </c>
      <c r="H612" s="8">
        <v>32</v>
      </c>
      <c r="I612" s="9">
        <f>Uber_Details!$G612+(Uber_Details!$H612/60)</f>
        <v>26.533333333333335</v>
      </c>
      <c r="J612" s="10">
        <v>8.9</v>
      </c>
      <c r="K612" s="6"/>
      <c r="L612" s="6"/>
      <c r="M612" s="8"/>
      <c r="N612" s="8">
        <v>2</v>
      </c>
      <c r="O612" s="7" t="str">
        <f>VLOOKUP(P612,zipcodes,2,0)</f>
        <v>SEMAPHORE</v>
      </c>
      <c r="P612" s="13">
        <v>5019</v>
      </c>
      <c r="Q612" s="7" t="str">
        <f>VLOOKUP(R612,zipcodes,2,0)</f>
        <v>HENLEY BEACH</v>
      </c>
      <c r="R612" s="14">
        <v>5022</v>
      </c>
      <c r="S612" s="8" t="s">
        <v>359</v>
      </c>
      <c r="T612" s="6" t="s">
        <v>372</v>
      </c>
      <c r="V612" s="23"/>
      <c r="Y612" s="23"/>
    </row>
    <row r="613" spans="1:25" x14ac:dyDescent="0.25">
      <c r="A613" s="5">
        <v>44759</v>
      </c>
      <c r="B613" s="6">
        <v>5</v>
      </c>
      <c r="C613" s="6">
        <f>B613-K613-L613</f>
        <v>5</v>
      </c>
      <c r="D613" s="6">
        <f>B613-K613</f>
        <v>5</v>
      </c>
      <c r="E613" s="7">
        <v>0.61458333333333337</v>
      </c>
      <c r="F613" s="17" t="str">
        <f>_xlfn.CONCAT(TEXT(A613,"yyyy-mm-dd")," ",TEXT(E613,"hh:mm:ss"))</f>
        <v>2022-07-17 14:45:00</v>
      </c>
      <c r="G613" s="8">
        <v>11</v>
      </c>
      <c r="H613" s="8">
        <v>51</v>
      </c>
      <c r="I613" s="9">
        <f>Uber_Details!$G613+(Uber_Details!$H613/60)</f>
        <v>11.85</v>
      </c>
      <c r="J613" s="10">
        <v>2</v>
      </c>
      <c r="K613" s="6"/>
      <c r="L613" s="6"/>
      <c r="M613" s="8"/>
      <c r="N613" s="8">
        <v>1</v>
      </c>
      <c r="O613" s="7" t="str">
        <f>VLOOKUP(P613,zipcodes,2,0)</f>
        <v>HENLEY BEACH</v>
      </c>
      <c r="P613" s="13">
        <v>5022</v>
      </c>
      <c r="Q613" s="7" t="str">
        <f>VLOOKUP(R613,zipcodes,2,0)</f>
        <v>HENLEY BEACH</v>
      </c>
      <c r="R613" s="14">
        <v>5022</v>
      </c>
      <c r="S613" s="8" t="s">
        <v>359</v>
      </c>
      <c r="T613" s="6" t="s">
        <v>372</v>
      </c>
      <c r="V613" s="23"/>
      <c r="Y613" s="23"/>
    </row>
    <row r="614" spans="1:25" x14ac:dyDescent="0.25">
      <c r="A614" s="5">
        <v>44759</v>
      </c>
      <c r="B614" s="6">
        <v>11.26</v>
      </c>
      <c r="C614" s="6">
        <f>B614-K614-L614</f>
        <v>11.26</v>
      </c>
      <c r="D614" s="6">
        <f>B614-K614</f>
        <v>11.26</v>
      </c>
      <c r="E614" s="7">
        <v>0.62361111111111112</v>
      </c>
      <c r="F614" s="17" t="str">
        <f>_xlfn.CONCAT(TEXT(A614,"yyyy-mm-dd")," ",TEXT(E614,"hh:mm:ss"))</f>
        <v>2022-07-17 14:58:00</v>
      </c>
      <c r="G614" s="8">
        <v>34</v>
      </c>
      <c r="H614" s="8">
        <v>23</v>
      </c>
      <c r="I614" s="9">
        <f>Uber_Details!$G614+(Uber_Details!$H614/60)</f>
        <v>34.383333333333333</v>
      </c>
      <c r="J614" s="10">
        <v>5.9</v>
      </c>
      <c r="K614" s="6"/>
      <c r="L614" s="6"/>
      <c r="M614" s="8"/>
      <c r="N614" s="8">
        <v>2</v>
      </c>
      <c r="O614" s="7" t="str">
        <f>VLOOKUP(P614,zipcodes,2,0)</f>
        <v>HENLEY BEACH</v>
      </c>
      <c r="P614" s="13">
        <v>5022</v>
      </c>
      <c r="Q614" s="7" t="str">
        <f>VLOOKUP(R614,zipcodes,2,0)</f>
        <v>SEATON</v>
      </c>
      <c r="R614" s="14">
        <v>5023</v>
      </c>
      <c r="S614" s="8" t="s">
        <v>359</v>
      </c>
      <c r="T614" s="6" t="s">
        <v>372</v>
      </c>
      <c r="V614" s="23"/>
      <c r="Y614" s="23"/>
    </row>
    <row r="615" spans="1:25" x14ac:dyDescent="0.25">
      <c r="A615" s="5">
        <v>44759</v>
      </c>
      <c r="B615" s="6">
        <v>5.79</v>
      </c>
      <c r="C615" s="6">
        <f>B615-K615-L615</f>
        <v>5.79</v>
      </c>
      <c r="D615" s="6">
        <f>B615-K615</f>
        <v>5.79</v>
      </c>
      <c r="E615" s="7">
        <v>0.64722222222222225</v>
      </c>
      <c r="F615" s="17" t="str">
        <f>_xlfn.CONCAT(TEXT(A615,"yyyy-mm-dd")," ",TEXT(E615,"hh:mm:ss"))</f>
        <v>2022-07-17 15:32:00</v>
      </c>
      <c r="G615" s="8">
        <v>9</v>
      </c>
      <c r="H615" s="8">
        <v>7</v>
      </c>
      <c r="I615" s="9">
        <f>Uber_Details!$G615+(Uber_Details!$H615/60)</f>
        <v>9.1166666666666671</v>
      </c>
      <c r="J615" s="10">
        <v>1.7</v>
      </c>
      <c r="K615" s="6"/>
      <c r="L615" s="6"/>
      <c r="M615" s="8"/>
      <c r="N615" s="8">
        <v>1</v>
      </c>
      <c r="O615" s="7" t="str">
        <f>VLOOKUP(P615,zipcodes,2,0)</f>
        <v>FLINDERS PARK</v>
      </c>
      <c r="P615" s="13">
        <v>5025</v>
      </c>
      <c r="Q615" s="7" t="str">
        <f>VLOOKUP(R615,zipcodes,2,0)</f>
        <v>FLINDERS PARK</v>
      </c>
      <c r="R615" s="14">
        <v>5025</v>
      </c>
      <c r="S615" s="8" t="s">
        <v>359</v>
      </c>
      <c r="T615" s="6" t="s">
        <v>372</v>
      </c>
      <c r="V615" s="23"/>
      <c r="Y615" s="23"/>
    </row>
    <row r="616" spans="1:25" x14ac:dyDescent="0.25">
      <c r="A616" s="5">
        <v>44759</v>
      </c>
      <c r="B616" s="6">
        <v>25.71</v>
      </c>
      <c r="C616" s="6">
        <f>B616-K616-L616</f>
        <v>23.21</v>
      </c>
      <c r="D616" s="6">
        <f>B616-K616</f>
        <v>25.71</v>
      </c>
      <c r="E616" s="7">
        <v>0.75347222222222221</v>
      </c>
      <c r="F616" s="17" t="str">
        <f>_xlfn.CONCAT(TEXT(A616,"yyyy-mm-dd")," ",TEXT(E616,"hh:mm:ss"))</f>
        <v>2022-07-17 18:05:00</v>
      </c>
      <c r="G616" s="8">
        <v>54</v>
      </c>
      <c r="H616" s="8">
        <v>36</v>
      </c>
      <c r="I616" s="9">
        <f>Uber_Details!$G616+(Uber_Details!$H616/60)</f>
        <v>54.6</v>
      </c>
      <c r="J616" s="10">
        <v>15.8</v>
      </c>
      <c r="K616" s="6"/>
      <c r="L616" s="6">
        <v>2.5</v>
      </c>
      <c r="M616" s="8"/>
      <c r="N616" s="8">
        <v>2</v>
      </c>
      <c r="O616" s="7" t="str">
        <f>VLOOKUP(P616,zipcodes,2,0)</f>
        <v>ADELAIDE CBD</v>
      </c>
      <c r="P616" s="13">
        <v>5000</v>
      </c>
      <c r="Q616" s="7" t="str">
        <f>VLOOKUP(R616,zipcodes,2,0)</f>
        <v>HECTORVILLE</v>
      </c>
      <c r="R616" s="14">
        <v>5073</v>
      </c>
      <c r="S616" s="8" t="s">
        <v>359</v>
      </c>
      <c r="T616" s="6" t="s">
        <v>372</v>
      </c>
      <c r="V616" s="23"/>
      <c r="Y616" s="23"/>
    </row>
    <row r="617" spans="1:25" x14ac:dyDescent="0.25">
      <c r="A617" s="5">
        <v>44759</v>
      </c>
      <c r="B617" s="6">
        <v>15.68</v>
      </c>
      <c r="C617" s="6">
        <f>B617-K617-L617</f>
        <v>15.68</v>
      </c>
      <c r="D617" s="6">
        <f>B617-K617</f>
        <v>15.68</v>
      </c>
      <c r="E617" s="7">
        <v>0.78263888888888899</v>
      </c>
      <c r="F617" s="17" t="str">
        <f>_xlfn.CONCAT(TEXT(A617,"yyyy-mm-dd")," ",TEXT(E617,"hh:mm:ss"))</f>
        <v>2022-07-17 18:47:00</v>
      </c>
      <c r="G617" s="8">
        <v>37</v>
      </c>
      <c r="H617" s="8">
        <v>55</v>
      </c>
      <c r="I617" s="9">
        <f>Uber_Details!$G617+(Uber_Details!$H617/60)</f>
        <v>37.916666666666664</v>
      </c>
      <c r="J617" s="10">
        <v>6.5</v>
      </c>
      <c r="K617" s="6"/>
      <c r="L617" s="6"/>
      <c r="M617" s="8"/>
      <c r="N617" s="8">
        <v>2</v>
      </c>
      <c r="O617" s="7" t="str">
        <f>VLOOKUP(P617,zipcodes,2,0)</f>
        <v>FELIXSTOW</v>
      </c>
      <c r="P617" s="13">
        <v>5070</v>
      </c>
      <c r="Q617" s="7" t="str">
        <f>VLOOKUP(R617,zipcodes,2,0)</f>
        <v>ADELAIDE CBD</v>
      </c>
      <c r="R617" s="14">
        <v>5000</v>
      </c>
      <c r="S617" s="8" t="s">
        <v>359</v>
      </c>
      <c r="T617" s="6" t="s">
        <v>372</v>
      </c>
      <c r="V617" s="23"/>
      <c r="Y617" s="23"/>
    </row>
    <row r="618" spans="1:25" x14ac:dyDescent="0.25">
      <c r="A618" s="5">
        <v>44759</v>
      </c>
      <c r="B618" s="6">
        <v>15.39</v>
      </c>
      <c r="C618" s="6">
        <f>B618-K618-L618</f>
        <v>12.39</v>
      </c>
      <c r="D618" s="6">
        <f>B618-K618</f>
        <v>15.39</v>
      </c>
      <c r="E618" s="7">
        <v>0.80208333333333337</v>
      </c>
      <c r="F618" s="17" t="str">
        <f>_xlfn.CONCAT(TEXT(A618,"yyyy-mm-dd")," ",TEXT(E618,"hh:mm:ss"))</f>
        <v>2022-07-17 19:15:00</v>
      </c>
      <c r="G618" s="8">
        <v>39</v>
      </c>
      <c r="H618" s="8">
        <v>1</v>
      </c>
      <c r="I618" s="9">
        <f>Uber_Details!$G618+(Uber_Details!$H618/60)</f>
        <v>39.016666666666666</v>
      </c>
      <c r="J618" s="10">
        <v>6.2</v>
      </c>
      <c r="K618" s="6"/>
      <c r="L618" s="6">
        <v>3</v>
      </c>
      <c r="M618" s="8"/>
      <c r="N618" s="8">
        <v>2</v>
      </c>
      <c r="O618" s="7" t="str">
        <f>VLOOKUP(P618,zipcodes,2,0)</f>
        <v>ADELAIDE CBD</v>
      </c>
      <c r="P618" s="13">
        <v>5000</v>
      </c>
      <c r="Q618" s="7" t="str">
        <f>VLOOKUP(R618,zipcodes,2,0)</f>
        <v>KURRALTA PARK</v>
      </c>
      <c r="R618" s="14">
        <v>5037</v>
      </c>
      <c r="S618" s="8" t="s">
        <v>359</v>
      </c>
      <c r="T618" s="6" t="s">
        <v>372</v>
      </c>
      <c r="V618" s="23"/>
      <c r="Y618" s="23"/>
    </row>
    <row r="619" spans="1:25" x14ac:dyDescent="0.25">
      <c r="A619" s="5">
        <v>44759</v>
      </c>
      <c r="B619" s="6">
        <v>11.33</v>
      </c>
      <c r="C619" s="6">
        <f>B619-K619-L619</f>
        <v>8.4</v>
      </c>
      <c r="D619" s="6">
        <f>B619-K619</f>
        <v>8.4</v>
      </c>
      <c r="E619" s="7">
        <v>0.82291666666666663</v>
      </c>
      <c r="F619" s="17" t="str">
        <f>_xlfn.CONCAT(TEXT(A619,"yyyy-mm-dd")," ",TEXT(E619,"hh:mm:ss"))</f>
        <v>2022-07-17 19:45:00</v>
      </c>
      <c r="G619" s="8">
        <v>21</v>
      </c>
      <c r="H619" s="8">
        <v>4</v>
      </c>
      <c r="I619" s="9">
        <f>Uber_Details!$G619+(Uber_Details!$H619/60)</f>
        <v>21.066666666666666</v>
      </c>
      <c r="J619" s="10">
        <v>3.7</v>
      </c>
      <c r="K619" s="6">
        <v>2.93</v>
      </c>
      <c r="L619" s="6"/>
      <c r="M619" s="8"/>
      <c r="N619" s="8">
        <v>1</v>
      </c>
      <c r="O619" s="7" t="str">
        <f>VLOOKUP(P619,zipcodes,2,0)</f>
        <v>MILLSWOOD</v>
      </c>
      <c r="P619" s="13">
        <v>5034</v>
      </c>
      <c r="Q619" s="7" t="str">
        <f>VLOOKUP(R619,zipcodes,2,0)</f>
        <v>EASTWOOD</v>
      </c>
      <c r="R619" s="14">
        <v>5063</v>
      </c>
      <c r="S619" s="8" t="s">
        <v>359</v>
      </c>
      <c r="T619" s="6" t="s">
        <v>372</v>
      </c>
      <c r="V619" s="23"/>
      <c r="Y619" s="23"/>
    </row>
    <row r="620" spans="1:25" x14ac:dyDescent="0.25">
      <c r="A620" s="5">
        <v>44759</v>
      </c>
      <c r="B620" s="6">
        <v>13.32</v>
      </c>
      <c r="C620" s="6">
        <f>B620-K620-L620</f>
        <v>13.32</v>
      </c>
      <c r="D620" s="6">
        <f>B620-K620</f>
        <v>13.32</v>
      </c>
      <c r="E620" s="7">
        <v>0.83888888888888891</v>
      </c>
      <c r="F620" s="17" t="str">
        <f>_xlfn.CONCAT(TEXT(A620,"yyyy-mm-dd")," ",TEXT(E620,"hh:mm:ss"))</f>
        <v>2022-07-17 20:08:00</v>
      </c>
      <c r="G620" s="8">
        <v>25</v>
      </c>
      <c r="H620" s="8">
        <v>3</v>
      </c>
      <c r="I620" s="9">
        <f>Uber_Details!$G620+(Uber_Details!$H620/60)</f>
        <v>25.05</v>
      </c>
      <c r="J620" s="10">
        <v>9.1</v>
      </c>
      <c r="K620" s="6"/>
      <c r="L620" s="6"/>
      <c r="M620" s="8"/>
      <c r="N620" s="8">
        <v>2</v>
      </c>
      <c r="O620" s="7" t="str">
        <f>VLOOKUP(P620,zipcodes,2,0)</f>
        <v>ADELAIDE CBD</v>
      </c>
      <c r="P620" s="13">
        <v>5000</v>
      </c>
      <c r="Q620" s="7" t="str">
        <f>VLOOKUP(R620,zipcodes,2,0)</f>
        <v>RICHMOND</v>
      </c>
      <c r="R620" s="14">
        <v>5033</v>
      </c>
      <c r="S620" s="8" t="s">
        <v>359</v>
      </c>
      <c r="T620" s="6" t="s">
        <v>372</v>
      </c>
      <c r="V620" s="23"/>
      <c r="Y620" s="23"/>
    </row>
    <row r="621" spans="1:25" x14ac:dyDescent="0.25">
      <c r="A621" s="5">
        <v>44759</v>
      </c>
      <c r="B621" s="6">
        <v>11.22</v>
      </c>
      <c r="C621" s="6">
        <f>B621-K621-L621</f>
        <v>11.22</v>
      </c>
      <c r="D621" s="6">
        <f>B621-K621</f>
        <v>11.22</v>
      </c>
      <c r="E621" s="7">
        <v>0.85486111111111107</v>
      </c>
      <c r="F621" s="17" t="str">
        <f>_xlfn.CONCAT(TEXT(A621,"yyyy-mm-dd")," ",TEXT(E621,"hh:mm:ss"))</f>
        <v>2022-07-17 20:31:00</v>
      </c>
      <c r="G621" s="8">
        <v>20</v>
      </c>
      <c r="H621" s="8">
        <v>50</v>
      </c>
      <c r="I621" s="9">
        <f>Uber_Details!$G621+(Uber_Details!$H621/60)</f>
        <v>20.833333333333332</v>
      </c>
      <c r="J621" s="10">
        <v>4.7</v>
      </c>
      <c r="K621" s="6"/>
      <c r="L621" s="6"/>
      <c r="M621" s="8"/>
      <c r="N621" s="8">
        <v>2</v>
      </c>
      <c r="O621" s="7" t="str">
        <f>VLOOKUP(P621,zipcodes,2,0)</f>
        <v>UNLEY</v>
      </c>
      <c r="P621" s="13">
        <v>5061</v>
      </c>
      <c r="Q621" s="7" t="str">
        <f>VLOOKUP(R621,zipcodes,2,0)</f>
        <v>KURRALTA PARK</v>
      </c>
      <c r="R621" s="14">
        <v>5037</v>
      </c>
      <c r="S621" s="8" t="s">
        <v>359</v>
      </c>
      <c r="T621" s="6" t="s">
        <v>372</v>
      </c>
      <c r="V621" s="23"/>
      <c r="Y621" s="23"/>
    </row>
    <row r="622" spans="1:25" x14ac:dyDescent="0.25">
      <c r="A622" s="5">
        <v>44759</v>
      </c>
      <c r="B622" s="6">
        <v>9.35</v>
      </c>
      <c r="C622" s="6">
        <f>B622-K622-L622</f>
        <v>9.35</v>
      </c>
      <c r="D622" s="6">
        <f>B622-K622</f>
        <v>9.35</v>
      </c>
      <c r="E622" s="7">
        <v>0.8881944444444444</v>
      </c>
      <c r="F622" s="17" t="str">
        <f>_xlfn.CONCAT(TEXT(A622,"yyyy-mm-dd")," ",TEXT(E622,"hh:mm:ss"))</f>
        <v>2022-07-17 21:19:00</v>
      </c>
      <c r="G622" s="8">
        <v>24</v>
      </c>
      <c r="H622" s="8">
        <v>47</v>
      </c>
      <c r="I622" s="9">
        <f>Uber_Details!$G622+(Uber_Details!$H622/60)</f>
        <v>24.783333333333335</v>
      </c>
      <c r="J622" s="10">
        <v>1</v>
      </c>
      <c r="K622" s="6"/>
      <c r="L622" s="6"/>
      <c r="M622" s="8">
        <v>1</v>
      </c>
      <c r="N622" s="8">
        <v>1</v>
      </c>
      <c r="O622" s="7" t="str">
        <f>VLOOKUP(P622,zipcodes,2,0)</f>
        <v>ADELAIDE CBD</v>
      </c>
      <c r="P622" s="13">
        <v>5000</v>
      </c>
      <c r="Q622" s="7" t="str">
        <f>VLOOKUP(R622,zipcodes,2,0)</f>
        <v>ADELAIDE CBD</v>
      </c>
      <c r="R622" s="14">
        <v>5000</v>
      </c>
      <c r="S622" s="8" t="s">
        <v>359</v>
      </c>
      <c r="T622" s="6" t="s">
        <v>372</v>
      </c>
      <c r="V622" s="23"/>
      <c r="Y622" s="23"/>
    </row>
    <row r="623" spans="1:25" x14ac:dyDescent="0.25">
      <c r="A623" s="5">
        <v>44759</v>
      </c>
      <c r="B623" s="6">
        <v>7.97</v>
      </c>
      <c r="C623" s="6">
        <f>B623-K623-L623</f>
        <v>7.97</v>
      </c>
      <c r="D623" s="6">
        <f>B623-K623</f>
        <v>7.97</v>
      </c>
      <c r="E623" s="7">
        <v>0.90416666666666667</v>
      </c>
      <c r="F623" s="17" t="str">
        <f>_xlfn.CONCAT(TEXT(A623,"yyyy-mm-dd")," ",TEXT(E623,"hh:mm:ss"))</f>
        <v>2022-07-17 21:42:00</v>
      </c>
      <c r="G623" s="8">
        <v>17</v>
      </c>
      <c r="H623" s="8">
        <v>7</v>
      </c>
      <c r="I623" s="9">
        <f>Uber_Details!$G623+(Uber_Details!$H623/60)</f>
        <v>17.116666666666667</v>
      </c>
      <c r="J623" s="10">
        <v>2.5</v>
      </c>
      <c r="K623" s="6"/>
      <c r="L623" s="6"/>
      <c r="M623" s="8">
        <v>1</v>
      </c>
      <c r="N623" s="8">
        <v>1</v>
      </c>
      <c r="O623" s="7" t="str">
        <f>VLOOKUP(P623,zipcodes,2,0)</f>
        <v>ADELAIDE CBD</v>
      </c>
      <c r="P623" s="13">
        <v>5000</v>
      </c>
      <c r="Q623" s="7" t="str">
        <f>VLOOKUP(R623,zipcodes,2,0)</f>
        <v>NORWOOD</v>
      </c>
      <c r="R623" s="14">
        <v>5067</v>
      </c>
      <c r="S623" s="8" t="s">
        <v>359</v>
      </c>
      <c r="T623" s="6" t="s">
        <v>372</v>
      </c>
      <c r="V623" s="23"/>
      <c r="Y623" s="23"/>
    </row>
    <row r="624" spans="1:25" x14ac:dyDescent="0.25">
      <c r="A624" s="5">
        <v>44759</v>
      </c>
      <c r="B624" s="6">
        <v>9.2899999999999991</v>
      </c>
      <c r="C624" s="6">
        <f>B624-K624-L624</f>
        <v>9.2899999999999991</v>
      </c>
      <c r="D624" s="6">
        <f>B624-K624</f>
        <v>9.2899999999999991</v>
      </c>
      <c r="E624" s="7">
        <v>0.9145833333333333</v>
      </c>
      <c r="F624" s="17" t="str">
        <f>_xlfn.CONCAT(TEXT(A624,"yyyy-mm-dd")," ",TEXT(E624,"hh:mm:ss"))</f>
        <v>2022-07-17 21:57:00</v>
      </c>
      <c r="G624" s="8">
        <v>20</v>
      </c>
      <c r="H624" s="8">
        <v>8</v>
      </c>
      <c r="I624" s="9">
        <f>Uber_Details!$G624+(Uber_Details!$H624/60)</f>
        <v>20.133333333333333</v>
      </c>
      <c r="J624" s="10">
        <v>7.6</v>
      </c>
      <c r="K624" s="6"/>
      <c r="L624" s="6"/>
      <c r="M624" s="8"/>
      <c r="N624" s="8">
        <v>1</v>
      </c>
      <c r="O624" s="7" t="str">
        <f>VLOOKUP(P624,zipcodes,2,0)</f>
        <v>NORWOOD</v>
      </c>
      <c r="P624" s="13">
        <v>5067</v>
      </c>
      <c r="Q624" s="7" t="str">
        <f>VLOOKUP(R624,zipcodes,2,0)</f>
        <v>MILLSWOOD</v>
      </c>
      <c r="R624" s="14">
        <v>5034</v>
      </c>
      <c r="S624" s="8" t="s">
        <v>359</v>
      </c>
      <c r="T624" s="6" t="s">
        <v>372</v>
      </c>
      <c r="V624" s="23"/>
      <c r="Y624" s="23"/>
    </row>
    <row r="625" spans="1:25" x14ac:dyDescent="0.25">
      <c r="A625" s="5">
        <v>44762</v>
      </c>
      <c r="B625" s="6">
        <v>20.260000000000002</v>
      </c>
      <c r="C625" s="6">
        <f>B625-K625-L625</f>
        <v>20.260000000000002</v>
      </c>
      <c r="D625" s="6">
        <f>B625-K625</f>
        <v>20.260000000000002</v>
      </c>
      <c r="E625" s="7">
        <v>0.51944444444444449</v>
      </c>
      <c r="F625" s="17" t="str">
        <f>_xlfn.CONCAT(TEXT(A625,"yyyy-mm-dd")," ",TEXT(E625,"hh:mm:ss"))</f>
        <v>2022-07-20 12:28:00</v>
      </c>
      <c r="G625" s="8">
        <v>44</v>
      </c>
      <c r="H625" s="8">
        <v>37</v>
      </c>
      <c r="I625" s="9">
        <f>Uber_Details!$G625+(Uber_Details!$H625/60)</f>
        <v>44.616666666666667</v>
      </c>
      <c r="J625" s="10">
        <v>11.2</v>
      </c>
      <c r="K625" s="6"/>
      <c r="L625" s="6"/>
      <c r="M625" s="8"/>
      <c r="N625" s="8">
        <v>2</v>
      </c>
      <c r="O625" s="7" t="str">
        <f>VLOOKUP(P625,zipcodes,2,0)</f>
        <v>ADELAIDE CBD</v>
      </c>
      <c r="P625" s="13">
        <v>5000</v>
      </c>
      <c r="Q625" s="7" t="str">
        <f>VLOOKUP(R625,zipcodes,2,0)</f>
        <v>HECTORVILLE</v>
      </c>
      <c r="R625" s="14">
        <v>5073</v>
      </c>
      <c r="S625" s="8" t="s">
        <v>359</v>
      </c>
      <c r="T625" s="6" t="s">
        <v>372</v>
      </c>
      <c r="V625" s="23"/>
      <c r="Y625" s="23"/>
    </row>
    <row r="626" spans="1:25" x14ac:dyDescent="0.25">
      <c r="A626" s="5">
        <v>44762</v>
      </c>
      <c r="B626" s="6">
        <v>6.33</v>
      </c>
      <c r="C626" s="6">
        <f>B626-K626-L626</f>
        <v>6.33</v>
      </c>
      <c r="D626" s="6">
        <f>B626-K626</f>
        <v>6.33</v>
      </c>
      <c r="E626" s="7">
        <v>0.55069444444444449</v>
      </c>
      <c r="F626" s="17" t="str">
        <f>_xlfn.CONCAT(TEXT(A626,"yyyy-mm-dd")," ",TEXT(E626,"hh:mm:ss"))</f>
        <v>2022-07-20 13:13:00</v>
      </c>
      <c r="G626" s="8">
        <v>13</v>
      </c>
      <c r="H626" s="8">
        <v>28</v>
      </c>
      <c r="I626" s="9">
        <f>Uber_Details!$G626+(Uber_Details!$H626/60)</f>
        <v>13.466666666666667</v>
      </c>
      <c r="J626" s="10">
        <v>2.2999999999999998</v>
      </c>
      <c r="K626" s="6"/>
      <c r="L626" s="6"/>
      <c r="M626" s="8"/>
      <c r="N626" s="8">
        <v>1</v>
      </c>
      <c r="O626" s="7" t="str">
        <f>VLOOKUP(P626,zipcodes,2,0)</f>
        <v>FELIXSTOW</v>
      </c>
      <c r="P626" s="13">
        <v>5070</v>
      </c>
      <c r="Q626" s="7" t="str">
        <f>VLOOKUP(R626,zipcodes,2,0)</f>
        <v>ADELAIDE CBD</v>
      </c>
      <c r="R626" s="14">
        <v>5000</v>
      </c>
      <c r="S626" s="8" t="s">
        <v>359</v>
      </c>
      <c r="T626" s="6" t="s">
        <v>372</v>
      </c>
      <c r="V626" s="23"/>
      <c r="Y626" s="23"/>
    </row>
    <row r="627" spans="1:25" x14ac:dyDescent="0.25">
      <c r="A627" s="5">
        <v>44762</v>
      </c>
      <c r="B627" s="6">
        <v>14.2</v>
      </c>
      <c r="C627" s="6">
        <f>B627-K627-L627</f>
        <v>14.2</v>
      </c>
      <c r="D627" s="6">
        <f>B627-K627</f>
        <v>14.2</v>
      </c>
      <c r="E627" s="7">
        <v>0.56458333333333333</v>
      </c>
      <c r="F627" s="17" t="str">
        <f>_xlfn.CONCAT(TEXT(A627,"yyyy-mm-dd")," ",TEXT(E627,"hh:mm:ss"))</f>
        <v>2022-07-20 13:33:00</v>
      </c>
      <c r="G627" s="8">
        <v>34</v>
      </c>
      <c r="H627" s="8">
        <v>56</v>
      </c>
      <c r="I627" s="9">
        <f>Uber_Details!$G627+(Uber_Details!$H627/60)</f>
        <v>34.93333333333333</v>
      </c>
      <c r="J627" s="10">
        <v>8.8000000000000007</v>
      </c>
      <c r="K627" s="6"/>
      <c r="L627" s="6"/>
      <c r="M627" s="8"/>
      <c r="N627" s="8">
        <v>2</v>
      </c>
      <c r="O627" s="7" t="str">
        <f>VLOOKUP(P627,zipcodes,2,0)</f>
        <v>ADELAIDE CBD</v>
      </c>
      <c r="P627" s="13">
        <v>5000</v>
      </c>
      <c r="Q627" s="7" t="str">
        <f>VLOOKUP(R627,zipcodes,2,0)</f>
        <v>BROADVIEW</v>
      </c>
      <c r="R627" s="14">
        <v>5083</v>
      </c>
      <c r="S627" s="8" t="s">
        <v>359</v>
      </c>
      <c r="T627" s="6" t="s">
        <v>372</v>
      </c>
      <c r="V627" s="23"/>
      <c r="Y627" s="23"/>
    </row>
    <row r="628" spans="1:25" x14ac:dyDescent="0.25">
      <c r="A628" s="5">
        <v>44762</v>
      </c>
      <c r="B628" s="6">
        <v>6.67</v>
      </c>
      <c r="C628" s="6">
        <f>B628-K628-L628</f>
        <v>6.67</v>
      </c>
      <c r="D628" s="6">
        <f>B628-K628</f>
        <v>6.67</v>
      </c>
      <c r="E628" s="7">
        <v>0.59930555555555554</v>
      </c>
      <c r="F628" s="17" t="str">
        <f>_xlfn.CONCAT(TEXT(A628,"yyyy-mm-dd")," ",TEXT(E628,"hh:mm:ss"))</f>
        <v>2022-07-20 14:23:00</v>
      </c>
      <c r="G628" s="8">
        <v>11</v>
      </c>
      <c r="H628" s="8">
        <v>33</v>
      </c>
      <c r="I628" s="9">
        <f>Uber_Details!$G628+(Uber_Details!$H628/60)</f>
        <v>11.55</v>
      </c>
      <c r="J628" s="10">
        <v>0.9</v>
      </c>
      <c r="K628" s="6"/>
      <c r="L628" s="6"/>
      <c r="M628" s="8"/>
      <c r="N628" s="8">
        <v>1</v>
      </c>
      <c r="O628" s="7" t="str">
        <f>VLOOKUP(P628,zipcodes,2,0)</f>
        <v>ADELAIDE CBD</v>
      </c>
      <c r="P628" s="13">
        <v>5000</v>
      </c>
      <c r="Q628" s="7" t="str">
        <f>VLOOKUP(R628,zipcodes,2,0)</f>
        <v>ADELAIDE CBD</v>
      </c>
      <c r="R628" s="14">
        <v>5000</v>
      </c>
      <c r="S628" s="8" t="s">
        <v>359</v>
      </c>
      <c r="T628" s="6" t="s">
        <v>372</v>
      </c>
      <c r="V628" s="23"/>
      <c r="Y628" s="23"/>
    </row>
    <row r="629" spans="1:25" x14ac:dyDescent="0.25">
      <c r="A629" s="5">
        <v>44762</v>
      </c>
      <c r="B629" s="6">
        <v>5.99</v>
      </c>
      <c r="C629" s="6">
        <f>B629-K629-L629</f>
        <v>5.99</v>
      </c>
      <c r="D629" s="6">
        <f>B629-K629</f>
        <v>5.99</v>
      </c>
      <c r="E629" s="7">
        <v>0.60763888888888895</v>
      </c>
      <c r="F629" s="17" t="str">
        <f>_xlfn.CONCAT(TEXT(A629,"yyyy-mm-dd")," ",TEXT(E629,"hh:mm:ss"))</f>
        <v>2022-07-20 14:35:00</v>
      </c>
      <c r="G629" s="8">
        <v>15</v>
      </c>
      <c r="H629" s="8">
        <v>8</v>
      </c>
      <c r="I629" s="9">
        <f>Uber_Details!$G629+(Uber_Details!$H629/60)</f>
        <v>15.133333333333333</v>
      </c>
      <c r="J629" s="10">
        <v>1.7</v>
      </c>
      <c r="K629" s="6"/>
      <c r="L629" s="6"/>
      <c r="M629" s="8"/>
      <c r="N629" s="8">
        <v>1</v>
      </c>
      <c r="O629" s="7" t="str">
        <f>VLOOKUP(P629,zipcodes,2,0)</f>
        <v>ADELAIDE CBD</v>
      </c>
      <c r="P629" s="13">
        <v>5000</v>
      </c>
      <c r="Q629" s="7" t="str">
        <f>VLOOKUP(R629,zipcodes,2,0)</f>
        <v>NORTH ADELAIDE</v>
      </c>
      <c r="R629" s="14">
        <v>5006</v>
      </c>
      <c r="S629" s="8" t="s">
        <v>359</v>
      </c>
      <c r="T629" s="6" t="s">
        <v>372</v>
      </c>
      <c r="V629" s="23"/>
      <c r="Y629" s="23"/>
    </row>
    <row r="630" spans="1:25" x14ac:dyDescent="0.25">
      <c r="A630" s="5">
        <v>44762</v>
      </c>
      <c r="B630" s="6">
        <v>20.3</v>
      </c>
      <c r="C630" s="6">
        <f>B630-K630-L630</f>
        <v>20.3</v>
      </c>
      <c r="D630" s="6">
        <f>B630-K630</f>
        <v>20.3</v>
      </c>
      <c r="E630" s="7">
        <v>0.61736111111111114</v>
      </c>
      <c r="F630" s="17" t="str">
        <f>_xlfn.CONCAT(TEXT(A630,"yyyy-mm-dd")," ",TEXT(E630,"hh:mm:ss"))</f>
        <v>2022-07-20 14:49:00</v>
      </c>
      <c r="G630" s="8">
        <v>55</v>
      </c>
      <c r="H630" s="8">
        <v>33</v>
      </c>
      <c r="I630" s="9">
        <f>Uber_Details!$G630+(Uber_Details!$H630/60)</f>
        <v>55.55</v>
      </c>
      <c r="J630" s="10">
        <v>7.2</v>
      </c>
      <c r="K630" s="6"/>
      <c r="L630" s="6"/>
      <c r="M630" s="8"/>
      <c r="N630" s="8">
        <v>2</v>
      </c>
      <c r="O630" s="7" t="str">
        <f>VLOOKUP(P630,zipcodes,2,0)</f>
        <v>ADELAIDE CBD</v>
      </c>
      <c r="P630" s="13">
        <v>5000</v>
      </c>
      <c r="Q630" s="7" t="str">
        <f>VLOOKUP(R630,zipcodes,2,0)</f>
        <v>KLEMZIG</v>
      </c>
      <c r="R630" s="14">
        <v>5087</v>
      </c>
      <c r="S630" s="8" t="s">
        <v>359</v>
      </c>
      <c r="T630" s="6" t="s">
        <v>372</v>
      </c>
      <c r="V630" s="23"/>
      <c r="Y630" s="23"/>
    </row>
    <row r="631" spans="1:25" x14ac:dyDescent="0.25">
      <c r="A631" s="5">
        <v>44762</v>
      </c>
      <c r="B631" s="6">
        <v>13.79</v>
      </c>
      <c r="C631" s="6">
        <f>B631-K631-L631</f>
        <v>11.29</v>
      </c>
      <c r="D631" s="6">
        <f>B631-K631</f>
        <v>13.79</v>
      </c>
      <c r="E631" s="7">
        <v>0.76041666666666663</v>
      </c>
      <c r="F631" s="17" t="str">
        <f>_xlfn.CONCAT(TEXT(A631,"yyyy-mm-dd")," ",TEXT(E631,"hh:mm:ss"))</f>
        <v>2022-07-20 18:15:00</v>
      </c>
      <c r="G631" s="8">
        <v>31</v>
      </c>
      <c r="H631" s="8">
        <v>46</v>
      </c>
      <c r="I631" s="9">
        <f>Uber_Details!$G631+(Uber_Details!$H631/60)</f>
        <v>31.766666666666666</v>
      </c>
      <c r="J631" s="10">
        <v>7.7</v>
      </c>
      <c r="K631" s="6"/>
      <c r="L631" s="6">
        <v>2.5</v>
      </c>
      <c r="M631" s="8"/>
      <c r="N631" s="8">
        <v>2</v>
      </c>
      <c r="O631" s="7" t="str">
        <f>VLOOKUP(P631,zipcodes,2,0)</f>
        <v>ADELAIDE CBD</v>
      </c>
      <c r="P631" s="13">
        <v>5000</v>
      </c>
      <c r="Q631" s="7" t="str">
        <f>VLOOKUP(R631,zipcodes,2,0)</f>
        <v>KURRALTA PARK</v>
      </c>
      <c r="R631" s="14">
        <v>5037</v>
      </c>
      <c r="S631" s="8" t="s">
        <v>359</v>
      </c>
      <c r="T631" s="6" t="s">
        <v>372</v>
      </c>
      <c r="V631" s="23"/>
      <c r="Y631" s="23"/>
    </row>
    <row r="632" spans="1:25" x14ac:dyDescent="0.25">
      <c r="A632" s="5">
        <v>44762</v>
      </c>
      <c r="B632" s="6">
        <v>10.95</v>
      </c>
      <c r="C632" s="6">
        <f>B632-K632-L632</f>
        <v>6.8699999999999992</v>
      </c>
      <c r="D632" s="6">
        <f>B632-K632</f>
        <v>8.3699999999999992</v>
      </c>
      <c r="E632" s="7">
        <v>0.78680555555555554</v>
      </c>
      <c r="F632" s="17" t="str">
        <f>_xlfn.CONCAT(TEXT(A632,"yyyy-mm-dd")," ",TEXT(E632,"hh:mm:ss"))</f>
        <v>2022-07-20 18:53:00</v>
      </c>
      <c r="G632" s="8">
        <v>13</v>
      </c>
      <c r="H632" s="8">
        <v>34</v>
      </c>
      <c r="I632" s="9">
        <f>Uber_Details!$G632+(Uber_Details!$H632/60)</f>
        <v>13.566666666666666</v>
      </c>
      <c r="J632" s="10">
        <v>1.4</v>
      </c>
      <c r="K632" s="6">
        <v>2.58</v>
      </c>
      <c r="L632" s="6">
        <v>1.5</v>
      </c>
      <c r="M632" s="8"/>
      <c r="N632" s="8">
        <v>1</v>
      </c>
      <c r="O632" s="7" t="str">
        <f>VLOOKUP(P632,zipcodes,2,0)</f>
        <v>ADELAIDE CBD</v>
      </c>
      <c r="P632" s="13">
        <v>5000</v>
      </c>
      <c r="Q632" s="7" t="str">
        <f>VLOOKUP(R632,zipcodes,2,0)</f>
        <v>ADELAIDE CBD</v>
      </c>
      <c r="R632" s="14">
        <v>5000</v>
      </c>
      <c r="S632" s="8" t="s">
        <v>359</v>
      </c>
      <c r="T632" s="6" t="s">
        <v>372</v>
      </c>
      <c r="V632" s="23"/>
      <c r="Y632" s="23"/>
    </row>
    <row r="633" spans="1:25" x14ac:dyDescent="0.25">
      <c r="A633" s="5">
        <v>44762</v>
      </c>
      <c r="B633" s="6">
        <v>17.93</v>
      </c>
      <c r="C633" s="6">
        <f>B633-K633-L633</f>
        <v>17.93</v>
      </c>
      <c r="D633" s="6">
        <f>B633-K633</f>
        <v>17.93</v>
      </c>
      <c r="E633" s="7">
        <v>0.80486111111111114</v>
      </c>
      <c r="F633" s="17" t="str">
        <f>_xlfn.CONCAT(TEXT(A633,"yyyy-mm-dd")," ",TEXT(E633,"hh:mm:ss"))</f>
        <v>2022-07-20 19:19:00</v>
      </c>
      <c r="G633" s="8">
        <v>43</v>
      </c>
      <c r="H633" s="8">
        <v>7</v>
      </c>
      <c r="I633" s="9">
        <f>Uber_Details!$G633+(Uber_Details!$H633/60)</f>
        <v>43.116666666666667</v>
      </c>
      <c r="J633" s="10">
        <v>16.600000000000001</v>
      </c>
      <c r="K633" s="6"/>
      <c r="L633" s="6"/>
      <c r="M633" s="8"/>
      <c r="N633" s="8">
        <v>1</v>
      </c>
      <c r="O633" s="7" t="str">
        <f>VLOOKUP(P633,zipcodes,2,0)</f>
        <v>ADELAIDE CBD</v>
      </c>
      <c r="P633" s="13">
        <v>5000</v>
      </c>
      <c r="Q633" s="7" t="str">
        <f>VLOOKUP(R633,zipcodes,2,0)</f>
        <v>BLACKWOOD</v>
      </c>
      <c r="R633" s="14">
        <v>5051</v>
      </c>
      <c r="S633" s="8" t="s">
        <v>359</v>
      </c>
      <c r="T633" s="6" t="s">
        <v>372</v>
      </c>
      <c r="V633" s="23"/>
      <c r="Y633" s="23"/>
    </row>
    <row r="634" spans="1:25" x14ac:dyDescent="0.25">
      <c r="A634" s="5">
        <v>44762</v>
      </c>
      <c r="B634" s="6">
        <v>11.93</v>
      </c>
      <c r="C634" s="6">
        <f>B634-K634-L634</f>
        <v>11.93</v>
      </c>
      <c r="D634" s="6">
        <f>B634-K634</f>
        <v>11.93</v>
      </c>
      <c r="E634" s="7">
        <v>0.85555555555555562</v>
      </c>
      <c r="F634" s="17" t="str">
        <f>_xlfn.CONCAT(TEXT(A634,"yyyy-mm-dd")," ",TEXT(E634,"hh:mm:ss"))</f>
        <v>2022-07-20 20:32:00</v>
      </c>
      <c r="G634" s="8">
        <v>31</v>
      </c>
      <c r="H634" s="8">
        <v>17</v>
      </c>
      <c r="I634" s="9">
        <f>Uber_Details!$G634+(Uber_Details!$H634/60)</f>
        <v>31.283333333333335</v>
      </c>
      <c r="J634" s="10">
        <v>2.7</v>
      </c>
      <c r="K634" s="6"/>
      <c r="L634" s="6"/>
      <c r="M634" s="8"/>
      <c r="N634" s="8">
        <v>1</v>
      </c>
      <c r="O634" s="7" t="str">
        <f>VLOOKUP(P634,zipcodes,2,0)</f>
        <v>ADELAIDE CBD</v>
      </c>
      <c r="P634" s="13">
        <v>5000</v>
      </c>
      <c r="Q634" s="7" t="str">
        <f>VLOOKUP(R634,zipcodes,2,0)</f>
        <v>NORTH ADELAIDE</v>
      </c>
      <c r="R634" s="14">
        <v>5006</v>
      </c>
      <c r="S634" s="8" t="s">
        <v>359</v>
      </c>
      <c r="T634" s="6" t="s">
        <v>372</v>
      </c>
      <c r="V634" s="23"/>
      <c r="Y634" s="23"/>
    </row>
    <row r="635" spans="1:25" x14ac:dyDescent="0.25">
      <c r="A635" s="5">
        <v>44762</v>
      </c>
      <c r="B635" s="6">
        <v>7.63</v>
      </c>
      <c r="C635" s="6">
        <f>B635-K635-L635</f>
        <v>7.63</v>
      </c>
      <c r="D635" s="6">
        <f>B635-K635</f>
        <v>7.63</v>
      </c>
      <c r="E635" s="7">
        <v>0.88055555555555554</v>
      </c>
      <c r="F635" s="17" t="str">
        <f>_xlfn.CONCAT(TEXT(A635,"yyyy-mm-dd")," ",TEXT(E635,"hh:mm:ss"))</f>
        <v>2022-07-20 21:08:00</v>
      </c>
      <c r="G635" s="8">
        <v>18</v>
      </c>
      <c r="H635" s="8">
        <v>20</v>
      </c>
      <c r="I635" s="9">
        <f>Uber_Details!$G635+(Uber_Details!$H635/60)</f>
        <v>18.333333333333332</v>
      </c>
      <c r="J635" s="10">
        <v>2.6</v>
      </c>
      <c r="K635" s="6"/>
      <c r="L635" s="6"/>
      <c r="M635" s="8"/>
      <c r="N635" s="8">
        <v>1</v>
      </c>
      <c r="O635" s="7" t="str">
        <f>VLOOKUP(P635,zipcodes,2,0)</f>
        <v>ADELAIDE CBD</v>
      </c>
      <c r="P635" s="13">
        <v>5000</v>
      </c>
      <c r="Q635" s="7" t="str">
        <f>VLOOKUP(R635,zipcodes,2,0)</f>
        <v>NORTH ADELAIDE</v>
      </c>
      <c r="R635" s="14">
        <v>5006</v>
      </c>
      <c r="S635" s="8" t="s">
        <v>359</v>
      </c>
      <c r="T635" s="6" t="s">
        <v>372</v>
      </c>
      <c r="V635" s="23"/>
      <c r="Y635" s="23"/>
    </row>
    <row r="636" spans="1:25" x14ac:dyDescent="0.25">
      <c r="A636" s="5">
        <v>44762</v>
      </c>
      <c r="B636" s="6">
        <v>9.9920000000000009</v>
      </c>
      <c r="C636" s="6">
        <f>B636-K636-L636</f>
        <v>8.652000000000001</v>
      </c>
      <c r="D636" s="6">
        <f>B636-K636</f>
        <v>8.652000000000001</v>
      </c>
      <c r="E636" s="7">
        <v>0.91249999999999998</v>
      </c>
      <c r="F636" s="17" t="str">
        <f>_xlfn.CONCAT(TEXT(A636,"yyyy-mm-dd")," ",TEXT(E636,"hh:mm:ss"))</f>
        <v>2022-07-20 21:54:00</v>
      </c>
      <c r="G636" s="8">
        <v>14</v>
      </c>
      <c r="H636" s="8">
        <v>11</v>
      </c>
      <c r="I636" s="9">
        <f>Uber_Details!$G636+(Uber_Details!$H636/60)</f>
        <v>14.183333333333334</v>
      </c>
      <c r="J636" s="10">
        <v>4.5999999999999996</v>
      </c>
      <c r="K636" s="6">
        <v>1.34</v>
      </c>
      <c r="L636" s="6"/>
      <c r="M636" s="8"/>
      <c r="N636" s="8">
        <v>1</v>
      </c>
      <c r="O636" s="7" t="str">
        <f>VLOOKUP(P636,zipcodes,2,0)</f>
        <v>ADELAIDE CBD</v>
      </c>
      <c r="P636" s="13">
        <v>5000</v>
      </c>
      <c r="Q636" s="7" t="str">
        <f>VLOOKUP(R636,zipcodes,2,0)</f>
        <v>FELIXSTOW</v>
      </c>
      <c r="R636" s="14">
        <v>5070</v>
      </c>
      <c r="S636" s="8" t="s">
        <v>359</v>
      </c>
      <c r="T636" s="6" t="s">
        <v>372</v>
      </c>
      <c r="V636" s="23"/>
      <c r="Y636" s="23"/>
    </row>
    <row r="637" spans="1:25" x14ac:dyDescent="0.25">
      <c r="A637" s="5">
        <v>44762</v>
      </c>
      <c r="B637" s="6">
        <v>8</v>
      </c>
      <c r="C637" s="6">
        <f>B637-K637-L637</f>
        <v>8</v>
      </c>
      <c r="D637" s="6">
        <f>B637-K637</f>
        <v>8</v>
      </c>
      <c r="E637" s="7">
        <v>0.92013888888888884</v>
      </c>
      <c r="F637" s="17" t="str">
        <f>_xlfn.CONCAT(TEXT(A637,"yyyy-mm-dd")," ",TEXT(E637,"hh:mm:ss"))</f>
        <v>2022-07-20 22:05:00</v>
      </c>
      <c r="G637" s="8">
        <v>20</v>
      </c>
      <c r="H637" s="8">
        <v>30</v>
      </c>
      <c r="I637" s="9">
        <f>Uber_Details!$G637+(Uber_Details!$H637/60)</f>
        <v>20.5</v>
      </c>
      <c r="J637" s="10">
        <v>3.5</v>
      </c>
      <c r="K637" s="6"/>
      <c r="L637" s="6"/>
      <c r="M637" s="8"/>
      <c r="N637" s="8">
        <v>2</v>
      </c>
      <c r="O637" s="7" t="str">
        <f>VLOOKUP(P637,zipcodes,2,0)</f>
        <v>ST PETERS</v>
      </c>
      <c r="P637" s="13">
        <v>5069</v>
      </c>
      <c r="Q637" s="7" t="str">
        <f>VLOOKUP(R637,zipcodes,2,0)</f>
        <v>FELIXSTOW</v>
      </c>
      <c r="R637" s="14">
        <v>5070</v>
      </c>
      <c r="S637" s="8" t="s">
        <v>359</v>
      </c>
      <c r="T637" s="6" t="s">
        <v>372</v>
      </c>
      <c r="V637" s="23"/>
      <c r="Y637" s="23"/>
    </row>
    <row r="638" spans="1:25" x14ac:dyDescent="0.25">
      <c r="A638" s="5">
        <v>44763</v>
      </c>
      <c r="B638" s="6">
        <v>16.54</v>
      </c>
      <c r="C638" s="6">
        <f>B638-K638-L638</f>
        <v>14.04</v>
      </c>
      <c r="D638" s="6">
        <f>B638-K638</f>
        <v>16.54</v>
      </c>
      <c r="E638" s="7">
        <v>0.74722222222222223</v>
      </c>
      <c r="F638" s="17" t="str">
        <f>_xlfn.CONCAT(TEXT(A638,"yyyy-mm-dd")," ",TEXT(E638,"hh:mm:ss"))</f>
        <v>2022-07-21 17:56:00</v>
      </c>
      <c r="G638" s="8">
        <v>45</v>
      </c>
      <c r="H638" s="8">
        <v>6</v>
      </c>
      <c r="I638" s="9">
        <f>Uber_Details!$G638+(Uber_Details!$H638/60)</f>
        <v>45.1</v>
      </c>
      <c r="J638" s="10">
        <v>8.8000000000000007</v>
      </c>
      <c r="K638" s="6"/>
      <c r="L638" s="6">
        <v>2.5</v>
      </c>
      <c r="M638" s="8"/>
      <c r="N638" s="8">
        <v>2</v>
      </c>
      <c r="O638" s="7" t="str">
        <f>VLOOKUP(P638,zipcodes,2,0)</f>
        <v>ADELAIDE CBD</v>
      </c>
      <c r="P638" s="13">
        <v>5000</v>
      </c>
      <c r="Q638" s="7" t="str">
        <f>VLOOKUP(R638,zipcodes,2,0)</f>
        <v>EDWARDSTOWN</v>
      </c>
      <c r="R638" s="14">
        <v>5039</v>
      </c>
      <c r="S638" s="8" t="s">
        <v>359</v>
      </c>
      <c r="T638" s="6" t="s">
        <v>372</v>
      </c>
      <c r="V638" s="23"/>
      <c r="Y638" s="23"/>
    </row>
    <row r="639" spans="1:25" x14ac:dyDescent="0.25">
      <c r="A639" s="5">
        <v>44763</v>
      </c>
      <c r="B639" s="6">
        <v>13.41</v>
      </c>
      <c r="C639" s="6">
        <f>B639-K639-L639</f>
        <v>11.91</v>
      </c>
      <c r="D639" s="6">
        <f>B639-K639</f>
        <v>13.41</v>
      </c>
      <c r="E639" s="7">
        <v>0.78819444444444453</v>
      </c>
      <c r="F639" s="17" t="str">
        <f>_xlfn.CONCAT(TEXT(A639,"yyyy-mm-dd")," ",TEXT(E639,"hh:mm:ss"))</f>
        <v>2022-07-21 18:55:00</v>
      </c>
      <c r="G639" s="8">
        <v>29</v>
      </c>
      <c r="H639" s="8">
        <v>31</v>
      </c>
      <c r="I639" s="9">
        <f>Uber_Details!$G639+(Uber_Details!$H639/60)</f>
        <v>29.516666666666666</v>
      </c>
      <c r="J639" s="10">
        <v>4.8</v>
      </c>
      <c r="K639" s="6"/>
      <c r="L639" s="6">
        <v>1.5</v>
      </c>
      <c r="M639" s="8"/>
      <c r="N639" s="8">
        <v>1</v>
      </c>
      <c r="O639" s="7" t="str">
        <f>VLOOKUP(P639,zipcodes,2,0)</f>
        <v>ADELAIDE CBD</v>
      </c>
      <c r="P639" s="13">
        <v>5000</v>
      </c>
      <c r="Q639" s="7" t="str">
        <f>VLOOKUP(R639,zipcodes,2,0)</f>
        <v>FITZROY</v>
      </c>
      <c r="R639" s="14">
        <v>5082</v>
      </c>
      <c r="S639" s="8" t="s">
        <v>359</v>
      </c>
      <c r="T639" s="6" t="s">
        <v>372</v>
      </c>
      <c r="V639" s="23"/>
      <c r="Y639" s="23"/>
    </row>
    <row r="640" spans="1:25" x14ac:dyDescent="0.25">
      <c r="A640" s="5">
        <v>44763</v>
      </c>
      <c r="B640" s="6">
        <v>15.35</v>
      </c>
      <c r="C640" s="6">
        <f>B640-K640-L640</f>
        <v>15.35</v>
      </c>
      <c r="D640" s="6">
        <f>B640-K640</f>
        <v>15.35</v>
      </c>
      <c r="E640" s="7">
        <v>0.80972222222222223</v>
      </c>
      <c r="F640" s="17" t="str">
        <f>_xlfn.CONCAT(TEXT(A640,"yyyy-mm-dd")," ",TEXT(E640,"hh:mm:ss"))</f>
        <v>2022-07-21 19:26:00</v>
      </c>
      <c r="G640" s="8">
        <v>32</v>
      </c>
      <c r="H640" s="8"/>
      <c r="I640" s="9">
        <f>Uber_Details!$G640+(Uber_Details!$H640/60)</f>
        <v>32</v>
      </c>
      <c r="J640" s="10">
        <v>11.1</v>
      </c>
      <c r="K640" s="6"/>
      <c r="L640" s="6"/>
      <c r="M640" s="8"/>
      <c r="N640" s="8">
        <v>2</v>
      </c>
      <c r="O640" s="7" t="str">
        <f>VLOOKUP(P640,zipcodes,2,0)</f>
        <v>HINDMARSH</v>
      </c>
      <c r="P640" s="13">
        <v>5007</v>
      </c>
      <c r="Q640" s="7" t="str">
        <f>VLOOKUP(R640,zipcodes,2,0)</f>
        <v>EASTWOOD</v>
      </c>
      <c r="R640" s="14">
        <v>5063</v>
      </c>
      <c r="S640" s="8" t="s">
        <v>359</v>
      </c>
      <c r="T640" s="6" t="s">
        <v>372</v>
      </c>
      <c r="V640" s="23"/>
      <c r="Y640" s="23"/>
    </row>
    <row r="641" spans="1:25" x14ac:dyDescent="0.25">
      <c r="A641" s="5">
        <v>44763</v>
      </c>
      <c r="B641" s="6">
        <v>16.8</v>
      </c>
      <c r="C641" s="6">
        <f>B641-K641-L641</f>
        <v>16.8</v>
      </c>
      <c r="D641" s="6">
        <f>B641-K641</f>
        <v>16.8</v>
      </c>
      <c r="E641" s="7">
        <v>0.8305555555555556</v>
      </c>
      <c r="F641" s="17" t="str">
        <f>_xlfn.CONCAT(TEXT(A641,"yyyy-mm-dd")," ",TEXT(E641,"hh:mm:ss"))</f>
        <v>2022-07-21 19:56:00</v>
      </c>
      <c r="G641" s="8">
        <v>50</v>
      </c>
      <c r="H641" s="8">
        <v>22</v>
      </c>
      <c r="I641" s="9">
        <f>Uber_Details!$G641+(Uber_Details!$H641/60)</f>
        <v>50.366666666666667</v>
      </c>
      <c r="J641" s="10">
        <v>12.6</v>
      </c>
      <c r="K641" s="6"/>
      <c r="L641" s="6"/>
      <c r="M641" s="8"/>
      <c r="N641" s="8">
        <v>2</v>
      </c>
      <c r="O641" s="7" t="str">
        <f>VLOOKUP(P641,zipcodes,2,0)</f>
        <v>UNLEY</v>
      </c>
      <c r="P641" s="13">
        <v>5061</v>
      </c>
      <c r="Q641" s="7" t="str">
        <f>VLOOKUP(R641,zipcodes,2,0)</f>
        <v>GLENELG</v>
      </c>
      <c r="R641" s="14">
        <v>5045</v>
      </c>
      <c r="S641" s="8" t="s">
        <v>359</v>
      </c>
      <c r="T641" s="6" t="s">
        <v>372</v>
      </c>
      <c r="V641" s="23"/>
      <c r="Y641" s="23"/>
    </row>
    <row r="642" spans="1:25" x14ac:dyDescent="0.25">
      <c r="A642" s="5">
        <v>44763</v>
      </c>
      <c r="B642" s="6">
        <v>8.41</v>
      </c>
      <c r="C642" s="6">
        <f>B642-K642-L642</f>
        <v>8.41</v>
      </c>
      <c r="D642" s="6">
        <f>B642-K642</f>
        <v>8.41</v>
      </c>
      <c r="E642" s="7">
        <v>0.85833333333333339</v>
      </c>
      <c r="F642" s="17" t="str">
        <f>_xlfn.CONCAT(TEXT(A642,"yyyy-mm-dd")," ",TEXT(E642,"hh:mm:ss"))</f>
        <v>2022-07-21 20:36:00</v>
      </c>
      <c r="G642" s="8">
        <v>24</v>
      </c>
      <c r="H642" s="8">
        <v>25</v>
      </c>
      <c r="I642" s="9">
        <f>Uber_Details!$G642+(Uber_Details!$H642/60)</f>
        <v>24.416666666666668</v>
      </c>
      <c r="J642" s="10">
        <v>2.4</v>
      </c>
      <c r="K642" s="6"/>
      <c r="L642" s="6"/>
      <c r="M642" s="8"/>
      <c r="N642" s="8">
        <v>2</v>
      </c>
      <c r="O642" s="7" t="str">
        <f>VLOOKUP(P642,zipcodes,2,0)</f>
        <v>GLENELG</v>
      </c>
      <c r="P642" s="13">
        <v>5045</v>
      </c>
      <c r="Q642" s="7" t="str">
        <f>VLOOKUP(R642,zipcodes,2,0)</f>
        <v>GLENELG</v>
      </c>
      <c r="R642" s="14">
        <v>5045</v>
      </c>
      <c r="S642" s="8" t="s">
        <v>359</v>
      </c>
      <c r="T642" s="6" t="s">
        <v>372</v>
      </c>
      <c r="V642" s="23"/>
      <c r="Y642" s="23"/>
    </row>
    <row r="643" spans="1:25" x14ac:dyDescent="0.25">
      <c r="A643" s="5">
        <v>44763</v>
      </c>
      <c r="B643" s="6">
        <v>6.98</v>
      </c>
      <c r="C643" s="6">
        <f>B643-K643-L643</f>
        <v>6.98</v>
      </c>
      <c r="D643" s="6">
        <f>B643-K643</f>
        <v>6.98</v>
      </c>
      <c r="E643" s="7">
        <v>0.87430555555555556</v>
      </c>
      <c r="F643" s="17" t="str">
        <f>_xlfn.CONCAT(TEXT(A643,"yyyy-mm-dd")," ",TEXT(E643,"hh:mm:ss"))</f>
        <v>2022-07-21 20:59:00</v>
      </c>
      <c r="G643" s="8">
        <v>13</v>
      </c>
      <c r="H643" s="8">
        <v>6</v>
      </c>
      <c r="I643" s="9">
        <f>Uber_Details!$G643+(Uber_Details!$H643/60)</f>
        <v>13.1</v>
      </c>
      <c r="J643" s="10">
        <v>5.5</v>
      </c>
      <c r="K643" s="6"/>
      <c r="L643" s="6"/>
      <c r="M643" s="8"/>
      <c r="N643" s="8">
        <v>1</v>
      </c>
      <c r="O643" s="7" t="str">
        <f>VLOOKUP(P643,zipcodes,2,0)</f>
        <v>GLENELG</v>
      </c>
      <c r="P643" s="13">
        <v>5045</v>
      </c>
      <c r="Q643" s="7" t="str">
        <f>VLOOKUP(R643,zipcodes,2,0)</f>
        <v>BRIGHTON</v>
      </c>
      <c r="R643" s="14">
        <v>5048</v>
      </c>
      <c r="S643" s="8" t="s">
        <v>359</v>
      </c>
      <c r="T643" s="6" t="s">
        <v>372</v>
      </c>
      <c r="V643" s="23"/>
      <c r="Y643" s="23"/>
    </row>
    <row r="644" spans="1:25" x14ac:dyDescent="0.25">
      <c r="A644" s="5">
        <v>44763</v>
      </c>
      <c r="B644" s="6">
        <v>7.56</v>
      </c>
      <c r="C644" s="6">
        <f>B644-K644-L644</f>
        <v>7.56</v>
      </c>
      <c r="D644" s="6">
        <f>B644-K644</f>
        <v>7.56</v>
      </c>
      <c r="E644" s="7">
        <v>0.8833333333333333</v>
      </c>
      <c r="F644" s="17" t="str">
        <f>_xlfn.CONCAT(TEXT(A644,"yyyy-mm-dd")," ",TEXT(E644,"hh:mm:ss"))</f>
        <v>2022-07-21 21:12:00</v>
      </c>
      <c r="G644" s="8">
        <v>16</v>
      </c>
      <c r="H644" s="8">
        <v>36</v>
      </c>
      <c r="I644" s="9">
        <f>Uber_Details!$G644+(Uber_Details!$H644/60)</f>
        <v>16.600000000000001</v>
      </c>
      <c r="J644" s="10">
        <v>5.4</v>
      </c>
      <c r="K644" s="6"/>
      <c r="L644" s="6"/>
      <c r="M644" s="8"/>
      <c r="N644" s="8">
        <v>1</v>
      </c>
      <c r="O644" s="7" t="str">
        <f>VLOOKUP(P644,zipcodes,2,0)</f>
        <v>BRIGHTON</v>
      </c>
      <c r="P644" s="13">
        <v>5048</v>
      </c>
      <c r="Q644" s="7" t="str">
        <f>VLOOKUP(R644,zipcodes,2,0)</f>
        <v>GLENELG</v>
      </c>
      <c r="R644" s="14">
        <v>5045</v>
      </c>
      <c r="S644" s="8" t="s">
        <v>359</v>
      </c>
      <c r="T644" s="6" t="s">
        <v>372</v>
      </c>
      <c r="V644" s="23"/>
      <c r="Y644" s="23"/>
    </row>
    <row r="645" spans="1:25" x14ac:dyDescent="0.25">
      <c r="A645" s="5">
        <v>44763</v>
      </c>
      <c r="B645" s="6">
        <v>6.74</v>
      </c>
      <c r="C645" s="6">
        <f>B645-K645-L645</f>
        <v>6.74</v>
      </c>
      <c r="D645" s="6">
        <f>B645-K645</f>
        <v>6.74</v>
      </c>
      <c r="E645" s="7">
        <v>0.91249999999999998</v>
      </c>
      <c r="F645" s="17" t="str">
        <f>_xlfn.CONCAT(TEXT(A645,"yyyy-mm-dd")," ",TEXT(E645,"hh:mm:ss"))</f>
        <v>2022-07-21 21:54:00</v>
      </c>
      <c r="G645" s="8">
        <v>14</v>
      </c>
      <c r="H645" s="8">
        <v>49</v>
      </c>
      <c r="I645" s="9">
        <f>Uber_Details!$G645+(Uber_Details!$H645/60)</f>
        <v>14.816666666666666</v>
      </c>
      <c r="J645" s="10">
        <v>5.0999999999999996</v>
      </c>
      <c r="K645" s="6"/>
      <c r="L645" s="6"/>
      <c r="M645" s="8"/>
      <c r="N645" s="8">
        <v>1</v>
      </c>
      <c r="O645" s="7" t="str">
        <f>VLOOKUP(P645,zipcodes,2,0)</f>
        <v>GLENELG</v>
      </c>
      <c r="P645" s="13">
        <v>5045</v>
      </c>
      <c r="Q645" s="7" t="str">
        <f>VLOOKUP(R645,zipcodes,2,0)</f>
        <v>EDWARDSTOWN</v>
      </c>
      <c r="R645" s="14">
        <v>5039</v>
      </c>
      <c r="S645" s="8" t="s">
        <v>359</v>
      </c>
      <c r="T645" s="6" t="s">
        <v>372</v>
      </c>
      <c r="V645" s="23"/>
      <c r="Y645" s="23"/>
    </row>
    <row r="646" spans="1:25" x14ac:dyDescent="0.25">
      <c r="A646" s="5">
        <v>44763</v>
      </c>
      <c r="B646" s="6">
        <v>5.52</v>
      </c>
      <c r="C646" s="6">
        <f>B646-K646-L646</f>
        <v>5.52</v>
      </c>
      <c r="D646" s="6">
        <f>B646-K646</f>
        <v>5.52</v>
      </c>
      <c r="E646" s="7">
        <v>0.91527777777777775</v>
      </c>
      <c r="F646" s="17" t="str">
        <f>_xlfn.CONCAT(TEXT(A646,"yyyy-mm-dd")," ",TEXT(E646,"hh:mm:ss"))</f>
        <v>2022-07-21 21:58:00</v>
      </c>
      <c r="G646" s="8">
        <v>11</v>
      </c>
      <c r="H646" s="8">
        <v>2</v>
      </c>
      <c r="I646" s="9">
        <f>Uber_Details!$G646+(Uber_Details!$H646/60)</f>
        <v>11.033333333333333</v>
      </c>
      <c r="J646" s="10">
        <v>0.9</v>
      </c>
      <c r="K646" s="6"/>
      <c r="L646" s="6"/>
      <c r="M646" s="8">
        <v>1</v>
      </c>
      <c r="N646" s="8">
        <v>1</v>
      </c>
      <c r="O646" s="7" t="str">
        <f>VLOOKUP(P646,zipcodes,2,0)</f>
        <v>ADELAIDE CBD</v>
      </c>
      <c r="P646" s="13">
        <v>5000</v>
      </c>
      <c r="Q646" s="7" t="str">
        <f>VLOOKUP(R646,zipcodes,2,0)</f>
        <v>ADELAIDE CBD</v>
      </c>
      <c r="R646" s="14">
        <v>5000</v>
      </c>
      <c r="S646" s="8" t="s">
        <v>359</v>
      </c>
      <c r="T646" s="6" t="s">
        <v>372</v>
      </c>
      <c r="V646" s="23"/>
      <c r="Y646" s="23"/>
    </row>
    <row r="647" spans="1:25" x14ac:dyDescent="0.25">
      <c r="A647" s="5">
        <v>44763</v>
      </c>
      <c r="B647" s="6">
        <v>7.25</v>
      </c>
      <c r="C647" s="6">
        <f>B647-K647-L647</f>
        <v>5</v>
      </c>
      <c r="D647" s="6">
        <f>B647-K647</f>
        <v>5</v>
      </c>
      <c r="E647" s="7">
        <v>0.92361111111111116</v>
      </c>
      <c r="F647" s="17" t="str">
        <f>_xlfn.CONCAT(TEXT(A647,"yyyy-mm-dd")," ",TEXT(E647,"hh:mm:ss"))</f>
        <v>2022-07-21 22:10:00</v>
      </c>
      <c r="G647" s="8">
        <v>6</v>
      </c>
      <c r="H647" s="8">
        <v>59</v>
      </c>
      <c r="I647" s="9">
        <f>Uber_Details!$G647+(Uber_Details!$H647/60)</f>
        <v>6.9833333333333334</v>
      </c>
      <c r="J647" s="10">
        <v>1.7</v>
      </c>
      <c r="K647" s="6">
        <v>2.25</v>
      </c>
      <c r="L647" s="6"/>
      <c r="M647" s="8">
        <v>1</v>
      </c>
      <c r="N647" s="8">
        <v>1</v>
      </c>
      <c r="O647" s="7" t="str">
        <f>VLOOKUP(P647,zipcodes,2,0)</f>
        <v>ADELAIDE CBD</v>
      </c>
      <c r="P647" s="13">
        <v>5000</v>
      </c>
      <c r="Q647" s="7" t="str">
        <f>VLOOKUP(R647,zipcodes,2,0)</f>
        <v>MILE END</v>
      </c>
      <c r="R647" s="14">
        <v>5031</v>
      </c>
      <c r="S647" s="8" t="s">
        <v>359</v>
      </c>
      <c r="T647" s="6" t="s">
        <v>372</v>
      </c>
      <c r="V647" s="23"/>
      <c r="Y647" s="23"/>
    </row>
    <row r="648" spans="1:25" x14ac:dyDescent="0.25">
      <c r="A648" s="5">
        <v>44764</v>
      </c>
      <c r="B648" s="6">
        <v>10.32</v>
      </c>
      <c r="C648" s="6">
        <f>B648-K648-L648</f>
        <v>7.95</v>
      </c>
      <c r="D648" s="6">
        <f>B648-K648</f>
        <v>7.95</v>
      </c>
      <c r="E648" s="7">
        <v>0.55972222222222223</v>
      </c>
      <c r="F648" s="17" t="str">
        <f>_xlfn.CONCAT(TEXT(A648,"yyyy-mm-dd")," ",TEXT(E648,"hh:mm:ss"))</f>
        <v>2022-07-22 13:26:00</v>
      </c>
      <c r="G648" s="8">
        <v>15</v>
      </c>
      <c r="H648" s="8">
        <v>33</v>
      </c>
      <c r="I648" s="9">
        <f>Uber_Details!$G648+(Uber_Details!$H648/60)</f>
        <v>15.55</v>
      </c>
      <c r="J648" s="10">
        <v>2.7</v>
      </c>
      <c r="K648" s="6">
        <v>2.37</v>
      </c>
      <c r="L648" s="6"/>
      <c r="M648" s="8"/>
      <c r="N648" s="8">
        <v>1</v>
      </c>
      <c r="O648" s="7" t="str">
        <f>VLOOKUP(P648,zipcodes,2,0)</f>
        <v>MILE END</v>
      </c>
      <c r="P648" s="13">
        <v>5031</v>
      </c>
      <c r="Q648" s="7" t="str">
        <f>VLOOKUP(R648,zipcodes,2,0)</f>
        <v>RICHMOND</v>
      </c>
      <c r="R648" s="14">
        <v>5033</v>
      </c>
      <c r="S648" s="8" t="s">
        <v>359</v>
      </c>
      <c r="T648" s="6" t="s">
        <v>372</v>
      </c>
      <c r="V648" s="23"/>
      <c r="Y648" s="23"/>
    </row>
    <row r="649" spans="1:25" x14ac:dyDescent="0.25">
      <c r="A649" s="5">
        <v>44764</v>
      </c>
      <c r="B649" s="6">
        <v>6.8</v>
      </c>
      <c r="C649" s="6">
        <f>B649-K649-L649</f>
        <v>6.8</v>
      </c>
      <c r="D649" s="6">
        <f>B649-K649</f>
        <v>6.8</v>
      </c>
      <c r="E649" s="7">
        <v>0.5756944444444444</v>
      </c>
      <c r="F649" s="17" t="str">
        <f>_xlfn.CONCAT(TEXT(A649,"yyyy-mm-dd")," ",TEXT(E649,"hh:mm:ss"))</f>
        <v>2022-07-22 13:49:00</v>
      </c>
      <c r="G649" s="8">
        <v>13</v>
      </c>
      <c r="H649" s="8">
        <v>44</v>
      </c>
      <c r="I649" s="9">
        <f>Uber_Details!$G649+(Uber_Details!$H649/60)</f>
        <v>13.733333333333333</v>
      </c>
      <c r="J649" s="10">
        <v>2.8</v>
      </c>
      <c r="K649" s="6"/>
      <c r="L649" s="6"/>
      <c r="M649" s="8"/>
      <c r="N649" s="8">
        <v>1</v>
      </c>
      <c r="O649" s="7" t="str">
        <f>VLOOKUP(P649,zipcodes,2,0)</f>
        <v>MILE END</v>
      </c>
      <c r="P649" s="13">
        <v>5031</v>
      </c>
      <c r="Q649" s="7" t="str">
        <f>VLOOKUP(R649,zipcodes,2,0)</f>
        <v>BLACK FOREST</v>
      </c>
      <c r="R649" s="14">
        <v>5035</v>
      </c>
      <c r="S649" s="8" t="s">
        <v>359</v>
      </c>
      <c r="T649" s="6" t="s">
        <v>372</v>
      </c>
      <c r="V649" s="23"/>
      <c r="Y649" s="23"/>
    </row>
    <row r="650" spans="1:25" x14ac:dyDescent="0.25">
      <c r="A650" s="5">
        <v>44764</v>
      </c>
      <c r="B650" s="6">
        <v>5.12</v>
      </c>
      <c r="C650" s="6">
        <f>B650-K650-L650</f>
        <v>5.12</v>
      </c>
      <c r="D650" s="6">
        <f>B650-K650</f>
        <v>5.12</v>
      </c>
      <c r="E650" s="7">
        <v>0.58472222222222225</v>
      </c>
      <c r="F650" s="17" t="str">
        <f>_xlfn.CONCAT(TEXT(A650,"yyyy-mm-dd")," ",TEXT(E650,"hh:mm:ss"))</f>
        <v>2022-07-22 14:02:00</v>
      </c>
      <c r="G650" s="8">
        <v>15</v>
      </c>
      <c r="H650" s="8">
        <v>13</v>
      </c>
      <c r="I650" s="9">
        <f>Uber_Details!$G650+(Uber_Details!$H650/60)</f>
        <v>15.216666666666667</v>
      </c>
      <c r="J650" s="10">
        <v>1.5</v>
      </c>
      <c r="K650" s="6"/>
      <c r="L650" s="6"/>
      <c r="M650" s="8"/>
      <c r="N650" s="8">
        <v>1</v>
      </c>
      <c r="O650" s="7" t="str">
        <f>VLOOKUP(P650,zipcodes,2,0)</f>
        <v>BLACK FOREST</v>
      </c>
      <c r="P650" s="13">
        <v>5035</v>
      </c>
      <c r="Q650" s="7" t="str">
        <f>VLOOKUP(R650,zipcodes,2,0)</f>
        <v>KURRALTA PARK</v>
      </c>
      <c r="R650" s="14">
        <v>5037</v>
      </c>
      <c r="S650" s="8" t="s">
        <v>359</v>
      </c>
      <c r="T650" s="6" t="s">
        <v>372</v>
      </c>
      <c r="V650" s="23"/>
      <c r="Y650" s="23"/>
    </row>
    <row r="651" spans="1:25" x14ac:dyDescent="0.25">
      <c r="A651" s="5">
        <v>44764</v>
      </c>
      <c r="B651" s="6">
        <v>15.95</v>
      </c>
      <c r="C651" s="6">
        <f>B651-K651-L651</f>
        <v>15.95</v>
      </c>
      <c r="D651" s="6">
        <f>B651-K651</f>
        <v>15.95</v>
      </c>
      <c r="E651" s="7">
        <v>0.59652777777777777</v>
      </c>
      <c r="F651" s="17" t="str">
        <f>_xlfn.CONCAT(TEXT(A651,"yyyy-mm-dd")," ",TEXT(E651,"hh:mm:ss"))</f>
        <v>2022-07-22 14:19:00</v>
      </c>
      <c r="G651" s="8">
        <v>40</v>
      </c>
      <c r="H651" s="8">
        <v>14</v>
      </c>
      <c r="I651" s="9">
        <f>Uber_Details!$G651+(Uber_Details!$H651/60)</f>
        <v>40.233333333333334</v>
      </c>
      <c r="J651" s="10">
        <v>9.3000000000000007</v>
      </c>
      <c r="K651" s="6"/>
      <c r="L651" s="6"/>
      <c r="M651" s="8"/>
      <c r="N651" s="8">
        <v>2</v>
      </c>
      <c r="O651" s="7" t="str">
        <f>VLOOKUP(P651,zipcodes,2,0)</f>
        <v>ADELAIDE CBD</v>
      </c>
      <c r="P651" s="13">
        <v>5000</v>
      </c>
      <c r="Q651" s="7" t="str">
        <f>VLOOKUP(R651,zipcodes,2,0)</f>
        <v>CROYDON</v>
      </c>
      <c r="R651" s="14">
        <v>5008</v>
      </c>
      <c r="S651" s="8" t="s">
        <v>359</v>
      </c>
      <c r="T651" s="6" t="s">
        <v>372</v>
      </c>
      <c r="V651" s="23"/>
      <c r="Y651" s="23"/>
    </row>
    <row r="652" spans="1:25" x14ac:dyDescent="0.25">
      <c r="A652" s="5">
        <v>44764</v>
      </c>
      <c r="B652" s="6">
        <v>10.24</v>
      </c>
      <c r="C652" s="6">
        <f>B652-K652-L652</f>
        <v>10.24</v>
      </c>
      <c r="D652" s="6">
        <f>B652-K652</f>
        <v>10.24</v>
      </c>
      <c r="E652" s="7">
        <v>0.64097222222222217</v>
      </c>
      <c r="F652" s="17" t="str">
        <f>_xlfn.CONCAT(TEXT(A652,"yyyy-mm-dd")," ",TEXT(E652,"hh:mm:ss"))</f>
        <v>2022-07-22 15:23:00</v>
      </c>
      <c r="G652" s="8">
        <v>19</v>
      </c>
      <c r="H652" s="8">
        <v>44</v>
      </c>
      <c r="I652" s="9">
        <f>Uber_Details!$G652+(Uber_Details!$H652/60)</f>
        <v>19.733333333333334</v>
      </c>
      <c r="J652" s="10">
        <v>2.7</v>
      </c>
      <c r="K652" s="6"/>
      <c r="L652" s="6"/>
      <c r="M652" s="8"/>
      <c r="N652" s="8">
        <v>2</v>
      </c>
      <c r="O652" s="7" t="str">
        <f>VLOOKUP(P652,zipcodes,2,0)</f>
        <v>RICHMOND</v>
      </c>
      <c r="P652" s="13">
        <v>5033</v>
      </c>
      <c r="Q652" s="7" t="str">
        <f>VLOOKUP(R652,zipcodes,2,0)</f>
        <v>ADELAIDE CBD</v>
      </c>
      <c r="R652" s="14">
        <v>5000</v>
      </c>
      <c r="S652" s="8" t="s">
        <v>359</v>
      </c>
      <c r="T652" s="6" t="s">
        <v>372</v>
      </c>
      <c r="V652" s="23"/>
      <c r="Y652" s="23"/>
    </row>
    <row r="653" spans="1:25" x14ac:dyDescent="0.25">
      <c r="A653" s="5">
        <v>44764</v>
      </c>
      <c r="B653" s="6">
        <v>19.670000000000002</v>
      </c>
      <c r="C653" s="6">
        <f>B653-K653-L653</f>
        <v>16.670000000000002</v>
      </c>
      <c r="D653" s="6">
        <f>B653-K653</f>
        <v>19.670000000000002</v>
      </c>
      <c r="E653" s="7">
        <v>0.75138888888888899</v>
      </c>
      <c r="F653" s="17" t="str">
        <f>_xlfn.CONCAT(TEXT(A653,"yyyy-mm-dd")," ",TEXT(E653,"hh:mm:ss"))</f>
        <v>2022-07-22 18:02:00</v>
      </c>
      <c r="G653" s="8">
        <v>53</v>
      </c>
      <c r="H653" s="8">
        <v>50</v>
      </c>
      <c r="I653" s="9">
        <f>Uber_Details!$G653+(Uber_Details!$H653/60)</f>
        <v>53.833333333333336</v>
      </c>
      <c r="J653" s="10">
        <v>8.4</v>
      </c>
      <c r="K653" s="6"/>
      <c r="L653" s="6">
        <v>3</v>
      </c>
      <c r="M653" s="8"/>
      <c r="N653" s="8">
        <v>2</v>
      </c>
      <c r="O653" s="7" t="str">
        <f>VLOOKUP(P653,zipcodes,2,0)</f>
        <v>ADELAIDE CBD</v>
      </c>
      <c r="P653" s="13">
        <v>5000</v>
      </c>
      <c r="Q653" s="7" t="str">
        <f>VLOOKUP(R653,zipcodes,2,0)</f>
        <v>UNLEY</v>
      </c>
      <c r="R653" s="14">
        <v>5061</v>
      </c>
      <c r="S653" s="8" t="s">
        <v>359</v>
      </c>
      <c r="T653" s="6" t="s">
        <v>372</v>
      </c>
      <c r="V653" s="23"/>
      <c r="Y653" s="23"/>
    </row>
    <row r="654" spans="1:25" x14ac:dyDescent="0.25">
      <c r="A654" s="5">
        <v>44764</v>
      </c>
      <c r="B654" s="6">
        <v>6.5</v>
      </c>
      <c r="C654" s="6">
        <f>B654-K654-L654</f>
        <v>5</v>
      </c>
      <c r="D654" s="6">
        <f>B654-K654</f>
        <v>6.5</v>
      </c>
      <c r="E654" s="7">
        <v>0.77361111111111114</v>
      </c>
      <c r="F654" s="17" t="str">
        <f>_xlfn.CONCAT(TEXT(A654,"yyyy-mm-dd")," ",TEXT(E654,"hh:mm:ss"))</f>
        <v>2022-07-22 18:34:00</v>
      </c>
      <c r="G654" s="8">
        <v>10</v>
      </c>
      <c r="H654" s="8">
        <v>50</v>
      </c>
      <c r="I654" s="9">
        <f>Uber_Details!$G654+(Uber_Details!$H654/60)</f>
        <v>10.833333333333334</v>
      </c>
      <c r="J654" s="10">
        <v>1.1000000000000001</v>
      </c>
      <c r="K654" s="6"/>
      <c r="L654" s="6">
        <v>1.5</v>
      </c>
      <c r="M654" s="8"/>
      <c r="N654" s="8">
        <v>1</v>
      </c>
      <c r="O654" s="7" t="str">
        <f>VLOOKUP(P654,zipcodes,2,0)</f>
        <v>UNLEY</v>
      </c>
      <c r="P654" s="13">
        <v>5061</v>
      </c>
      <c r="Q654" s="7" t="str">
        <f>VLOOKUP(R654,zipcodes,2,0)</f>
        <v>EASTWOOD</v>
      </c>
      <c r="R654" s="14">
        <v>5063</v>
      </c>
      <c r="S654" s="8" t="s">
        <v>359</v>
      </c>
      <c r="T654" s="6" t="s">
        <v>372</v>
      </c>
      <c r="V654" s="23"/>
      <c r="Y654" s="23"/>
    </row>
    <row r="655" spans="1:25" x14ac:dyDescent="0.25">
      <c r="A655" s="5">
        <v>44764</v>
      </c>
      <c r="B655" s="6">
        <v>19.32</v>
      </c>
      <c r="C655" s="6">
        <f>B655-K655-L655</f>
        <v>16.32</v>
      </c>
      <c r="D655" s="6">
        <f>B655-K655</f>
        <v>19.32</v>
      </c>
      <c r="E655" s="7">
        <v>0.79166666666666663</v>
      </c>
      <c r="F655" s="17" t="str">
        <f>_xlfn.CONCAT(TEXT(A655,"yyyy-mm-dd")," ",TEXT(E655,"hh:mm:ss"))</f>
        <v>2022-07-22 19:00:00</v>
      </c>
      <c r="G655" s="8">
        <v>38</v>
      </c>
      <c r="H655" s="8">
        <v>52</v>
      </c>
      <c r="I655" s="9">
        <f>Uber_Details!$G655+(Uber_Details!$H655/60)</f>
        <v>38.866666666666667</v>
      </c>
      <c r="J655" s="10">
        <v>6.2</v>
      </c>
      <c r="K655" s="6"/>
      <c r="L655" s="6">
        <v>3</v>
      </c>
      <c r="M655" s="8"/>
      <c r="N655" s="8">
        <v>2</v>
      </c>
      <c r="O655" s="7" t="str">
        <f>VLOOKUP(P655,zipcodes,2,0)</f>
        <v>ADELAIDE CBD</v>
      </c>
      <c r="P655" s="13">
        <v>5000</v>
      </c>
      <c r="Q655" s="7" t="str">
        <f>VLOOKUP(R655,zipcodes,2,0)</f>
        <v>BLACK FOREST</v>
      </c>
      <c r="R655" s="14">
        <v>5035</v>
      </c>
      <c r="S655" s="8" t="s">
        <v>359</v>
      </c>
      <c r="T655" s="6" t="s">
        <v>372</v>
      </c>
      <c r="V655" s="23"/>
      <c r="Y655" s="23"/>
    </row>
    <row r="656" spans="1:25" x14ac:dyDescent="0.25">
      <c r="A656" s="5">
        <v>44764</v>
      </c>
      <c r="B656" s="6">
        <v>7.29</v>
      </c>
      <c r="C656" s="6">
        <f>B656-K656-L656</f>
        <v>5.79</v>
      </c>
      <c r="D656" s="6">
        <f>B656-K656</f>
        <v>7.29</v>
      </c>
      <c r="E656" s="7">
        <v>0.81527777777777777</v>
      </c>
      <c r="F656" s="17" t="str">
        <f>_xlfn.CONCAT(TEXT(A656,"yyyy-mm-dd")," ",TEXT(E656,"hh:mm:ss"))</f>
        <v>2022-07-22 19:34:00</v>
      </c>
      <c r="G656" s="8">
        <v>14</v>
      </c>
      <c r="H656" s="8">
        <v>17</v>
      </c>
      <c r="I656" s="9">
        <f>Uber_Details!$G656+(Uber_Details!$H656/60)</f>
        <v>14.283333333333333</v>
      </c>
      <c r="J656" s="10">
        <v>2.1</v>
      </c>
      <c r="K656" s="6"/>
      <c r="L656" s="6">
        <v>1.5</v>
      </c>
      <c r="M656" s="8"/>
      <c r="N656" s="8">
        <v>1</v>
      </c>
      <c r="O656" s="7" t="str">
        <f>VLOOKUP(P656,zipcodes,2,0)</f>
        <v>BLACK FOREST</v>
      </c>
      <c r="P656" s="13">
        <v>5035</v>
      </c>
      <c r="Q656" s="7" t="str">
        <f>VLOOKUP(R656,zipcodes,2,0)</f>
        <v>KURRALTA PARK</v>
      </c>
      <c r="R656" s="14">
        <v>5037</v>
      </c>
      <c r="S656" s="8" t="s">
        <v>359</v>
      </c>
      <c r="T656" s="6" t="s">
        <v>372</v>
      </c>
      <c r="V656" s="23"/>
      <c r="Y656" s="23"/>
    </row>
    <row r="657" spans="1:25" x14ac:dyDescent="0.25">
      <c r="A657" s="5">
        <v>44764</v>
      </c>
      <c r="B657" s="6">
        <v>11.23</v>
      </c>
      <c r="C657" s="6">
        <f>B657-K657-L657</f>
        <v>11.23</v>
      </c>
      <c r="D657" s="6">
        <f>B657-K657</f>
        <v>11.23</v>
      </c>
      <c r="E657" s="7">
        <v>0.8208333333333333</v>
      </c>
      <c r="F657" s="17" t="str">
        <f>_xlfn.CONCAT(TEXT(A657,"yyyy-mm-dd")," ",TEXT(E657,"hh:mm:ss"))</f>
        <v>2022-07-22 19:42:00</v>
      </c>
      <c r="G657" s="8">
        <v>26</v>
      </c>
      <c r="H657" s="8">
        <v>5</v>
      </c>
      <c r="I657" s="9">
        <f>Uber_Details!$G657+(Uber_Details!$H657/60)</f>
        <v>26.083333333333332</v>
      </c>
      <c r="J657" s="10">
        <v>7</v>
      </c>
      <c r="K657" s="6"/>
      <c r="L657" s="6"/>
      <c r="M657" s="8"/>
      <c r="N657" s="8">
        <v>1</v>
      </c>
      <c r="O657" s="7" t="str">
        <f>VLOOKUP(P657,zipcodes,2,0)</f>
        <v>ADELAIDE CBD</v>
      </c>
      <c r="P657" s="13">
        <v>5000</v>
      </c>
      <c r="Q657" s="7" t="str">
        <f>VLOOKUP(R657,zipcodes,2,0)</f>
        <v>MARION</v>
      </c>
      <c r="R657" s="14">
        <v>5043</v>
      </c>
      <c r="S657" s="8" t="s">
        <v>359</v>
      </c>
      <c r="T657" s="6" t="s">
        <v>372</v>
      </c>
      <c r="V657" s="23"/>
      <c r="Y657" s="23"/>
    </row>
    <row r="658" spans="1:25" x14ac:dyDescent="0.25">
      <c r="A658" s="5">
        <v>44764</v>
      </c>
      <c r="B658" s="6">
        <v>8.69</v>
      </c>
      <c r="C658" s="6">
        <f>B658-K658-L658</f>
        <v>8.69</v>
      </c>
      <c r="D658" s="6">
        <f>B658-K658</f>
        <v>8.69</v>
      </c>
      <c r="E658" s="7">
        <v>0.82361111111111107</v>
      </c>
      <c r="F658" s="17" t="str">
        <f>_xlfn.CONCAT(TEXT(A658,"yyyy-mm-dd")," ",TEXT(E658,"hh:mm:ss"))</f>
        <v>2022-07-22 19:46:00</v>
      </c>
      <c r="G658" s="8">
        <v>16</v>
      </c>
      <c r="H658" s="8">
        <v>26</v>
      </c>
      <c r="I658" s="9">
        <f>Uber_Details!$G658+(Uber_Details!$H658/60)</f>
        <v>16.433333333333334</v>
      </c>
      <c r="J658" s="10">
        <v>6.5</v>
      </c>
      <c r="K658" s="6"/>
      <c r="L658" s="6"/>
      <c r="M658" s="8"/>
      <c r="N658" s="8">
        <v>1</v>
      </c>
      <c r="O658" s="7" t="str">
        <f>VLOOKUP(P658,zipcodes,2,0)</f>
        <v>PLYMPTON</v>
      </c>
      <c r="P658" s="13">
        <v>5038</v>
      </c>
      <c r="Q658" s="7" t="str">
        <f>VLOOKUP(R658,zipcodes,2,0)</f>
        <v>ST MARYS</v>
      </c>
      <c r="R658" s="14">
        <v>5042</v>
      </c>
      <c r="S658" s="8" t="s">
        <v>359</v>
      </c>
      <c r="T658" s="6" t="s">
        <v>372</v>
      </c>
      <c r="V658" s="23"/>
      <c r="Y658" s="23"/>
    </row>
    <row r="659" spans="1:25" x14ac:dyDescent="0.25">
      <c r="A659" s="5">
        <v>44764</v>
      </c>
      <c r="B659" s="6">
        <v>12.28</v>
      </c>
      <c r="C659" s="6">
        <f>B659-K659-L659</f>
        <v>12.28</v>
      </c>
      <c r="D659" s="6">
        <f>B659-K659</f>
        <v>12.28</v>
      </c>
      <c r="E659" s="7">
        <v>0.86597222222222225</v>
      </c>
      <c r="F659" s="17" t="str">
        <f>_xlfn.CONCAT(TEXT(A659,"yyyy-mm-dd")," ",TEXT(E659,"hh:mm:ss"))</f>
        <v>2022-07-22 20:47:00</v>
      </c>
      <c r="G659" s="8">
        <v>30</v>
      </c>
      <c r="H659" s="8">
        <v>30</v>
      </c>
      <c r="I659" s="9">
        <f>Uber_Details!$G659+(Uber_Details!$H659/60)</f>
        <v>30.5</v>
      </c>
      <c r="J659" s="10">
        <v>5.4</v>
      </c>
      <c r="K659" s="6"/>
      <c r="L659" s="6"/>
      <c r="M659" s="8"/>
      <c r="N659" s="8">
        <v>1</v>
      </c>
      <c r="O659" s="7" t="str">
        <f>VLOOKUP(P659,zipcodes,2,0)</f>
        <v>ADELAIDE CBD</v>
      </c>
      <c r="P659" s="13">
        <v>5000</v>
      </c>
      <c r="Q659" s="7" t="str">
        <f>VLOOKUP(R659,zipcodes,2,0)</f>
        <v>FITZROY</v>
      </c>
      <c r="R659" s="14">
        <v>5082</v>
      </c>
      <c r="S659" s="8" t="s">
        <v>359</v>
      </c>
      <c r="T659" s="6" t="s">
        <v>372</v>
      </c>
      <c r="V659" s="23"/>
      <c r="Y659" s="23"/>
    </row>
    <row r="660" spans="1:25" x14ac:dyDescent="0.25">
      <c r="A660" s="5">
        <v>44764</v>
      </c>
      <c r="B660" s="6">
        <v>30.64</v>
      </c>
      <c r="C660" s="6">
        <f>B660-K660-L660</f>
        <v>30.64</v>
      </c>
      <c r="D660" s="6">
        <f>B660-K660</f>
        <v>30.64</v>
      </c>
      <c r="E660" s="7">
        <v>0.89513888888888893</v>
      </c>
      <c r="F660" s="17" t="str">
        <f>_xlfn.CONCAT(TEXT(A660,"yyyy-mm-dd")," ",TEXT(E660,"hh:mm:ss"))</f>
        <v>2022-07-22 21:29:00</v>
      </c>
      <c r="G660" s="8">
        <v>103</v>
      </c>
      <c r="H660" s="8"/>
      <c r="I660" s="9">
        <f>Uber_Details!$G660+(Uber_Details!$H660/60)</f>
        <v>103</v>
      </c>
      <c r="J660" s="10">
        <v>13.6</v>
      </c>
      <c r="K660" s="6"/>
      <c r="L660" s="6"/>
      <c r="M660" s="8"/>
      <c r="N660" s="8">
        <v>2</v>
      </c>
      <c r="O660" s="7" t="str">
        <f>VLOOKUP(P660,zipcodes,2,0)</f>
        <v>ADELAIDE CBD</v>
      </c>
      <c r="P660" s="13">
        <v>5000</v>
      </c>
      <c r="Q660" s="7" t="str">
        <f>VLOOKUP(R660,zipcodes,2,0)</f>
        <v>GLENELG</v>
      </c>
      <c r="R660" s="14">
        <v>5045</v>
      </c>
      <c r="S660" s="8" t="s">
        <v>359</v>
      </c>
      <c r="T660" s="6" t="s">
        <v>372</v>
      </c>
      <c r="V660" s="23"/>
      <c r="Y660" s="23"/>
    </row>
    <row r="661" spans="1:25" x14ac:dyDescent="0.25">
      <c r="A661" s="5">
        <v>44765</v>
      </c>
      <c r="B661" s="6">
        <v>11.49</v>
      </c>
      <c r="C661" s="6">
        <f>B661-K661-L661</f>
        <v>11.49</v>
      </c>
      <c r="D661" s="6">
        <f>B661-K661</f>
        <v>11.49</v>
      </c>
      <c r="E661" s="7">
        <v>0.81944444444444453</v>
      </c>
      <c r="F661" s="17" t="str">
        <f>_xlfn.CONCAT(TEXT(A661,"yyyy-mm-dd")," ",TEXT(E661,"hh:mm:ss"))</f>
        <v>2022-07-23 19:40:00</v>
      </c>
      <c r="G661" s="8">
        <v>22</v>
      </c>
      <c r="H661" s="8">
        <v>19</v>
      </c>
      <c r="I661" s="9">
        <f>Uber_Details!$G661+(Uber_Details!$H661/60)</f>
        <v>22.316666666666666</v>
      </c>
      <c r="J661" s="10">
        <v>8.3000000000000007</v>
      </c>
      <c r="K661" s="6"/>
      <c r="L661" s="6"/>
      <c r="M661" s="8"/>
      <c r="N661" s="8">
        <v>2</v>
      </c>
      <c r="O661" s="7" t="str">
        <f>VLOOKUP(P661,zipcodes,2,0)</f>
        <v>GLENELG</v>
      </c>
      <c r="P661" s="13">
        <v>5045</v>
      </c>
      <c r="Q661" s="7" t="str">
        <f>VLOOKUP(R661,zipcodes,2,0)</f>
        <v>FULHAM</v>
      </c>
      <c r="R661" s="14">
        <v>5024</v>
      </c>
      <c r="S661" s="8" t="s">
        <v>359</v>
      </c>
      <c r="T661" s="6" t="s">
        <v>372</v>
      </c>
      <c r="V661" s="23"/>
      <c r="Y661" s="23"/>
    </row>
    <row r="662" spans="1:25" x14ac:dyDescent="0.25">
      <c r="A662" s="5">
        <v>44765</v>
      </c>
      <c r="B662" s="6">
        <v>8.2899999999999991</v>
      </c>
      <c r="C662" s="6">
        <f>B662-K662-L662</f>
        <v>8.2899999999999991</v>
      </c>
      <c r="D662" s="6">
        <f>B662-K662</f>
        <v>8.2899999999999991</v>
      </c>
      <c r="E662" s="7">
        <v>0.49791666666666662</v>
      </c>
      <c r="F662" s="17" t="str">
        <f>_xlfn.CONCAT(TEXT(A662,"yyyy-mm-dd")," ",TEXT(E662,"hh:mm:ss"))</f>
        <v>2022-07-23 11:57:00</v>
      </c>
      <c r="G662" s="8">
        <v>18</v>
      </c>
      <c r="H662" s="8">
        <v>24</v>
      </c>
      <c r="I662" s="9">
        <f>Uber_Details!$G662+(Uber_Details!$H662/60)</f>
        <v>18.399999999999999</v>
      </c>
      <c r="J662" s="10">
        <v>4.0999999999999996</v>
      </c>
      <c r="K662" s="6"/>
      <c r="L662" s="6"/>
      <c r="M662" s="8"/>
      <c r="N662" s="8">
        <v>1</v>
      </c>
      <c r="O662" s="7" t="str">
        <f>VLOOKUP(P662,zipcodes,2,0)</f>
        <v>MILE END</v>
      </c>
      <c r="P662" s="13">
        <v>5031</v>
      </c>
      <c r="Q662" s="7" t="str">
        <f>VLOOKUP(R662,zipcodes,2,0)</f>
        <v>HINDMARSH</v>
      </c>
      <c r="R662" s="14">
        <v>5007</v>
      </c>
      <c r="S662" s="8" t="s">
        <v>359</v>
      </c>
      <c r="T662" s="6" t="s">
        <v>372</v>
      </c>
      <c r="V662" s="23"/>
      <c r="Y662" s="23"/>
    </row>
    <row r="663" spans="1:25" x14ac:dyDescent="0.25">
      <c r="A663" s="5">
        <v>44765</v>
      </c>
      <c r="B663" s="6">
        <v>7.45</v>
      </c>
      <c r="C663" s="6">
        <f>B663-K663-L663</f>
        <v>7.45</v>
      </c>
      <c r="D663" s="6">
        <f>B663-K663</f>
        <v>7.45</v>
      </c>
      <c r="E663" s="7">
        <v>0.51180555555555551</v>
      </c>
      <c r="F663" s="17" t="str">
        <f>_xlfn.CONCAT(TEXT(A663,"yyyy-mm-dd")," ",TEXT(E663,"hh:mm:ss"))</f>
        <v>2022-07-23 12:17:00</v>
      </c>
      <c r="G663" s="8">
        <v>15</v>
      </c>
      <c r="H663" s="8">
        <v>27</v>
      </c>
      <c r="I663" s="9">
        <f>Uber_Details!$G663+(Uber_Details!$H663/60)</f>
        <v>15.45</v>
      </c>
      <c r="J663" s="10">
        <v>3.7</v>
      </c>
      <c r="K663" s="6"/>
      <c r="L663" s="6"/>
      <c r="M663" s="8"/>
      <c r="N663" s="8">
        <v>1</v>
      </c>
      <c r="O663" s="7" t="str">
        <f>VLOOKUP(P663,zipcodes,2,0)</f>
        <v>HINDMARSH</v>
      </c>
      <c r="P663" s="13">
        <v>5007</v>
      </c>
      <c r="Q663" s="7" t="str">
        <f>VLOOKUP(R663,zipcodes,2,0)</f>
        <v>CROYDON</v>
      </c>
      <c r="R663" s="14">
        <v>5008</v>
      </c>
      <c r="S663" s="8" t="s">
        <v>359</v>
      </c>
      <c r="T663" s="6" t="s">
        <v>372</v>
      </c>
      <c r="V663" s="23"/>
      <c r="Y663" s="23"/>
    </row>
    <row r="664" spans="1:25" x14ac:dyDescent="0.25">
      <c r="A664" s="5">
        <v>44765</v>
      </c>
      <c r="B664" s="6">
        <v>34.549999999999997</v>
      </c>
      <c r="C664" s="6">
        <f>B664-K664-L664</f>
        <v>34.549999999999997</v>
      </c>
      <c r="D664" s="6">
        <f>B664-K664</f>
        <v>34.549999999999997</v>
      </c>
      <c r="E664" s="7">
        <v>0.52361111111111114</v>
      </c>
      <c r="F664" s="17" t="str">
        <f>_xlfn.CONCAT(TEXT(A664,"yyyy-mm-dd")," ",TEXT(E664,"hh:mm:ss"))</f>
        <v>2022-07-23 12:34:00</v>
      </c>
      <c r="G664" s="8">
        <v>81</v>
      </c>
      <c r="H664" s="8"/>
      <c r="I664" s="9">
        <f>Uber_Details!$G664+(Uber_Details!$H664/60)</f>
        <v>81</v>
      </c>
      <c r="J664" s="10">
        <v>21.5</v>
      </c>
      <c r="K664" s="6"/>
      <c r="L664" s="6"/>
      <c r="M664" s="8"/>
      <c r="N664" s="8">
        <v>2</v>
      </c>
      <c r="O664" s="7" t="str">
        <f>VLOOKUP(P664,zipcodes,2,0)</f>
        <v>FITZROY</v>
      </c>
      <c r="P664" s="13">
        <v>5082</v>
      </c>
      <c r="Q664" s="7" t="str">
        <f>VLOOKUP(R664,zipcodes,2,0)</f>
        <v>SALISBURY PARK</v>
      </c>
      <c r="R664" s="14">
        <v>5109</v>
      </c>
      <c r="S664" s="8" t="s">
        <v>359</v>
      </c>
      <c r="T664" s="6" t="s">
        <v>372</v>
      </c>
      <c r="V664" s="23"/>
      <c r="Y664" s="23"/>
    </row>
    <row r="665" spans="1:25" x14ac:dyDescent="0.25">
      <c r="A665" s="5">
        <v>44765</v>
      </c>
      <c r="B665" s="6">
        <v>23.28</v>
      </c>
      <c r="C665" s="6">
        <f>B665-K665-L665</f>
        <v>23.28</v>
      </c>
      <c r="D665" s="6">
        <f>B665-K665</f>
        <v>23.28</v>
      </c>
      <c r="E665" s="7">
        <v>0.57152777777777775</v>
      </c>
      <c r="F665" s="17" t="str">
        <f>_xlfn.CONCAT(TEXT(A665,"yyyy-mm-dd")," ",TEXT(E665,"hh:mm:ss"))</f>
        <v>2022-07-23 13:43:00</v>
      </c>
      <c r="G665" s="8">
        <v>53</v>
      </c>
      <c r="H665" s="8">
        <v>4</v>
      </c>
      <c r="I665" s="9">
        <f>Uber_Details!$G665+(Uber_Details!$H665/60)</f>
        <v>53.06666666666667</v>
      </c>
      <c r="J665" s="10">
        <v>20.399999999999999</v>
      </c>
      <c r="K665" s="6"/>
      <c r="L665" s="6"/>
      <c r="M665" s="8"/>
      <c r="N665" s="8">
        <v>1</v>
      </c>
      <c r="O665" s="7" t="str">
        <f>VLOOKUP(P665,zipcodes,2,0)</f>
        <v>SALISBURY</v>
      </c>
      <c r="P665" s="13">
        <v>5108</v>
      </c>
      <c r="Q665" s="7" t="str">
        <f>VLOOKUP(R665,zipcodes,2,0)</f>
        <v>SEMAPHORE</v>
      </c>
      <c r="R665" s="14">
        <v>5019</v>
      </c>
      <c r="S665" s="8" t="s">
        <v>359</v>
      </c>
      <c r="T665" s="6" t="s">
        <v>372</v>
      </c>
      <c r="V665" s="23"/>
      <c r="Y665" s="23"/>
    </row>
    <row r="666" spans="1:25" x14ac:dyDescent="0.25">
      <c r="A666" s="5">
        <v>44765</v>
      </c>
      <c r="B666" s="6">
        <v>8.8000000000000007</v>
      </c>
      <c r="C666" s="6">
        <f>B666-K666-L666</f>
        <v>8.8000000000000007</v>
      </c>
      <c r="D666" s="6">
        <f>B666-K666</f>
        <v>8.8000000000000007</v>
      </c>
      <c r="E666" s="7">
        <v>0.60972222222222217</v>
      </c>
      <c r="F666" s="17" t="str">
        <f>_xlfn.CONCAT(TEXT(A666,"yyyy-mm-dd")," ",TEXT(E666,"hh:mm:ss"))</f>
        <v>2022-07-23 14:38:00</v>
      </c>
      <c r="G666" s="8">
        <v>12</v>
      </c>
      <c r="H666" s="8">
        <v>58</v>
      </c>
      <c r="I666" s="9">
        <f>Uber_Details!$G666+(Uber_Details!$H666/60)</f>
        <v>12.966666666666667</v>
      </c>
      <c r="J666" s="10">
        <v>1.4</v>
      </c>
      <c r="K666" s="6"/>
      <c r="L666" s="6"/>
      <c r="M666" s="8"/>
      <c r="N666" s="8">
        <v>2</v>
      </c>
      <c r="O666" s="7" t="str">
        <f>VLOOKUP(P666,zipcodes,2,0)</f>
        <v>SEMAPHORE</v>
      </c>
      <c r="P666" s="13">
        <v>5019</v>
      </c>
      <c r="Q666" s="7" t="str">
        <f>VLOOKUP(R666,zipcodes,2,0)</f>
        <v>SEMAPHORE</v>
      </c>
      <c r="R666" s="14">
        <v>5019</v>
      </c>
      <c r="S666" s="8" t="s">
        <v>359</v>
      </c>
      <c r="T666" s="6" t="s">
        <v>372</v>
      </c>
      <c r="V666" s="23"/>
      <c r="Y666" s="23"/>
    </row>
    <row r="667" spans="1:25" x14ac:dyDescent="0.25">
      <c r="A667" s="5">
        <v>44765</v>
      </c>
      <c r="B667" s="6">
        <v>6.31</v>
      </c>
      <c r="C667" s="6">
        <f>B667-K667-L667</f>
        <v>6.31</v>
      </c>
      <c r="D667" s="6">
        <f>B667-K667</f>
        <v>6.31</v>
      </c>
      <c r="E667" s="7">
        <v>0.61944444444444446</v>
      </c>
      <c r="F667" s="17" t="str">
        <f>_xlfn.CONCAT(TEXT(A667,"yyyy-mm-dd")," ",TEXT(E667,"hh:mm:ss"))</f>
        <v>2022-07-23 14:52:00</v>
      </c>
      <c r="G667" s="8">
        <v>16</v>
      </c>
      <c r="H667" s="8">
        <v>9</v>
      </c>
      <c r="I667" s="9">
        <f>Uber_Details!$G667+(Uber_Details!$H667/60)</f>
        <v>16.149999999999999</v>
      </c>
      <c r="J667" s="10">
        <v>2.4</v>
      </c>
      <c r="K667" s="6"/>
      <c r="L667" s="6"/>
      <c r="M667" s="8"/>
      <c r="N667" s="8">
        <v>1</v>
      </c>
      <c r="O667" s="7" t="str">
        <f>VLOOKUP(P667,zipcodes,2,0)</f>
        <v>SEMAPHORE</v>
      </c>
      <c r="P667" s="13">
        <v>5019</v>
      </c>
      <c r="Q667" s="7" t="str">
        <f>VLOOKUP(R667,zipcodes,2,0)</f>
        <v>PORT ADELAIDE</v>
      </c>
      <c r="R667" s="14">
        <v>5015</v>
      </c>
      <c r="S667" s="8" t="s">
        <v>359</v>
      </c>
      <c r="T667" s="6" t="s">
        <v>372</v>
      </c>
      <c r="V667" s="23"/>
      <c r="Y667" s="23"/>
    </row>
    <row r="668" spans="1:25" x14ac:dyDescent="0.25">
      <c r="A668" s="5">
        <v>44765</v>
      </c>
      <c r="B668" s="6">
        <v>6.53</v>
      </c>
      <c r="C668" s="6">
        <f>B668-K668-L668</f>
        <v>6.53</v>
      </c>
      <c r="D668" s="6">
        <f>B668-K668</f>
        <v>6.53</v>
      </c>
      <c r="E668" s="7">
        <v>0.62847222222222221</v>
      </c>
      <c r="F668" s="17" t="str">
        <f>_xlfn.CONCAT(TEXT(A668,"yyyy-mm-dd")," ",TEXT(E668,"hh:mm:ss"))</f>
        <v>2022-07-23 15:05:00</v>
      </c>
      <c r="G668" s="8">
        <v>17</v>
      </c>
      <c r="H668" s="8">
        <v>1</v>
      </c>
      <c r="I668" s="9">
        <f>Uber_Details!$G668+(Uber_Details!$H668/60)</f>
        <v>17.016666666666666</v>
      </c>
      <c r="J668" s="10">
        <v>3.4</v>
      </c>
      <c r="K668" s="6"/>
      <c r="L668" s="6"/>
      <c r="M668" s="8"/>
      <c r="N668" s="8">
        <v>1</v>
      </c>
      <c r="O668" s="7" t="str">
        <f>VLOOKUP(P668,zipcodes,2,0)</f>
        <v>ADELAIDE CBD</v>
      </c>
      <c r="P668" s="13">
        <v>5000</v>
      </c>
      <c r="Q668" s="7" t="str">
        <f>VLOOKUP(R668,zipcodes,2,0)</f>
        <v>LARGS BAY</v>
      </c>
      <c r="R668" s="14">
        <v>5016</v>
      </c>
      <c r="S668" s="8" t="s">
        <v>359</v>
      </c>
      <c r="T668" s="6" t="s">
        <v>372</v>
      </c>
      <c r="V668" s="23"/>
      <c r="Y668" s="23"/>
    </row>
    <row r="669" spans="1:25" x14ac:dyDescent="0.25">
      <c r="A669" s="5">
        <v>44765</v>
      </c>
      <c r="B669" s="6">
        <v>16.989999999999998</v>
      </c>
      <c r="C669" s="6">
        <f>B669-K669-L669</f>
        <v>13.989999999999998</v>
      </c>
      <c r="D669" s="6">
        <f>B669-K669</f>
        <v>16.989999999999998</v>
      </c>
      <c r="E669" s="7">
        <v>0.75624999999999998</v>
      </c>
      <c r="F669" s="17" t="str">
        <f>_xlfn.CONCAT(TEXT(A669,"yyyy-mm-dd")," ",TEXT(E669,"hh:mm:ss"))</f>
        <v>2022-07-23 18:09:00</v>
      </c>
      <c r="G669" s="8">
        <v>49</v>
      </c>
      <c r="H669" s="8">
        <v>50</v>
      </c>
      <c r="I669" s="9">
        <f>Uber_Details!$G669+(Uber_Details!$H669/60)</f>
        <v>49.833333333333336</v>
      </c>
      <c r="J669" s="10">
        <v>9.5</v>
      </c>
      <c r="K669" s="6"/>
      <c r="L669" s="6">
        <v>3</v>
      </c>
      <c r="M669" s="8"/>
      <c r="N669" s="8">
        <v>2</v>
      </c>
      <c r="O669" s="7" t="str">
        <f>VLOOKUP(P669,zipcodes,2,0)</f>
        <v>ADELAIDE CBD</v>
      </c>
      <c r="P669" s="13">
        <v>5000</v>
      </c>
      <c r="Q669" s="7" t="str">
        <f>VLOOKUP(R669,zipcodes,2,0)</f>
        <v>BLAIR ATHOL</v>
      </c>
      <c r="R669" s="14">
        <v>5084</v>
      </c>
      <c r="S669" s="8" t="s">
        <v>359</v>
      </c>
      <c r="T669" s="6" t="s">
        <v>372</v>
      </c>
      <c r="V669" s="23"/>
      <c r="Y669" s="23"/>
    </row>
    <row r="670" spans="1:25" x14ac:dyDescent="0.25">
      <c r="A670" s="5">
        <v>44765</v>
      </c>
      <c r="B670" s="6">
        <v>14.17</v>
      </c>
      <c r="C670" s="6">
        <f>B670-K670-L670</f>
        <v>14.17</v>
      </c>
      <c r="D670" s="6">
        <f>B670-K670</f>
        <v>14.17</v>
      </c>
      <c r="E670" s="7">
        <v>0.78888888888888886</v>
      </c>
      <c r="F670" s="17" t="str">
        <f>_xlfn.CONCAT(TEXT(A670,"yyyy-mm-dd")," ",TEXT(E670,"hh:mm:ss"))</f>
        <v>2022-07-23 18:56:00</v>
      </c>
      <c r="G670" s="8">
        <v>22</v>
      </c>
      <c r="H670" s="8">
        <v>56</v>
      </c>
      <c r="I670" s="9">
        <f>Uber_Details!$G670+(Uber_Details!$H670/60)</f>
        <v>22.933333333333334</v>
      </c>
      <c r="J670" s="10">
        <v>8</v>
      </c>
      <c r="K670" s="6"/>
      <c r="L670" s="6"/>
      <c r="M670" s="8"/>
      <c r="N670" s="8">
        <v>2</v>
      </c>
      <c r="O670" s="7" t="str">
        <f>VLOOKUP(P670,zipcodes,2,0)</f>
        <v>FITZROY</v>
      </c>
      <c r="P670" s="13">
        <v>5082</v>
      </c>
      <c r="Q670" s="7" t="str">
        <f>VLOOKUP(R670,zipcodes,2,0)</f>
        <v>MILE END</v>
      </c>
      <c r="R670" s="14">
        <v>5031</v>
      </c>
      <c r="S670" s="8" t="s">
        <v>359</v>
      </c>
      <c r="T670" s="6" t="s">
        <v>372</v>
      </c>
      <c r="V670" s="23"/>
      <c r="Y670" s="23"/>
    </row>
    <row r="671" spans="1:25" x14ac:dyDescent="0.25">
      <c r="A671" s="5">
        <v>44765</v>
      </c>
      <c r="B671" s="6">
        <v>15.77</v>
      </c>
      <c r="C671" s="6">
        <f>B671-K671-L671</f>
        <v>13.27</v>
      </c>
      <c r="D671" s="6">
        <f>B671-K671</f>
        <v>15.77</v>
      </c>
      <c r="E671" s="7">
        <v>0.80347222222222225</v>
      </c>
      <c r="F671" s="17" t="str">
        <f>_xlfn.CONCAT(TEXT(A671,"yyyy-mm-dd")," ",TEXT(E671,"hh:mm:ss"))</f>
        <v>2022-07-23 19:17:00</v>
      </c>
      <c r="G671" s="8">
        <v>26</v>
      </c>
      <c r="H671" s="8">
        <v>10</v>
      </c>
      <c r="I671" s="9">
        <f>Uber_Details!$G671+(Uber_Details!$H671/60)</f>
        <v>26.166666666666668</v>
      </c>
      <c r="J671" s="10">
        <v>7.6</v>
      </c>
      <c r="K671" s="6"/>
      <c r="L671" s="6">
        <v>2.5</v>
      </c>
      <c r="M671" s="8"/>
      <c r="N671" s="8">
        <v>2</v>
      </c>
      <c r="O671" s="7" t="str">
        <f>VLOOKUP(P671,zipcodes,2,0)</f>
        <v>HENLEY BEACH</v>
      </c>
      <c r="P671" s="13">
        <v>5022</v>
      </c>
      <c r="Q671" s="7" t="str">
        <f>VLOOKUP(R671,zipcodes,2,0)</f>
        <v>GLENELG</v>
      </c>
      <c r="R671" s="14">
        <v>5045</v>
      </c>
      <c r="S671" s="8" t="s">
        <v>359</v>
      </c>
      <c r="T671" s="6" t="s">
        <v>372</v>
      </c>
      <c r="V671" s="23"/>
      <c r="Y671" s="23"/>
    </row>
    <row r="672" spans="1:25" x14ac:dyDescent="0.25">
      <c r="A672" s="5">
        <v>44765</v>
      </c>
      <c r="B672" s="6">
        <v>19.7</v>
      </c>
      <c r="C672" s="6">
        <f>B672-K672-L672</f>
        <v>12.259999999999998</v>
      </c>
      <c r="D672" s="6">
        <f>B672-K672</f>
        <v>12.259999999999998</v>
      </c>
      <c r="E672" s="7">
        <v>0.83958333333333324</v>
      </c>
      <c r="F672" s="17" t="str">
        <f>_xlfn.CONCAT(TEXT(A672,"yyyy-mm-dd")," ",TEXT(E672,"hh:mm:ss"))</f>
        <v>2022-07-23 20:09:00</v>
      </c>
      <c r="G672" s="8">
        <v>21</v>
      </c>
      <c r="H672" s="8">
        <v>13</v>
      </c>
      <c r="I672" s="9">
        <f>Uber_Details!$G672+(Uber_Details!$H672/60)</f>
        <v>21.216666666666665</v>
      </c>
      <c r="J672" s="10">
        <v>9.8000000000000007</v>
      </c>
      <c r="K672" s="6">
        <v>7.44</v>
      </c>
      <c r="L672" s="6"/>
      <c r="M672" s="8"/>
      <c r="N672" s="8">
        <v>1</v>
      </c>
      <c r="O672" s="7" t="str">
        <f>VLOOKUP(P672,zipcodes,2,0)</f>
        <v>ADELAIDE CBD</v>
      </c>
      <c r="P672" s="13">
        <v>5000</v>
      </c>
      <c r="Q672" s="7" t="str">
        <f>VLOOKUP(R672,zipcodes,2,0)</f>
        <v>FLINDERS PARK</v>
      </c>
      <c r="R672" s="14">
        <v>5025</v>
      </c>
      <c r="S672" s="8" t="s">
        <v>359</v>
      </c>
      <c r="T672" s="6" t="s">
        <v>372</v>
      </c>
      <c r="V672" s="23"/>
      <c r="Y672" s="23"/>
    </row>
    <row r="673" spans="1:25" x14ac:dyDescent="0.25">
      <c r="A673" s="5">
        <v>44765</v>
      </c>
      <c r="B673" s="6">
        <v>14.52</v>
      </c>
      <c r="C673" s="6">
        <f>B673-K673-L673</f>
        <v>14.52</v>
      </c>
      <c r="D673" s="6">
        <f>B673-K673</f>
        <v>14.52</v>
      </c>
      <c r="E673" s="7">
        <v>0.85555555555555562</v>
      </c>
      <c r="F673" s="17" t="str">
        <f>_xlfn.CONCAT(TEXT(A673,"yyyy-mm-dd")," ",TEXT(E673,"hh:mm:ss"))</f>
        <v>2022-07-23 20:32:00</v>
      </c>
      <c r="G673" s="8">
        <v>34</v>
      </c>
      <c r="H673" s="8">
        <v>35</v>
      </c>
      <c r="I673" s="9">
        <f>Uber_Details!$G673+(Uber_Details!$H673/60)</f>
        <v>34.583333333333336</v>
      </c>
      <c r="J673" s="10">
        <v>5.5</v>
      </c>
      <c r="K673" s="6"/>
      <c r="L673" s="6"/>
      <c r="M673" s="8"/>
      <c r="N673" s="8">
        <v>2</v>
      </c>
      <c r="O673" s="7" t="str">
        <f>VLOOKUP(P673,zipcodes,2,0)</f>
        <v>MILE END</v>
      </c>
      <c r="P673" s="13">
        <v>5031</v>
      </c>
      <c r="Q673" s="7" t="str">
        <f>VLOOKUP(R673,zipcodes,2,0)</f>
        <v>PLYMPTON</v>
      </c>
      <c r="R673" s="14">
        <v>5038</v>
      </c>
      <c r="S673" s="8" t="s">
        <v>359</v>
      </c>
      <c r="T673" s="6" t="s">
        <v>372</v>
      </c>
      <c r="V673" s="23"/>
      <c r="Y673" s="23"/>
    </row>
    <row r="674" spans="1:25" x14ac:dyDescent="0.25">
      <c r="A674" s="5">
        <v>44765</v>
      </c>
      <c r="B674" s="6">
        <v>5</v>
      </c>
      <c r="C674" s="6">
        <f>B674-K674-L674</f>
        <v>5</v>
      </c>
      <c r="D674" s="6">
        <f>B674-K674</f>
        <v>5</v>
      </c>
      <c r="E674" s="7">
        <v>0.87361111111111101</v>
      </c>
      <c r="F674" s="17" t="str">
        <f>_xlfn.CONCAT(TEXT(A674,"yyyy-mm-dd")," ",TEXT(E674,"hh:mm:ss"))</f>
        <v>2022-07-23 20:58:00</v>
      </c>
      <c r="G674" s="8">
        <v>10</v>
      </c>
      <c r="H674" s="8">
        <v>42</v>
      </c>
      <c r="I674" s="9">
        <f>Uber_Details!$G674+(Uber_Details!$H674/60)</f>
        <v>10.7</v>
      </c>
      <c r="J674" s="10">
        <v>0.6</v>
      </c>
      <c r="K674" s="6"/>
      <c r="L674" s="6"/>
      <c r="M674" s="8"/>
      <c r="N674" s="8">
        <v>1</v>
      </c>
      <c r="O674" s="7" t="str">
        <f>VLOOKUP(P674,zipcodes,2,0)</f>
        <v>ADELAIDE CBD</v>
      </c>
      <c r="P674" s="13">
        <v>5000</v>
      </c>
      <c r="Q674" s="7" t="str">
        <f>VLOOKUP(R674,zipcodes,2,0)</f>
        <v>ADELAIDE CBD</v>
      </c>
      <c r="R674" s="14">
        <v>5000</v>
      </c>
      <c r="S674" s="8" t="s">
        <v>359</v>
      </c>
      <c r="T674" s="6" t="s">
        <v>372</v>
      </c>
      <c r="V674" s="23"/>
      <c r="Y674" s="23"/>
    </row>
    <row r="675" spans="1:25" x14ac:dyDescent="0.25">
      <c r="A675" s="5">
        <v>44765</v>
      </c>
      <c r="B675" s="6">
        <v>10.050000000000001</v>
      </c>
      <c r="C675" s="6">
        <f>B675-K675-L675</f>
        <v>10.050000000000001</v>
      </c>
      <c r="D675" s="6">
        <f>B675-K675</f>
        <v>10.050000000000001</v>
      </c>
      <c r="E675" s="7">
        <v>0.89097222222222217</v>
      </c>
      <c r="F675" s="17" t="str">
        <f>_xlfn.CONCAT(TEXT(A675,"yyyy-mm-dd")," ",TEXT(E675,"hh:mm:ss"))</f>
        <v>2022-07-23 21:23:00</v>
      </c>
      <c r="G675" s="8">
        <v>26</v>
      </c>
      <c r="H675" s="8">
        <v>5</v>
      </c>
      <c r="I675" s="9">
        <f>Uber_Details!$G675+(Uber_Details!$H675/60)</f>
        <v>26.083333333333332</v>
      </c>
      <c r="J675" s="10">
        <v>3</v>
      </c>
      <c r="K675" s="6"/>
      <c r="L675" s="6"/>
      <c r="M675" s="8"/>
      <c r="N675" s="8">
        <v>1</v>
      </c>
      <c r="O675" s="7" t="str">
        <f>VLOOKUP(P675,zipcodes,2,0)</f>
        <v>ADELAIDE CBD</v>
      </c>
      <c r="P675" s="13">
        <v>5000</v>
      </c>
      <c r="Q675" s="7" t="str">
        <f>VLOOKUP(R675,zipcodes,2,0)</f>
        <v>MILE END</v>
      </c>
      <c r="R675" s="14">
        <v>5031</v>
      </c>
      <c r="S675" s="8" t="s">
        <v>359</v>
      </c>
      <c r="T675" s="6" t="s">
        <v>372</v>
      </c>
      <c r="V675" s="23"/>
      <c r="Y675" s="23"/>
    </row>
    <row r="676" spans="1:25" x14ac:dyDescent="0.25">
      <c r="A676" s="5">
        <v>44766</v>
      </c>
      <c r="B676" s="6">
        <v>12.56</v>
      </c>
      <c r="C676" s="6">
        <f>B676-K676-L676</f>
        <v>12.56</v>
      </c>
      <c r="D676" s="6">
        <f>B676-K676</f>
        <v>12.56</v>
      </c>
      <c r="E676" s="7">
        <v>0.54305555555555551</v>
      </c>
      <c r="F676" s="17" t="str">
        <f>_xlfn.CONCAT(TEXT(A676,"yyyy-mm-dd")," ",TEXT(E676,"hh:mm:ss"))</f>
        <v>2022-07-24 13:02:00</v>
      </c>
      <c r="G676" s="8">
        <v>28</v>
      </c>
      <c r="H676" s="8">
        <v>28</v>
      </c>
      <c r="I676" s="9">
        <f>Uber_Details!$G676+(Uber_Details!$H676/60)</f>
        <v>28.466666666666665</v>
      </c>
      <c r="J676" s="10">
        <v>5.7</v>
      </c>
      <c r="K676" s="6"/>
      <c r="L676" s="6"/>
      <c r="M676" s="8"/>
      <c r="N676" s="8">
        <v>1</v>
      </c>
      <c r="O676" s="7" t="str">
        <f>VLOOKUP(P676,zipcodes,2,0)</f>
        <v>ADELAIDE CBD</v>
      </c>
      <c r="P676" s="13">
        <v>5000</v>
      </c>
      <c r="Q676" s="7" t="str">
        <f>VLOOKUP(R676,zipcodes,2,0)</f>
        <v>HINDMARSH</v>
      </c>
      <c r="R676" s="14">
        <v>5007</v>
      </c>
      <c r="S676" s="8" t="s">
        <v>359</v>
      </c>
      <c r="T676" s="6" t="s">
        <v>372</v>
      </c>
      <c r="V676" s="23"/>
      <c r="Y676" s="23"/>
    </row>
    <row r="677" spans="1:25" x14ac:dyDescent="0.25">
      <c r="A677" s="5">
        <v>44766</v>
      </c>
      <c r="B677" s="6">
        <v>7.63</v>
      </c>
      <c r="C677" s="6">
        <f>B677-K677-L677</f>
        <v>7.63</v>
      </c>
      <c r="D677" s="6">
        <f>B677-K677</f>
        <v>7.63</v>
      </c>
      <c r="E677" s="7">
        <v>0.56111111111111112</v>
      </c>
      <c r="F677" s="17" t="str">
        <f>_xlfn.CONCAT(TEXT(A677,"yyyy-mm-dd")," ",TEXT(E677,"hh:mm:ss"))</f>
        <v>2022-07-24 13:28:00</v>
      </c>
      <c r="G677" s="8">
        <v>16</v>
      </c>
      <c r="H677" s="8">
        <v>54</v>
      </c>
      <c r="I677" s="9">
        <f>Uber_Details!$G677+(Uber_Details!$H677/60)</f>
        <v>16.899999999999999</v>
      </c>
      <c r="J677" s="10">
        <v>3.8</v>
      </c>
      <c r="K677" s="6"/>
      <c r="L677" s="6"/>
      <c r="M677" s="8"/>
      <c r="N677" s="8">
        <v>1</v>
      </c>
      <c r="O677" s="7" t="str">
        <f>VLOOKUP(P677,zipcodes,2,0)</f>
        <v>HINDMARSH</v>
      </c>
      <c r="P677" s="13">
        <v>5007</v>
      </c>
      <c r="Q677" s="7" t="str">
        <f>VLOOKUP(R677,zipcodes,2,0)</f>
        <v>SEATON</v>
      </c>
      <c r="R677" s="14">
        <v>5023</v>
      </c>
      <c r="S677" s="8" t="s">
        <v>359</v>
      </c>
      <c r="T677" s="6" t="s">
        <v>372</v>
      </c>
      <c r="V677" s="23"/>
      <c r="Y677" s="23"/>
    </row>
    <row r="678" spans="1:25" x14ac:dyDescent="0.25">
      <c r="A678" s="5">
        <v>44766</v>
      </c>
      <c r="B678" s="6">
        <v>8.01</v>
      </c>
      <c r="C678" s="6">
        <f>B678-K678-L678</f>
        <v>6.1999999999999993</v>
      </c>
      <c r="D678" s="6">
        <f>B678-K678</f>
        <v>6.1999999999999993</v>
      </c>
      <c r="E678" s="7">
        <v>0.5805555555555556</v>
      </c>
      <c r="F678" s="17" t="str">
        <f>_xlfn.CONCAT(TEXT(A678,"yyyy-mm-dd")," ",TEXT(E678,"hh:mm:ss"))</f>
        <v>2022-07-24 13:56:00</v>
      </c>
      <c r="G678" s="8">
        <v>18</v>
      </c>
      <c r="H678" s="8">
        <v>15</v>
      </c>
      <c r="I678" s="9">
        <f>Uber_Details!$G678+(Uber_Details!$H678/60)</f>
        <v>18.25</v>
      </c>
      <c r="J678" s="10">
        <v>3.5</v>
      </c>
      <c r="K678" s="6">
        <v>1.81</v>
      </c>
      <c r="L678" s="6"/>
      <c r="M678" s="8"/>
      <c r="N678" s="8">
        <v>1</v>
      </c>
      <c r="O678" s="7" t="str">
        <f>VLOOKUP(P678,zipcodes,2,0)</f>
        <v>HINDMARSH</v>
      </c>
      <c r="P678" s="13">
        <v>5007</v>
      </c>
      <c r="Q678" s="7" t="str">
        <f>VLOOKUP(R678,zipcodes,2,0)</f>
        <v>VALE PARK</v>
      </c>
      <c r="R678" s="14">
        <v>5081</v>
      </c>
      <c r="S678" s="8" t="s">
        <v>359</v>
      </c>
      <c r="T678" s="6" t="s">
        <v>372</v>
      </c>
      <c r="V678" s="23"/>
      <c r="Y678" s="23"/>
    </row>
    <row r="679" spans="1:25" x14ac:dyDescent="0.25">
      <c r="A679" s="5">
        <v>44766</v>
      </c>
      <c r="B679" s="6">
        <v>15.93</v>
      </c>
      <c r="C679" s="6">
        <f>B679-K679-L679</f>
        <v>15.93</v>
      </c>
      <c r="D679" s="6">
        <f>B679-K679</f>
        <v>15.93</v>
      </c>
      <c r="E679" s="7">
        <v>0.6</v>
      </c>
      <c r="F679" s="17" t="str">
        <f>_xlfn.CONCAT(TEXT(A679,"yyyy-mm-dd")," ",TEXT(E679,"hh:mm:ss"))</f>
        <v>2022-07-24 14:24:00</v>
      </c>
      <c r="G679" s="8">
        <v>55</v>
      </c>
      <c r="H679" s="8">
        <v>34</v>
      </c>
      <c r="I679" s="9">
        <f>Uber_Details!$G679+(Uber_Details!$H679/60)</f>
        <v>55.56666666666667</v>
      </c>
      <c r="J679" s="10">
        <v>6.6</v>
      </c>
      <c r="K679" s="6"/>
      <c r="L679" s="6"/>
      <c r="M679" s="8"/>
      <c r="N679" s="8">
        <v>2</v>
      </c>
      <c r="O679" s="7" t="str">
        <f>VLOOKUP(P679,zipcodes,2,0)</f>
        <v>ADELAIDE CBD</v>
      </c>
      <c r="P679" s="13">
        <v>5000</v>
      </c>
      <c r="Q679" s="7" t="str">
        <f>VLOOKUP(R679,zipcodes,2,0)</f>
        <v>KURRALTA PARK</v>
      </c>
      <c r="R679" s="14">
        <v>5037</v>
      </c>
      <c r="S679" s="8" t="s">
        <v>359</v>
      </c>
      <c r="T679" s="6" t="s">
        <v>372</v>
      </c>
      <c r="V679" s="23"/>
      <c r="Y679" s="23"/>
    </row>
    <row r="680" spans="1:25" x14ac:dyDescent="0.25">
      <c r="A680" s="5">
        <v>44766</v>
      </c>
      <c r="B680" s="6">
        <v>17.57</v>
      </c>
      <c r="C680" s="6">
        <f>B680-K680-L680</f>
        <v>14.57</v>
      </c>
      <c r="D680" s="6">
        <f>B680-K680</f>
        <v>17.57</v>
      </c>
      <c r="E680" s="7">
        <v>0.74583333333333324</v>
      </c>
      <c r="F680" s="17" t="str">
        <f>_xlfn.CONCAT(TEXT(A680,"yyyy-mm-dd")," ",TEXT(E680,"hh:mm:ss"))</f>
        <v>2022-07-24 17:54:00</v>
      </c>
      <c r="G680" s="8">
        <v>55</v>
      </c>
      <c r="H680" s="8">
        <v>20</v>
      </c>
      <c r="I680" s="9">
        <f>Uber_Details!$G680+(Uber_Details!$H680/60)</f>
        <v>55.333333333333336</v>
      </c>
      <c r="J680" s="10">
        <v>7.3</v>
      </c>
      <c r="K680" s="6"/>
      <c r="L680" s="6">
        <v>3</v>
      </c>
      <c r="M680" s="8"/>
      <c r="N680" s="8">
        <v>2</v>
      </c>
      <c r="O680" s="7" t="str">
        <f>VLOOKUP(P680,zipcodes,2,0)</f>
        <v>ADELAIDE CBD</v>
      </c>
      <c r="P680" s="13">
        <v>5000</v>
      </c>
      <c r="Q680" s="7" t="str">
        <f>VLOOKUP(R680,zipcodes,2,0)</f>
        <v>GLEN OSMOND</v>
      </c>
      <c r="R680" s="14">
        <v>5064</v>
      </c>
      <c r="S680" s="8" t="s">
        <v>359</v>
      </c>
      <c r="T680" s="6" t="s">
        <v>372</v>
      </c>
      <c r="V680" s="23"/>
      <c r="Y680" s="23"/>
    </row>
    <row r="681" spans="1:25" x14ac:dyDescent="0.25">
      <c r="A681" s="5">
        <v>44766</v>
      </c>
      <c r="B681" s="6">
        <v>18.059999999999999</v>
      </c>
      <c r="C681" s="6">
        <f>B681-K681-L681</f>
        <v>15.059999999999999</v>
      </c>
      <c r="D681" s="6">
        <f>B681-K681</f>
        <v>18.059999999999999</v>
      </c>
      <c r="E681" s="7">
        <v>0.7631944444444444</v>
      </c>
      <c r="F681" s="17" t="str">
        <f>_xlfn.CONCAT(TEXT(A681,"yyyy-mm-dd")," ",TEXT(E681,"hh:mm:ss"))</f>
        <v>2022-07-24 18:19:00</v>
      </c>
      <c r="G681" s="8">
        <v>32</v>
      </c>
      <c r="H681" s="8">
        <v>7</v>
      </c>
      <c r="I681" s="9">
        <f>Uber_Details!$G681+(Uber_Details!$H681/60)</f>
        <v>32.116666666666667</v>
      </c>
      <c r="J681" s="10">
        <v>11.1</v>
      </c>
      <c r="K681" s="6"/>
      <c r="L681" s="6">
        <v>3</v>
      </c>
      <c r="M681" s="8"/>
      <c r="N681" s="8">
        <v>2</v>
      </c>
      <c r="O681" s="7" t="str">
        <f>VLOOKUP(P681,zipcodes,2,0)</f>
        <v>ADELAIDE CBD</v>
      </c>
      <c r="P681" s="13">
        <v>5000</v>
      </c>
      <c r="Q681" s="7" t="str">
        <f>VLOOKUP(R681,zipcodes,2,0)</f>
        <v>MARION</v>
      </c>
      <c r="R681" s="14">
        <v>5043</v>
      </c>
      <c r="S681" s="8" t="s">
        <v>359</v>
      </c>
      <c r="T681" s="6" t="s">
        <v>372</v>
      </c>
      <c r="V681" s="23"/>
      <c r="Y681" s="23"/>
    </row>
    <row r="682" spans="1:25" x14ac:dyDescent="0.25">
      <c r="A682" s="5">
        <v>44766</v>
      </c>
      <c r="B682" s="6">
        <v>24.06</v>
      </c>
      <c r="C682" s="6">
        <f>B682-K682-L682</f>
        <v>20.309999999999999</v>
      </c>
      <c r="D682" s="6">
        <f>B682-K682</f>
        <v>20.309999999999999</v>
      </c>
      <c r="E682" s="7">
        <v>0.78263888888888899</v>
      </c>
      <c r="F682" s="17" t="str">
        <f>_xlfn.CONCAT(TEXT(A682,"yyyy-mm-dd")," ",TEXT(E682,"hh:mm:ss"))</f>
        <v>2022-07-24 18:47:00</v>
      </c>
      <c r="G682" s="8">
        <v>53</v>
      </c>
      <c r="H682" s="8">
        <v>30</v>
      </c>
      <c r="I682" s="9">
        <f>Uber_Details!$G682+(Uber_Details!$H682/60)</f>
        <v>53.5</v>
      </c>
      <c r="J682" s="10">
        <v>6.6</v>
      </c>
      <c r="K682" s="6">
        <v>3.75</v>
      </c>
      <c r="L682" s="6"/>
      <c r="M682" s="8"/>
      <c r="N682" s="8">
        <v>2</v>
      </c>
      <c r="O682" s="7" t="str">
        <f>VLOOKUP(P682,zipcodes,2,0)</f>
        <v>BELLEVUE HEIGHTS</v>
      </c>
      <c r="P682" s="13">
        <v>5050</v>
      </c>
      <c r="Q682" s="7" t="str">
        <f>VLOOKUP(R682,zipcodes,2,0)</f>
        <v>BLACKWOOD</v>
      </c>
      <c r="R682" s="14">
        <v>5051</v>
      </c>
      <c r="S682" s="8" t="s">
        <v>359</v>
      </c>
      <c r="T682" s="6" t="s">
        <v>372</v>
      </c>
      <c r="V682" s="23"/>
      <c r="Y682" s="23"/>
    </row>
    <row r="683" spans="1:25" x14ac:dyDescent="0.25">
      <c r="A683" s="5">
        <v>44766</v>
      </c>
      <c r="B683" s="6">
        <v>12.17</v>
      </c>
      <c r="C683" s="6">
        <f>B683-K683-L683</f>
        <v>12.17</v>
      </c>
      <c r="D683" s="6">
        <f>B683-K683</f>
        <v>12.17</v>
      </c>
      <c r="E683" s="7">
        <v>0.83124999999999993</v>
      </c>
      <c r="F683" s="17" t="str">
        <f>_xlfn.CONCAT(TEXT(A683,"yyyy-mm-dd")," ",TEXT(E683,"hh:mm:ss"))</f>
        <v>2022-07-24 19:57:00</v>
      </c>
      <c r="G683" s="8">
        <v>29</v>
      </c>
      <c r="H683" s="8">
        <v>32</v>
      </c>
      <c r="I683" s="9">
        <f>Uber_Details!$G683+(Uber_Details!$H683/60)</f>
        <v>29.533333333333335</v>
      </c>
      <c r="J683" s="10">
        <v>5.7</v>
      </c>
      <c r="K683" s="6"/>
      <c r="L683" s="6"/>
      <c r="M683" s="8"/>
      <c r="N683" s="8">
        <v>2</v>
      </c>
      <c r="O683" s="7" t="str">
        <f>VLOOKUP(P683,zipcodes,2,0)</f>
        <v>ADELAIDE CBD</v>
      </c>
      <c r="P683" s="13">
        <v>5000</v>
      </c>
      <c r="Q683" s="7" t="str">
        <f>VLOOKUP(R683,zipcodes,2,0)</f>
        <v>COLONEL LIGHT GARDENS</v>
      </c>
      <c r="R683" s="14">
        <v>5041</v>
      </c>
      <c r="S683" s="8" t="s">
        <v>359</v>
      </c>
      <c r="T683" s="6" t="s">
        <v>372</v>
      </c>
      <c r="V683" s="23"/>
      <c r="Y683" s="23"/>
    </row>
    <row r="684" spans="1:25" x14ac:dyDescent="0.25">
      <c r="A684" s="5">
        <v>44766</v>
      </c>
      <c r="B684" s="6">
        <v>16.510000000000002</v>
      </c>
      <c r="C684" s="6">
        <f>B684-K684-L684</f>
        <v>16.510000000000002</v>
      </c>
      <c r="D684" s="6">
        <f>B684-K684</f>
        <v>16.510000000000002</v>
      </c>
      <c r="E684" s="7">
        <v>0.84930555555555554</v>
      </c>
      <c r="F684" s="17" t="str">
        <f>_xlfn.CONCAT(TEXT(A684,"yyyy-mm-dd")," ",TEXT(E684,"hh:mm:ss"))</f>
        <v>2022-07-24 20:23:00</v>
      </c>
      <c r="G684" s="8">
        <v>27</v>
      </c>
      <c r="H684" s="8">
        <v>59</v>
      </c>
      <c r="I684" s="9">
        <f>Uber_Details!$G684+(Uber_Details!$H684/60)</f>
        <v>27.983333333333334</v>
      </c>
      <c r="J684" s="10">
        <v>19.600000000000001</v>
      </c>
      <c r="K684" s="6"/>
      <c r="L684" s="6"/>
      <c r="M684" s="8"/>
      <c r="N684" s="8">
        <v>1</v>
      </c>
      <c r="O684" s="7" t="str">
        <f>VLOOKUP(P684,zipcodes,2,0)</f>
        <v>UNLEY</v>
      </c>
      <c r="P684" s="13">
        <v>5061</v>
      </c>
      <c r="Q684" s="7" t="str">
        <f>VLOOKUP(R684,zipcodes,2,0)</f>
        <v>BRIDGEWATER</v>
      </c>
      <c r="R684" s="14">
        <v>5155</v>
      </c>
      <c r="S684" s="8" t="s">
        <v>359</v>
      </c>
      <c r="T684" s="6" t="s">
        <v>372</v>
      </c>
      <c r="V684" s="23"/>
      <c r="Y684" s="23"/>
    </row>
    <row r="685" spans="1:25" x14ac:dyDescent="0.25">
      <c r="A685" s="5">
        <v>44766</v>
      </c>
      <c r="B685" s="6">
        <v>18.170000000000002</v>
      </c>
      <c r="C685" s="6">
        <f>B685-K685-L685</f>
        <v>18.170000000000002</v>
      </c>
      <c r="D685" s="6">
        <f>B685-K685</f>
        <v>18.170000000000002</v>
      </c>
      <c r="E685" s="7">
        <v>0.89166666666666661</v>
      </c>
      <c r="F685" s="17" t="str">
        <f>_xlfn.CONCAT(TEXT(A685,"yyyy-mm-dd")," ",TEXT(E685,"hh:mm:ss"))</f>
        <v>2022-07-24 21:24:00</v>
      </c>
      <c r="G685" s="8">
        <v>41</v>
      </c>
      <c r="H685" s="8">
        <v>58</v>
      </c>
      <c r="I685" s="9">
        <f>Uber_Details!$G685+(Uber_Details!$H685/60)</f>
        <v>41.966666666666669</v>
      </c>
      <c r="J685" s="10">
        <v>13.2</v>
      </c>
      <c r="K685" s="6"/>
      <c r="L685" s="6"/>
      <c r="M685" s="8"/>
      <c r="N685" s="8">
        <v>1</v>
      </c>
      <c r="O685" s="7" t="str">
        <f>VLOOKUP(P685,zipcodes,2,0)</f>
        <v>ADELAIDE CBD</v>
      </c>
      <c r="P685" s="13">
        <v>5000</v>
      </c>
      <c r="Q685" s="7" t="str">
        <f>VLOOKUP(R685,zipcodes,2,0)</f>
        <v>WINGFIELD</v>
      </c>
      <c r="R685" s="14">
        <v>5013</v>
      </c>
      <c r="S685" s="8" t="s">
        <v>359</v>
      </c>
      <c r="T685" s="6" t="s">
        <v>372</v>
      </c>
      <c r="V685" s="23"/>
      <c r="Y685" s="23"/>
    </row>
    <row r="686" spans="1:25" x14ac:dyDescent="0.25">
      <c r="A686" s="5">
        <v>44771</v>
      </c>
      <c r="B686" s="6">
        <v>25.4</v>
      </c>
      <c r="C686" s="6">
        <f>B686-K686-L686</f>
        <v>21.65</v>
      </c>
      <c r="D686" s="6">
        <f>B686-K686</f>
        <v>25.4</v>
      </c>
      <c r="E686" s="7">
        <v>0.76458333333333339</v>
      </c>
      <c r="F686" s="17" t="str">
        <f>_xlfn.CONCAT(TEXT(A686,"yyyy-mm-dd")," ",TEXT(E686,"hh:mm:ss"))</f>
        <v>2022-07-29 18:21:00</v>
      </c>
      <c r="G686" s="8">
        <v>50</v>
      </c>
      <c r="H686" s="8">
        <v>19</v>
      </c>
      <c r="I686" s="9">
        <f>Uber_Details!$G686+(Uber_Details!$H686/60)</f>
        <v>50.31666666666667</v>
      </c>
      <c r="J686" s="10">
        <v>9.1999999999999993</v>
      </c>
      <c r="K686" s="6"/>
      <c r="L686" s="6">
        <v>3.75</v>
      </c>
      <c r="M686" s="8"/>
      <c r="N686" s="8">
        <v>2</v>
      </c>
      <c r="O686" s="7" t="str">
        <f>VLOOKUP(P686,zipcodes,2,0)</f>
        <v>ADELAIDE CBD</v>
      </c>
      <c r="P686" s="13">
        <v>5000</v>
      </c>
      <c r="Q686" s="7" t="str">
        <f>VLOOKUP(R686,zipcodes,2,0)</f>
        <v>NORWOOD</v>
      </c>
      <c r="R686" s="14">
        <v>5067</v>
      </c>
      <c r="S686" s="8" t="s">
        <v>359</v>
      </c>
      <c r="T686" s="6" t="s">
        <v>372</v>
      </c>
      <c r="V686" s="23"/>
      <c r="Y686" s="23"/>
    </row>
    <row r="687" spans="1:25" x14ac:dyDescent="0.25">
      <c r="A687" s="5">
        <v>44771</v>
      </c>
      <c r="B687" s="6">
        <v>22.41</v>
      </c>
      <c r="C687" s="6">
        <f>B687-K687-L687</f>
        <v>16.43</v>
      </c>
      <c r="D687" s="6">
        <f>B687-K687</f>
        <v>20.18</v>
      </c>
      <c r="E687" s="7">
        <v>0.79305555555555562</v>
      </c>
      <c r="F687" s="17" t="str">
        <f>_xlfn.CONCAT(TEXT(A687,"yyyy-mm-dd")," ",TEXT(E687,"hh:mm:ss"))</f>
        <v>2022-07-29 19:02:00</v>
      </c>
      <c r="G687" s="8">
        <v>44</v>
      </c>
      <c r="H687" s="8">
        <v>37</v>
      </c>
      <c r="I687" s="9">
        <f>Uber_Details!$G687+(Uber_Details!$H687/60)</f>
        <v>44.616666666666667</v>
      </c>
      <c r="J687" s="10">
        <v>4.3</v>
      </c>
      <c r="K687" s="6">
        <v>2.23</v>
      </c>
      <c r="L687" s="6">
        <v>3.75</v>
      </c>
      <c r="M687" s="8"/>
      <c r="N687" s="8">
        <v>2</v>
      </c>
      <c r="O687" s="7" t="str">
        <f>VLOOKUP(P687,zipcodes,2,0)</f>
        <v>NORWOOD</v>
      </c>
      <c r="P687" s="13">
        <v>5067</v>
      </c>
      <c r="Q687" s="7" t="str">
        <f>VLOOKUP(R687,zipcodes,2,0)</f>
        <v>ADELAIDE CBD</v>
      </c>
      <c r="R687" s="14">
        <v>5000</v>
      </c>
      <c r="S687" s="8" t="s">
        <v>359</v>
      </c>
      <c r="T687" s="6" t="s">
        <v>372</v>
      </c>
      <c r="V687" s="23"/>
      <c r="Y687" s="23"/>
    </row>
    <row r="688" spans="1:25" x14ac:dyDescent="0.25">
      <c r="A688" s="5">
        <v>44771</v>
      </c>
      <c r="B688" s="6">
        <v>25.03</v>
      </c>
      <c r="C688" s="6">
        <f>B688-K688-L688</f>
        <v>21.28</v>
      </c>
      <c r="D688" s="6">
        <f>B688-K688</f>
        <v>25.03</v>
      </c>
      <c r="E688" s="7">
        <v>0.81527777777777777</v>
      </c>
      <c r="F688" s="17" t="str">
        <f>_xlfn.CONCAT(TEXT(A688,"yyyy-mm-dd")," ",TEXT(E688,"hh:mm:ss"))</f>
        <v>2022-07-29 19:34:00</v>
      </c>
      <c r="G688" s="8">
        <v>68</v>
      </c>
      <c r="H688" s="8"/>
      <c r="I688" s="9">
        <f>Uber_Details!$G688+(Uber_Details!$H688/60)</f>
        <v>68</v>
      </c>
      <c r="J688" s="10">
        <v>14</v>
      </c>
      <c r="K688" s="6"/>
      <c r="L688" s="6">
        <v>3.75</v>
      </c>
      <c r="M688" s="8"/>
      <c r="N688" s="8">
        <v>2</v>
      </c>
      <c r="O688" s="7" t="str">
        <f>VLOOKUP(P688,zipcodes,2,0)</f>
        <v>ADELAIDE CBD</v>
      </c>
      <c r="P688" s="13">
        <v>5000</v>
      </c>
      <c r="Q688" s="7" t="str">
        <f>VLOOKUP(R688,zipcodes,2,0)</f>
        <v>ALBERT PARK</v>
      </c>
      <c r="R688" s="14">
        <v>5014</v>
      </c>
      <c r="S688" s="8" t="s">
        <v>359</v>
      </c>
      <c r="T688" s="6" t="s">
        <v>372</v>
      </c>
    </row>
    <row r="689" spans="1:20" x14ac:dyDescent="0.25">
      <c r="A689" s="5">
        <v>44771</v>
      </c>
      <c r="B689" s="6">
        <v>8.0299999999999994</v>
      </c>
      <c r="C689" s="6">
        <f>B689-K689-L689</f>
        <v>8.0299999999999994</v>
      </c>
      <c r="D689" s="6">
        <f>B689-K689</f>
        <v>8.0299999999999994</v>
      </c>
      <c r="E689" s="7">
        <v>0.85625000000000007</v>
      </c>
      <c r="F689" s="17" t="str">
        <f>_xlfn.CONCAT(TEXT(A689,"yyyy-mm-dd")," ",TEXT(E689,"hh:mm:ss"))</f>
        <v>2022-07-29 20:33:00</v>
      </c>
      <c r="G689" s="8">
        <v>15</v>
      </c>
      <c r="H689" s="8">
        <v>49</v>
      </c>
      <c r="I689" s="9">
        <f>Uber_Details!$G689+(Uber_Details!$H689/60)</f>
        <v>15.816666666666666</v>
      </c>
      <c r="J689" s="10">
        <v>5.6</v>
      </c>
      <c r="K689" s="6"/>
      <c r="L689" s="6"/>
      <c r="M689" s="8"/>
      <c r="N689" s="8">
        <v>1</v>
      </c>
      <c r="O689" s="7" t="str">
        <f>VLOOKUP(P689,zipcodes,2,0)</f>
        <v>ALBERT PARK</v>
      </c>
      <c r="P689" s="13">
        <v>5014</v>
      </c>
      <c r="Q689" s="7" t="str">
        <f>VLOOKUP(R689,zipcodes,2,0)</f>
        <v>WEST LAKES</v>
      </c>
      <c r="R689" s="14">
        <v>5021</v>
      </c>
      <c r="S689" s="8" t="s">
        <v>359</v>
      </c>
      <c r="T689" s="6" t="s">
        <v>372</v>
      </c>
    </row>
    <row r="690" spans="1:20" x14ac:dyDescent="0.25">
      <c r="A690" s="5">
        <v>44772</v>
      </c>
      <c r="B690" s="6">
        <v>15.15</v>
      </c>
      <c r="C690" s="6">
        <f>B690-K690-L690</f>
        <v>13.15</v>
      </c>
      <c r="D690" s="6">
        <f>B690-K690</f>
        <v>15.15</v>
      </c>
      <c r="E690" s="7">
        <v>0.74513888888888891</v>
      </c>
      <c r="F690" s="17" t="str">
        <f>_xlfn.CONCAT(TEXT(A690,"yyyy-mm-dd")," ",TEXT(E690,"hh:mm:ss"))</f>
        <v>2022-07-30 17:53:00</v>
      </c>
      <c r="G690" s="8">
        <v>30</v>
      </c>
      <c r="H690" s="8">
        <v>58</v>
      </c>
      <c r="I690" s="9">
        <f>Uber_Details!$G690+(Uber_Details!$H690/60)</f>
        <v>30.966666666666665</v>
      </c>
      <c r="J690" s="10">
        <v>9.5</v>
      </c>
      <c r="K690" s="6"/>
      <c r="L690" s="6">
        <v>2</v>
      </c>
      <c r="M690" s="8"/>
      <c r="N690" s="8">
        <v>1</v>
      </c>
      <c r="O690" s="7" t="str">
        <f>VLOOKUP(P690,zipcodes,2,0)</f>
        <v>ADELAIDE CBD</v>
      </c>
      <c r="P690" s="13">
        <v>5000</v>
      </c>
      <c r="Q690" s="7" t="str">
        <f>VLOOKUP(R690,zipcodes,2,0)</f>
        <v>WOODVILLE</v>
      </c>
      <c r="R690" s="14">
        <v>5011</v>
      </c>
      <c r="S690" s="8" t="s">
        <v>359</v>
      </c>
      <c r="T690" s="6" t="s">
        <v>372</v>
      </c>
    </row>
    <row r="691" spans="1:20" x14ac:dyDescent="0.25">
      <c r="A691" s="5">
        <v>44772</v>
      </c>
      <c r="B691" s="6">
        <v>22.67</v>
      </c>
      <c r="C691" s="6">
        <f>B691-K691-L691</f>
        <v>18.920000000000002</v>
      </c>
      <c r="D691" s="6">
        <f>B691-K691</f>
        <v>22.67</v>
      </c>
      <c r="E691" s="7">
        <v>0.77847222222222223</v>
      </c>
      <c r="F691" s="17" t="str">
        <f>_xlfn.CONCAT(TEXT(A691,"yyyy-mm-dd")," ",TEXT(E691,"hh:mm:ss"))</f>
        <v>2022-07-30 18:41:00</v>
      </c>
      <c r="G691" s="8">
        <v>43</v>
      </c>
      <c r="H691" s="8">
        <v>33</v>
      </c>
      <c r="I691" s="9">
        <f>Uber_Details!$G691+(Uber_Details!$H691/60)</f>
        <v>43.55</v>
      </c>
      <c r="J691" s="10">
        <v>12.1</v>
      </c>
      <c r="K691" s="6"/>
      <c r="L691" s="6">
        <v>3.75</v>
      </c>
      <c r="M691" s="8"/>
      <c r="N691" s="8">
        <v>2</v>
      </c>
      <c r="O691" s="7" t="str">
        <f>VLOOKUP(P691,zipcodes,2,0)</f>
        <v>MILE END</v>
      </c>
      <c r="P691" s="13">
        <v>5031</v>
      </c>
      <c r="Q691" s="7" t="str">
        <f>VLOOKUP(R691,zipcodes,2,0)</f>
        <v>SEATON</v>
      </c>
      <c r="R691" s="14">
        <v>5023</v>
      </c>
      <c r="S691" s="8" t="s">
        <v>359</v>
      </c>
      <c r="T691" s="6" t="s">
        <v>372</v>
      </c>
    </row>
    <row r="692" spans="1:20" x14ac:dyDescent="0.25">
      <c r="A692" s="5">
        <v>44772</v>
      </c>
      <c r="B692" s="6">
        <v>17.36</v>
      </c>
      <c r="C692" s="6">
        <f>B692-K692-L692</f>
        <v>17.36</v>
      </c>
      <c r="D692" s="6">
        <f>B692-K692</f>
        <v>17.36</v>
      </c>
      <c r="E692" s="7">
        <v>0.79861111111111116</v>
      </c>
      <c r="F692" s="17" t="str">
        <f>_xlfn.CONCAT(TEXT(A692,"yyyy-mm-dd")," ",TEXT(E692,"hh:mm:ss"))</f>
        <v>2022-07-30 19:10:00</v>
      </c>
      <c r="G692" s="8">
        <v>31</v>
      </c>
      <c r="H692" s="8">
        <v>42</v>
      </c>
      <c r="I692" s="9">
        <f>Uber_Details!$G692+(Uber_Details!$H692/60)</f>
        <v>31.7</v>
      </c>
      <c r="J692" s="10">
        <v>11.7</v>
      </c>
      <c r="K692" s="6"/>
      <c r="L692" s="6"/>
      <c r="M692" s="8"/>
      <c r="N692" s="8">
        <v>2</v>
      </c>
      <c r="O692" s="7" t="str">
        <f>VLOOKUP(P692,zipcodes,2,0)</f>
        <v>ADELAIDE CBD</v>
      </c>
      <c r="P692" s="13">
        <v>5000</v>
      </c>
      <c r="Q692" s="7" t="str">
        <f>VLOOKUP(R692,zipcodes,2,0)</f>
        <v>PLYMPTON</v>
      </c>
      <c r="R692" s="14">
        <v>5038</v>
      </c>
      <c r="S692" s="8" t="s">
        <v>359</v>
      </c>
      <c r="T692" s="6" t="s">
        <v>372</v>
      </c>
    </row>
    <row r="693" spans="1:20" x14ac:dyDescent="0.25">
      <c r="A693" s="5">
        <v>44772</v>
      </c>
      <c r="B693" s="6">
        <v>16.27</v>
      </c>
      <c r="C693" s="6">
        <f>B693-K693-L693</f>
        <v>13.469999999999999</v>
      </c>
      <c r="D693" s="6">
        <f>B693-K693</f>
        <v>13.469999999999999</v>
      </c>
      <c r="E693" s="7">
        <v>0.81319444444444444</v>
      </c>
      <c r="F693" s="17" t="str">
        <f>_xlfn.CONCAT(TEXT(A693,"yyyy-mm-dd")," ",TEXT(E693,"hh:mm:ss"))</f>
        <v>2022-07-30 19:31:00</v>
      </c>
      <c r="G693" s="8">
        <v>25</v>
      </c>
      <c r="H693" s="8">
        <v>57</v>
      </c>
      <c r="I693" s="9">
        <f>Uber_Details!$G693+(Uber_Details!$H693/60)</f>
        <v>25.95</v>
      </c>
      <c r="J693" s="10">
        <v>11.6</v>
      </c>
      <c r="K693" s="6">
        <v>2.8</v>
      </c>
      <c r="L693" s="6"/>
      <c r="M693" s="8"/>
      <c r="N693" s="8">
        <v>2</v>
      </c>
      <c r="O693" s="7" t="str">
        <f>VLOOKUP(P693,zipcodes,2,0)</f>
        <v>UNDERDALE</v>
      </c>
      <c r="P693" s="13">
        <v>5032</v>
      </c>
      <c r="Q693" s="7" t="str">
        <f>VLOOKUP(R693,zipcodes,2,0)</f>
        <v>GLENELG</v>
      </c>
      <c r="R693" s="14">
        <v>5045</v>
      </c>
      <c r="S693" s="8" t="s">
        <v>359</v>
      </c>
      <c r="T693" s="6" t="s">
        <v>372</v>
      </c>
    </row>
    <row r="694" spans="1:20" x14ac:dyDescent="0.25">
      <c r="A694" s="5">
        <v>44772</v>
      </c>
      <c r="B694" s="6">
        <v>7.87</v>
      </c>
      <c r="C694" s="6">
        <f>B694-K694-L694</f>
        <v>7.87</v>
      </c>
      <c r="D694" s="6">
        <f>B694-K694</f>
        <v>7.87</v>
      </c>
      <c r="E694" s="7">
        <v>0.82152777777777775</v>
      </c>
      <c r="F694" s="17" t="str">
        <f>_xlfn.CONCAT(TEXT(A694,"yyyy-mm-dd")," ",TEXT(E694,"hh:mm:ss"))</f>
        <v>2022-07-30 19:43:00</v>
      </c>
      <c r="G694" s="8">
        <v>15</v>
      </c>
      <c r="H694" s="8">
        <v>11</v>
      </c>
      <c r="I694" s="9">
        <f>Uber_Details!$G694+(Uber_Details!$H694/60)</f>
        <v>15.183333333333334</v>
      </c>
      <c r="J694" s="10">
        <v>6.6</v>
      </c>
      <c r="K694" s="6"/>
      <c r="L694" s="6"/>
      <c r="M694" s="8"/>
      <c r="N694" s="8">
        <v>1</v>
      </c>
      <c r="O694" s="7" t="str">
        <f>VLOOKUP(P694,zipcodes,2,0)</f>
        <v>PLYMPTON</v>
      </c>
      <c r="P694" s="13">
        <v>5038</v>
      </c>
      <c r="Q694" s="7" t="str">
        <f>VLOOKUP(R694,zipcodes,2,0)</f>
        <v>UNDERDALE</v>
      </c>
      <c r="R694" s="14">
        <v>5032</v>
      </c>
      <c r="S694" s="8" t="s">
        <v>359</v>
      </c>
      <c r="T694" s="6" t="s">
        <v>372</v>
      </c>
    </row>
    <row r="695" spans="1:20" x14ac:dyDescent="0.25">
      <c r="A695" s="5">
        <v>44772</v>
      </c>
      <c r="B695" s="6">
        <v>12</v>
      </c>
      <c r="C695" s="6">
        <f>B695-K695-L695</f>
        <v>12</v>
      </c>
      <c r="D695" s="6">
        <f>B695-K695</f>
        <v>12</v>
      </c>
      <c r="E695" s="7">
        <v>0.85138888888888886</v>
      </c>
      <c r="F695" s="17" t="str">
        <f>_xlfn.CONCAT(TEXT(A695,"yyyy-mm-dd")," ",TEXT(E695,"hh:mm:ss"))</f>
        <v>2022-07-30 20:26:00</v>
      </c>
      <c r="G695" s="8">
        <v>26</v>
      </c>
      <c r="H695" s="8">
        <v>10</v>
      </c>
      <c r="I695" s="9">
        <f>Uber_Details!$G695+(Uber_Details!$H695/60)</f>
        <v>26.166666666666668</v>
      </c>
      <c r="J695" s="10">
        <v>4.8</v>
      </c>
      <c r="K695" s="6"/>
      <c r="L695" s="6"/>
      <c r="M695" s="8"/>
      <c r="N695" s="8">
        <v>2</v>
      </c>
      <c r="O695" s="7" t="str">
        <f>VLOOKUP(P695,zipcodes,2,0)</f>
        <v>GLENELG</v>
      </c>
      <c r="P695" s="13">
        <v>5045</v>
      </c>
      <c r="Q695" s="7" t="str">
        <f>VLOOKUP(R695,zipcodes,2,0)</f>
        <v>OAKLANDS PARK</v>
      </c>
      <c r="R695" s="14">
        <v>5046</v>
      </c>
      <c r="S695" s="8" t="s">
        <v>359</v>
      </c>
      <c r="T695" s="6" t="s">
        <v>372</v>
      </c>
    </row>
    <row r="696" spans="1:20" x14ac:dyDescent="0.25">
      <c r="A696" s="5">
        <v>44772</v>
      </c>
      <c r="B696" s="6">
        <v>6.05</v>
      </c>
      <c r="C696" s="6">
        <f>B696-K696-L696</f>
        <v>6.05</v>
      </c>
      <c r="D696" s="6">
        <f>B696-K696</f>
        <v>6.05</v>
      </c>
      <c r="E696" s="7">
        <v>0.86319444444444438</v>
      </c>
      <c r="F696" s="17" t="str">
        <f>_xlfn.CONCAT(TEXT(A696,"yyyy-mm-dd")," ",TEXT(E696,"hh:mm:ss"))</f>
        <v>2022-07-30 20:43:00</v>
      </c>
      <c r="G696" s="8">
        <v>15</v>
      </c>
      <c r="H696" s="8">
        <v>2</v>
      </c>
      <c r="I696" s="9">
        <f>Uber_Details!$G696+(Uber_Details!$H696/60)</f>
        <v>15.033333333333333</v>
      </c>
      <c r="J696" s="10">
        <v>1.6</v>
      </c>
      <c r="K696" s="6"/>
      <c r="L696" s="6"/>
      <c r="M696" s="8"/>
      <c r="N696" s="8">
        <v>1</v>
      </c>
      <c r="O696" s="7" t="str">
        <f>VLOOKUP(P696,zipcodes,2,0)</f>
        <v>OAKLANDS PARK</v>
      </c>
      <c r="P696" s="13">
        <v>5046</v>
      </c>
      <c r="Q696" s="7" t="str">
        <f>VLOOKUP(R696,zipcodes,2,0)</f>
        <v>OAKLANDS PARK</v>
      </c>
      <c r="R696" s="14">
        <v>5046</v>
      </c>
      <c r="S696" s="8" t="s">
        <v>359</v>
      </c>
      <c r="T696" s="6" t="s">
        <v>372</v>
      </c>
    </row>
    <row r="697" spans="1:20" x14ac:dyDescent="0.25">
      <c r="A697" s="5">
        <v>44773</v>
      </c>
      <c r="B697" s="6">
        <v>19.829999999999998</v>
      </c>
      <c r="C697" s="6">
        <f>B697-K697-L697</f>
        <v>19.829999999999998</v>
      </c>
      <c r="D697" s="6">
        <f>B697-K697</f>
        <v>19.829999999999998</v>
      </c>
      <c r="E697" s="7">
        <v>0.73333333333333339</v>
      </c>
      <c r="F697" s="17" t="str">
        <f>_xlfn.CONCAT(TEXT(A697,"yyyy-mm-dd")," ",TEXT(E697,"hh:mm:ss"))</f>
        <v>2022-07-31 17:36:00</v>
      </c>
      <c r="G697" s="8">
        <v>48</v>
      </c>
      <c r="H697" s="8">
        <v>45</v>
      </c>
      <c r="I697" s="9">
        <f>Uber_Details!$G697+(Uber_Details!$H697/60)</f>
        <v>48.75</v>
      </c>
      <c r="J697" s="10">
        <v>9.3000000000000007</v>
      </c>
      <c r="K697" s="6"/>
      <c r="L697" s="6"/>
      <c r="M697" s="8"/>
      <c r="N697" s="8">
        <v>1</v>
      </c>
      <c r="O697" s="7" t="str">
        <f>VLOOKUP(P697,zipcodes,2,0)</f>
        <v>BRIGHTON</v>
      </c>
      <c r="P697" s="13">
        <v>5048</v>
      </c>
      <c r="Q697" s="7" t="str">
        <f>VLOOKUP(R697,zipcodes,2,0)</f>
        <v>BURNSIDE</v>
      </c>
      <c r="R697" s="14">
        <v>5066</v>
      </c>
      <c r="S697" s="8" t="s">
        <v>359</v>
      </c>
      <c r="T697" s="6" t="s">
        <v>372</v>
      </c>
    </row>
    <row r="698" spans="1:20" x14ac:dyDescent="0.25">
      <c r="A698" s="5">
        <v>44773</v>
      </c>
      <c r="B698" s="6">
        <v>15</v>
      </c>
      <c r="C698" s="6">
        <f>B698-K698-L698</f>
        <v>12.5</v>
      </c>
      <c r="D698" s="6">
        <f>B698-K698</f>
        <v>15</v>
      </c>
      <c r="E698" s="7">
        <v>0.76458333333333339</v>
      </c>
      <c r="F698" s="17" t="str">
        <f>_xlfn.CONCAT(TEXT(A698,"yyyy-mm-dd")," ",TEXT(E698,"hh:mm:ss"))</f>
        <v>2022-07-31 18:21:00</v>
      </c>
      <c r="G698" s="8">
        <v>31</v>
      </c>
      <c r="H698" s="8">
        <v>59</v>
      </c>
      <c r="I698" s="9">
        <f>Uber_Details!$G698+(Uber_Details!$H698/60)</f>
        <v>31.983333333333334</v>
      </c>
      <c r="J698" s="10">
        <v>6.7</v>
      </c>
      <c r="K698" s="6"/>
      <c r="L698" s="6">
        <v>2.5</v>
      </c>
      <c r="M698" s="8"/>
      <c r="N698" s="8">
        <v>2</v>
      </c>
      <c r="O698" s="7" t="str">
        <f>VLOOKUP(P698,zipcodes,2,0)</f>
        <v>NORWOOD</v>
      </c>
      <c r="P698" s="13">
        <v>5067</v>
      </c>
      <c r="Q698" s="7" t="str">
        <f>VLOOKUP(R698,zipcodes,2,0)</f>
        <v>BURNSIDE</v>
      </c>
      <c r="R698" s="14">
        <v>5066</v>
      </c>
      <c r="S698" s="8" t="s">
        <v>359</v>
      </c>
      <c r="T698" s="6" t="s">
        <v>372</v>
      </c>
    </row>
    <row r="699" spans="1:20" x14ac:dyDescent="0.25">
      <c r="A699" s="5">
        <v>44773</v>
      </c>
      <c r="B699" s="6">
        <v>19.260000000000002</v>
      </c>
      <c r="C699" s="6">
        <f>B699-K699-L699</f>
        <v>16.260000000000002</v>
      </c>
      <c r="D699" s="6">
        <f>B699-K699</f>
        <v>19.260000000000002</v>
      </c>
      <c r="E699" s="7">
        <v>0.78194444444444444</v>
      </c>
      <c r="F699" s="17" t="str">
        <f>_xlfn.CONCAT(TEXT(A699,"yyyy-mm-dd")," ",TEXT(E699,"hh:mm:ss"))</f>
        <v>2022-07-31 18:46:00</v>
      </c>
      <c r="G699" s="8">
        <v>25</v>
      </c>
      <c r="H699" s="8">
        <v>54</v>
      </c>
      <c r="I699" s="9">
        <f>Uber_Details!$G699+(Uber_Details!$H699/60)</f>
        <v>25.9</v>
      </c>
      <c r="J699" s="10">
        <v>6.7</v>
      </c>
      <c r="K699" s="6"/>
      <c r="L699" s="6">
        <v>3</v>
      </c>
      <c r="M699" s="8"/>
      <c r="N699" s="8">
        <v>2</v>
      </c>
      <c r="O699" s="7" t="str">
        <f>VLOOKUP(P699,zipcodes,2,0)</f>
        <v>ADELAIDE CBD</v>
      </c>
      <c r="P699" s="13">
        <v>5000</v>
      </c>
      <c r="Q699" s="7" t="str">
        <f>VLOOKUP(R699,zipcodes,2,0)</f>
        <v>GLEN OSMOND</v>
      </c>
      <c r="R699" s="14">
        <v>5064</v>
      </c>
      <c r="S699" s="8" t="s">
        <v>359</v>
      </c>
      <c r="T699" s="6" t="s">
        <v>372</v>
      </c>
    </row>
    <row r="700" spans="1:20" x14ac:dyDescent="0.25">
      <c r="A700" s="5">
        <v>44773</v>
      </c>
      <c r="B700" s="6">
        <v>8.1199999999999992</v>
      </c>
      <c r="C700" s="6">
        <f>B700-K700-L700</f>
        <v>6.6199999999999992</v>
      </c>
      <c r="D700" s="6">
        <f>B700-K700</f>
        <v>8.1199999999999992</v>
      </c>
      <c r="E700" s="7">
        <v>0.81041666666666667</v>
      </c>
      <c r="F700" s="17" t="str">
        <f>_xlfn.CONCAT(TEXT(A700,"yyyy-mm-dd")," ",TEXT(E700,"hh:mm:ss"))</f>
        <v>2022-07-31 19:27:00</v>
      </c>
      <c r="G700" s="8">
        <v>12</v>
      </c>
      <c r="H700" s="8">
        <v>3</v>
      </c>
      <c r="I700" s="9">
        <f>Uber_Details!$G700+(Uber_Details!$H700/60)</f>
        <v>12.05</v>
      </c>
      <c r="J700" s="10">
        <v>1.2</v>
      </c>
      <c r="K700" s="6"/>
      <c r="L700" s="6">
        <v>1.5</v>
      </c>
      <c r="M700" s="8"/>
      <c r="N700" s="8">
        <v>1</v>
      </c>
      <c r="O700" s="7" t="str">
        <f>VLOOKUP(P700,zipcodes,2,0)</f>
        <v>DULWICH</v>
      </c>
      <c r="P700" s="13">
        <v>5065</v>
      </c>
      <c r="Q700" s="7" t="str">
        <f>VLOOKUP(R700,zipcodes,2,0)</f>
        <v>DULWICH</v>
      </c>
      <c r="R700" s="14">
        <v>5065</v>
      </c>
      <c r="S700" s="8" t="s">
        <v>359</v>
      </c>
      <c r="T700" s="6" t="s">
        <v>372</v>
      </c>
    </row>
    <row r="701" spans="1:20" x14ac:dyDescent="0.25">
      <c r="A701" s="5">
        <v>44773</v>
      </c>
      <c r="B701" s="6">
        <v>11.25</v>
      </c>
      <c r="C701" s="6">
        <f>B701-K701-L701</f>
        <v>11.25</v>
      </c>
      <c r="D701" s="6">
        <f>B701-K701</f>
        <v>11.25</v>
      </c>
      <c r="E701" s="7">
        <v>0.81666666666666676</v>
      </c>
      <c r="F701" s="17" t="str">
        <f>_xlfn.CONCAT(TEXT(A701,"yyyy-mm-dd")," ",TEXT(E701,"hh:mm:ss"))</f>
        <v>2022-07-31 19:36:00</v>
      </c>
      <c r="G701" s="8">
        <v>35</v>
      </c>
      <c r="H701" s="8">
        <v>40</v>
      </c>
      <c r="I701" s="9">
        <f>Uber_Details!$G701+(Uber_Details!$H701/60)</f>
        <v>35.666666666666664</v>
      </c>
      <c r="J701" s="10">
        <v>7</v>
      </c>
      <c r="K701" s="6"/>
      <c r="L701" s="6"/>
      <c r="M701" s="8"/>
      <c r="N701" s="8">
        <v>1</v>
      </c>
      <c r="O701" s="7" t="str">
        <f>VLOOKUP(P701,zipcodes,2,0)</f>
        <v>NORWOOD</v>
      </c>
      <c r="P701" s="13">
        <v>5067</v>
      </c>
      <c r="Q701" s="7" t="str">
        <f>VLOOKUP(R701,zipcodes,2,0)</f>
        <v>KLEMZIG</v>
      </c>
      <c r="R701" s="14">
        <v>5087</v>
      </c>
      <c r="S701" s="8" t="s">
        <v>359</v>
      </c>
      <c r="T701" s="6" t="s">
        <v>372</v>
      </c>
    </row>
    <row r="702" spans="1:20" x14ac:dyDescent="0.25">
      <c r="A702" s="5">
        <v>44773</v>
      </c>
      <c r="B702" s="6">
        <v>8.17</v>
      </c>
      <c r="C702" s="6">
        <f>B702-K702-L702</f>
        <v>8.17</v>
      </c>
      <c r="D702" s="6">
        <f>B702-K702</f>
        <v>8.17</v>
      </c>
      <c r="E702" s="7">
        <v>0.83888888888888891</v>
      </c>
      <c r="F702" s="17" t="str">
        <f>_xlfn.CONCAT(TEXT(A702,"yyyy-mm-dd")," ",TEXT(E702,"hh:mm:ss"))</f>
        <v>2022-07-31 20:08:00</v>
      </c>
      <c r="G702" s="8">
        <v>12</v>
      </c>
      <c r="H702" s="8">
        <v>39</v>
      </c>
      <c r="I702" s="9">
        <f>Uber_Details!$G702+(Uber_Details!$H702/60)</f>
        <v>12.65</v>
      </c>
      <c r="J702" s="10">
        <v>4.5</v>
      </c>
      <c r="K702" s="6"/>
      <c r="L702" s="6"/>
      <c r="M702" s="8"/>
      <c r="N702" s="8">
        <v>1</v>
      </c>
      <c r="O702" s="7" t="str">
        <f>VLOOKUP(P702,zipcodes,2,0)</f>
        <v>ADELAIDE CBD</v>
      </c>
      <c r="P702" s="13">
        <v>5000</v>
      </c>
      <c r="Q702" s="7" t="str">
        <f>VLOOKUP(R702,zipcodes,2,0)</f>
        <v>DULWICH</v>
      </c>
      <c r="R702" s="14">
        <v>5065</v>
      </c>
      <c r="S702" s="8" t="s">
        <v>359</v>
      </c>
      <c r="T702" s="6" t="s">
        <v>372</v>
      </c>
    </row>
    <row r="703" spans="1:20" x14ac:dyDescent="0.25">
      <c r="A703" s="5">
        <v>44773</v>
      </c>
      <c r="B703" s="6">
        <v>12.2</v>
      </c>
      <c r="C703" s="6">
        <f>B703-K703-L703</f>
        <v>12.2</v>
      </c>
      <c r="D703" s="6">
        <f>B703-K703</f>
        <v>12.2</v>
      </c>
      <c r="E703" s="7">
        <v>0.85069444444444453</v>
      </c>
      <c r="F703" s="17" t="str">
        <f>_xlfn.CONCAT(TEXT(A703,"yyyy-mm-dd")," ",TEXT(E703,"hh:mm:ss"))</f>
        <v>2022-07-31 20:25:00</v>
      </c>
      <c r="G703" s="8">
        <v>24</v>
      </c>
      <c r="H703" s="8">
        <v>43</v>
      </c>
      <c r="I703" s="9">
        <f>Uber_Details!$G703+(Uber_Details!$H703/60)</f>
        <v>24.716666666666665</v>
      </c>
      <c r="J703" s="10">
        <v>3</v>
      </c>
      <c r="K703" s="6"/>
      <c r="L703" s="6"/>
      <c r="M703" s="8"/>
      <c r="N703" s="8">
        <v>2</v>
      </c>
      <c r="O703" s="7" t="str">
        <f>VLOOKUP(P703,zipcodes,2,0)</f>
        <v>ADELAIDE CBD</v>
      </c>
      <c r="P703" s="13">
        <v>5000</v>
      </c>
      <c r="Q703" s="7" t="str">
        <f>VLOOKUP(R703,zipcodes,2,0)</f>
        <v>ADELAIDE CBD</v>
      </c>
      <c r="R703" s="14">
        <v>5000</v>
      </c>
      <c r="S703" s="8" t="s">
        <v>359</v>
      </c>
      <c r="T703" s="6" t="s">
        <v>372</v>
      </c>
    </row>
    <row r="704" spans="1:20" x14ac:dyDescent="0.25">
      <c r="A704" s="5">
        <v>44773</v>
      </c>
      <c r="B704" s="6">
        <v>6.39</v>
      </c>
      <c r="C704" s="6">
        <f>B704-K704-L704</f>
        <v>6.39</v>
      </c>
      <c r="D704" s="6">
        <f>B704-K704</f>
        <v>6.39</v>
      </c>
      <c r="E704" s="7">
        <v>0.86388888888888893</v>
      </c>
      <c r="F704" s="17" t="str">
        <f>_xlfn.CONCAT(TEXT(A704,"yyyy-mm-dd")," ",TEXT(E704,"hh:mm:ss"))</f>
        <v>2022-07-31 20:44:00</v>
      </c>
      <c r="G704" s="8">
        <v>12</v>
      </c>
      <c r="H704" s="8">
        <v>41</v>
      </c>
      <c r="I704" s="9">
        <f>Uber_Details!$G704+(Uber_Details!$H704/60)</f>
        <v>12.683333333333334</v>
      </c>
      <c r="J704" s="10">
        <v>2.6</v>
      </c>
      <c r="K704" s="6"/>
      <c r="L704" s="6"/>
      <c r="M704" s="8"/>
      <c r="N704" s="8">
        <v>1</v>
      </c>
      <c r="O704" s="7" t="str">
        <f>VLOOKUP(P704,zipcodes,2,0)</f>
        <v>ADELAIDE CBD</v>
      </c>
      <c r="P704" s="13">
        <v>5000</v>
      </c>
      <c r="Q704" s="7" t="str">
        <f>VLOOKUP(R704,zipcodes,2,0)</f>
        <v>MILE END</v>
      </c>
      <c r="R704" s="14">
        <v>5031</v>
      </c>
      <c r="S704" s="8" t="s">
        <v>359</v>
      </c>
      <c r="T704" s="6" t="s">
        <v>372</v>
      </c>
    </row>
    <row r="705" spans="1:20" x14ac:dyDescent="0.25">
      <c r="A705" s="5">
        <v>44773</v>
      </c>
      <c r="B705" s="6">
        <v>8.26</v>
      </c>
      <c r="C705" s="6">
        <f>B705-K705-L705</f>
        <v>8.26</v>
      </c>
      <c r="D705" s="6">
        <f>B705-K705</f>
        <v>8.26</v>
      </c>
      <c r="E705" s="7">
        <v>0.87152777777777779</v>
      </c>
      <c r="F705" s="17" t="str">
        <f>_xlfn.CONCAT(TEXT(A705,"yyyy-mm-dd")," ",TEXT(E705,"hh:mm:ss"))</f>
        <v>2022-07-31 20:55:00</v>
      </c>
      <c r="G705" s="8">
        <v>17</v>
      </c>
      <c r="H705" s="8">
        <v>55</v>
      </c>
      <c r="I705" s="9">
        <f>Uber_Details!$G705+(Uber_Details!$H705/60)</f>
        <v>17.916666666666668</v>
      </c>
      <c r="J705" s="10">
        <v>5</v>
      </c>
      <c r="K705" s="6"/>
      <c r="L705" s="6"/>
      <c r="M705" s="8"/>
      <c r="N705" s="8">
        <v>1</v>
      </c>
      <c r="O705" s="7" t="str">
        <f>VLOOKUP(P705,zipcodes,2,0)</f>
        <v>ADELAIDE CBD</v>
      </c>
      <c r="P705" s="13">
        <v>5000</v>
      </c>
      <c r="Q705" s="7" t="str">
        <f>VLOOKUP(R705,zipcodes,2,0)</f>
        <v>HINDMARSH</v>
      </c>
      <c r="R705" s="14">
        <v>5007</v>
      </c>
      <c r="S705" s="8" t="s">
        <v>359</v>
      </c>
      <c r="T705" s="6" t="s">
        <v>372</v>
      </c>
    </row>
    <row r="706" spans="1:20" x14ac:dyDescent="0.25">
      <c r="A706" s="5">
        <v>44773</v>
      </c>
      <c r="B706" s="6">
        <v>10.02</v>
      </c>
      <c r="C706" s="6">
        <f>B706-K706-L706</f>
        <v>10.02</v>
      </c>
      <c r="D706" s="6">
        <f>B706-K706</f>
        <v>10.02</v>
      </c>
      <c r="E706" s="7">
        <v>0.8847222222222223</v>
      </c>
      <c r="F706" s="17" t="str">
        <f>_xlfn.CONCAT(TEXT(A706,"yyyy-mm-dd")," ",TEXT(E706,"hh:mm:ss"))</f>
        <v>2022-07-31 21:14:00</v>
      </c>
      <c r="G706" s="8">
        <v>21</v>
      </c>
      <c r="H706" s="8">
        <v>17</v>
      </c>
      <c r="I706" s="9">
        <f>Uber_Details!$G706+(Uber_Details!$H706/60)</f>
        <v>21.283333333333335</v>
      </c>
      <c r="J706" s="10">
        <v>6.2</v>
      </c>
      <c r="K706" s="6"/>
      <c r="L706" s="6"/>
      <c r="M706" s="8"/>
      <c r="N706" s="8">
        <v>1</v>
      </c>
      <c r="O706" s="7" t="str">
        <f>VLOOKUP(P706,zipcodes,2,0)</f>
        <v>NORTH ADELAIDE</v>
      </c>
      <c r="P706" s="13">
        <v>5006</v>
      </c>
      <c r="Q706" s="7" t="str">
        <f>VLOOKUP(R706,zipcodes,2,0)</f>
        <v>KENSINGTON</v>
      </c>
      <c r="R706" s="14">
        <v>5068</v>
      </c>
      <c r="S706" s="8" t="s">
        <v>359</v>
      </c>
      <c r="T706" s="6" t="s">
        <v>372</v>
      </c>
    </row>
    <row r="707" spans="1:20" x14ac:dyDescent="0.25">
      <c r="A707" s="5">
        <v>44773</v>
      </c>
      <c r="B707" s="6">
        <v>7.15</v>
      </c>
      <c r="C707" s="6">
        <f>B707-K707-L707</f>
        <v>7.15</v>
      </c>
      <c r="D707" s="6">
        <f>B707-K707</f>
        <v>7.15</v>
      </c>
      <c r="E707" s="7">
        <v>0.8965277777777777</v>
      </c>
      <c r="F707" s="17" t="str">
        <f>_xlfn.CONCAT(TEXT(A707,"yyyy-mm-dd")," ",TEXT(E707,"hh:mm:ss"))</f>
        <v>2022-07-31 21:31:00</v>
      </c>
      <c r="G707" s="8">
        <v>19</v>
      </c>
      <c r="H707" s="8">
        <v>5</v>
      </c>
      <c r="I707" s="9">
        <f>Uber_Details!$G707+(Uber_Details!$H707/60)</f>
        <v>19.083333333333332</v>
      </c>
      <c r="J707" s="10">
        <v>4.5999999999999996</v>
      </c>
      <c r="K707" s="6"/>
      <c r="L707" s="6"/>
      <c r="M707" s="8"/>
      <c r="N707" s="8">
        <v>1</v>
      </c>
      <c r="O707" s="7" t="str">
        <f>VLOOKUP(P707,zipcodes,2,0)</f>
        <v>NORWOOD</v>
      </c>
      <c r="P707" s="13">
        <v>5067</v>
      </c>
      <c r="Q707" s="7" t="str">
        <f>VLOOKUP(R707,zipcodes,2,0)</f>
        <v>BURNSIDE</v>
      </c>
      <c r="R707" s="14">
        <v>5066</v>
      </c>
      <c r="S707" s="8" t="s">
        <v>359</v>
      </c>
      <c r="T707" s="6" t="s">
        <v>372</v>
      </c>
    </row>
    <row r="708" spans="1:20" x14ac:dyDescent="0.25">
      <c r="A708" s="5">
        <v>44776</v>
      </c>
      <c r="B708" s="6">
        <v>30.06</v>
      </c>
      <c r="C708" s="6">
        <f>B708-K708-L708</f>
        <v>30.06</v>
      </c>
      <c r="D708" s="6">
        <f>B708-K708</f>
        <v>30.06</v>
      </c>
      <c r="E708" s="7">
        <v>0.49652777777777773</v>
      </c>
      <c r="F708" s="17" t="str">
        <f>_xlfn.CONCAT(TEXT(A708,"yyyy-mm-dd")," ",TEXT(E708,"hh:mm:ss"))</f>
        <v>2022-08-03 11:55:00</v>
      </c>
      <c r="G708" s="8">
        <v>94</v>
      </c>
      <c r="H708" s="8"/>
      <c r="I708" s="9">
        <f>Uber_Details!$G708+(Uber_Details!$H708/60)</f>
        <v>94</v>
      </c>
      <c r="J708" s="10">
        <v>9</v>
      </c>
      <c r="K708" s="6"/>
      <c r="L708" s="6"/>
      <c r="M708" s="8"/>
      <c r="N708" s="8">
        <v>1</v>
      </c>
      <c r="O708" s="7" t="str">
        <f>VLOOKUP(P708,zipcodes,2,0)</f>
        <v>ADELAIDE CBD</v>
      </c>
      <c r="P708" s="13">
        <v>5000</v>
      </c>
      <c r="Q708" s="7" t="str">
        <f>VLOOKUP(R708,zipcodes,2,0)</f>
        <v>EDWARDSTOWN</v>
      </c>
      <c r="R708" s="14">
        <v>5039</v>
      </c>
      <c r="S708" s="8" t="s">
        <v>359</v>
      </c>
      <c r="T708" s="6" t="s">
        <v>372</v>
      </c>
    </row>
    <row r="709" spans="1:20" x14ac:dyDescent="0.25">
      <c r="A709" s="5">
        <v>44776</v>
      </c>
      <c r="B709" s="6">
        <v>12.21</v>
      </c>
      <c r="C709" s="6">
        <f>B709-K709-L709</f>
        <v>12.21</v>
      </c>
      <c r="D709" s="6">
        <f>B709-K709</f>
        <v>12.21</v>
      </c>
      <c r="E709" s="7">
        <v>0.55208333333333337</v>
      </c>
      <c r="F709" s="17" t="str">
        <f>_xlfn.CONCAT(TEXT(A709,"yyyy-mm-dd")," ",TEXT(E709,"hh:mm:ss"))</f>
        <v>2022-08-03 13:15:00</v>
      </c>
      <c r="G709" s="8">
        <v>27</v>
      </c>
      <c r="H709" s="8">
        <v>14</v>
      </c>
      <c r="I709" s="9">
        <f>Uber_Details!$G709+(Uber_Details!$H709/60)</f>
        <v>27.233333333333334</v>
      </c>
      <c r="J709" s="10">
        <v>8.6999999999999993</v>
      </c>
      <c r="K709" s="6"/>
      <c r="L709" s="6"/>
      <c r="M709" s="8"/>
      <c r="N709" s="8">
        <v>1</v>
      </c>
      <c r="O709" s="7" t="str">
        <f>VLOOKUP(P709,zipcodes,2,0)</f>
        <v>ADELAIDE CBD</v>
      </c>
      <c r="P709" s="13">
        <v>5000</v>
      </c>
      <c r="Q709" s="7" t="str">
        <f>VLOOKUP(R709,zipcodes,2,0)</f>
        <v>COLONEL LIGHT GARDENS</v>
      </c>
      <c r="R709" s="14">
        <v>5041</v>
      </c>
      <c r="S709" s="8" t="s">
        <v>359</v>
      </c>
      <c r="T709" s="6" t="s">
        <v>372</v>
      </c>
    </row>
    <row r="710" spans="1:20" x14ac:dyDescent="0.25">
      <c r="A710" s="5">
        <v>44776</v>
      </c>
      <c r="B710" s="6">
        <v>6.79</v>
      </c>
      <c r="C710" s="6">
        <f>B710-K710-L710</f>
        <v>6.79</v>
      </c>
      <c r="D710" s="6">
        <f>B710-K710</f>
        <v>6.79</v>
      </c>
      <c r="E710" s="7">
        <v>0.57361111111111118</v>
      </c>
      <c r="F710" s="17" t="str">
        <f>_xlfn.CONCAT(TEXT(A710,"yyyy-mm-dd")," ",TEXT(E710,"hh:mm:ss"))</f>
        <v>2022-08-03 13:46:00</v>
      </c>
      <c r="G710" s="8">
        <v>13</v>
      </c>
      <c r="H710" s="8">
        <v>48</v>
      </c>
      <c r="I710" s="9">
        <f>Uber_Details!$G710+(Uber_Details!$H710/60)</f>
        <v>13.8</v>
      </c>
      <c r="J710" s="10">
        <v>2.8</v>
      </c>
      <c r="K710" s="6"/>
      <c r="L710" s="6"/>
      <c r="M710" s="8"/>
      <c r="N710" s="8">
        <v>1</v>
      </c>
      <c r="O710" s="7" t="str">
        <f>VLOOKUP(P710,zipcodes,2,0)</f>
        <v>ST MARYS</v>
      </c>
      <c r="P710" s="13">
        <v>5042</v>
      </c>
      <c r="Q710" s="7" t="str">
        <f>VLOOKUP(R710,zipcodes,2,0)</f>
        <v>COLONEL LIGHT GARDENS</v>
      </c>
      <c r="R710" s="14">
        <v>5041</v>
      </c>
      <c r="S710" s="8" t="s">
        <v>359</v>
      </c>
      <c r="T710" s="6" t="s">
        <v>372</v>
      </c>
    </row>
    <row r="711" spans="1:20" x14ac:dyDescent="0.25">
      <c r="A711" s="5">
        <v>44776</v>
      </c>
      <c r="B711" s="6">
        <v>6.09</v>
      </c>
      <c r="C711" s="6">
        <f>B711-K711-L711</f>
        <v>6.09</v>
      </c>
      <c r="D711" s="6">
        <f>B711-K711</f>
        <v>6.09</v>
      </c>
      <c r="E711" s="7">
        <v>0.58472222222222225</v>
      </c>
      <c r="F711" s="17" t="str">
        <f>_xlfn.CONCAT(TEXT(A711,"yyyy-mm-dd")," ",TEXT(E711,"hh:mm:ss"))</f>
        <v>2022-08-03 14:02:00</v>
      </c>
      <c r="G711" s="8">
        <v>14</v>
      </c>
      <c r="H711" s="8">
        <v>56</v>
      </c>
      <c r="I711" s="9">
        <f>Uber_Details!$G711+(Uber_Details!$H711/60)</f>
        <v>14.933333333333334</v>
      </c>
      <c r="J711" s="10">
        <v>2</v>
      </c>
      <c r="K711" s="6"/>
      <c r="L711" s="6"/>
      <c r="M711" s="8"/>
      <c r="N711" s="8">
        <v>1</v>
      </c>
      <c r="O711" s="7" t="str">
        <f>VLOOKUP(P711,zipcodes,2,0)</f>
        <v>ADELAIDE CBD</v>
      </c>
      <c r="P711" s="13">
        <v>5000</v>
      </c>
      <c r="Q711" s="7" t="str">
        <f>VLOOKUP(R711,zipcodes,2,0)</f>
        <v>EDWARDSTOWN</v>
      </c>
      <c r="R711" s="14">
        <v>5039</v>
      </c>
      <c r="S711" s="8" t="s">
        <v>359</v>
      </c>
      <c r="T711" s="6" t="s">
        <v>372</v>
      </c>
    </row>
    <row r="712" spans="1:20" x14ac:dyDescent="0.25">
      <c r="A712" s="5">
        <v>44776</v>
      </c>
      <c r="B712" s="6">
        <v>11.63</v>
      </c>
      <c r="C712" s="6">
        <f>B712-K712-L712</f>
        <v>10.130000000000001</v>
      </c>
      <c r="D712" s="6">
        <f>B712-K712</f>
        <v>11.63</v>
      </c>
      <c r="E712" s="7">
        <v>0.76111111111111107</v>
      </c>
      <c r="F712" s="17" t="str">
        <f>_xlfn.CONCAT(TEXT(A712,"yyyy-mm-dd")," ",TEXT(E712,"hh:mm:ss"))</f>
        <v>2022-08-03 18:16:00</v>
      </c>
      <c r="G712" s="8">
        <v>20</v>
      </c>
      <c r="H712" s="8">
        <v>37</v>
      </c>
      <c r="I712" s="9">
        <f>Uber_Details!$G712+(Uber_Details!$H712/60)</f>
        <v>20.616666666666667</v>
      </c>
      <c r="J712" s="10">
        <v>4.2</v>
      </c>
      <c r="K712" s="6"/>
      <c r="L712" s="6">
        <v>1.5</v>
      </c>
      <c r="M712" s="8"/>
      <c r="N712" s="8">
        <v>1</v>
      </c>
      <c r="O712" s="7" t="str">
        <f>VLOOKUP(P712,zipcodes,2,0)</f>
        <v>ADELAIDE CBD</v>
      </c>
      <c r="P712" s="13">
        <v>5000</v>
      </c>
      <c r="Q712" s="7" t="str">
        <f>VLOOKUP(R712,zipcodes,2,0)</f>
        <v>DULWICH</v>
      </c>
      <c r="R712" s="14">
        <v>5065</v>
      </c>
      <c r="S712" s="8" t="s">
        <v>359</v>
      </c>
      <c r="T712" s="6" t="s">
        <v>372</v>
      </c>
    </row>
    <row r="713" spans="1:20" x14ac:dyDescent="0.25">
      <c r="A713" s="5">
        <v>44776</v>
      </c>
      <c r="B713" s="6">
        <v>18.670000000000002</v>
      </c>
      <c r="C713" s="6">
        <f>B713-K713-L713</f>
        <v>18.670000000000002</v>
      </c>
      <c r="D713" s="6">
        <f>B713-K713</f>
        <v>18.670000000000002</v>
      </c>
      <c r="E713" s="7">
        <v>0.7729166666666667</v>
      </c>
      <c r="F713" s="17" t="str">
        <f>_xlfn.CONCAT(TEXT(A713,"yyyy-mm-dd")," ",TEXT(E713,"hh:mm:ss"))</f>
        <v>2022-08-03 18:33:00</v>
      </c>
      <c r="G713" s="8">
        <v>32</v>
      </c>
      <c r="H713" s="8">
        <v>26</v>
      </c>
      <c r="I713" s="9">
        <f>Uber_Details!$G713+(Uber_Details!$H713/60)</f>
        <v>32.43333333333333</v>
      </c>
      <c r="J713" s="10">
        <v>14.5</v>
      </c>
      <c r="K713" s="6"/>
      <c r="L713" s="6"/>
      <c r="M713" s="8"/>
      <c r="N713" s="8">
        <v>2</v>
      </c>
      <c r="O713" s="7" t="str">
        <f>VLOOKUP(P713,zipcodes,2,0)</f>
        <v>ADELAIDE CBD</v>
      </c>
      <c r="P713" s="13">
        <v>5000</v>
      </c>
      <c r="Q713" s="7" t="str">
        <f>VLOOKUP(R713,zipcodes,2,0)</f>
        <v>ATHELSTONE</v>
      </c>
      <c r="R713" s="14">
        <v>5076</v>
      </c>
      <c r="S713" s="8" t="s">
        <v>359</v>
      </c>
      <c r="T713" s="6" t="s">
        <v>372</v>
      </c>
    </row>
    <row r="714" spans="1:20" x14ac:dyDescent="0.25">
      <c r="A714" s="5">
        <v>44776</v>
      </c>
      <c r="B714" s="6">
        <v>18.16</v>
      </c>
      <c r="C714" s="6">
        <f>B714-K714-L714</f>
        <v>18.16</v>
      </c>
      <c r="D714" s="6">
        <f>B714-K714</f>
        <v>18.16</v>
      </c>
      <c r="E714" s="7">
        <v>0.81111111111111101</v>
      </c>
      <c r="F714" s="17" t="str">
        <f>_xlfn.CONCAT(TEXT(A714,"yyyy-mm-dd")," ",TEXT(E714,"hh:mm:ss"))</f>
        <v>2022-08-03 19:28:00</v>
      </c>
      <c r="G714" s="8">
        <v>33</v>
      </c>
      <c r="H714" s="8">
        <v>54</v>
      </c>
      <c r="I714" s="9">
        <f>Uber_Details!$G714+(Uber_Details!$H714/60)</f>
        <v>33.9</v>
      </c>
      <c r="J714" s="10">
        <v>19.5</v>
      </c>
      <c r="K714" s="6"/>
      <c r="L714" s="6"/>
      <c r="M714" s="8"/>
      <c r="N714" s="8">
        <v>1</v>
      </c>
      <c r="O714" s="7" t="str">
        <f>VLOOKUP(P714,zipcodes,2,0)</f>
        <v>ADELAIDE CBD</v>
      </c>
      <c r="P714" s="13">
        <v>5000</v>
      </c>
      <c r="Q714" s="7" t="str">
        <f>VLOOKUP(R714,zipcodes,2,0)</f>
        <v>ALDGATE</v>
      </c>
      <c r="R714" s="14">
        <v>5154</v>
      </c>
      <c r="S714" s="8" t="s">
        <v>359</v>
      </c>
      <c r="T714" s="6" t="s">
        <v>372</v>
      </c>
    </row>
    <row r="715" spans="1:20" x14ac:dyDescent="0.25">
      <c r="A715" s="5">
        <v>44776</v>
      </c>
      <c r="B715" s="6">
        <v>5</v>
      </c>
      <c r="C715" s="6">
        <f>B715-K715-L715</f>
        <v>5</v>
      </c>
      <c r="D715" s="6">
        <f>B715-K715</f>
        <v>5</v>
      </c>
      <c r="E715" s="7">
        <v>0.84444444444444444</v>
      </c>
      <c r="F715" s="17" t="str">
        <f>_xlfn.CONCAT(TEXT(A715,"yyyy-mm-dd")," ",TEXT(E715,"hh:mm:ss"))</f>
        <v>2022-08-03 20:16:00</v>
      </c>
      <c r="G715" s="8">
        <v>8</v>
      </c>
      <c r="H715" s="8"/>
      <c r="I715" s="9">
        <f>Uber_Details!$G715+(Uber_Details!$H715/60)</f>
        <v>8</v>
      </c>
      <c r="J715" s="10">
        <v>1</v>
      </c>
      <c r="K715" s="6"/>
      <c r="L715" s="6"/>
      <c r="M715" s="8"/>
      <c r="N715" s="8">
        <v>1</v>
      </c>
      <c r="O715" s="7" t="str">
        <f>VLOOKUP(P715,zipcodes,2,0)</f>
        <v>EASTWOOD</v>
      </c>
      <c r="P715" s="13">
        <v>5063</v>
      </c>
      <c r="Q715" s="7" t="str">
        <f>VLOOKUP(R715,zipcodes,2,0)</f>
        <v>EASTWOOD</v>
      </c>
      <c r="R715" s="14">
        <v>5063</v>
      </c>
      <c r="S715" s="8" t="s">
        <v>359</v>
      </c>
      <c r="T715" s="6" t="s">
        <v>372</v>
      </c>
    </row>
    <row r="716" spans="1:20" x14ac:dyDescent="0.25">
      <c r="A716" s="5">
        <v>44776</v>
      </c>
      <c r="B716" s="6">
        <v>10.23</v>
      </c>
      <c r="C716" s="6">
        <f>B716-K716-L716</f>
        <v>10.23</v>
      </c>
      <c r="D716" s="6">
        <f>B716-K716</f>
        <v>10.23</v>
      </c>
      <c r="E716" s="7">
        <v>0.84861111111111109</v>
      </c>
      <c r="F716" s="17" t="str">
        <f>_xlfn.CONCAT(TEXT(A716,"yyyy-mm-dd")," ",TEXT(E716,"hh:mm:ss"))</f>
        <v>2022-08-03 20:22:00</v>
      </c>
      <c r="G716" s="8">
        <v>33</v>
      </c>
      <c r="H716" s="8">
        <v>49</v>
      </c>
      <c r="I716" s="9">
        <f>Uber_Details!$G716+(Uber_Details!$H716/60)</f>
        <v>33.81666666666667</v>
      </c>
      <c r="J716" s="10">
        <v>3</v>
      </c>
      <c r="K716" s="6"/>
      <c r="L716" s="6"/>
      <c r="M716" s="8"/>
      <c r="N716" s="8">
        <v>2</v>
      </c>
      <c r="O716" s="7" t="str">
        <f>VLOOKUP(P716,zipcodes,2,0)</f>
        <v>UNLEY</v>
      </c>
      <c r="P716" s="13">
        <v>5061</v>
      </c>
      <c r="Q716" s="7" t="str">
        <f>VLOOKUP(R716,zipcodes,2,0)</f>
        <v>BLACK FOREST</v>
      </c>
      <c r="R716" s="14">
        <v>5035</v>
      </c>
      <c r="S716" s="8" t="s">
        <v>359</v>
      </c>
      <c r="T716" s="6" t="s">
        <v>372</v>
      </c>
    </row>
    <row r="717" spans="1:20" x14ac:dyDescent="0.25">
      <c r="A717" s="5">
        <v>44776</v>
      </c>
      <c r="B717" s="6">
        <v>6.05</v>
      </c>
      <c r="C717" s="6">
        <f>B717-K717-L717</f>
        <v>6.05</v>
      </c>
      <c r="D717" s="6">
        <f>B717-K717</f>
        <v>6.05</v>
      </c>
      <c r="E717" s="7">
        <v>0.87916666666666676</v>
      </c>
      <c r="F717" s="17" t="str">
        <f>_xlfn.CONCAT(TEXT(A717,"yyyy-mm-dd")," ",TEXT(E717,"hh:mm:ss"))</f>
        <v>2022-08-03 21:06:00</v>
      </c>
      <c r="G717" s="8">
        <v>10</v>
      </c>
      <c r="H717" s="8">
        <v>49</v>
      </c>
      <c r="I717" s="9">
        <f>Uber_Details!$G717+(Uber_Details!$H717/60)</f>
        <v>10.816666666666666</v>
      </c>
      <c r="J717" s="10">
        <v>1.3</v>
      </c>
      <c r="K717" s="6"/>
      <c r="L717" s="6"/>
      <c r="M717" s="8"/>
      <c r="N717" s="8">
        <v>1</v>
      </c>
      <c r="O717" s="7" t="str">
        <f>VLOOKUP(P717,zipcodes,2,0)</f>
        <v>BLACK FOREST</v>
      </c>
      <c r="P717" s="13">
        <v>5035</v>
      </c>
      <c r="Q717" s="7" t="str">
        <f>VLOOKUP(R717,zipcodes,2,0)</f>
        <v>BLACK FOREST</v>
      </c>
      <c r="R717" s="14">
        <v>5035</v>
      </c>
      <c r="S717" s="8" t="s">
        <v>359</v>
      </c>
      <c r="T717" s="6" t="s">
        <v>372</v>
      </c>
    </row>
    <row r="718" spans="1:20" x14ac:dyDescent="0.25">
      <c r="A718" s="5">
        <v>44776</v>
      </c>
      <c r="B718" s="6">
        <v>15.12</v>
      </c>
      <c r="C718" s="6">
        <f>B718-K718-L718</f>
        <v>15.12</v>
      </c>
      <c r="D718" s="6">
        <f>B718-K718</f>
        <v>15.12</v>
      </c>
      <c r="E718" s="7">
        <v>0.89166666666666661</v>
      </c>
      <c r="F718" s="17" t="str">
        <f>_xlfn.CONCAT(TEXT(A718,"yyyy-mm-dd")," ",TEXT(E718,"hh:mm:ss"))</f>
        <v>2022-08-03 21:24:00</v>
      </c>
      <c r="G718" s="8">
        <v>42</v>
      </c>
      <c r="H718" s="8">
        <v>25</v>
      </c>
      <c r="I718" s="9">
        <f>Uber_Details!$G718+(Uber_Details!$H718/60)</f>
        <v>42.416666666666664</v>
      </c>
      <c r="J718" s="10">
        <v>9.6</v>
      </c>
      <c r="K718" s="6"/>
      <c r="L718" s="6"/>
      <c r="M718" s="8"/>
      <c r="N718" s="8">
        <v>2</v>
      </c>
      <c r="O718" s="7" t="str">
        <f>VLOOKUP(P718,zipcodes,2,0)</f>
        <v>UNLEY</v>
      </c>
      <c r="P718" s="13">
        <v>5061</v>
      </c>
      <c r="Q718" s="7" t="str">
        <f>VLOOKUP(R718,zipcodes,2,0)</f>
        <v>ST PETERS</v>
      </c>
      <c r="R718" s="14">
        <v>5069</v>
      </c>
      <c r="S718" s="8" t="s">
        <v>359</v>
      </c>
      <c r="T718" s="6" t="s">
        <v>372</v>
      </c>
    </row>
    <row r="719" spans="1:20" x14ac:dyDescent="0.25">
      <c r="A719" s="5">
        <v>44776</v>
      </c>
      <c r="B719" s="6">
        <v>18.91</v>
      </c>
      <c r="C719" s="6">
        <f>B719-K719-L719</f>
        <v>18.91</v>
      </c>
      <c r="D719" s="6">
        <f>B719-K719</f>
        <v>18.91</v>
      </c>
      <c r="E719" s="7">
        <v>0.92222222222222217</v>
      </c>
      <c r="F719" s="17" t="str">
        <f>_xlfn.CONCAT(TEXT(A719,"yyyy-mm-dd")," ",TEXT(E719,"hh:mm:ss"))</f>
        <v>2022-08-03 22:08:00</v>
      </c>
      <c r="G719" s="8">
        <v>43</v>
      </c>
      <c r="H719" s="8">
        <v>19</v>
      </c>
      <c r="I719" s="9">
        <f>Uber_Details!$G719+(Uber_Details!$H719/60)</f>
        <v>43.31666666666667</v>
      </c>
      <c r="J719" s="10">
        <v>8.8000000000000007</v>
      </c>
      <c r="K719" s="6"/>
      <c r="L719" s="6"/>
      <c r="M719" s="8"/>
      <c r="N719" s="8">
        <v>2</v>
      </c>
      <c r="O719" s="7" t="str">
        <f>VLOOKUP(P719,zipcodes,2,0)</f>
        <v>ADELAIDE CBD</v>
      </c>
      <c r="P719" s="13">
        <v>5000</v>
      </c>
      <c r="Q719" s="7" t="str">
        <f>VLOOKUP(R719,zipcodes,2,0)</f>
        <v>EDWARDSTOWN</v>
      </c>
      <c r="R719" s="14">
        <v>5039</v>
      </c>
      <c r="S719" s="8" t="s">
        <v>359</v>
      </c>
      <c r="T719" s="6" t="s">
        <v>372</v>
      </c>
    </row>
    <row r="720" spans="1:20" x14ac:dyDescent="0.25">
      <c r="A720" s="5">
        <v>44778</v>
      </c>
      <c r="B720" s="6">
        <v>15.04</v>
      </c>
      <c r="C720" s="6">
        <f>B720-K720-L720</f>
        <v>15.04</v>
      </c>
      <c r="D720" s="6">
        <f>B720-K720</f>
        <v>15.04</v>
      </c>
      <c r="E720" s="7">
        <v>0.56805555555555554</v>
      </c>
      <c r="F720" s="17" t="str">
        <f>_xlfn.CONCAT(TEXT(A720,"yyyy-mm-dd")," ",TEXT(E720,"hh:mm:ss"))</f>
        <v>2022-08-05 13:38:00</v>
      </c>
      <c r="G720" s="8">
        <v>37</v>
      </c>
      <c r="H720" s="8">
        <v>37</v>
      </c>
      <c r="I720" s="9">
        <f>Uber_Details!$G720+(Uber_Details!$H720/60)</f>
        <v>37.616666666666667</v>
      </c>
      <c r="J720" s="10">
        <v>6</v>
      </c>
      <c r="K720" s="6"/>
      <c r="L720" s="6"/>
      <c r="M720" s="8"/>
      <c r="N720" s="8">
        <v>2</v>
      </c>
      <c r="O720" s="7" t="str">
        <f>VLOOKUP(P720,zipcodes,2,0)</f>
        <v>MILE END</v>
      </c>
      <c r="P720" s="13">
        <v>5031</v>
      </c>
      <c r="Q720" s="7" t="str">
        <f>VLOOKUP(R720,zipcodes,2,0)</f>
        <v>FLINDERS PARK</v>
      </c>
      <c r="R720" s="14">
        <v>5025</v>
      </c>
      <c r="S720" s="8" t="s">
        <v>359</v>
      </c>
      <c r="T720" s="6" t="s">
        <v>372</v>
      </c>
    </row>
    <row r="721" spans="1:20" x14ac:dyDescent="0.25">
      <c r="A721" s="5">
        <v>44778</v>
      </c>
      <c r="B721" s="6">
        <v>5.43</v>
      </c>
      <c r="C721" s="6">
        <f>B721-K721-L721</f>
        <v>5.43</v>
      </c>
      <c r="D721" s="6">
        <f>B721-K721</f>
        <v>5.43</v>
      </c>
      <c r="E721" s="7">
        <v>0.61319444444444449</v>
      </c>
      <c r="F721" s="17" t="str">
        <f>_xlfn.CONCAT(TEXT(A721,"yyyy-mm-dd")," ",TEXT(E721,"hh:mm:ss"))</f>
        <v>2022-08-05 14:43:00</v>
      </c>
      <c r="G721" s="8">
        <v>12</v>
      </c>
      <c r="H721" s="8">
        <v>47</v>
      </c>
      <c r="I721" s="9">
        <f>Uber_Details!$G721+(Uber_Details!$H721/60)</f>
        <v>12.783333333333333</v>
      </c>
      <c r="J721" s="10">
        <v>0.9</v>
      </c>
      <c r="K721" s="6"/>
      <c r="L721" s="6"/>
      <c r="M721" s="8"/>
      <c r="N721" s="8">
        <v>1</v>
      </c>
      <c r="O721" s="7" t="str">
        <f>VLOOKUP(P721,zipcodes,2,0)</f>
        <v>ADELAIDE CBD</v>
      </c>
      <c r="P721" s="13">
        <v>5000</v>
      </c>
      <c r="Q721" s="7" t="str">
        <f>VLOOKUP(R721,zipcodes,2,0)</f>
        <v>ADELAIDE CBD</v>
      </c>
      <c r="R721" s="14">
        <v>5000</v>
      </c>
      <c r="S721" s="8" t="s">
        <v>359</v>
      </c>
      <c r="T721" s="6" t="s">
        <v>372</v>
      </c>
    </row>
    <row r="722" spans="1:20" x14ac:dyDescent="0.25">
      <c r="A722" s="5">
        <v>44778</v>
      </c>
      <c r="B722" s="6">
        <v>25.86</v>
      </c>
      <c r="C722" s="6">
        <f>B722-K722-L722</f>
        <v>23.35</v>
      </c>
      <c r="D722" s="6">
        <f>B722-K722</f>
        <v>23.35</v>
      </c>
      <c r="E722" s="7">
        <v>0.62013888888888891</v>
      </c>
      <c r="F722" s="17" t="str">
        <f>_xlfn.CONCAT(TEXT(A722,"yyyy-mm-dd")," ",TEXT(E722,"hh:mm:ss"))</f>
        <v>2022-08-05 14:53:00</v>
      </c>
      <c r="G722" s="8">
        <v>68</v>
      </c>
      <c r="H722" s="8"/>
      <c r="I722" s="9">
        <f>Uber_Details!$G722+(Uber_Details!$H722/60)</f>
        <v>68</v>
      </c>
      <c r="J722" s="10">
        <v>5.0999999999999996</v>
      </c>
      <c r="K722" s="6">
        <v>2.5099999999999998</v>
      </c>
      <c r="L722" s="6"/>
      <c r="M722" s="8"/>
      <c r="N722" s="8">
        <v>2</v>
      </c>
      <c r="O722" s="7" t="str">
        <f>VLOOKUP(P722,zipcodes,2,0)</f>
        <v>ADELAIDE CBD</v>
      </c>
      <c r="P722" s="13">
        <v>5000</v>
      </c>
      <c r="Q722" s="7" t="str">
        <f>VLOOKUP(R722,zipcodes,2,0)</f>
        <v>EASTWOOD</v>
      </c>
      <c r="R722" s="14">
        <v>5063</v>
      </c>
      <c r="S722" s="8" t="s">
        <v>359</v>
      </c>
      <c r="T722" s="6" t="s">
        <v>372</v>
      </c>
    </row>
    <row r="723" spans="1:20" x14ac:dyDescent="0.25">
      <c r="A723" s="5">
        <v>44778</v>
      </c>
      <c r="B723" s="6">
        <v>24.61</v>
      </c>
      <c r="C723" s="6">
        <f>B723-K723-L723</f>
        <v>24.61</v>
      </c>
      <c r="D723" s="6">
        <f>B723-K723</f>
        <v>24.61</v>
      </c>
      <c r="E723" s="7">
        <v>0.67222222222222217</v>
      </c>
      <c r="F723" s="17" t="str">
        <f>_xlfn.CONCAT(TEXT(A723,"yyyy-mm-dd")," ",TEXT(E723,"hh:mm:ss"))</f>
        <v>2022-08-05 16:08:00</v>
      </c>
      <c r="G723" s="8">
        <v>48</v>
      </c>
      <c r="H723" s="8">
        <v>7</v>
      </c>
      <c r="I723" s="9">
        <f>Uber_Details!$G723+(Uber_Details!$H723/60)</f>
        <v>48.116666666666667</v>
      </c>
      <c r="J723" s="10">
        <v>11.3</v>
      </c>
      <c r="K723" s="6"/>
      <c r="L723" s="6"/>
      <c r="M723" s="8"/>
      <c r="N723" s="8">
        <v>2</v>
      </c>
      <c r="O723" s="7" t="str">
        <f>VLOOKUP(P723,zipcodes,2,0)</f>
        <v>ADELAIDE CBD</v>
      </c>
      <c r="P723" s="13">
        <v>5000</v>
      </c>
      <c r="Q723" s="7" t="str">
        <f>VLOOKUP(R723,zipcodes,2,0)</f>
        <v>EASTWOOD</v>
      </c>
      <c r="R723" s="14">
        <v>5063</v>
      </c>
      <c r="S723" s="8" t="s">
        <v>359</v>
      </c>
      <c r="T723" s="6" t="s">
        <v>372</v>
      </c>
    </row>
    <row r="724" spans="1:20" x14ac:dyDescent="0.25">
      <c r="A724" s="5">
        <v>44778</v>
      </c>
      <c r="B724" s="6">
        <v>11.77</v>
      </c>
      <c r="C724" s="6">
        <f>B724-K724-L724</f>
        <v>11.77</v>
      </c>
      <c r="D724" s="6">
        <f>B724-K724</f>
        <v>11.77</v>
      </c>
      <c r="E724" s="7">
        <v>0.70486111111111116</v>
      </c>
      <c r="F724" s="17" t="str">
        <f>_xlfn.CONCAT(TEXT(A724,"yyyy-mm-dd")," ",TEXT(E724,"hh:mm:ss"))</f>
        <v>2022-08-05 16:55:00</v>
      </c>
      <c r="G724" s="8">
        <v>24</v>
      </c>
      <c r="H724" s="8">
        <v>23</v>
      </c>
      <c r="I724" s="9">
        <f>Uber_Details!$G724+(Uber_Details!$H724/60)</f>
        <v>24.383333333333333</v>
      </c>
      <c r="J724" s="10">
        <v>3.5</v>
      </c>
      <c r="K724" s="6"/>
      <c r="L724" s="6"/>
      <c r="M724" s="8"/>
      <c r="N724" s="8">
        <v>2</v>
      </c>
      <c r="O724" s="7" t="str">
        <f>VLOOKUP(P724,zipcodes,2,0)</f>
        <v>UNLEY</v>
      </c>
      <c r="P724" s="13">
        <v>5061</v>
      </c>
      <c r="Q724" s="7" t="str">
        <f>VLOOKUP(R724,zipcodes,2,0)</f>
        <v>KINGSWOOD</v>
      </c>
      <c r="R724" s="14">
        <v>5062</v>
      </c>
      <c r="S724" s="8" t="s">
        <v>359</v>
      </c>
      <c r="T724" s="6" t="s">
        <v>372</v>
      </c>
    </row>
    <row r="725" spans="1:20" x14ac:dyDescent="0.25">
      <c r="A725" s="5">
        <v>44778</v>
      </c>
      <c r="B725" s="6">
        <v>26.07</v>
      </c>
      <c r="C725" s="6">
        <f>B725-K725-L725</f>
        <v>17.8</v>
      </c>
      <c r="D725" s="6">
        <f>B725-K725</f>
        <v>21.8</v>
      </c>
      <c r="E725" s="7">
        <v>0.75</v>
      </c>
      <c r="F725" s="17" t="str">
        <f>_xlfn.CONCAT(TEXT(A725,"yyyy-mm-dd")," ",TEXT(E725,"hh:mm:ss"))</f>
        <v>2022-08-05 18:00:00</v>
      </c>
      <c r="G725" s="8">
        <v>48</v>
      </c>
      <c r="H725" s="8">
        <v>2</v>
      </c>
      <c r="I725" s="9">
        <f>Uber_Details!$G725+(Uber_Details!$H725/60)</f>
        <v>48.033333333333331</v>
      </c>
      <c r="J725" s="10">
        <v>12.8</v>
      </c>
      <c r="K725" s="6">
        <v>4.2699999999999996</v>
      </c>
      <c r="L725" s="6">
        <v>4</v>
      </c>
      <c r="M725" s="8"/>
      <c r="N725" s="8">
        <v>2</v>
      </c>
      <c r="O725" s="7" t="str">
        <f>VLOOKUP(P725,zipcodes,2,0)</f>
        <v>ADELAIDE CBD</v>
      </c>
      <c r="P725" s="13">
        <v>5000</v>
      </c>
      <c r="Q725" s="7" t="str">
        <f>VLOOKUP(R725,zipcodes,2,0)</f>
        <v>KLEMZIG</v>
      </c>
      <c r="R725" s="14">
        <v>5087</v>
      </c>
      <c r="S725" s="8" t="s">
        <v>359</v>
      </c>
      <c r="T725" s="6" t="s">
        <v>372</v>
      </c>
    </row>
    <row r="726" spans="1:20" x14ac:dyDescent="0.25">
      <c r="A726" s="5">
        <v>44777</v>
      </c>
      <c r="B726" s="6">
        <v>19.579999999999998</v>
      </c>
      <c r="C726" s="6">
        <f>B726-K726-L726</f>
        <v>17.079999999999998</v>
      </c>
      <c r="D726" s="6">
        <f>B726-K726</f>
        <v>19.579999999999998</v>
      </c>
      <c r="E726" s="7">
        <v>0.76111111111111107</v>
      </c>
      <c r="F726" s="17" t="str">
        <f>_xlfn.CONCAT(TEXT(A726,"yyyy-mm-dd")," ",TEXT(E726,"hh:mm:ss"))</f>
        <v>2022-08-04 18:16:00</v>
      </c>
      <c r="G726" s="8">
        <v>52</v>
      </c>
      <c r="H726" s="8">
        <v>8</v>
      </c>
      <c r="I726" s="9">
        <f>Uber_Details!$G726+(Uber_Details!$H726/60)</f>
        <v>52.133333333333333</v>
      </c>
      <c r="J726" s="10">
        <v>8.1999999999999993</v>
      </c>
      <c r="K726" s="6"/>
      <c r="L726" s="6">
        <v>2.5</v>
      </c>
      <c r="M726" s="8"/>
      <c r="N726" s="8">
        <v>2</v>
      </c>
      <c r="O726" s="7" t="str">
        <f>VLOOKUP(P726,zipcodes,2,0)</f>
        <v>ADELAIDE CBD</v>
      </c>
      <c r="P726" s="13">
        <v>5000</v>
      </c>
      <c r="Q726" s="7" t="str">
        <f>VLOOKUP(R726,zipcodes,2,0)</f>
        <v>GLEN OSMOND</v>
      </c>
      <c r="R726" s="14">
        <v>5064</v>
      </c>
      <c r="S726" s="8" t="s">
        <v>359</v>
      </c>
      <c r="T726" s="6" t="s">
        <v>372</v>
      </c>
    </row>
    <row r="727" spans="1:20" x14ac:dyDescent="0.25">
      <c r="A727" s="5">
        <v>44777</v>
      </c>
      <c r="B727" s="6">
        <v>14.47</v>
      </c>
      <c r="C727" s="6">
        <f>B727-K727-L727</f>
        <v>14.47</v>
      </c>
      <c r="D727" s="6">
        <f>B727-K727</f>
        <v>14.47</v>
      </c>
      <c r="E727" s="7">
        <v>0.78541666666666676</v>
      </c>
      <c r="F727" s="17" t="str">
        <f>_xlfn.CONCAT(TEXT(A727,"yyyy-mm-dd")," ",TEXT(E727,"hh:mm:ss"))</f>
        <v>2022-08-04 18:51:00</v>
      </c>
      <c r="G727" s="8">
        <v>30</v>
      </c>
      <c r="H727" s="8">
        <v>1</v>
      </c>
      <c r="I727" s="9">
        <f>Uber_Details!$G727+(Uber_Details!$H727/60)</f>
        <v>30.016666666666666</v>
      </c>
      <c r="J727" s="10">
        <v>8.6</v>
      </c>
      <c r="K727" s="6"/>
      <c r="L727" s="6"/>
      <c r="M727" s="8"/>
      <c r="N727" s="8">
        <v>2</v>
      </c>
      <c r="O727" s="7" t="str">
        <f>VLOOKUP(P727,zipcodes,2,0)</f>
        <v>ADELAIDE CBD</v>
      </c>
      <c r="P727" s="13">
        <v>5000</v>
      </c>
      <c r="Q727" s="7" t="str">
        <f>VLOOKUP(R727,zipcodes,2,0)</f>
        <v>HECTORVILLE</v>
      </c>
      <c r="R727" s="14">
        <v>5073</v>
      </c>
      <c r="S727" s="8" t="s">
        <v>359</v>
      </c>
      <c r="T727" s="6" t="s">
        <v>372</v>
      </c>
    </row>
    <row r="728" spans="1:20" x14ac:dyDescent="0.25">
      <c r="A728" s="5">
        <v>44778</v>
      </c>
      <c r="B728" s="6">
        <v>12.16</v>
      </c>
      <c r="C728" s="6">
        <f>B728-K728-L728</f>
        <v>12.16</v>
      </c>
      <c r="D728" s="6">
        <f>B728-K728</f>
        <v>12.16</v>
      </c>
      <c r="E728" s="7">
        <v>0.79652777777777783</v>
      </c>
      <c r="F728" s="17" t="str">
        <f>_xlfn.CONCAT(TEXT(A728,"yyyy-mm-dd")," ",TEXT(E728,"hh:mm:ss"))</f>
        <v>2022-08-05 19:07:00</v>
      </c>
      <c r="G728" s="8">
        <v>25</v>
      </c>
      <c r="H728" s="8">
        <v>34</v>
      </c>
      <c r="I728" s="9">
        <f>Uber_Details!$G728+(Uber_Details!$H728/60)</f>
        <v>25.566666666666666</v>
      </c>
      <c r="J728" s="10">
        <v>7.4</v>
      </c>
      <c r="K728" s="6"/>
      <c r="L728" s="6"/>
      <c r="M728" s="8"/>
      <c r="N728" s="8">
        <v>2</v>
      </c>
      <c r="O728" s="7" t="str">
        <f>VLOOKUP(P728,zipcodes,2,0)</f>
        <v>HAMPSTEAD GARDENS</v>
      </c>
      <c r="P728" s="13">
        <v>5086</v>
      </c>
      <c r="Q728" s="7" t="str">
        <f>VLOOKUP(R728,zipcodes,2,0)</f>
        <v>ATHELSTONE</v>
      </c>
      <c r="R728" s="14">
        <v>5076</v>
      </c>
      <c r="S728" s="8" t="s">
        <v>359</v>
      </c>
      <c r="T728" s="6" t="s">
        <v>372</v>
      </c>
    </row>
    <row r="729" spans="1:20" x14ac:dyDescent="0.25">
      <c r="A729" s="5">
        <v>44778</v>
      </c>
      <c r="B729" s="6">
        <v>22.63</v>
      </c>
      <c r="C729" s="6">
        <f>B729-K729-L729</f>
        <v>22.63</v>
      </c>
      <c r="D729" s="6">
        <f>B729-K729</f>
        <v>22.63</v>
      </c>
      <c r="E729" s="7">
        <v>0.80486111111111114</v>
      </c>
      <c r="F729" s="17" t="str">
        <f>_xlfn.CONCAT(TEXT(A729,"yyyy-mm-dd")," ",TEXT(E729,"hh:mm:ss"))</f>
        <v>2022-08-05 19:19:00</v>
      </c>
      <c r="G729" s="8">
        <v>61</v>
      </c>
      <c r="H729" s="8"/>
      <c r="I729" s="9">
        <f>Uber_Details!$G729+(Uber_Details!$H729/60)</f>
        <v>61</v>
      </c>
      <c r="J729" s="10">
        <v>13</v>
      </c>
      <c r="K729" s="6"/>
      <c r="L729" s="6"/>
      <c r="M729" s="8"/>
      <c r="N729" s="8">
        <v>2</v>
      </c>
      <c r="O729" s="7" t="str">
        <f>VLOOKUP(P729,zipcodes,2,0)</f>
        <v>PARADISE</v>
      </c>
      <c r="P729" s="13">
        <v>5075</v>
      </c>
      <c r="Q729" s="7" t="str">
        <f>VLOOKUP(R729,zipcodes,2,0)</f>
        <v>CLEARVIEW</v>
      </c>
      <c r="R729" s="14">
        <v>5085</v>
      </c>
      <c r="S729" s="8" t="s">
        <v>359</v>
      </c>
      <c r="T729" s="6" t="s">
        <v>372</v>
      </c>
    </row>
    <row r="730" spans="1:20" x14ac:dyDescent="0.25">
      <c r="A730" s="5">
        <v>44777</v>
      </c>
      <c r="B730" s="6">
        <v>8.65</v>
      </c>
      <c r="C730" s="6">
        <f>B730-K730-L730</f>
        <v>8.65</v>
      </c>
      <c r="D730" s="6">
        <f>B730-K730</f>
        <v>8.65</v>
      </c>
      <c r="E730" s="7">
        <v>0.80902777777777779</v>
      </c>
      <c r="F730" s="17" t="str">
        <f>_xlfn.CONCAT(TEXT(A730,"yyyy-mm-dd")," ",TEXT(E730,"hh:mm:ss"))</f>
        <v>2022-08-04 19:25:00</v>
      </c>
      <c r="G730" s="8">
        <v>15</v>
      </c>
      <c r="H730" s="8">
        <v>13</v>
      </c>
      <c r="I730" s="9">
        <f>Uber_Details!$G730+(Uber_Details!$H730/60)</f>
        <v>15.216666666666667</v>
      </c>
      <c r="J730" s="10">
        <v>7.8</v>
      </c>
      <c r="K730" s="6"/>
      <c r="L730" s="6"/>
      <c r="M730" s="8"/>
      <c r="N730" s="8">
        <v>1</v>
      </c>
      <c r="O730" s="7" t="str">
        <f>VLOOKUP(P730,zipcodes,2,0)</f>
        <v>KENSINGTON</v>
      </c>
      <c r="P730" s="13">
        <v>5068</v>
      </c>
      <c r="Q730" s="7" t="str">
        <f>VLOOKUP(R730,zipcodes,2,0)</f>
        <v>KLEMZIG</v>
      </c>
      <c r="R730" s="14">
        <v>5087</v>
      </c>
      <c r="S730" s="8" t="s">
        <v>359</v>
      </c>
      <c r="T730" s="6" t="s">
        <v>372</v>
      </c>
    </row>
    <row r="731" spans="1:20" x14ac:dyDescent="0.25">
      <c r="A731" s="5">
        <v>44777</v>
      </c>
      <c r="B731" s="6">
        <v>12.11</v>
      </c>
      <c r="C731" s="6">
        <f>B731-K731-L731</f>
        <v>12.11</v>
      </c>
      <c r="D731" s="6">
        <f>B731-K731</f>
        <v>12.11</v>
      </c>
      <c r="E731" s="7">
        <v>0.8340277777777777</v>
      </c>
      <c r="F731" s="17" t="str">
        <f>_xlfn.CONCAT(TEXT(A731,"yyyy-mm-dd")," ",TEXT(E731,"hh:mm:ss"))</f>
        <v>2022-08-04 20:01:00</v>
      </c>
      <c r="G731" s="8">
        <v>22</v>
      </c>
      <c r="H731" s="8">
        <v>35</v>
      </c>
      <c r="I731" s="9">
        <f>Uber_Details!$G731+(Uber_Details!$H731/60)</f>
        <v>22.583333333333332</v>
      </c>
      <c r="J731" s="10">
        <v>4.5999999999999996</v>
      </c>
      <c r="K731" s="6"/>
      <c r="L731" s="6"/>
      <c r="M731" s="8"/>
      <c r="N731" s="8">
        <v>2</v>
      </c>
      <c r="O731" s="7" t="str">
        <f>VLOOKUP(P731,zipcodes,2,0)</f>
        <v>ADELAIDE CBD</v>
      </c>
      <c r="P731" s="13">
        <v>5000</v>
      </c>
      <c r="Q731" s="7" t="str">
        <f>VLOOKUP(R731,zipcodes,2,0)</f>
        <v>UNLEY</v>
      </c>
      <c r="R731" s="14">
        <v>5061</v>
      </c>
      <c r="S731" s="8" t="s">
        <v>359</v>
      </c>
      <c r="T731" s="6" t="s">
        <v>372</v>
      </c>
    </row>
    <row r="732" spans="1:20" x14ac:dyDescent="0.25">
      <c r="A732" s="5">
        <v>44777</v>
      </c>
      <c r="B732" s="6">
        <v>12.46</v>
      </c>
      <c r="C732" s="6">
        <f>B732-K732-L732</f>
        <v>12.46</v>
      </c>
      <c r="D732" s="6">
        <f>B732-K732</f>
        <v>12.46</v>
      </c>
      <c r="E732" s="7">
        <v>0.83680555555555547</v>
      </c>
      <c r="F732" s="17" t="str">
        <f>_xlfn.CONCAT(TEXT(A732,"yyyy-mm-dd")," ",TEXT(E732,"hh:mm:ss"))</f>
        <v>2022-08-04 20:05:00</v>
      </c>
      <c r="G732" s="8">
        <v>34</v>
      </c>
      <c r="H732" s="8">
        <v>5</v>
      </c>
      <c r="I732" s="9">
        <f>Uber_Details!$G732+(Uber_Details!$H732/60)</f>
        <v>34.083333333333336</v>
      </c>
      <c r="J732" s="10">
        <v>10</v>
      </c>
      <c r="K732" s="6"/>
      <c r="L732" s="6"/>
      <c r="M732" s="8"/>
      <c r="N732" s="8">
        <v>2</v>
      </c>
      <c r="O732" s="7" t="str">
        <f>VLOOKUP(P732,zipcodes,2,0)</f>
        <v>UNLEY</v>
      </c>
      <c r="P732" s="13">
        <v>5061</v>
      </c>
      <c r="Q732" s="7" t="str">
        <f>VLOOKUP(R732,zipcodes,2,0)</f>
        <v>BELAIR</v>
      </c>
      <c r="R732" s="14">
        <v>5052</v>
      </c>
      <c r="S732" s="8" t="s">
        <v>359</v>
      </c>
      <c r="T732" s="6" t="s">
        <v>372</v>
      </c>
    </row>
    <row r="733" spans="1:20" x14ac:dyDescent="0.25">
      <c r="A733" s="5">
        <v>44778</v>
      </c>
      <c r="B733" s="6">
        <v>9.6199999999999992</v>
      </c>
      <c r="C733" s="6">
        <f>B733-K733-L733</f>
        <v>9.6199999999999992</v>
      </c>
      <c r="D733" s="6">
        <f>B733-K733</f>
        <v>9.6199999999999992</v>
      </c>
      <c r="E733" s="7">
        <v>0.84305555555555556</v>
      </c>
      <c r="F733" s="17" t="str">
        <f>_xlfn.CONCAT(TEXT(A733,"yyyy-mm-dd")," ",TEXT(E733,"hh:mm:ss"))</f>
        <v>2022-08-05 20:14:00</v>
      </c>
      <c r="G733" s="8">
        <v>21</v>
      </c>
      <c r="H733" s="8">
        <v>4</v>
      </c>
      <c r="I733" s="9">
        <f>Uber_Details!$G733+(Uber_Details!$H733/60)</f>
        <v>21.066666666666666</v>
      </c>
      <c r="J733" s="10">
        <v>6.4</v>
      </c>
      <c r="K733" s="6"/>
      <c r="L733" s="6"/>
      <c r="M733" s="8"/>
      <c r="N733" s="8">
        <v>1</v>
      </c>
      <c r="O733" s="7" t="str">
        <f>VLOOKUP(P733,zipcodes,2,0)</f>
        <v>BLAIR ATHOL</v>
      </c>
      <c r="P733" s="13">
        <v>5084</v>
      </c>
      <c r="Q733" s="7" t="str">
        <f>VLOOKUP(R733,zipcodes,2,0)</f>
        <v>NORTH ADELAIDE</v>
      </c>
      <c r="R733" s="14">
        <v>5006</v>
      </c>
      <c r="S733" s="8" t="s">
        <v>359</v>
      </c>
      <c r="T733" s="6" t="s">
        <v>372</v>
      </c>
    </row>
    <row r="734" spans="1:20" x14ac:dyDescent="0.25">
      <c r="A734" s="5">
        <v>44778</v>
      </c>
      <c r="B734" s="6">
        <v>11.92</v>
      </c>
      <c r="C734" s="6">
        <f>B734-K734-L734</f>
        <v>11.92</v>
      </c>
      <c r="D734" s="6">
        <f>B734-K734</f>
        <v>11.92</v>
      </c>
      <c r="E734" s="7">
        <v>0.86388888888888893</v>
      </c>
      <c r="F734" s="17" t="str">
        <f>_xlfn.CONCAT(TEXT(A734,"yyyy-mm-dd")," ",TEXT(E734,"hh:mm:ss"))</f>
        <v>2022-08-05 20:44:00</v>
      </c>
      <c r="G734" s="8">
        <v>28</v>
      </c>
      <c r="H734" s="8">
        <v>33</v>
      </c>
      <c r="I734" s="9">
        <f>Uber_Details!$G734+(Uber_Details!$H734/60)</f>
        <v>28.55</v>
      </c>
      <c r="J734" s="10">
        <v>6.7</v>
      </c>
      <c r="K734" s="6"/>
      <c r="L734" s="6"/>
      <c r="M734" s="8"/>
      <c r="N734" s="8">
        <v>2</v>
      </c>
      <c r="O734" s="7" t="str">
        <f>VLOOKUP(P734,zipcodes,2,0)</f>
        <v>NORTH ADELAIDE</v>
      </c>
      <c r="P734" s="13">
        <v>5006</v>
      </c>
      <c r="Q734" s="7" t="str">
        <f>VLOOKUP(R734,zipcodes,2,0)</f>
        <v>CROYDON</v>
      </c>
      <c r="R734" s="14">
        <v>5008</v>
      </c>
      <c r="S734" s="8" t="s">
        <v>359</v>
      </c>
      <c r="T734" s="6" t="s">
        <v>372</v>
      </c>
    </row>
    <row r="735" spans="1:20" x14ac:dyDescent="0.25">
      <c r="A735" s="5">
        <v>44777</v>
      </c>
      <c r="B735" s="6">
        <v>8.68</v>
      </c>
      <c r="C735" s="6">
        <f>B735-K735-L735</f>
        <v>8.68</v>
      </c>
      <c r="D735" s="6">
        <f>B735-K735</f>
        <v>8.68</v>
      </c>
      <c r="E735" s="7">
        <v>0.87569444444444444</v>
      </c>
      <c r="F735" s="17" t="str">
        <f>_xlfn.CONCAT(TEXT(A735,"yyyy-mm-dd")," ",TEXT(E735,"hh:mm:ss"))</f>
        <v>2022-08-04 21:01:00</v>
      </c>
      <c r="G735" s="8">
        <v>15</v>
      </c>
      <c r="H735" s="8">
        <v>6</v>
      </c>
      <c r="I735" s="9">
        <f>Uber_Details!$G735+(Uber_Details!$H735/60)</f>
        <v>15.1</v>
      </c>
      <c r="J735" s="10">
        <v>7.1</v>
      </c>
      <c r="K735" s="6"/>
      <c r="L735" s="6"/>
      <c r="M735" s="8"/>
      <c r="N735" s="8">
        <v>1</v>
      </c>
      <c r="O735" s="7" t="str">
        <f>VLOOKUP(P735,zipcodes,2,0)</f>
        <v>UNLEY</v>
      </c>
      <c r="P735" s="13">
        <v>5061</v>
      </c>
      <c r="Q735" s="7" t="str">
        <f>VLOOKUP(R735,zipcodes,2,0)</f>
        <v>ST PETERS</v>
      </c>
      <c r="R735" s="14">
        <v>5069</v>
      </c>
      <c r="S735" s="8" t="s">
        <v>359</v>
      </c>
      <c r="T735" s="6" t="s">
        <v>372</v>
      </c>
    </row>
    <row r="736" spans="1:20" x14ac:dyDescent="0.25">
      <c r="A736" s="5">
        <v>44778</v>
      </c>
      <c r="B736" s="6">
        <v>8.41</v>
      </c>
      <c r="C736" s="6">
        <f>B736-K736-L736</f>
        <v>8.41</v>
      </c>
      <c r="D736" s="6">
        <f>B736-K736</f>
        <v>8.41</v>
      </c>
      <c r="E736" s="7">
        <v>0.87986111111111109</v>
      </c>
      <c r="F736" s="17" t="str">
        <f>_xlfn.CONCAT(TEXT(A736,"yyyy-mm-dd")," ",TEXT(E736,"hh:mm:ss"))</f>
        <v>2022-08-05 21:07:00</v>
      </c>
      <c r="G736" s="8">
        <v>18</v>
      </c>
      <c r="H736" s="8">
        <v>55</v>
      </c>
      <c r="I736" s="9">
        <f>Uber_Details!$G736+(Uber_Details!$H736/60)</f>
        <v>18.916666666666668</v>
      </c>
      <c r="J736" s="10">
        <v>6.5</v>
      </c>
      <c r="K736" s="6"/>
      <c r="L736" s="6"/>
      <c r="M736" s="8"/>
      <c r="N736" s="8">
        <v>1</v>
      </c>
      <c r="O736" s="7" t="str">
        <f>VLOOKUP(P736,zipcodes,2,0)</f>
        <v>FITZROY</v>
      </c>
      <c r="P736" s="13">
        <v>5082</v>
      </c>
      <c r="Q736" s="7" t="str">
        <f>VLOOKUP(R736,zipcodes,2,0)</f>
        <v>WOODVILLE</v>
      </c>
      <c r="R736" s="14">
        <v>5011</v>
      </c>
      <c r="S736" s="8" t="s">
        <v>359</v>
      </c>
      <c r="T736" s="6" t="s">
        <v>372</v>
      </c>
    </row>
    <row r="737" spans="1:20" x14ac:dyDescent="0.25">
      <c r="A737" s="5">
        <v>44777</v>
      </c>
      <c r="B737" s="6">
        <v>8.66</v>
      </c>
      <c r="C737" s="6">
        <f>B737-K737-L737</f>
        <v>8.66</v>
      </c>
      <c r="D737" s="6">
        <f>B737-K737</f>
        <v>8.66</v>
      </c>
      <c r="E737" s="7">
        <v>0.8847222222222223</v>
      </c>
      <c r="F737" s="17" t="str">
        <f>_xlfn.CONCAT(TEXT(A737,"yyyy-mm-dd")," ",TEXT(E737,"hh:mm:ss"))</f>
        <v>2022-08-04 21:14:00</v>
      </c>
      <c r="G737" s="8">
        <v>14</v>
      </c>
      <c r="H737" s="8">
        <v>19</v>
      </c>
      <c r="I737" s="9">
        <f>Uber_Details!$G737+(Uber_Details!$H737/60)</f>
        <v>14.316666666666666</v>
      </c>
      <c r="J737" s="10">
        <v>4.9000000000000004</v>
      </c>
      <c r="K737" s="6"/>
      <c r="L737" s="6"/>
      <c r="M737" s="8"/>
      <c r="N737" s="8">
        <v>1</v>
      </c>
      <c r="O737" s="7" t="str">
        <f>VLOOKUP(P737,zipcodes,2,0)</f>
        <v>ST PETERS</v>
      </c>
      <c r="P737" s="13">
        <v>5069</v>
      </c>
      <c r="Q737" s="7" t="str">
        <f>VLOOKUP(R737,zipcodes,2,0)</f>
        <v>ADELAIDE CBD</v>
      </c>
      <c r="R737" s="14">
        <v>5000</v>
      </c>
      <c r="S737" s="8" t="s">
        <v>359</v>
      </c>
      <c r="T737" s="6" t="s">
        <v>372</v>
      </c>
    </row>
    <row r="738" spans="1:20" x14ac:dyDescent="0.25">
      <c r="A738" s="5">
        <v>44778</v>
      </c>
      <c r="B738" s="6">
        <v>6.3</v>
      </c>
      <c r="C738" s="6">
        <f>B738-K738-L738</f>
        <v>6.3</v>
      </c>
      <c r="D738" s="6">
        <f>B738-K738</f>
        <v>6.3</v>
      </c>
      <c r="E738" s="7">
        <v>0.89444444444444438</v>
      </c>
      <c r="F738" s="17" t="str">
        <f>_xlfn.CONCAT(TEXT(A738,"yyyy-mm-dd")," ",TEXT(E738,"hh:mm:ss"))</f>
        <v>2022-08-05 21:28:00</v>
      </c>
      <c r="G738" s="8">
        <v>12</v>
      </c>
      <c r="H738" s="8">
        <v>59</v>
      </c>
      <c r="I738" s="9">
        <f>Uber_Details!$G738+(Uber_Details!$H738/60)</f>
        <v>12.983333333333333</v>
      </c>
      <c r="J738" s="10">
        <v>2.7</v>
      </c>
      <c r="K738" s="6"/>
      <c r="L738" s="6"/>
      <c r="M738" s="8"/>
      <c r="N738" s="8">
        <v>1</v>
      </c>
      <c r="O738" s="7" t="str">
        <f>VLOOKUP(P738,zipcodes,2,0)</f>
        <v>BEVERLEY</v>
      </c>
      <c r="P738" s="13">
        <v>5009</v>
      </c>
      <c r="Q738" s="7" t="str">
        <f>VLOOKUP(R738,zipcodes,2,0)</f>
        <v>CROYDON</v>
      </c>
      <c r="R738" s="14">
        <v>5008</v>
      </c>
      <c r="S738" s="8" t="s">
        <v>359</v>
      </c>
      <c r="T738" s="6" t="s">
        <v>372</v>
      </c>
    </row>
    <row r="739" spans="1:20" x14ac:dyDescent="0.25">
      <c r="A739" s="5">
        <v>44777</v>
      </c>
      <c r="B739" s="6">
        <v>12.53</v>
      </c>
      <c r="C739" s="6">
        <f>B739-K739-L739</f>
        <v>12.53</v>
      </c>
      <c r="D739" s="6">
        <f>B739-K739</f>
        <v>12.53</v>
      </c>
      <c r="E739" s="7">
        <v>0.89722222222222225</v>
      </c>
      <c r="F739" s="17" t="str">
        <f>_xlfn.CONCAT(TEXT(A739,"yyyy-mm-dd")," ",TEXT(E739,"hh:mm:ss"))</f>
        <v>2022-08-04 21:32:00</v>
      </c>
      <c r="G739" s="8">
        <v>35</v>
      </c>
      <c r="H739" s="8">
        <v>47</v>
      </c>
      <c r="I739" s="9">
        <f>Uber_Details!$G739+(Uber_Details!$H739/60)</f>
        <v>35.783333333333331</v>
      </c>
      <c r="J739" s="10">
        <v>8.1</v>
      </c>
      <c r="K739" s="6"/>
      <c r="L739" s="6"/>
      <c r="M739" s="8">
        <v>1</v>
      </c>
      <c r="N739" s="8">
        <v>1</v>
      </c>
      <c r="O739" s="7" t="str">
        <f>VLOOKUP(P739,zipcodes,2,0)</f>
        <v>ADELAIDE CBD</v>
      </c>
      <c r="P739" s="13">
        <v>5000</v>
      </c>
      <c r="Q739" s="7" t="str">
        <f>VLOOKUP(R739,zipcodes,2,0)</f>
        <v>FLINDERS PARK</v>
      </c>
      <c r="R739" s="14">
        <v>5025</v>
      </c>
      <c r="S739" s="8" t="s">
        <v>359</v>
      </c>
      <c r="T739" s="6" t="s">
        <v>372</v>
      </c>
    </row>
    <row r="740" spans="1:20" x14ac:dyDescent="0.25">
      <c r="A740" s="5">
        <v>44777</v>
      </c>
      <c r="B740" s="6">
        <v>8.02</v>
      </c>
      <c r="C740" s="6">
        <f>B740-K740-L740</f>
        <v>8.02</v>
      </c>
      <c r="D740" s="6">
        <f>B740-K740</f>
        <v>8.02</v>
      </c>
      <c r="E740" s="7">
        <v>0.9194444444444444</v>
      </c>
      <c r="F740" s="17" t="str">
        <f>_xlfn.CONCAT(TEXT(A740,"yyyy-mm-dd")," ",TEXT(E740,"hh:mm:ss"))</f>
        <v>2022-08-04 22:04:00</v>
      </c>
      <c r="G740" s="8">
        <v>16</v>
      </c>
      <c r="H740" s="8">
        <v>7</v>
      </c>
      <c r="I740" s="9">
        <f>Uber_Details!$G740+(Uber_Details!$H740/60)</f>
        <v>16.116666666666667</v>
      </c>
      <c r="J740" s="10">
        <v>4.7</v>
      </c>
      <c r="K740" s="6"/>
      <c r="L740" s="6"/>
      <c r="M740" s="8"/>
      <c r="N740" s="8">
        <v>1</v>
      </c>
      <c r="O740" s="7" t="str">
        <f>VLOOKUP(P740,zipcodes,2,0)</f>
        <v>MILE END</v>
      </c>
      <c r="P740" s="13">
        <v>5031</v>
      </c>
      <c r="Q740" s="7" t="str">
        <f>VLOOKUP(R740,zipcodes,2,0)</f>
        <v>FLINDERS PARK</v>
      </c>
      <c r="R740" s="14">
        <v>5025</v>
      </c>
      <c r="S740" s="8" t="s">
        <v>359</v>
      </c>
      <c r="T740" s="6" t="s">
        <v>372</v>
      </c>
    </row>
    <row r="741" spans="1:20" x14ac:dyDescent="0.25">
      <c r="A741" s="5">
        <v>44779</v>
      </c>
      <c r="B741" s="6">
        <v>18.32</v>
      </c>
      <c r="C741" s="6">
        <f>B741-K741-L741</f>
        <v>18.32</v>
      </c>
      <c r="D741" s="6">
        <f>B741-K741</f>
        <v>18.32</v>
      </c>
      <c r="E741" s="7">
        <v>0.52986111111111112</v>
      </c>
      <c r="F741" s="17" t="str">
        <f>_xlfn.CONCAT(TEXT(A741,"yyyy-mm-dd")," ",TEXT(E741,"hh:mm:ss"))</f>
        <v>2022-08-06 12:43:00</v>
      </c>
      <c r="G741" s="8">
        <v>53</v>
      </c>
      <c r="H741" s="8">
        <v>17</v>
      </c>
      <c r="I741" s="9">
        <f>Uber_Details!$G741+(Uber_Details!$H741/60)</f>
        <v>53.283333333333331</v>
      </c>
      <c r="J741" s="10">
        <v>5.3</v>
      </c>
      <c r="K741" s="6"/>
      <c r="L741" s="6"/>
      <c r="M741" s="8"/>
      <c r="N741" s="8">
        <v>2</v>
      </c>
      <c r="O741" s="7" t="str">
        <f>VLOOKUP(P741,zipcodes,2,0)</f>
        <v>MILE END</v>
      </c>
      <c r="P741" s="13">
        <v>5031</v>
      </c>
      <c r="Q741" s="7" t="str">
        <f>VLOOKUP(R741,zipcodes,2,0)</f>
        <v>BLACK FOREST</v>
      </c>
      <c r="R741" s="14">
        <v>5035</v>
      </c>
      <c r="S741" s="8" t="s">
        <v>359</v>
      </c>
      <c r="T741" s="6" t="s">
        <v>372</v>
      </c>
    </row>
    <row r="742" spans="1:20" x14ac:dyDescent="0.25">
      <c r="A742" s="5">
        <v>44779</v>
      </c>
      <c r="B742" s="6">
        <v>8.6999999999999993</v>
      </c>
      <c r="C742" s="6">
        <f>B742-K742-L742</f>
        <v>8.6999999999999993</v>
      </c>
      <c r="D742" s="6">
        <f>B742-K742</f>
        <v>8.6999999999999993</v>
      </c>
      <c r="E742" s="7">
        <v>0.56458333333333333</v>
      </c>
      <c r="F742" s="17" t="str">
        <f>_xlfn.CONCAT(TEXT(A742,"yyyy-mm-dd")," ",TEXT(E742,"hh:mm:ss"))</f>
        <v>2022-08-06 13:33:00</v>
      </c>
      <c r="G742" s="8">
        <v>21</v>
      </c>
      <c r="H742" s="8">
        <v>8</v>
      </c>
      <c r="I742" s="9">
        <f>Uber_Details!$G742+(Uber_Details!$H742/60)</f>
        <v>21.133333333333333</v>
      </c>
      <c r="J742" s="10">
        <v>3.9</v>
      </c>
      <c r="K742" s="6"/>
      <c r="L742" s="6"/>
      <c r="M742" s="8"/>
      <c r="N742" s="8">
        <v>1</v>
      </c>
      <c r="O742" s="7" t="str">
        <f>VLOOKUP(P742,zipcodes,2,0)</f>
        <v>ADELAIDE CBD</v>
      </c>
      <c r="P742" s="13">
        <v>5000</v>
      </c>
      <c r="Q742" s="7" t="str">
        <f>VLOOKUP(R742,zipcodes,2,0)</f>
        <v>UNLEY</v>
      </c>
      <c r="R742" s="14">
        <v>5061</v>
      </c>
      <c r="S742" s="8" t="s">
        <v>359</v>
      </c>
      <c r="T742" s="6" t="s">
        <v>372</v>
      </c>
    </row>
    <row r="743" spans="1:20" x14ac:dyDescent="0.25">
      <c r="A743" s="5">
        <v>44779</v>
      </c>
      <c r="B743" s="6">
        <v>11.93</v>
      </c>
      <c r="C743" s="6">
        <f>B743-K743-L743</f>
        <v>11.93</v>
      </c>
      <c r="D743" s="6">
        <f>B743-K743</f>
        <v>11.93</v>
      </c>
      <c r="E743" s="7">
        <v>0.58333333333333337</v>
      </c>
      <c r="F743" s="17" t="str">
        <f>_xlfn.CONCAT(TEXT(A743,"yyyy-mm-dd")," ",TEXT(E743,"hh:mm:ss"))</f>
        <v>2022-08-06 14:00:00</v>
      </c>
      <c r="G743" s="8">
        <v>31</v>
      </c>
      <c r="H743" s="8">
        <v>5</v>
      </c>
      <c r="I743" s="9">
        <f>Uber_Details!$G743+(Uber_Details!$H743/60)</f>
        <v>31.083333333333332</v>
      </c>
      <c r="J743" s="10">
        <v>8.1999999999999993</v>
      </c>
      <c r="K743" s="6"/>
      <c r="L743" s="6"/>
      <c r="M743" s="8"/>
      <c r="N743" s="8">
        <v>1</v>
      </c>
      <c r="O743" s="7" t="str">
        <f>VLOOKUP(P743,zipcodes,2,0)</f>
        <v>UNLEY</v>
      </c>
      <c r="P743" s="13">
        <v>5061</v>
      </c>
      <c r="Q743" s="7" t="str">
        <f>VLOOKUP(R743,zipcodes,2,0)</f>
        <v>UNDERDALE</v>
      </c>
      <c r="R743" s="14">
        <v>5032</v>
      </c>
      <c r="S743" s="8" t="s">
        <v>359</v>
      </c>
      <c r="T743" s="6" t="s">
        <v>372</v>
      </c>
    </row>
    <row r="744" spans="1:20" x14ac:dyDescent="0.25">
      <c r="A744" s="5">
        <v>44779</v>
      </c>
      <c r="B744" s="6">
        <v>17.350000000000001</v>
      </c>
      <c r="C744" s="6">
        <f>B744-K744-L744</f>
        <v>17.350000000000001</v>
      </c>
      <c r="D744" s="6">
        <f>B744-K744</f>
        <v>17.350000000000001</v>
      </c>
      <c r="E744" s="7">
        <v>0.60277777777777775</v>
      </c>
      <c r="F744" s="17" t="str">
        <f>_xlfn.CONCAT(TEXT(A744,"yyyy-mm-dd")," ",TEXT(E744,"hh:mm:ss"))</f>
        <v>2022-08-06 14:28:00</v>
      </c>
      <c r="G744" s="8">
        <v>43</v>
      </c>
      <c r="H744" s="8">
        <v>24</v>
      </c>
      <c r="I744" s="9">
        <f>Uber_Details!$G744+(Uber_Details!$H744/60)</f>
        <v>43.4</v>
      </c>
      <c r="J744" s="10">
        <v>10.5</v>
      </c>
      <c r="K744" s="6"/>
      <c r="L744" s="6"/>
      <c r="M744" s="8"/>
      <c r="N744" s="8">
        <v>2</v>
      </c>
      <c r="O744" s="7" t="str">
        <f>VLOOKUP(P744,zipcodes,2,0)</f>
        <v>RICHMOND</v>
      </c>
      <c r="P744" s="13">
        <v>5033</v>
      </c>
      <c r="Q744" s="7" t="str">
        <f>VLOOKUP(R744,zipcodes,2,0)</f>
        <v>GLENELG</v>
      </c>
      <c r="R744" s="14">
        <v>5045</v>
      </c>
      <c r="S744" s="8" t="s">
        <v>359</v>
      </c>
      <c r="T744" s="6" t="s">
        <v>372</v>
      </c>
    </row>
    <row r="745" spans="1:20" x14ac:dyDescent="0.25">
      <c r="A745" s="5">
        <v>44779</v>
      </c>
      <c r="B745" s="6">
        <v>16.27</v>
      </c>
      <c r="C745" s="6">
        <f>B745-K745-L745</f>
        <v>16.27</v>
      </c>
      <c r="D745" s="6">
        <f>B745-K745</f>
        <v>16.27</v>
      </c>
      <c r="E745" s="7">
        <v>0.63263888888888886</v>
      </c>
      <c r="F745" s="17" t="str">
        <f>_xlfn.CONCAT(TEXT(A745,"yyyy-mm-dd")," ",TEXT(E745,"hh:mm:ss"))</f>
        <v>2022-08-06 15:11:00</v>
      </c>
      <c r="G745" s="8">
        <v>45</v>
      </c>
      <c r="H745" s="8">
        <v>8</v>
      </c>
      <c r="I745" s="9">
        <f>Uber_Details!$G745+(Uber_Details!$H745/60)</f>
        <v>45.133333333333333</v>
      </c>
      <c r="J745" s="10">
        <v>10.1</v>
      </c>
      <c r="K745" s="6"/>
      <c r="L745" s="6"/>
      <c r="M745" s="8"/>
      <c r="N745" s="8">
        <v>2</v>
      </c>
      <c r="O745" s="7" t="str">
        <f>VLOOKUP(P745,zipcodes,2,0)</f>
        <v>GLENELG</v>
      </c>
      <c r="P745" s="13">
        <v>5045</v>
      </c>
      <c r="Q745" s="7" t="str">
        <f>VLOOKUP(R745,zipcodes,2,0)</f>
        <v>ST MARYS</v>
      </c>
      <c r="R745" s="14">
        <v>5042</v>
      </c>
      <c r="S745" s="8" t="s">
        <v>359</v>
      </c>
      <c r="T745" s="6" t="s">
        <v>372</v>
      </c>
    </row>
    <row r="746" spans="1:20" x14ac:dyDescent="0.25">
      <c r="A746" s="5">
        <v>44779</v>
      </c>
      <c r="B746" s="6">
        <v>15.78</v>
      </c>
      <c r="C746" s="6">
        <f>B746-K746-L746</f>
        <v>12.78</v>
      </c>
      <c r="D746" s="6">
        <f>B746-K746</f>
        <v>15.78</v>
      </c>
      <c r="E746" s="7">
        <v>0.76736111111111116</v>
      </c>
      <c r="F746" s="17" t="str">
        <f>_xlfn.CONCAT(TEXT(A746,"yyyy-mm-dd")," ",TEXT(E746,"hh:mm:ss"))</f>
        <v>2022-08-06 18:25:00</v>
      </c>
      <c r="G746" s="8">
        <v>32</v>
      </c>
      <c r="H746" s="8">
        <v>2</v>
      </c>
      <c r="I746" s="9">
        <f>Uber_Details!$G746+(Uber_Details!$H746/60)</f>
        <v>32.033333333333331</v>
      </c>
      <c r="J746" s="10">
        <v>6</v>
      </c>
      <c r="K746" s="6"/>
      <c r="L746" s="6">
        <v>3</v>
      </c>
      <c r="M746" s="8"/>
      <c r="N746" s="8">
        <v>2</v>
      </c>
      <c r="O746" s="7" t="str">
        <f>VLOOKUP(P746,zipcodes,2,0)</f>
        <v>ADELAIDE CBD</v>
      </c>
      <c r="P746" s="13">
        <v>5000</v>
      </c>
      <c r="Q746" s="7" t="str">
        <f>VLOOKUP(R746,zipcodes,2,0)</f>
        <v>MILLSWOOD</v>
      </c>
      <c r="R746" s="14">
        <v>5034</v>
      </c>
      <c r="S746" s="8" t="s">
        <v>359</v>
      </c>
      <c r="T746" s="6" t="s">
        <v>372</v>
      </c>
    </row>
    <row r="747" spans="1:20" x14ac:dyDescent="0.25">
      <c r="A747" s="5">
        <v>44779</v>
      </c>
      <c r="B747" s="6">
        <v>18.670000000000002</v>
      </c>
      <c r="C747" s="6">
        <f>B747-K747-L747</f>
        <v>15.670000000000002</v>
      </c>
      <c r="D747" s="6">
        <f>B747-K747</f>
        <v>18.670000000000002</v>
      </c>
      <c r="E747" s="7">
        <v>0.78888888888888886</v>
      </c>
      <c r="F747" s="17" t="str">
        <f>_xlfn.CONCAT(TEXT(A747,"yyyy-mm-dd")," ",TEXT(E747,"hh:mm:ss"))</f>
        <v>2022-08-06 18:56:00</v>
      </c>
      <c r="G747" s="8">
        <v>28</v>
      </c>
      <c r="H747" s="8">
        <v>48</v>
      </c>
      <c r="I747" s="9">
        <f>Uber_Details!$G747+(Uber_Details!$H747/60)</f>
        <v>28.8</v>
      </c>
      <c r="J747" s="10">
        <v>6.9</v>
      </c>
      <c r="K747" s="6"/>
      <c r="L747" s="6">
        <v>3</v>
      </c>
      <c r="M747" s="8"/>
      <c r="N747" s="8">
        <v>2</v>
      </c>
      <c r="O747" s="7" t="str">
        <f>VLOOKUP(P747,zipcodes,2,0)</f>
        <v>COLONEL LIGHT GARDENS</v>
      </c>
      <c r="P747" s="13">
        <v>5041</v>
      </c>
      <c r="Q747" s="7" t="str">
        <f>VLOOKUP(R747,zipcodes,2,0)</f>
        <v>ADELAIDE CBD</v>
      </c>
      <c r="R747" s="14">
        <v>5000</v>
      </c>
      <c r="S747" s="8" t="s">
        <v>359</v>
      </c>
      <c r="T747" s="6" t="s">
        <v>372</v>
      </c>
    </row>
    <row r="748" spans="1:20" x14ac:dyDescent="0.25">
      <c r="A748" s="5">
        <v>44779</v>
      </c>
      <c r="B748" s="6">
        <v>17.63</v>
      </c>
      <c r="C748" s="6">
        <f>B748-K748-L748</f>
        <v>13.879999999999999</v>
      </c>
      <c r="D748" s="6">
        <f>B748-K748</f>
        <v>17.63</v>
      </c>
      <c r="E748" s="7">
        <v>0.8027777777777777</v>
      </c>
      <c r="F748" s="17" t="str">
        <f>_xlfn.CONCAT(TEXT(A748,"yyyy-mm-dd")," ",TEXT(E748,"hh:mm:ss"))</f>
        <v>2022-08-06 19:16:00</v>
      </c>
      <c r="G748" s="8">
        <v>30</v>
      </c>
      <c r="H748" s="8">
        <v>6</v>
      </c>
      <c r="I748" s="9">
        <f>Uber_Details!$G748+(Uber_Details!$H748/60)</f>
        <v>30.1</v>
      </c>
      <c r="J748" s="10">
        <v>8.3000000000000007</v>
      </c>
      <c r="K748" s="6"/>
      <c r="L748" s="6">
        <v>3.75</v>
      </c>
      <c r="M748" s="8"/>
      <c r="N748" s="8">
        <v>2</v>
      </c>
      <c r="O748" s="7" t="str">
        <f>VLOOKUP(P748,zipcodes,2,0)</f>
        <v>ADELAIDE CBD</v>
      </c>
      <c r="P748" s="13">
        <v>5000</v>
      </c>
      <c r="Q748" s="7" t="str">
        <f>VLOOKUP(R748,zipcodes,2,0)</f>
        <v>BURNSIDE</v>
      </c>
      <c r="R748" s="14">
        <v>5066</v>
      </c>
      <c r="S748" s="8" t="s">
        <v>359</v>
      </c>
      <c r="T748" s="6" t="s">
        <v>372</v>
      </c>
    </row>
    <row r="749" spans="1:20" x14ac:dyDescent="0.25">
      <c r="A749" s="5">
        <v>44779</v>
      </c>
      <c r="B749" s="6">
        <v>8.07</v>
      </c>
      <c r="C749" s="6">
        <f>B749-K749-L749</f>
        <v>6.33</v>
      </c>
      <c r="D749" s="6">
        <f>B749-K749</f>
        <v>6.33</v>
      </c>
      <c r="E749" s="7">
        <v>0.83333333333333337</v>
      </c>
      <c r="F749" s="17" t="str">
        <f>_xlfn.CONCAT(TEXT(A749,"yyyy-mm-dd")," ",TEXT(E749,"hh:mm:ss"))</f>
        <v>2022-08-06 20:00:00</v>
      </c>
      <c r="G749" s="8">
        <v>15</v>
      </c>
      <c r="H749" s="8">
        <v>34</v>
      </c>
      <c r="I749" s="9">
        <f>Uber_Details!$G749+(Uber_Details!$H749/60)</f>
        <v>15.566666666666666</v>
      </c>
      <c r="J749" s="10">
        <v>2.6</v>
      </c>
      <c r="K749" s="6">
        <v>1.74</v>
      </c>
      <c r="L749" s="6"/>
      <c r="M749" s="8"/>
      <c r="N749" s="8">
        <v>1</v>
      </c>
      <c r="O749" s="7" t="str">
        <f>VLOOKUP(P749,zipcodes,2,0)</f>
        <v>ADELAIDE CBD</v>
      </c>
      <c r="P749" s="13">
        <v>5000</v>
      </c>
      <c r="Q749" s="7" t="str">
        <f>VLOOKUP(R749,zipcodes,2,0)</f>
        <v>NORWOOD</v>
      </c>
      <c r="R749" s="14">
        <v>5067</v>
      </c>
      <c r="S749" s="8" t="s">
        <v>359</v>
      </c>
      <c r="T749" s="6" t="s">
        <v>372</v>
      </c>
    </row>
    <row r="750" spans="1:20" x14ac:dyDescent="0.25">
      <c r="A750" s="5">
        <v>44779</v>
      </c>
      <c r="B750" s="6">
        <v>20.62</v>
      </c>
      <c r="C750" s="6">
        <f>B750-K750-L750</f>
        <v>15.52</v>
      </c>
      <c r="D750" s="6">
        <f>B750-K750</f>
        <v>18.02</v>
      </c>
      <c r="E750" s="7">
        <v>0.83819444444444446</v>
      </c>
      <c r="F750" s="17" t="str">
        <f>_xlfn.CONCAT(TEXT(A750,"yyyy-mm-dd")," ",TEXT(E750,"hh:mm:ss"))</f>
        <v>2022-08-06 20:07:00</v>
      </c>
      <c r="G750" s="8">
        <v>31</v>
      </c>
      <c r="H750" s="8">
        <v>42</v>
      </c>
      <c r="I750" s="9">
        <f>Uber_Details!$G750+(Uber_Details!$H750/60)</f>
        <v>31.7</v>
      </c>
      <c r="J750" s="10">
        <v>8.1999999999999993</v>
      </c>
      <c r="K750" s="6">
        <v>2.6</v>
      </c>
      <c r="L750" s="6">
        <v>2.5</v>
      </c>
      <c r="M750" s="8"/>
      <c r="N750" s="8">
        <v>2</v>
      </c>
      <c r="O750" s="7" t="str">
        <f>VLOOKUP(P750,zipcodes,2,0)</f>
        <v>NORWOOD</v>
      </c>
      <c r="P750" s="13">
        <v>5067</v>
      </c>
      <c r="Q750" s="7" t="str">
        <f>VLOOKUP(R750,zipcodes,2,0)</f>
        <v>CAMPBELLTOWN</v>
      </c>
      <c r="R750" s="14">
        <v>5074</v>
      </c>
      <c r="S750" s="8" t="s">
        <v>359</v>
      </c>
      <c r="T750" s="6" t="s">
        <v>372</v>
      </c>
    </row>
    <row r="751" spans="1:20" x14ac:dyDescent="0.25">
      <c r="A751" s="5">
        <v>44779</v>
      </c>
      <c r="B751" s="6">
        <v>8.6300000000000008</v>
      </c>
      <c r="C751" s="6">
        <f>B751-K751-L751</f>
        <v>8.6300000000000008</v>
      </c>
      <c r="D751" s="6">
        <f>B751-K751</f>
        <v>8.6300000000000008</v>
      </c>
      <c r="E751" s="7">
        <v>0.88263888888888886</v>
      </c>
      <c r="F751" s="17" t="str">
        <f>_xlfn.CONCAT(TEXT(A751,"yyyy-mm-dd")," ",TEXT(E751,"hh:mm:ss"))</f>
        <v>2022-08-06 21:11:00</v>
      </c>
      <c r="G751" s="8">
        <v>22</v>
      </c>
      <c r="H751" s="8">
        <v>28</v>
      </c>
      <c r="I751" s="9">
        <f>Uber_Details!$G751+(Uber_Details!$H751/60)</f>
        <v>22.466666666666665</v>
      </c>
      <c r="J751" s="10">
        <v>2.5</v>
      </c>
      <c r="K751" s="6"/>
      <c r="L751" s="6"/>
      <c r="M751" s="8"/>
      <c r="N751" s="8">
        <v>1</v>
      </c>
      <c r="O751" s="7" t="str">
        <f>VLOOKUP(P751,zipcodes,2,0)</f>
        <v>ADELAIDE CBD</v>
      </c>
      <c r="P751" s="13">
        <v>5000</v>
      </c>
      <c r="Q751" s="7" t="str">
        <f>VLOOKUP(R751,zipcodes,2,0)</f>
        <v>NORTH ADELAIDE</v>
      </c>
      <c r="R751" s="14">
        <v>5006</v>
      </c>
      <c r="S751" s="8" t="s">
        <v>359</v>
      </c>
      <c r="T751" s="6" t="s">
        <v>372</v>
      </c>
    </row>
    <row r="752" spans="1:20" x14ac:dyDescent="0.25">
      <c r="A752" s="5">
        <v>44779</v>
      </c>
      <c r="B752" s="6">
        <v>11.96</v>
      </c>
      <c r="C752" s="6">
        <f>B752-K752-L752</f>
        <v>11.96</v>
      </c>
      <c r="D752" s="6">
        <f>B752-K752</f>
        <v>11.96</v>
      </c>
      <c r="E752" s="7">
        <v>0.89513888888888893</v>
      </c>
      <c r="F752" s="17" t="str">
        <f>_xlfn.CONCAT(TEXT(A752,"yyyy-mm-dd")," ",TEXT(E752,"hh:mm:ss"))</f>
        <v>2022-08-06 21:29:00</v>
      </c>
      <c r="G752" s="8">
        <v>29</v>
      </c>
      <c r="H752" s="8">
        <v>1</v>
      </c>
      <c r="I752" s="9">
        <f>Uber_Details!$G752+(Uber_Details!$H752/60)</f>
        <v>29.016666666666666</v>
      </c>
      <c r="J752" s="10">
        <v>7.2</v>
      </c>
      <c r="K752" s="6"/>
      <c r="L752" s="6"/>
      <c r="M752" s="8"/>
      <c r="N752" s="8">
        <v>1</v>
      </c>
      <c r="O752" s="7" t="str">
        <f>VLOOKUP(P752,zipcodes,2,0)</f>
        <v>NORTH ADELAIDE</v>
      </c>
      <c r="P752" s="13">
        <v>5006</v>
      </c>
      <c r="Q752" s="7" t="str">
        <f>VLOOKUP(R752,zipcodes,2,0)</f>
        <v>CLEARVIEW</v>
      </c>
      <c r="R752" s="14">
        <v>5085</v>
      </c>
      <c r="S752" s="8" t="s">
        <v>359</v>
      </c>
      <c r="T752" s="6" t="s">
        <v>372</v>
      </c>
    </row>
    <row r="753" spans="1:20" x14ac:dyDescent="0.25">
      <c r="A753" s="5">
        <v>44780</v>
      </c>
      <c r="B753" s="6">
        <v>17.149999999999999</v>
      </c>
      <c r="C753" s="6">
        <f>B753-K753-L753</f>
        <v>14.649999999999999</v>
      </c>
      <c r="D753" s="6">
        <f>B753-K753</f>
        <v>17.149999999999999</v>
      </c>
      <c r="E753" s="7">
        <v>0.75208333333333333</v>
      </c>
      <c r="F753" s="17" t="str">
        <f>_xlfn.CONCAT(TEXT(A753,"yyyy-mm-dd")," ",TEXT(E753,"hh:mm:ss"))</f>
        <v>2022-08-07 18:03:00</v>
      </c>
      <c r="G753" s="8">
        <v>33</v>
      </c>
      <c r="H753" s="8">
        <v>22</v>
      </c>
      <c r="I753" s="9">
        <f>Uber_Details!$G753+(Uber_Details!$H753/60)</f>
        <v>33.366666666666667</v>
      </c>
      <c r="J753" s="10">
        <v>10.3</v>
      </c>
      <c r="K753" s="6"/>
      <c r="L753" s="6">
        <v>2.5</v>
      </c>
      <c r="M753" s="8"/>
      <c r="N753" s="8">
        <v>2</v>
      </c>
      <c r="O753" s="7" t="str">
        <f>VLOOKUP(P753,zipcodes,2,0)</f>
        <v>ADELAIDE CBD</v>
      </c>
      <c r="P753" s="13">
        <v>5000</v>
      </c>
      <c r="Q753" s="7" t="str">
        <f>VLOOKUP(R753,zipcodes,2,0)</f>
        <v>HAMPSTEAD GARDENS</v>
      </c>
      <c r="R753" s="14">
        <v>5086</v>
      </c>
      <c r="S753" s="8" t="s">
        <v>359</v>
      </c>
      <c r="T753" s="6" t="s">
        <v>372</v>
      </c>
    </row>
    <row r="754" spans="1:20" x14ac:dyDescent="0.25">
      <c r="A754" s="5">
        <v>44780</v>
      </c>
      <c r="B754" s="6">
        <v>18.010000000000002</v>
      </c>
      <c r="C754" s="6">
        <f>B754-K754-L754</f>
        <v>15.010000000000002</v>
      </c>
      <c r="D754" s="6">
        <f>B754-K754</f>
        <v>18.010000000000002</v>
      </c>
      <c r="E754" s="7">
        <v>0.77847222222222223</v>
      </c>
      <c r="F754" s="17" t="str">
        <f>_xlfn.CONCAT(TEXT(A754,"yyyy-mm-dd")," ",TEXT(E754,"hh:mm:ss"))</f>
        <v>2022-08-07 18:41:00</v>
      </c>
      <c r="G754" s="8">
        <v>31</v>
      </c>
      <c r="H754" s="8">
        <v>51</v>
      </c>
      <c r="I754" s="9">
        <f>Uber_Details!$G754+(Uber_Details!$H754/60)</f>
        <v>31.85</v>
      </c>
      <c r="J754" s="10">
        <v>5</v>
      </c>
      <c r="K754" s="6"/>
      <c r="L754" s="6">
        <v>3</v>
      </c>
      <c r="M754" s="8"/>
      <c r="N754" s="8">
        <v>2</v>
      </c>
      <c r="O754" s="7" t="str">
        <f>VLOOKUP(P754,zipcodes,2,0)</f>
        <v>NORWOOD</v>
      </c>
      <c r="P754" s="13">
        <v>5067</v>
      </c>
      <c r="Q754" s="7" t="str">
        <f>VLOOKUP(R754,zipcodes,2,0)</f>
        <v>DULWICH</v>
      </c>
      <c r="R754" s="14">
        <v>5065</v>
      </c>
      <c r="S754" s="8" t="s">
        <v>359</v>
      </c>
      <c r="T754" s="6" t="s">
        <v>372</v>
      </c>
    </row>
    <row r="755" spans="1:20" x14ac:dyDescent="0.25">
      <c r="A755" s="5">
        <v>44780</v>
      </c>
      <c r="B755" s="6">
        <v>14.36</v>
      </c>
      <c r="C755" s="6">
        <f>B755-K755-L755</f>
        <v>14.36</v>
      </c>
      <c r="D755" s="6">
        <f>B755-K755</f>
        <v>14.36</v>
      </c>
      <c r="E755" s="7">
        <v>0.80138888888888893</v>
      </c>
      <c r="F755" s="17" t="str">
        <f>_xlfn.CONCAT(TEXT(A755,"yyyy-mm-dd")," ",TEXT(E755,"hh:mm:ss"))</f>
        <v>2022-08-07 19:14:00</v>
      </c>
      <c r="G755" s="8">
        <v>29</v>
      </c>
      <c r="H755" s="8">
        <v>44</v>
      </c>
      <c r="I755" s="9">
        <f>Uber_Details!$G755+(Uber_Details!$H755/60)</f>
        <v>29.733333333333334</v>
      </c>
      <c r="J755" s="10">
        <v>10.1</v>
      </c>
      <c r="K755" s="6"/>
      <c r="L755" s="6"/>
      <c r="M755" s="8"/>
      <c r="N755" s="8">
        <v>2</v>
      </c>
      <c r="O755" s="7" t="str">
        <f>VLOOKUP(P755,zipcodes,2,0)</f>
        <v>ADELAIDE CBD</v>
      </c>
      <c r="P755" s="13">
        <v>5000</v>
      </c>
      <c r="Q755" s="7" t="str">
        <f>VLOOKUP(R755,zipcodes,2,0)</f>
        <v>PARADISE</v>
      </c>
      <c r="R755" s="14">
        <v>5075</v>
      </c>
      <c r="S755" s="8" t="s">
        <v>359</v>
      </c>
      <c r="T755" s="6" t="s">
        <v>372</v>
      </c>
    </row>
    <row r="756" spans="1:20" x14ac:dyDescent="0.25">
      <c r="A756" s="5">
        <v>44780</v>
      </c>
      <c r="B756" s="6">
        <v>13.75</v>
      </c>
      <c r="C756" s="6">
        <f>B756-K756-L756</f>
        <v>13.75</v>
      </c>
      <c r="D756" s="6">
        <f>B756-K756</f>
        <v>13.75</v>
      </c>
      <c r="E756" s="7">
        <v>0.82847222222222217</v>
      </c>
      <c r="F756" s="17" t="str">
        <f>_xlfn.CONCAT(TEXT(A756,"yyyy-mm-dd")," ",TEXT(E756,"hh:mm:ss"))</f>
        <v>2022-08-07 19:53:00</v>
      </c>
      <c r="G756" s="8">
        <v>38</v>
      </c>
      <c r="H756" s="8"/>
      <c r="I756" s="9">
        <f>Uber_Details!$G756+(Uber_Details!$H756/60)</f>
        <v>38</v>
      </c>
      <c r="J756" s="10">
        <v>7.7</v>
      </c>
      <c r="K756" s="6"/>
      <c r="L756" s="6"/>
      <c r="M756" s="8"/>
      <c r="N756" s="8">
        <v>2</v>
      </c>
      <c r="O756" s="7" t="str">
        <f>VLOOKUP(P756,zipcodes,2,0)</f>
        <v>NORWOOD</v>
      </c>
      <c r="P756" s="13">
        <v>5067</v>
      </c>
      <c r="Q756" s="7" t="str">
        <f>VLOOKUP(R756,zipcodes,2,0)</f>
        <v>RICHMOND</v>
      </c>
      <c r="R756" s="14">
        <v>5033</v>
      </c>
      <c r="S756" s="8" t="s">
        <v>359</v>
      </c>
      <c r="T756" s="6" t="s">
        <v>372</v>
      </c>
    </row>
    <row r="757" spans="1:20" x14ac:dyDescent="0.25">
      <c r="A757" s="5">
        <v>44780</v>
      </c>
      <c r="B757" s="6">
        <v>12.59</v>
      </c>
      <c r="C757" s="6">
        <f>B757-K757-L757</f>
        <v>12.59</v>
      </c>
      <c r="D757" s="6">
        <f>B757-K757</f>
        <v>12.59</v>
      </c>
      <c r="E757" s="7">
        <v>0.85138888888888886</v>
      </c>
      <c r="F757" s="17" t="str">
        <f>_xlfn.CONCAT(TEXT(A757,"yyyy-mm-dd")," ",TEXT(E757,"hh:mm:ss"))</f>
        <v>2022-08-07 20:26:00</v>
      </c>
      <c r="G757" s="8">
        <v>26</v>
      </c>
      <c r="H757" s="8">
        <v>59</v>
      </c>
      <c r="I757" s="9">
        <f>Uber_Details!$G757+(Uber_Details!$H757/60)</f>
        <v>26.983333333333334</v>
      </c>
      <c r="J757" s="10">
        <v>8</v>
      </c>
      <c r="K757" s="6"/>
      <c r="L757" s="6"/>
      <c r="M757" s="8"/>
      <c r="N757" s="8">
        <v>2</v>
      </c>
      <c r="O757" s="7" t="str">
        <f>VLOOKUP(P757,zipcodes,2,0)</f>
        <v>MILE END</v>
      </c>
      <c r="P757" s="13">
        <v>5031</v>
      </c>
      <c r="Q757" s="7" t="str">
        <f>VLOOKUP(R757,zipcodes,2,0)</f>
        <v>SEATON</v>
      </c>
      <c r="R757" s="14">
        <v>5023</v>
      </c>
      <c r="S757" s="8" t="s">
        <v>359</v>
      </c>
      <c r="T757" s="6" t="s">
        <v>372</v>
      </c>
    </row>
    <row r="758" spans="1:20" x14ac:dyDescent="0.25">
      <c r="A758" s="5">
        <v>44780</v>
      </c>
      <c r="B758" s="6">
        <v>6.63</v>
      </c>
      <c r="C758" s="6">
        <f>B758-K758-L758</f>
        <v>6.63</v>
      </c>
      <c r="D758" s="6">
        <f>B758-K758</f>
        <v>6.63</v>
      </c>
      <c r="E758" s="7">
        <v>0.87152777777777779</v>
      </c>
      <c r="F758" s="17" t="str">
        <f>_xlfn.CONCAT(TEXT(A758,"yyyy-mm-dd")," ",TEXT(E758,"hh:mm:ss"))</f>
        <v>2022-08-07 20:55:00</v>
      </c>
      <c r="G758" s="8">
        <v>14</v>
      </c>
      <c r="H758" s="8">
        <v>11</v>
      </c>
      <c r="I758" s="9">
        <f>Uber_Details!$G758+(Uber_Details!$H758/60)</f>
        <v>14.183333333333334</v>
      </c>
      <c r="J758" s="10">
        <v>1.9</v>
      </c>
      <c r="K758" s="6"/>
      <c r="L758" s="6"/>
      <c r="M758" s="8"/>
      <c r="N758" s="8">
        <v>1</v>
      </c>
      <c r="O758" s="7" t="str">
        <f>VLOOKUP(P758,zipcodes,2,0)</f>
        <v>FULHAM</v>
      </c>
      <c r="P758" s="13">
        <v>5024</v>
      </c>
      <c r="Q758" s="7" t="str">
        <f>VLOOKUP(R758,zipcodes,2,0)</f>
        <v>HENLEY BEACH</v>
      </c>
      <c r="R758" s="14">
        <v>5022</v>
      </c>
      <c r="S758" s="8" t="s">
        <v>359</v>
      </c>
      <c r="T758" s="6" t="s">
        <v>372</v>
      </c>
    </row>
    <row r="759" spans="1:20" x14ac:dyDescent="0.25">
      <c r="A759" s="5">
        <v>44780</v>
      </c>
      <c r="B759" s="6">
        <v>10.23</v>
      </c>
      <c r="C759" s="6">
        <f>B759-K759-L759</f>
        <v>10.23</v>
      </c>
      <c r="D759" s="6">
        <f>B759-K759</f>
        <v>10.23</v>
      </c>
      <c r="E759" s="7">
        <v>0.88402777777777775</v>
      </c>
      <c r="F759" s="17" t="str">
        <f>_xlfn.CONCAT(TEXT(A759,"yyyy-mm-dd")," ",TEXT(E759,"hh:mm:ss"))</f>
        <v>2022-08-07 21:13:00</v>
      </c>
      <c r="G759" s="8">
        <v>24</v>
      </c>
      <c r="H759" s="8">
        <v>6</v>
      </c>
      <c r="I759" s="9">
        <f>Uber_Details!$G759+(Uber_Details!$H759/60)</f>
        <v>24.1</v>
      </c>
      <c r="J759" s="10">
        <v>4</v>
      </c>
      <c r="K759" s="6"/>
      <c r="L759" s="6"/>
      <c r="M759" s="8"/>
      <c r="N759" s="8">
        <v>2</v>
      </c>
      <c r="O759" s="7" t="str">
        <f>VLOOKUP(P759,zipcodes,2,0)</f>
        <v>FULHAM</v>
      </c>
      <c r="P759" s="13">
        <v>5024</v>
      </c>
      <c r="Q759" s="7" t="str">
        <f>VLOOKUP(R759,zipcodes,2,0)</f>
        <v>FLINDERS PARK</v>
      </c>
      <c r="R759" s="14">
        <v>5025</v>
      </c>
      <c r="S759" s="8" t="s">
        <v>359</v>
      </c>
      <c r="T759" s="6" t="s">
        <v>372</v>
      </c>
    </row>
    <row r="760" spans="1:20" x14ac:dyDescent="0.25">
      <c r="A760" s="5">
        <v>44783</v>
      </c>
      <c r="B760" s="6">
        <v>24.21</v>
      </c>
      <c r="C760" s="6">
        <f>B760-K760-L760</f>
        <v>16.310000000000002</v>
      </c>
      <c r="D760" s="6">
        <f>B760-K760</f>
        <v>18.810000000000002</v>
      </c>
      <c r="E760" s="7">
        <v>0.74791666666666667</v>
      </c>
      <c r="F760" s="17" t="str">
        <f>_xlfn.CONCAT(TEXT(A760,"yyyy-mm-dd")," ",TEXT(E760,"hh:mm:ss"))</f>
        <v>2022-08-10 17:57:00</v>
      </c>
      <c r="G760" s="8">
        <v>36</v>
      </c>
      <c r="H760" s="8">
        <v>43</v>
      </c>
      <c r="I760" s="9">
        <f>Uber_Details!$G760+(Uber_Details!$H760/60)</f>
        <v>36.716666666666669</v>
      </c>
      <c r="J760" s="10">
        <v>6.4</v>
      </c>
      <c r="K760" s="6">
        <v>5.4</v>
      </c>
      <c r="L760" s="6">
        <v>2.5</v>
      </c>
      <c r="M760" s="8"/>
      <c r="N760" s="8">
        <v>2</v>
      </c>
      <c r="O760" s="7" t="str">
        <f>VLOOKUP(P760,zipcodes,2,0)</f>
        <v>ADELAIDE CBD</v>
      </c>
      <c r="P760" s="13">
        <v>5000</v>
      </c>
      <c r="Q760" s="7" t="str">
        <f>VLOOKUP(R760,zipcodes,2,0)</f>
        <v>MILLSWOOD</v>
      </c>
      <c r="R760" s="14">
        <v>5034</v>
      </c>
      <c r="S760" s="8" t="s">
        <v>359</v>
      </c>
      <c r="T760" s="6" t="s">
        <v>372</v>
      </c>
    </row>
    <row r="761" spans="1:20" x14ac:dyDescent="0.25">
      <c r="A761" s="5">
        <v>44783</v>
      </c>
      <c r="B761" s="6">
        <v>11.38</v>
      </c>
      <c r="C761" s="6">
        <f>B761-K761-L761</f>
        <v>11.38</v>
      </c>
      <c r="D761" s="6">
        <f>B761-K761</f>
        <v>11.38</v>
      </c>
      <c r="E761" s="7">
        <v>0.7715277777777777</v>
      </c>
      <c r="F761" s="17" t="str">
        <f>_xlfn.CONCAT(TEXT(A761,"yyyy-mm-dd")," ",TEXT(E761,"hh:mm:ss"))</f>
        <v>2022-08-10 18:31:00</v>
      </c>
      <c r="G761" s="8">
        <v>32</v>
      </c>
      <c r="H761" s="8">
        <v>46</v>
      </c>
      <c r="I761" s="9">
        <f>Uber_Details!$G761+(Uber_Details!$H761/60)</f>
        <v>32.766666666666666</v>
      </c>
      <c r="J761" s="10">
        <v>3.3</v>
      </c>
      <c r="K761" s="6"/>
      <c r="L761" s="6"/>
      <c r="M761" s="8"/>
      <c r="N761" s="8">
        <v>2</v>
      </c>
      <c r="O761" s="7" t="str">
        <f>VLOOKUP(P761,zipcodes,2,0)</f>
        <v>UNLEY</v>
      </c>
      <c r="P761" s="13">
        <v>5061</v>
      </c>
      <c r="Q761" s="7" t="str">
        <f>VLOOKUP(R761,zipcodes,2,0)</f>
        <v>EASTWOOD</v>
      </c>
      <c r="R761" s="14">
        <v>5063</v>
      </c>
      <c r="S761" s="8" t="s">
        <v>359</v>
      </c>
      <c r="T761" s="6" t="s">
        <v>372</v>
      </c>
    </row>
    <row r="762" spans="1:20" x14ac:dyDescent="0.25">
      <c r="A762" s="5">
        <v>44783</v>
      </c>
      <c r="B762" s="6">
        <v>17.190000000000001</v>
      </c>
      <c r="C762" s="6">
        <f>B762-K762-L762</f>
        <v>14.690000000000001</v>
      </c>
      <c r="D762" s="6">
        <f>B762-K762</f>
        <v>17.190000000000001</v>
      </c>
      <c r="E762" s="7">
        <v>0.79236111111111107</v>
      </c>
      <c r="F762" s="17" t="str">
        <f>_xlfn.CONCAT(TEXT(A762,"yyyy-mm-dd")," ",TEXT(E762,"hh:mm:ss"))</f>
        <v>2022-08-10 19:01:00</v>
      </c>
      <c r="G762" s="8">
        <v>44</v>
      </c>
      <c r="H762" s="8">
        <v>43</v>
      </c>
      <c r="I762" s="9">
        <f>Uber_Details!$G762+(Uber_Details!$H762/60)</f>
        <v>44.716666666666669</v>
      </c>
      <c r="J762" s="10">
        <v>7.3</v>
      </c>
      <c r="K762" s="6"/>
      <c r="L762" s="6">
        <v>2.5</v>
      </c>
      <c r="M762" s="8"/>
      <c r="N762" s="8">
        <v>2</v>
      </c>
      <c r="O762" s="7" t="str">
        <f>VLOOKUP(P762,zipcodes,2,0)</f>
        <v>ADELAIDE CBD</v>
      </c>
      <c r="P762" s="13">
        <v>5000</v>
      </c>
      <c r="Q762" s="7" t="str">
        <f>VLOOKUP(R762,zipcodes,2,0)</f>
        <v>UNLEY</v>
      </c>
      <c r="R762" s="14">
        <v>5061</v>
      </c>
      <c r="S762" s="8" t="s">
        <v>359</v>
      </c>
      <c r="T762" s="6" t="s">
        <v>372</v>
      </c>
    </row>
    <row r="763" spans="1:20" x14ac:dyDescent="0.25">
      <c r="A763" s="5">
        <v>44783</v>
      </c>
      <c r="B763" s="6">
        <v>8.74</v>
      </c>
      <c r="C763" s="6">
        <f>B763-K763-L763</f>
        <v>8.74</v>
      </c>
      <c r="D763" s="6">
        <f>B763-K763</f>
        <v>8.74</v>
      </c>
      <c r="E763" s="7">
        <v>0.81805555555555554</v>
      </c>
      <c r="F763" s="17" t="str">
        <f>_xlfn.CONCAT(TEXT(A763,"yyyy-mm-dd")," ",TEXT(E763,"hh:mm:ss"))</f>
        <v>2022-08-10 19:38:00</v>
      </c>
      <c r="G763" s="8">
        <v>18</v>
      </c>
      <c r="H763" s="8">
        <v>26</v>
      </c>
      <c r="I763" s="9">
        <f>Uber_Details!$G763+(Uber_Details!$H763/60)</f>
        <v>18.433333333333334</v>
      </c>
      <c r="J763" s="10">
        <v>6.8</v>
      </c>
      <c r="K763" s="6"/>
      <c r="L763" s="6"/>
      <c r="M763" s="8"/>
      <c r="N763" s="8">
        <v>1</v>
      </c>
      <c r="O763" s="7" t="str">
        <f>VLOOKUP(P763,zipcodes,2,0)</f>
        <v>ADELAIDE CBD</v>
      </c>
      <c r="P763" s="13">
        <v>5000</v>
      </c>
      <c r="Q763" s="7" t="str">
        <f>VLOOKUP(R763,zipcodes,2,0)</f>
        <v>PLYMPTON</v>
      </c>
      <c r="R763" s="14">
        <v>5038</v>
      </c>
      <c r="S763" s="8" t="s">
        <v>359</v>
      </c>
      <c r="T763" s="6" t="s">
        <v>372</v>
      </c>
    </row>
    <row r="764" spans="1:20" x14ac:dyDescent="0.25">
      <c r="A764" s="5">
        <v>44783</v>
      </c>
      <c r="B764" s="6">
        <v>18.8</v>
      </c>
      <c r="C764" s="6">
        <f>B764-K764-L764</f>
        <v>15.83</v>
      </c>
      <c r="D764" s="6">
        <f>B764-K764</f>
        <v>15.83</v>
      </c>
      <c r="E764" s="7">
        <v>0.84513888888888899</v>
      </c>
      <c r="F764" s="17" t="str">
        <f>_xlfn.CONCAT(TEXT(A764,"yyyy-mm-dd")," ",TEXT(E764,"hh:mm:ss"))</f>
        <v>2022-08-10 20:17:00</v>
      </c>
      <c r="G764" s="8">
        <v>39</v>
      </c>
      <c r="H764" s="8">
        <v>4</v>
      </c>
      <c r="I764" s="9">
        <f>Uber_Details!$G764+(Uber_Details!$H764/60)</f>
        <v>39.06666666666667</v>
      </c>
      <c r="J764" s="10">
        <v>7</v>
      </c>
      <c r="K764" s="6">
        <v>2.97</v>
      </c>
      <c r="L764" s="6"/>
      <c r="M764" s="8"/>
      <c r="N764" s="8">
        <v>2</v>
      </c>
      <c r="O764" s="7" t="str">
        <f>VLOOKUP(P764,zipcodes,2,0)</f>
        <v>ADELAIDE CBD</v>
      </c>
      <c r="P764" s="13">
        <v>5000</v>
      </c>
      <c r="Q764" s="7" t="str">
        <f>VLOOKUP(R764,zipcodes,2,0)</f>
        <v>MILE END</v>
      </c>
      <c r="R764" s="14">
        <v>5031</v>
      </c>
      <c r="S764" s="8" t="s">
        <v>359</v>
      </c>
      <c r="T764" s="6" t="s">
        <v>372</v>
      </c>
    </row>
    <row r="765" spans="1:20" x14ac:dyDescent="0.25">
      <c r="A765" s="5">
        <v>44783</v>
      </c>
      <c r="B765" s="6">
        <v>9.58</v>
      </c>
      <c r="C765" s="6">
        <f>B765-K765-L765</f>
        <v>9.58</v>
      </c>
      <c r="D765" s="6">
        <f>B765-K765</f>
        <v>9.58</v>
      </c>
      <c r="E765" s="7">
        <v>0.87013888888888891</v>
      </c>
      <c r="F765" s="17" t="str">
        <f>_xlfn.CONCAT(TEXT(A765,"yyyy-mm-dd")," ",TEXT(E765,"hh:mm:ss"))</f>
        <v>2022-08-10 20:53:00</v>
      </c>
      <c r="G765" s="8">
        <v>39</v>
      </c>
      <c r="H765" s="8">
        <v>5</v>
      </c>
      <c r="I765" s="9">
        <f>Uber_Details!$G765+(Uber_Details!$H765/60)</f>
        <v>39.083333333333336</v>
      </c>
      <c r="J765" s="10">
        <v>4.0999999999999996</v>
      </c>
      <c r="K765" s="6"/>
      <c r="L765" s="6"/>
      <c r="M765" s="8"/>
      <c r="N765" s="8">
        <v>2</v>
      </c>
      <c r="O765" s="7" t="str">
        <f>VLOOKUP(P765,zipcodes,2,0)</f>
        <v>ADELAIDE CBD</v>
      </c>
      <c r="P765" s="13">
        <v>5000</v>
      </c>
      <c r="Q765" s="7" t="str">
        <f>VLOOKUP(R765,zipcodes,2,0)</f>
        <v>FLINDERS PARK</v>
      </c>
      <c r="R765" s="14">
        <v>5025</v>
      </c>
      <c r="S765" s="8" t="s">
        <v>359</v>
      </c>
      <c r="T765" s="6" t="s">
        <v>372</v>
      </c>
    </row>
    <row r="766" spans="1:20" x14ac:dyDescent="0.25">
      <c r="A766" s="5">
        <v>44783</v>
      </c>
      <c r="B766" s="6">
        <v>8.5299999999999994</v>
      </c>
      <c r="C766" s="6">
        <f>B766-K766-L766</f>
        <v>8.5299999999999994</v>
      </c>
      <c r="D766" s="6">
        <f>B766-K766</f>
        <v>8.5299999999999994</v>
      </c>
      <c r="E766" s="7">
        <v>0.89861111111111114</v>
      </c>
      <c r="F766" s="17" t="str">
        <f>_xlfn.CONCAT(TEXT(A766,"yyyy-mm-dd")," ",TEXT(E766,"hh:mm:ss"))</f>
        <v>2022-08-10 21:34:00</v>
      </c>
      <c r="G766" s="8">
        <v>22</v>
      </c>
      <c r="H766" s="8">
        <v>17</v>
      </c>
      <c r="I766" s="9">
        <f>Uber_Details!$G766+(Uber_Details!$H766/60)</f>
        <v>22.283333333333335</v>
      </c>
      <c r="J766" s="10">
        <v>1.1000000000000001</v>
      </c>
      <c r="K766" s="6"/>
      <c r="L766" s="6"/>
      <c r="M766" s="8"/>
      <c r="N766" s="8">
        <v>1</v>
      </c>
      <c r="O766" s="7" t="str">
        <f>VLOOKUP(P766,zipcodes,2,0)</f>
        <v>ADELAIDE CBD</v>
      </c>
      <c r="P766" s="13">
        <v>5000</v>
      </c>
      <c r="Q766" s="7" t="str">
        <f>VLOOKUP(R766,zipcodes,2,0)</f>
        <v>ADELAIDE CBD</v>
      </c>
      <c r="R766" s="14">
        <v>5000</v>
      </c>
      <c r="S766" s="8" t="s">
        <v>359</v>
      </c>
      <c r="T766" s="6" t="s">
        <v>372</v>
      </c>
    </row>
    <row r="767" spans="1:20" x14ac:dyDescent="0.25">
      <c r="A767" s="5">
        <v>44783</v>
      </c>
      <c r="B767" s="6">
        <v>6.81</v>
      </c>
      <c r="C767" s="6">
        <f>B767-K767-L767</f>
        <v>6.81</v>
      </c>
      <c r="D767" s="6">
        <f>B767-K767</f>
        <v>6.81</v>
      </c>
      <c r="E767" s="7">
        <v>0.91041666666666676</v>
      </c>
      <c r="F767" s="17" t="str">
        <f>_xlfn.CONCAT(TEXT(A767,"yyyy-mm-dd")," ",TEXT(E767,"hh:mm:ss"))</f>
        <v>2022-08-10 21:51:00</v>
      </c>
      <c r="G767" s="8">
        <v>20</v>
      </c>
      <c r="H767" s="8">
        <v>54</v>
      </c>
      <c r="I767" s="9">
        <f>Uber_Details!$G767+(Uber_Details!$H767/60)</f>
        <v>20.9</v>
      </c>
      <c r="J767" s="10">
        <v>1.8</v>
      </c>
      <c r="K767" s="6"/>
      <c r="L767" s="6"/>
      <c r="M767" s="8"/>
      <c r="N767" s="8">
        <v>1</v>
      </c>
      <c r="O767" s="7" t="str">
        <f>VLOOKUP(P767,zipcodes,2,0)</f>
        <v>ADELAIDE CBD</v>
      </c>
      <c r="P767" s="13">
        <v>5000</v>
      </c>
      <c r="Q767" s="7" t="str">
        <f>VLOOKUP(R767,zipcodes,2,0)</f>
        <v>ADELAIDE CBD</v>
      </c>
      <c r="R767" s="14">
        <v>5000</v>
      </c>
      <c r="S767" s="8" t="s">
        <v>359</v>
      </c>
      <c r="T767" s="6" t="s">
        <v>372</v>
      </c>
    </row>
    <row r="768" spans="1:20" x14ac:dyDescent="0.25">
      <c r="A768" s="5">
        <v>44784</v>
      </c>
      <c r="B768" s="6">
        <v>21.28</v>
      </c>
      <c r="C768" s="6">
        <f>B768-K768-L768</f>
        <v>18.78</v>
      </c>
      <c r="D768" s="6">
        <f>B768-K768</f>
        <v>21.28</v>
      </c>
      <c r="E768" s="7">
        <v>0.74652777777777779</v>
      </c>
      <c r="F768" s="17" t="str">
        <f>_xlfn.CONCAT(TEXT(A768,"yyyy-mm-dd")," ",TEXT(E768,"hh:mm:ss"))</f>
        <v>2022-08-11 17:55:00</v>
      </c>
      <c r="G768" s="8">
        <v>39</v>
      </c>
      <c r="H768" s="8">
        <v>11</v>
      </c>
      <c r="I768" s="9">
        <f>Uber_Details!$G768+(Uber_Details!$H768/60)</f>
        <v>39.18333333333333</v>
      </c>
      <c r="J768" s="10">
        <v>8.4</v>
      </c>
      <c r="K768" s="6"/>
      <c r="L768" s="6">
        <v>2.5</v>
      </c>
      <c r="M768" s="8"/>
      <c r="N768" s="8">
        <v>2</v>
      </c>
      <c r="O768" s="7" t="str">
        <f>VLOOKUP(P768,zipcodes,2,0)</f>
        <v>ADELAIDE CBD</v>
      </c>
      <c r="P768" s="13">
        <v>5000</v>
      </c>
      <c r="Q768" s="7" t="str">
        <f>VLOOKUP(R768,zipcodes,2,0)</f>
        <v>KURRALTA PARK</v>
      </c>
      <c r="R768" s="14">
        <v>5037</v>
      </c>
      <c r="S768" s="8" t="s">
        <v>359</v>
      </c>
      <c r="T768" s="6" t="s">
        <v>372</v>
      </c>
    </row>
    <row r="769" spans="1:20" x14ac:dyDescent="0.25">
      <c r="A769" s="5">
        <v>44784</v>
      </c>
      <c r="B769" s="6">
        <v>12.09</v>
      </c>
      <c r="C769" s="6">
        <f>B769-K769-L769</f>
        <v>12.09</v>
      </c>
      <c r="D769" s="6">
        <f>B769-K769</f>
        <v>12.09</v>
      </c>
      <c r="E769" s="7">
        <v>0.77083333333333337</v>
      </c>
      <c r="F769" s="17" t="str">
        <f>_xlfn.CONCAT(TEXT(A769,"yyyy-mm-dd")," ",TEXT(E769,"hh:mm:ss"))</f>
        <v>2022-08-11 18:30:00</v>
      </c>
      <c r="G769" s="8">
        <v>21</v>
      </c>
      <c r="H769" s="8">
        <v>15</v>
      </c>
      <c r="I769" s="9">
        <f>Uber_Details!$G769+(Uber_Details!$H769/60)</f>
        <v>21.25</v>
      </c>
      <c r="J769" s="10">
        <v>3.7</v>
      </c>
      <c r="K769" s="6"/>
      <c r="L769" s="6"/>
      <c r="M769" s="8"/>
      <c r="N769" s="8">
        <v>2</v>
      </c>
      <c r="O769" s="7" t="str">
        <f>VLOOKUP(P769,zipcodes,2,0)</f>
        <v>MILE END</v>
      </c>
      <c r="P769" s="13">
        <v>5031</v>
      </c>
      <c r="Q769" s="7" t="str">
        <f>VLOOKUP(R769,zipcodes,2,0)</f>
        <v>UNDERDALE</v>
      </c>
      <c r="R769" s="14">
        <v>5032</v>
      </c>
      <c r="S769" s="8" t="s">
        <v>359</v>
      </c>
      <c r="T769" s="6" t="s">
        <v>372</v>
      </c>
    </row>
    <row r="770" spans="1:20" x14ac:dyDescent="0.25">
      <c r="A770" s="5">
        <v>44784</v>
      </c>
      <c r="B770" s="6">
        <v>9.26</v>
      </c>
      <c r="C770" s="6">
        <f>B770-K770-L770</f>
        <v>9.26</v>
      </c>
      <c r="D770" s="6">
        <f>B770-K770</f>
        <v>9.26</v>
      </c>
      <c r="E770" s="7">
        <v>0.77361111111111114</v>
      </c>
      <c r="F770" s="17" t="str">
        <f>_xlfn.CONCAT(TEXT(A770,"yyyy-mm-dd")," ",TEXT(E770,"hh:mm:ss"))</f>
        <v>2022-08-11 18:34:00</v>
      </c>
      <c r="G770" s="8">
        <v>22</v>
      </c>
      <c r="H770" s="8">
        <v>17</v>
      </c>
      <c r="I770" s="9">
        <f>Uber_Details!$G770+(Uber_Details!$H770/60)</f>
        <v>22.283333333333335</v>
      </c>
      <c r="J770" s="10">
        <v>4.5999999999999996</v>
      </c>
      <c r="K770" s="6"/>
      <c r="L770" s="6"/>
      <c r="M770" s="8"/>
      <c r="N770" s="8">
        <v>1</v>
      </c>
      <c r="O770" s="7" t="str">
        <f>VLOOKUP(P770,zipcodes,2,0)</f>
        <v>MILE END</v>
      </c>
      <c r="P770" s="13">
        <v>5031</v>
      </c>
      <c r="Q770" s="7" t="str">
        <f>VLOOKUP(R770,zipcodes,2,0)</f>
        <v>ADELAIDE CBD</v>
      </c>
      <c r="R770" s="14">
        <v>5000</v>
      </c>
      <c r="S770" s="8" t="s">
        <v>359</v>
      </c>
      <c r="T770" s="6" t="s">
        <v>372</v>
      </c>
    </row>
    <row r="771" spans="1:20" x14ac:dyDescent="0.25">
      <c r="A771" s="5">
        <v>44784</v>
      </c>
      <c r="B771" s="6">
        <v>15.46</v>
      </c>
      <c r="C771" s="6">
        <f>B771-K771-L771</f>
        <v>12.96</v>
      </c>
      <c r="D771" s="6">
        <f>B771-K771</f>
        <v>15.46</v>
      </c>
      <c r="E771" s="7">
        <v>0.79305555555555562</v>
      </c>
      <c r="F771" s="17" t="str">
        <f>_xlfn.CONCAT(TEXT(A771,"yyyy-mm-dd")," ",TEXT(E771,"hh:mm:ss"))</f>
        <v>2022-08-11 19:02:00</v>
      </c>
      <c r="G771" s="8">
        <v>33</v>
      </c>
      <c r="H771" s="8">
        <v>33</v>
      </c>
      <c r="I771" s="9">
        <f>Uber_Details!$G771+(Uber_Details!$H771/60)</f>
        <v>33.549999999999997</v>
      </c>
      <c r="J771" s="10">
        <v>6.6</v>
      </c>
      <c r="K771" s="6"/>
      <c r="L771" s="6">
        <v>2.5</v>
      </c>
      <c r="M771" s="8"/>
      <c r="N771" s="8">
        <v>2</v>
      </c>
      <c r="O771" s="7" t="str">
        <f>VLOOKUP(P771,zipcodes,2,0)</f>
        <v>ADELAIDE CBD</v>
      </c>
      <c r="P771" s="13">
        <v>5000</v>
      </c>
      <c r="Q771" s="7" t="str">
        <f>VLOOKUP(R771,zipcodes,2,0)</f>
        <v>CROYDON</v>
      </c>
      <c r="R771" s="14">
        <v>5008</v>
      </c>
      <c r="S771" s="8" t="s">
        <v>359</v>
      </c>
      <c r="T771" s="6" t="s">
        <v>372</v>
      </c>
    </row>
    <row r="772" spans="1:20" x14ac:dyDescent="0.25">
      <c r="A772" s="5">
        <v>44784</v>
      </c>
      <c r="B772" s="6">
        <v>11.04</v>
      </c>
      <c r="C772" s="6">
        <f>B772-K772-L772</f>
        <v>11.04</v>
      </c>
      <c r="D772" s="6">
        <f>B772-K772</f>
        <v>11.04</v>
      </c>
      <c r="E772" s="7">
        <v>0.82013888888888886</v>
      </c>
      <c r="F772" s="17" t="str">
        <f>_xlfn.CONCAT(TEXT(A772,"yyyy-mm-dd")," ",TEXT(E772,"hh:mm:ss"))</f>
        <v>2022-08-11 19:41:00</v>
      </c>
      <c r="G772" s="8">
        <v>26</v>
      </c>
      <c r="H772" s="8">
        <v>26</v>
      </c>
      <c r="I772" s="9">
        <f>Uber_Details!$G772+(Uber_Details!$H772/60)</f>
        <v>26.433333333333334</v>
      </c>
      <c r="J772" s="10">
        <v>5.0999999999999996</v>
      </c>
      <c r="K772" s="6"/>
      <c r="L772" s="6"/>
      <c r="M772" s="8"/>
      <c r="N772" s="8">
        <v>2</v>
      </c>
      <c r="O772" s="7" t="str">
        <f>VLOOKUP(P772,zipcodes,2,0)</f>
        <v>FITZROY</v>
      </c>
      <c r="P772" s="13">
        <v>5082</v>
      </c>
      <c r="Q772" s="7" t="str">
        <f>VLOOKUP(R772,zipcodes,2,0)</f>
        <v>CLEARVIEW</v>
      </c>
      <c r="R772" s="14">
        <v>5085</v>
      </c>
      <c r="S772" s="8" t="s">
        <v>359</v>
      </c>
      <c r="T772" s="6" t="s">
        <v>372</v>
      </c>
    </row>
    <row r="773" spans="1:20" x14ac:dyDescent="0.25">
      <c r="A773" s="5">
        <v>44784</v>
      </c>
      <c r="B773" s="6">
        <v>8.73</v>
      </c>
      <c r="C773" s="6">
        <f>B773-K773-L773</f>
        <v>5</v>
      </c>
      <c r="D773" s="6">
        <f>B773-K773</f>
        <v>5</v>
      </c>
      <c r="E773" s="7">
        <v>0.84722222222222221</v>
      </c>
      <c r="F773" s="17" t="str">
        <f>_xlfn.CONCAT(TEXT(A773,"yyyy-mm-dd")," ",TEXT(E773,"hh:mm:ss"))</f>
        <v>2022-08-11 20:20:00</v>
      </c>
      <c r="G773" s="8">
        <v>7</v>
      </c>
      <c r="H773" s="8">
        <v>44</v>
      </c>
      <c r="I773" s="9">
        <f>Uber_Details!$G773+(Uber_Details!$H773/60)</f>
        <v>7.7333333333333334</v>
      </c>
      <c r="J773" s="10">
        <v>1.3</v>
      </c>
      <c r="K773" s="6">
        <v>3.73</v>
      </c>
      <c r="L773" s="6"/>
      <c r="M773" s="8"/>
      <c r="N773" s="8">
        <v>1</v>
      </c>
      <c r="O773" s="7" t="str">
        <f>VLOOKUP(P773,zipcodes,2,0)</f>
        <v>BLAIR ATHOL</v>
      </c>
      <c r="P773" s="13">
        <v>5084</v>
      </c>
      <c r="Q773" s="7" t="str">
        <f>VLOOKUP(R773,zipcodes,2,0)</f>
        <v>BLAIR ATHOL</v>
      </c>
      <c r="R773" s="14">
        <v>5084</v>
      </c>
      <c r="S773" s="8" t="s">
        <v>359</v>
      </c>
      <c r="T773" s="6" t="s">
        <v>372</v>
      </c>
    </row>
    <row r="774" spans="1:20" x14ac:dyDescent="0.25">
      <c r="A774" s="5">
        <v>44784</v>
      </c>
      <c r="B774" s="6">
        <v>8.6999999999999993</v>
      </c>
      <c r="C774" s="6">
        <f>B774-K774-L774</f>
        <v>8.6999999999999993</v>
      </c>
      <c r="D774" s="6">
        <f>B774-K774</f>
        <v>8.6999999999999993</v>
      </c>
      <c r="E774" s="7">
        <v>0.85138888888888886</v>
      </c>
      <c r="F774" s="17" t="str">
        <f>_xlfn.CONCAT(TEXT(A774,"yyyy-mm-dd")," ",TEXT(E774,"hh:mm:ss"))</f>
        <v>2022-08-11 20:26:00</v>
      </c>
      <c r="G774" s="8">
        <v>17</v>
      </c>
      <c r="H774" s="8">
        <v>41</v>
      </c>
      <c r="I774" s="9">
        <f>Uber_Details!$G774+(Uber_Details!$H774/60)</f>
        <v>17.683333333333334</v>
      </c>
      <c r="J774" s="10">
        <v>5.4</v>
      </c>
      <c r="K774" s="6"/>
      <c r="L774" s="6"/>
      <c r="M774" s="8"/>
      <c r="N774" s="8">
        <v>1</v>
      </c>
      <c r="O774" s="7" t="str">
        <f>VLOOKUP(P774,zipcodes,2,0)</f>
        <v>BLAIR ATHOL</v>
      </c>
      <c r="P774" s="13">
        <v>5084</v>
      </c>
      <c r="Q774" s="7" t="str">
        <f>VLOOKUP(R774,zipcodes,2,0)</f>
        <v>WOODVILLE GARDENS</v>
      </c>
      <c r="R774" s="14">
        <v>5012</v>
      </c>
      <c r="S774" s="8" t="s">
        <v>359</v>
      </c>
      <c r="T774" s="6" t="s">
        <v>372</v>
      </c>
    </row>
    <row r="775" spans="1:20" x14ac:dyDescent="0.25">
      <c r="A775" s="5">
        <v>44784</v>
      </c>
      <c r="B775" s="6">
        <v>10.09</v>
      </c>
      <c r="C775" s="6">
        <f>B775-K775-L775</f>
        <v>10.09</v>
      </c>
      <c r="D775" s="6">
        <f>B775-K775</f>
        <v>10.09</v>
      </c>
      <c r="E775" s="7">
        <v>0.86597222222222225</v>
      </c>
      <c r="F775" s="17" t="str">
        <f>_xlfn.CONCAT(TEXT(A775,"yyyy-mm-dd")," ",TEXT(E775,"hh:mm:ss"))</f>
        <v>2022-08-11 20:47:00</v>
      </c>
      <c r="G775" s="8">
        <v>25</v>
      </c>
      <c r="H775" s="8">
        <v>47</v>
      </c>
      <c r="I775" s="9">
        <f>Uber_Details!$G775+(Uber_Details!$H775/60)</f>
        <v>25.783333333333335</v>
      </c>
      <c r="J775" s="10">
        <v>8.1999999999999993</v>
      </c>
      <c r="K775" s="6"/>
      <c r="L775" s="6"/>
      <c r="M775" s="8"/>
      <c r="N775" s="8">
        <v>1</v>
      </c>
      <c r="O775" s="7" t="str">
        <f>VLOOKUP(P775,zipcodes,2,0)</f>
        <v>WOODVILLE</v>
      </c>
      <c r="P775" s="13">
        <v>5011</v>
      </c>
      <c r="Q775" s="7" t="str">
        <f>VLOOKUP(R775,zipcodes,2,0)</f>
        <v>HENLEY BEACH</v>
      </c>
      <c r="R775" s="14">
        <v>5022</v>
      </c>
      <c r="S775" s="8" t="s">
        <v>359</v>
      </c>
      <c r="T775" s="6" t="s">
        <v>372</v>
      </c>
    </row>
    <row r="776" spans="1:20" x14ac:dyDescent="0.25">
      <c r="A776" s="5">
        <v>44784</v>
      </c>
      <c r="B776" s="6">
        <v>11.21</v>
      </c>
      <c r="C776" s="6">
        <f>B776-K776-L776</f>
        <v>11.21</v>
      </c>
      <c r="D776" s="6">
        <f>B776-K776</f>
        <v>11.21</v>
      </c>
      <c r="E776" s="7">
        <v>0.89097222222222217</v>
      </c>
      <c r="F776" s="17" t="str">
        <f>_xlfn.CONCAT(TEXT(A776,"yyyy-mm-dd")," ",TEXT(E776,"hh:mm:ss"))</f>
        <v>2022-08-11 21:23:00</v>
      </c>
      <c r="G776" s="8">
        <v>29</v>
      </c>
      <c r="H776" s="8">
        <v>29</v>
      </c>
      <c r="I776" s="9">
        <f>Uber_Details!$G776+(Uber_Details!$H776/60)</f>
        <v>29.483333333333334</v>
      </c>
      <c r="J776" s="10">
        <v>5.7</v>
      </c>
      <c r="K776" s="6"/>
      <c r="L776" s="6"/>
      <c r="M776" s="8"/>
      <c r="N776" s="8">
        <v>2</v>
      </c>
      <c r="O776" s="7" t="str">
        <f>VLOOKUP(P776,zipcodes,2,0)</f>
        <v>ADELAIDE CBD</v>
      </c>
      <c r="P776" s="13">
        <v>5000</v>
      </c>
      <c r="Q776" s="7" t="str">
        <f>VLOOKUP(R776,zipcodes,2,0)</f>
        <v>ANGLE PARK</v>
      </c>
      <c r="R776" s="14">
        <v>5010</v>
      </c>
      <c r="S776" s="8" t="s">
        <v>359</v>
      </c>
      <c r="T776" s="6" t="s">
        <v>372</v>
      </c>
    </row>
    <row r="777" spans="1:20" x14ac:dyDescent="0.25">
      <c r="A777" s="5">
        <v>44785</v>
      </c>
      <c r="B777" s="6">
        <v>18.510000000000002</v>
      </c>
      <c r="C777" s="6">
        <f>B777-K777-L777</f>
        <v>15.510000000000002</v>
      </c>
      <c r="D777" s="6">
        <f>B777-K777</f>
        <v>18.510000000000002</v>
      </c>
      <c r="E777" s="7">
        <v>0.81874999999999998</v>
      </c>
      <c r="F777" s="17" t="str">
        <f>_xlfn.CONCAT(TEXT(A777,"yyyy-mm-dd")," ",TEXT(E777,"hh:mm:ss"))</f>
        <v>2022-08-12 19:39:00</v>
      </c>
      <c r="G777" s="8">
        <v>60</v>
      </c>
      <c r="H777" s="8"/>
      <c r="I777" s="9">
        <f>Uber_Details!$G777+(Uber_Details!$H777/60)</f>
        <v>60</v>
      </c>
      <c r="J777" s="10">
        <v>8.8000000000000007</v>
      </c>
      <c r="K777" s="6"/>
      <c r="L777" s="6">
        <v>3</v>
      </c>
      <c r="M777" s="8"/>
      <c r="N777" s="8">
        <v>2</v>
      </c>
      <c r="O777" s="7" t="str">
        <f>VLOOKUP(P777,zipcodes,2,0)</f>
        <v>ADELAIDE CBD</v>
      </c>
      <c r="P777" s="13">
        <v>5000</v>
      </c>
      <c r="Q777" s="7" t="str">
        <f>VLOOKUP(R777,zipcodes,2,0)</f>
        <v>BROADVIEW</v>
      </c>
      <c r="R777" s="14">
        <v>5083</v>
      </c>
      <c r="S777" s="8" t="s">
        <v>359</v>
      </c>
      <c r="T777" s="6" t="s">
        <v>372</v>
      </c>
    </row>
    <row r="778" spans="1:20" x14ac:dyDescent="0.25">
      <c r="A778" s="5">
        <v>44785</v>
      </c>
      <c r="B778" s="6">
        <v>5.25</v>
      </c>
      <c r="C778" s="6">
        <f>B778-K778-L778</f>
        <v>5.25</v>
      </c>
      <c r="D778" s="6">
        <f>B778-K778</f>
        <v>5.25</v>
      </c>
      <c r="E778" s="7">
        <v>0.85069444444444453</v>
      </c>
      <c r="F778" s="17" t="str">
        <f>_xlfn.CONCAT(TEXT(A778,"yyyy-mm-dd")," ",TEXT(E778,"hh:mm:ss"))</f>
        <v>2022-08-12 20:25:00</v>
      </c>
      <c r="G778" s="8">
        <v>11</v>
      </c>
      <c r="H778" s="8">
        <v>39</v>
      </c>
      <c r="I778" s="9">
        <f>Uber_Details!$G778+(Uber_Details!$H778/60)</f>
        <v>11.65</v>
      </c>
      <c r="J778" s="10">
        <v>0.8</v>
      </c>
      <c r="K778" s="6"/>
      <c r="L778" s="6"/>
      <c r="M778" s="8"/>
      <c r="N778" s="8">
        <v>1</v>
      </c>
      <c r="O778" s="7" t="str">
        <f>VLOOKUP(P778,zipcodes,2,0)</f>
        <v>NORTH ADELAIDE</v>
      </c>
      <c r="P778" s="13">
        <v>5006</v>
      </c>
      <c r="Q778" s="7" t="str">
        <f>VLOOKUP(R778,zipcodes,2,0)</f>
        <v>ADELAIDE CBD</v>
      </c>
      <c r="R778" s="14">
        <v>5000</v>
      </c>
      <c r="S778" s="8" t="s">
        <v>359</v>
      </c>
      <c r="T778" s="6" t="s">
        <v>372</v>
      </c>
    </row>
    <row r="779" spans="1:20" x14ac:dyDescent="0.25">
      <c r="A779" s="5">
        <v>44785</v>
      </c>
      <c r="B779" s="6">
        <v>11.12</v>
      </c>
      <c r="C779" s="6">
        <f>B779-K779-L779</f>
        <v>11.12</v>
      </c>
      <c r="D779" s="6">
        <f>B779-K779</f>
        <v>11.12</v>
      </c>
      <c r="E779" s="7">
        <v>0.86111111111111116</v>
      </c>
      <c r="F779" s="17" t="str">
        <f>_xlfn.CONCAT(TEXT(A779,"yyyy-mm-dd")," ",TEXT(E779,"hh:mm:ss"))</f>
        <v>2022-08-12 20:40:00</v>
      </c>
      <c r="G779" s="8">
        <v>29</v>
      </c>
      <c r="H779" s="8">
        <v>6</v>
      </c>
      <c r="I779" s="9">
        <f>Uber_Details!$G779+(Uber_Details!$H779/60)</f>
        <v>29.1</v>
      </c>
      <c r="J779" s="10">
        <v>6.6</v>
      </c>
      <c r="K779" s="6"/>
      <c r="L779" s="6"/>
      <c r="M779" s="8"/>
      <c r="N779" s="8">
        <v>2</v>
      </c>
      <c r="O779" s="7" t="str">
        <f>VLOOKUP(P779,zipcodes,2,0)</f>
        <v>NORTH ADELAIDE</v>
      </c>
      <c r="P779" s="13">
        <v>5006</v>
      </c>
      <c r="Q779" s="7" t="str">
        <f>VLOOKUP(R779,zipcodes,2,0)</f>
        <v>BROADVIEW</v>
      </c>
      <c r="R779" s="14">
        <v>5083</v>
      </c>
      <c r="S779" s="8" t="s">
        <v>359</v>
      </c>
      <c r="T779" s="6" t="s">
        <v>372</v>
      </c>
    </row>
    <row r="780" spans="1:20" x14ac:dyDescent="0.25">
      <c r="A780" s="5">
        <v>44785</v>
      </c>
      <c r="B780" s="6">
        <v>17.760000000000002</v>
      </c>
      <c r="C780" s="6">
        <f>B780-K780-L780</f>
        <v>17.760000000000002</v>
      </c>
      <c r="D780" s="6">
        <f>B780-K780</f>
        <v>17.760000000000002</v>
      </c>
      <c r="E780" s="7">
        <v>0.87986111111111109</v>
      </c>
      <c r="F780" s="17" t="str">
        <f>_xlfn.CONCAT(TEXT(A780,"yyyy-mm-dd")," ",TEXT(E780,"hh:mm:ss"))</f>
        <v>2022-08-12 21:07:00</v>
      </c>
      <c r="G780" s="8">
        <v>36</v>
      </c>
      <c r="H780" s="8">
        <v>14</v>
      </c>
      <c r="I780" s="9">
        <f>Uber_Details!$G780+(Uber_Details!$H780/60)</f>
        <v>36.233333333333334</v>
      </c>
      <c r="J780" s="10">
        <v>10.1</v>
      </c>
      <c r="K780" s="6"/>
      <c r="L780" s="6"/>
      <c r="M780" s="8"/>
      <c r="N780" s="8">
        <v>2</v>
      </c>
      <c r="O780" s="7" t="str">
        <f>VLOOKUP(P780,zipcodes,2,0)</f>
        <v>CLEARVIEW</v>
      </c>
      <c r="P780" s="13">
        <v>5085</v>
      </c>
      <c r="Q780" s="7" t="str">
        <f>VLOOKUP(R780,zipcodes,2,0)</f>
        <v>MAWSON LAKES</v>
      </c>
      <c r="R780" s="14">
        <v>5095</v>
      </c>
      <c r="S780" s="8" t="s">
        <v>359</v>
      </c>
      <c r="T780" s="6" t="s">
        <v>372</v>
      </c>
    </row>
    <row r="781" spans="1:20" x14ac:dyDescent="0.25">
      <c r="A781" s="5">
        <v>44786</v>
      </c>
      <c r="B781" s="6">
        <v>22.8</v>
      </c>
      <c r="C781" s="6">
        <f>B781-K781-L781</f>
        <v>22.8</v>
      </c>
      <c r="D781" s="6">
        <f>B781-K781</f>
        <v>22.8</v>
      </c>
      <c r="E781" s="7">
        <v>0.52430555555555558</v>
      </c>
      <c r="F781" s="17" t="str">
        <f>_xlfn.CONCAT(TEXT(A781,"yyyy-mm-dd")," ",TEXT(E781,"hh:mm:ss"))</f>
        <v>2022-08-13 12:35:00</v>
      </c>
      <c r="G781" s="8">
        <v>52</v>
      </c>
      <c r="H781" s="8">
        <v>20</v>
      </c>
      <c r="I781" s="9">
        <f>Uber_Details!$G781+(Uber_Details!$H781/60)</f>
        <v>52.333333333333336</v>
      </c>
      <c r="J781" s="10">
        <v>14.2</v>
      </c>
      <c r="K781" s="6"/>
      <c r="L781" s="6"/>
      <c r="M781" s="8"/>
      <c r="N781" s="8">
        <v>2</v>
      </c>
      <c r="O781" s="7" t="str">
        <f>VLOOKUP(P781,zipcodes,2,0)</f>
        <v>ADELAIDE CBD</v>
      </c>
      <c r="P781" s="13">
        <v>5000</v>
      </c>
      <c r="Q781" s="7" t="str">
        <f>VLOOKUP(R781,zipcodes,2,0)</f>
        <v>KLEMZIG</v>
      </c>
      <c r="R781" s="14">
        <v>5087</v>
      </c>
      <c r="S781" s="8" t="s">
        <v>359</v>
      </c>
      <c r="T781" s="6" t="s">
        <v>372</v>
      </c>
    </row>
    <row r="782" spans="1:20" x14ac:dyDescent="0.25">
      <c r="A782" s="5">
        <v>44786</v>
      </c>
      <c r="B782" s="6">
        <v>36.46</v>
      </c>
      <c r="C782" s="6">
        <f>B782-K782-L782</f>
        <v>30.810000000000002</v>
      </c>
      <c r="D782" s="6">
        <f>B782-K782</f>
        <v>30.810000000000002</v>
      </c>
      <c r="E782" s="7">
        <v>0.55833333333333335</v>
      </c>
      <c r="F782" s="17" t="str">
        <f>_xlfn.CONCAT(TEXT(A782,"yyyy-mm-dd")," ",TEXT(E782,"hh:mm:ss"))</f>
        <v>2022-08-13 13:24:00</v>
      </c>
      <c r="G782" s="8">
        <v>78</v>
      </c>
      <c r="H782" s="8"/>
      <c r="I782" s="9">
        <f>Uber_Details!$G782+(Uber_Details!$H782/60)</f>
        <v>78</v>
      </c>
      <c r="J782" s="10">
        <v>15</v>
      </c>
      <c r="K782" s="6">
        <v>5.65</v>
      </c>
      <c r="L782" s="6"/>
      <c r="M782" s="8"/>
      <c r="N782" s="8">
        <v>2</v>
      </c>
      <c r="O782" s="7" t="str">
        <f>VLOOKUP(P782,zipcodes,2,0)</f>
        <v>ADELAIDE CBD</v>
      </c>
      <c r="P782" s="13">
        <v>5000</v>
      </c>
      <c r="Q782" s="7" t="str">
        <f>VLOOKUP(R782,zipcodes,2,0)</f>
        <v>HIGHBURY</v>
      </c>
      <c r="R782" s="14">
        <v>5089</v>
      </c>
      <c r="S782" s="8" t="s">
        <v>359</v>
      </c>
      <c r="T782" s="6" t="s">
        <v>372</v>
      </c>
    </row>
    <row r="783" spans="1:20" x14ac:dyDescent="0.25">
      <c r="A783" s="5">
        <v>44787</v>
      </c>
      <c r="B783" s="6">
        <v>14.76</v>
      </c>
      <c r="C783" s="6">
        <f>B783-K783-L783</f>
        <v>13.26</v>
      </c>
      <c r="D783" s="6">
        <f>B783-K783</f>
        <v>14.76</v>
      </c>
      <c r="E783" s="7">
        <v>0.76041666666666663</v>
      </c>
      <c r="F783" s="17" t="str">
        <f>_xlfn.CONCAT(TEXT(A783,"yyyy-mm-dd")," ",TEXT(E783,"hh:mm:ss"))</f>
        <v>2022-08-14 18:15:00</v>
      </c>
      <c r="G783" s="8">
        <v>27</v>
      </c>
      <c r="H783" s="8">
        <v>55</v>
      </c>
      <c r="I783" s="9">
        <f>Uber_Details!$G783+(Uber_Details!$H783/60)</f>
        <v>27.916666666666668</v>
      </c>
      <c r="J783" s="10">
        <v>9</v>
      </c>
      <c r="K783" s="6"/>
      <c r="L783" s="6">
        <v>1.5</v>
      </c>
      <c r="M783" s="8"/>
      <c r="N783" s="8">
        <v>1</v>
      </c>
      <c r="O783" s="7" t="str">
        <f>VLOOKUP(P783,zipcodes,2,0)</f>
        <v>ADELAIDE CBD</v>
      </c>
      <c r="P783" s="13">
        <v>5000</v>
      </c>
      <c r="Q783" s="7" t="str">
        <f>VLOOKUP(R783,zipcodes,2,0)</f>
        <v>SEATON</v>
      </c>
      <c r="R783" s="14">
        <v>5023</v>
      </c>
      <c r="S783" s="8" t="s">
        <v>359</v>
      </c>
      <c r="T783" s="6" t="s">
        <v>372</v>
      </c>
    </row>
    <row r="784" spans="1:20" x14ac:dyDescent="0.25">
      <c r="A784" s="5">
        <v>44786</v>
      </c>
      <c r="B784" s="6">
        <v>18.38</v>
      </c>
      <c r="C784" s="6">
        <f>B784-K784-L784</f>
        <v>15.879999999999999</v>
      </c>
      <c r="D784" s="6">
        <f>B784-K784</f>
        <v>18.38</v>
      </c>
      <c r="E784" s="7">
        <v>0.76527777777777783</v>
      </c>
      <c r="F784" s="17" t="str">
        <f>_xlfn.CONCAT(TEXT(A784,"yyyy-mm-dd")," ",TEXT(E784,"hh:mm:ss"))</f>
        <v>2022-08-13 18:22:00</v>
      </c>
      <c r="G784" s="8">
        <v>46</v>
      </c>
      <c r="H784" s="8">
        <v>1</v>
      </c>
      <c r="I784" s="9">
        <f>Uber_Details!$G784+(Uber_Details!$H784/60)</f>
        <v>46.016666666666666</v>
      </c>
      <c r="J784" s="10">
        <v>5.6</v>
      </c>
      <c r="K784" s="6"/>
      <c r="L784" s="6">
        <v>2.5</v>
      </c>
      <c r="M784" s="8"/>
      <c r="N784" s="8">
        <v>2</v>
      </c>
      <c r="O784" s="7" t="str">
        <f>VLOOKUP(P784,zipcodes,2,0)</f>
        <v>ADELAIDE CBD</v>
      </c>
      <c r="P784" s="13">
        <v>5000</v>
      </c>
      <c r="Q784" s="7" t="str">
        <f>VLOOKUP(R784,zipcodes,2,0)</f>
        <v>KENSINGTON</v>
      </c>
      <c r="R784" s="14">
        <v>5068</v>
      </c>
      <c r="S784" s="8" t="s">
        <v>359</v>
      </c>
      <c r="T784" s="6" t="s">
        <v>372</v>
      </c>
    </row>
    <row r="785" spans="1:20" x14ac:dyDescent="0.25">
      <c r="A785" s="5">
        <v>44787</v>
      </c>
      <c r="B785" s="6">
        <v>17.16</v>
      </c>
      <c r="C785" s="6">
        <f>B785-K785-L785</f>
        <v>14.16</v>
      </c>
      <c r="D785" s="6">
        <f>B785-K785</f>
        <v>17.16</v>
      </c>
      <c r="E785" s="7">
        <v>0.78541666666666676</v>
      </c>
      <c r="F785" s="17" t="str">
        <f>_xlfn.CONCAT(TEXT(A785,"yyyy-mm-dd")," ",TEXT(E785,"hh:mm:ss"))</f>
        <v>2022-08-14 18:51:00</v>
      </c>
      <c r="G785" s="8">
        <v>44</v>
      </c>
      <c r="H785" s="8">
        <v>45</v>
      </c>
      <c r="I785" s="9">
        <f>Uber_Details!$G785+(Uber_Details!$H785/60)</f>
        <v>44.75</v>
      </c>
      <c r="J785" s="10">
        <v>6.6</v>
      </c>
      <c r="K785" s="6"/>
      <c r="L785" s="6">
        <v>3</v>
      </c>
      <c r="M785" s="8"/>
      <c r="N785" s="8">
        <v>2</v>
      </c>
      <c r="O785" s="7" t="str">
        <f>VLOOKUP(P785,zipcodes,2,0)</f>
        <v>ADELAIDE CBD</v>
      </c>
      <c r="P785" s="13">
        <v>5000</v>
      </c>
      <c r="Q785" s="7" t="str">
        <f>VLOOKUP(R785,zipcodes,2,0)</f>
        <v>RICHMOND</v>
      </c>
      <c r="R785" s="14">
        <v>5033</v>
      </c>
      <c r="S785" s="8" t="s">
        <v>359</v>
      </c>
      <c r="T785" s="6" t="s">
        <v>372</v>
      </c>
    </row>
    <row r="786" spans="1:20" x14ac:dyDescent="0.25">
      <c r="A786" s="5">
        <v>44786</v>
      </c>
      <c r="B786" s="6">
        <v>17.649999999999999</v>
      </c>
      <c r="C786" s="6">
        <f>B786-K786-L786</f>
        <v>14.649999999999999</v>
      </c>
      <c r="D786" s="6">
        <f>B786-K786</f>
        <v>17.649999999999999</v>
      </c>
      <c r="E786" s="7">
        <v>0.79236111111111107</v>
      </c>
      <c r="F786" s="17" t="str">
        <f>_xlfn.CONCAT(TEXT(A786,"yyyy-mm-dd")," ",TEXT(E786,"hh:mm:ss"))</f>
        <v>2022-08-13 19:01:00</v>
      </c>
      <c r="G786" s="8">
        <v>35</v>
      </c>
      <c r="H786" s="8">
        <v>2</v>
      </c>
      <c r="I786" s="9">
        <f>Uber_Details!$G786+(Uber_Details!$H786/60)</f>
        <v>35.033333333333331</v>
      </c>
      <c r="J786" s="10">
        <v>10.7</v>
      </c>
      <c r="K786" s="6"/>
      <c r="L786" s="6">
        <v>3</v>
      </c>
      <c r="M786" s="8"/>
      <c r="N786" s="8">
        <v>2</v>
      </c>
      <c r="O786" s="7" t="str">
        <f>VLOOKUP(P786,zipcodes,2,0)</f>
        <v>NORWOOD</v>
      </c>
      <c r="P786" s="13">
        <v>5067</v>
      </c>
      <c r="Q786" s="7" t="str">
        <f>VLOOKUP(R786,zipcodes,2,0)</f>
        <v>ST PETERS</v>
      </c>
      <c r="R786" s="14">
        <v>5069</v>
      </c>
      <c r="S786" s="8" t="s">
        <v>359</v>
      </c>
      <c r="T786" s="6" t="s">
        <v>372</v>
      </c>
    </row>
    <row r="787" spans="1:20" x14ac:dyDescent="0.25">
      <c r="A787" s="5">
        <v>44786</v>
      </c>
      <c r="B787" s="6">
        <v>21.82</v>
      </c>
      <c r="C787" s="6">
        <f>B787-K787-L787</f>
        <v>18.080000000000002</v>
      </c>
      <c r="D787" s="6">
        <f>B787-K787</f>
        <v>20.580000000000002</v>
      </c>
      <c r="E787" s="7">
        <v>0.80069444444444438</v>
      </c>
      <c r="F787" s="17" t="str">
        <f>_xlfn.CONCAT(TEXT(A787,"yyyy-mm-dd")," ",TEXT(E787,"hh:mm:ss"))</f>
        <v>2022-08-13 19:13:00</v>
      </c>
      <c r="G787" s="8">
        <v>37</v>
      </c>
      <c r="H787" s="8">
        <v>18</v>
      </c>
      <c r="I787" s="9">
        <f>Uber_Details!$G787+(Uber_Details!$H787/60)</f>
        <v>37.299999999999997</v>
      </c>
      <c r="J787" s="10">
        <v>16.7</v>
      </c>
      <c r="K787" s="6">
        <v>1.24</v>
      </c>
      <c r="L787" s="6">
        <v>2.5</v>
      </c>
      <c r="M787" s="8"/>
      <c r="N787" s="8">
        <v>2</v>
      </c>
      <c r="O787" s="7" t="str">
        <f>VLOOKUP(P787,zipcodes,2,0)</f>
        <v>NORWOOD</v>
      </c>
      <c r="P787" s="13">
        <v>5067</v>
      </c>
      <c r="Q787" s="7" t="str">
        <f>VLOOKUP(R787,zipcodes,2,0)</f>
        <v>GLENELG</v>
      </c>
      <c r="R787" s="14">
        <v>5045</v>
      </c>
      <c r="S787" s="8" t="s">
        <v>359</v>
      </c>
      <c r="T787" s="6" t="s">
        <v>372</v>
      </c>
    </row>
    <row r="788" spans="1:20" x14ac:dyDescent="0.25">
      <c r="A788" s="5">
        <v>44787</v>
      </c>
      <c r="B788" s="6">
        <v>24.03</v>
      </c>
      <c r="C788" s="6">
        <f>B788-K788-L788</f>
        <v>19.21</v>
      </c>
      <c r="D788" s="6">
        <f>B788-K788</f>
        <v>19.21</v>
      </c>
      <c r="E788" s="7">
        <v>0.80694444444444446</v>
      </c>
      <c r="F788" s="17" t="str">
        <f>_xlfn.CONCAT(TEXT(A788,"yyyy-mm-dd")," ",TEXT(E788,"hh:mm:ss"))</f>
        <v>2022-08-14 19:22:00</v>
      </c>
      <c r="G788" s="8">
        <v>42</v>
      </c>
      <c r="H788" s="8">
        <v>50</v>
      </c>
      <c r="I788" s="9">
        <f>Uber_Details!$G788+(Uber_Details!$H788/60)</f>
        <v>42.833333333333336</v>
      </c>
      <c r="J788" s="10">
        <v>10.6</v>
      </c>
      <c r="K788" s="6">
        <v>4.82</v>
      </c>
      <c r="L788" s="6"/>
      <c r="M788" s="8"/>
      <c r="N788" s="8">
        <v>2</v>
      </c>
      <c r="O788" s="7" t="str">
        <f>VLOOKUP(P788,zipcodes,2,0)</f>
        <v>RICHMOND</v>
      </c>
      <c r="P788" s="13">
        <v>5033</v>
      </c>
      <c r="Q788" s="7" t="str">
        <f>VLOOKUP(R788,zipcodes,2,0)</f>
        <v>SOMERTON PARK</v>
      </c>
      <c r="R788" s="14">
        <v>5044</v>
      </c>
      <c r="S788" s="8" t="s">
        <v>359</v>
      </c>
      <c r="T788" s="6" t="s">
        <v>372</v>
      </c>
    </row>
    <row r="789" spans="1:20" x14ac:dyDescent="0.25">
      <c r="A789" s="5">
        <v>44786</v>
      </c>
      <c r="B789" s="6">
        <v>10.81</v>
      </c>
      <c r="C789" s="6">
        <f>B789-K789-L789</f>
        <v>8.31</v>
      </c>
      <c r="D789" s="6">
        <f>B789-K789</f>
        <v>10.81</v>
      </c>
      <c r="E789" s="7">
        <v>0.81666666666666676</v>
      </c>
      <c r="F789" s="17" t="str">
        <f>_xlfn.CONCAT(TEXT(A789,"yyyy-mm-dd")," ",TEXT(E789,"hh:mm:ss"))</f>
        <v>2022-08-13 19:36:00</v>
      </c>
      <c r="G789" s="8">
        <v>22</v>
      </c>
      <c r="H789" s="8">
        <v>45</v>
      </c>
      <c r="I789" s="9">
        <f>Uber_Details!$G789+(Uber_Details!$H789/60)</f>
        <v>22.75</v>
      </c>
      <c r="J789" s="10">
        <v>4.4000000000000004</v>
      </c>
      <c r="K789" s="6"/>
      <c r="L789" s="6">
        <v>2.5</v>
      </c>
      <c r="M789" s="8"/>
      <c r="N789" s="8">
        <v>2</v>
      </c>
      <c r="O789" s="7" t="str">
        <f>VLOOKUP(P789,zipcodes,2,0)</f>
        <v>ST PETERS</v>
      </c>
      <c r="P789" s="13">
        <v>5069</v>
      </c>
      <c r="Q789" s="7" t="str">
        <f>VLOOKUP(R789,zipcodes,2,0)</f>
        <v>NORWOOD</v>
      </c>
      <c r="R789" s="14">
        <v>5067</v>
      </c>
      <c r="S789" s="8" t="s">
        <v>359</v>
      </c>
      <c r="T789" s="6" t="s">
        <v>372</v>
      </c>
    </row>
    <row r="790" spans="1:20" x14ac:dyDescent="0.25">
      <c r="A790" s="5">
        <v>44787</v>
      </c>
      <c r="B790" s="6">
        <v>5.69</v>
      </c>
      <c r="C790" s="6">
        <f>B790-K790-L790</f>
        <v>5.69</v>
      </c>
      <c r="D790" s="6">
        <f>B790-K790</f>
        <v>5.69</v>
      </c>
      <c r="E790" s="7">
        <v>0.83472222222222225</v>
      </c>
      <c r="F790" s="17" t="str">
        <f>_xlfn.CONCAT(TEXT(A790,"yyyy-mm-dd")," ",TEXT(E790,"hh:mm:ss"))</f>
        <v>2022-08-14 20:02:00</v>
      </c>
      <c r="G790" s="8">
        <v>11</v>
      </c>
      <c r="H790" s="8">
        <v>8</v>
      </c>
      <c r="I790" s="9">
        <f>Uber_Details!$G790+(Uber_Details!$H790/60)</f>
        <v>11.133333333333333</v>
      </c>
      <c r="J790" s="10">
        <v>1.2</v>
      </c>
      <c r="K790" s="6"/>
      <c r="L790" s="6"/>
      <c r="M790" s="8"/>
      <c r="N790" s="8">
        <v>1</v>
      </c>
      <c r="O790" s="7" t="str">
        <f>VLOOKUP(P790,zipcodes,2,0)</f>
        <v>GLENELG</v>
      </c>
      <c r="P790" s="13">
        <v>5045</v>
      </c>
      <c r="Q790" s="7" t="str">
        <f>VLOOKUP(R790,zipcodes,2,0)</f>
        <v>GLENELG</v>
      </c>
      <c r="R790" s="14">
        <v>5045</v>
      </c>
      <c r="S790" s="8" t="s">
        <v>359</v>
      </c>
      <c r="T790" s="6" t="s">
        <v>372</v>
      </c>
    </row>
    <row r="791" spans="1:20" x14ac:dyDescent="0.25">
      <c r="A791" s="5">
        <v>44787</v>
      </c>
      <c r="B791" s="6">
        <v>6.4</v>
      </c>
      <c r="C791" s="6">
        <f>B791-K791-L791</f>
        <v>6.4</v>
      </c>
      <c r="D791" s="6">
        <f>B791-K791</f>
        <v>6.4</v>
      </c>
      <c r="E791" s="7">
        <v>0.84722222222222221</v>
      </c>
      <c r="F791" s="17" t="str">
        <f>_xlfn.CONCAT(TEXT(A791,"yyyy-mm-dd")," ",TEXT(E791,"hh:mm:ss"))</f>
        <v>2022-08-14 20:20:00</v>
      </c>
      <c r="G791" s="8">
        <v>9</v>
      </c>
      <c r="H791" s="8">
        <v>12</v>
      </c>
      <c r="I791" s="9">
        <f>Uber_Details!$G791+(Uber_Details!$H791/60)</f>
        <v>9.1999999999999993</v>
      </c>
      <c r="J791" s="10">
        <v>2</v>
      </c>
      <c r="K791" s="6"/>
      <c r="L791" s="6"/>
      <c r="M791" s="8"/>
      <c r="N791" s="8">
        <v>1</v>
      </c>
      <c r="O791" s="7" t="str">
        <f>VLOOKUP(P791,zipcodes,2,0)</f>
        <v>PLYMPTON</v>
      </c>
      <c r="P791" s="13">
        <v>5038</v>
      </c>
      <c r="Q791" s="7" t="str">
        <f>VLOOKUP(R791,zipcodes,2,0)</f>
        <v>MARION</v>
      </c>
      <c r="R791" s="14">
        <v>5043</v>
      </c>
      <c r="S791" s="8" t="s">
        <v>359</v>
      </c>
      <c r="T791" s="6" t="s">
        <v>372</v>
      </c>
    </row>
    <row r="792" spans="1:20" x14ac:dyDescent="0.25">
      <c r="A792" s="5">
        <v>44786</v>
      </c>
      <c r="B792" s="6">
        <v>9.02</v>
      </c>
      <c r="C792" s="6">
        <f>B792-K792-L792</f>
        <v>9.02</v>
      </c>
      <c r="D792" s="6">
        <f>B792-K792</f>
        <v>9.02</v>
      </c>
      <c r="E792" s="7">
        <v>0.85625000000000007</v>
      </c>
      <c r="F792" s="17" t="str">
        <f>_xlfn.CONCAT(TEXT(A792,"yyyy-mm-dd")," ",TEXT(E792,"hh:mm:ss"))</f>
        <v>2022-08-13 20:33:00</v>
      </c>
      <c r="G792" s="8">
        <v>15</v>
      </c>
      <c r="H792" s="8">
        <v>43</v>
      </c>
      <c r="I792" s="9">
        <f>Uber_Details!$G792+(Uber_Details!$H792/60)</f>
        <v>15.716666666666667</v>
      </c>
      <c r="J792" s="10">
        <v>6.5</v>
      </c>
      <c r="K792" s="6"/>
      <c r="L792" s="6"/>
      <c r="M792" s="8"/>
      <c r="N792" s="8">
        <v>1</v>
      </c>
      <c r="O792" s="7" t="str">
        <f>VLOOKUP(P792,zipcodes,2,0)</f>
        <v>GLENELG</v>
      </c>
      <c r="P792" s="13">
        <v>5045</v>
      </c>
      <c r="Q792" s="7" t="str">
        <f>VLOOKUP(R792,zipcodes,2,0)</f>
        <v>MARION</v>
      </c>
      <c r="R792" s="14">
        <v>5043</v>
      </c>
      <c r="S792" s="8" t="s">
        <v>359</v>
      </c>
      <c r="T792" s="6" t="s">
        <v>372</v>
      </c>
    </row>
    <row r="793" spans="1:20" x14ac:dyDescent="0.25">
      <c r="A793" s="5">
        <v>44786</v>
      </c>
      <c r="B793" s="6">
        <v>9.91</v>
      </c>
      <c r="C793" s="6">
        <f>B793-K793-L793</f>
        <v>9.91</v>
      </c>
      <c r="D793" s="6">
        <f>B793-K793</f>
        <v>9.91</v>
      </c>
      <c r="E793" s="7">
        <v>0.88194444444444453</v>
      </c>
      <c r="F793" s="17" t="str">
        <f>_xlfn.CONCAT(TEXT(A793,"yyyy-mm-dd")," ",TEXT(E793,"hh:mm:ss"))</f>
        <v>2022-08-13 21:10:00</v>
      </c>
      <c r="G793" s="8">
        <v>24</v>
      </c>
      <c r="H793" s="8">
        <v>49</v>
      </c>
      <c r="I793" s="9">
        <f>Uber_Details!$G793+(Uber_Details!$H793/60)</f>
        <v>24.816666666666666</v>
      </c>
      <c r="J793" s="10">
        <v>4.3</v>
      </c>
      <c r="K793" s="6"/>
      <c r="L793" s="6"/>
      <c r="M793" s="8"/>
      <c r="N793" s="8">
        <v>2</v>
      </c>
      <c r="O793" s="7" t="str">
        <f>VLOOKUP(P793,zipcodes,2,0)</f>
        <v>EASTWOOD</v>
      </c>
      <c r="P793" s="13">
        <v>5063</v>
      </c>
      <c r="Q793" s="7" t="str">
        <f>VLOOKUP(R793,zipcodes,2,0)</f>
        <v>DULWICH</v>
      </c>
      <c r="R793" s="14">
        <v>5065</v>
      </c>
      <c r="S793" s="8" t="s">
        <v>359</v>
      </c>
      <c r="T793" s="6" t="s">
        <v>372</v>
      </c>
    </row>
    <row r="794" spans="1:20" x14ac:dyDescent="0.25">
      <c r="A794" s="5">
        <v>44786</v>
      </c>
      <c r="B794" s="6">
        <v>12.35</v>
      </c>
      <c r="C794" s="6">
        <f>B794-K794-L794</f>
        <v>12.35</v>
      </c>
      <c r="D794" s="6">
        <f>B794-K794</f>
        <v>12.35</v>
      </c>
      <c r="E794" s="7">
        <v>0.89930555555555547</v>
      </c>
      <c r="F794" s="17" t="str">
        <f>_xlfn.CONCAT(TEXT(A794,"yyyy-mm-dd")," ",TEXT(E794,"hh:mm:ss"))</f>
        <v>2022-08-13 21:35:00</v>
      </c>
      <c r="G794" s="8">
        <v>39</v>
      </c>
      <c r="H794" s="8">
        <v>8</v>
      </c>
      <c r="I794" s="9">
        <f>Uber_Details!$G794+(Uber_Details!$H794/60)</f>
        <v>39.133333333333333</v>
      </c>
      <c r="J794" s="10">
        <v>3.9</v>
      </c>
      <c r="K794" s="6"/>
      <c r="L794" s="6"/>
      <c r="M794" s="8"/>
      <c r="N794" s="8">
        <v>2</v>
      </c>
      <c r="O794" s="7" t="str">
        <f>VLOOKUP(P794,zipcodes,2,0)</f>
        <v>NORWOOD</v>
      </c>
      <c r="P794" s="13">
        <v>5067</v>
      </c>
      <c r="Q794" s="7" t="str">
        <f>VLOOKUP(R794,zipcodes,2,0)</f>
        <v>ADELAIDE CBD</v>
      </c>
      <c r="R794" s="14">
        <v>5000</v>
      </c>
      <c r="S794" s="8" t="s">
        <v>359</v>
      </c>
      <c r="T794" s="6" t="s">
        <v>372</v>
      </c>
    </row>
    <row r="795" spans="1:20" x14ac:dyDescent="0.25">
      <c r="A795" s="5">
        <v>44790</v>
      </c>
      <c r="B795" s="6">
        <v>11.65</v>
      </c>
      <c r="C795" s="6">
        <f>B795-K795-L795</f>
        <v>11.65</v>
      </c>
      <c r="D795" s="6">
        <f>B795-K795</f>
        <v>11.65</v>
      </c>
      <c r="E795" s="7">
        <v>0.64583333333333337</v>
      </c>
      <c r="F795" s="17" t="str">
        <f>_xlfn.CONCAT(TEXT(A795,"yyyy-mm-dd")," ",TEXT(E795,"hh:mm:ss"))</f>
        <v>2022-08-17 15:30:00</v>
      </c>
      <c r="G795" s="8">
        <v>27</v>
      </c>
      <c r="H795" s="8">
        <v>53</v>
      </c>
      <c r="I795" s="9">
        <f>Uber_Details!$G795+(Uber_Details!$H795/60)</f>
        <v>27.883333333333333</v>
      </c>
      <c r="J795" s="10">
        <v>5.5</v>
      </c>
      <c r="K795" s="6"/>
      <c r="L795" s="6"/>
      <c r="M795" s="8"/>
      <c r="N795" s="8">
        <v>2</v>
      </c>
      <c r="O795" s="7" t="str">
        <f>VLOOKUP(P795,zipcodes,2,0)</f>
        <v>ADELAIDE CBD</v>
      </c>
      <c r="P795" s="13">
        <v>5000</v>
      </c>
      <c r="Q795" s="7" t="str">
        <f>VLOOKUP(R795,zipcodes,2,0)</f>
        <v>EASTWOOD</v>
      </c>
      <c r="R795" s="14">
        <v>5063</v>
      </c>
      <c r="S795" s="8" t="s">
        <v>359</v>
      </c>
      <c r="T795" s="6" t="s">
        <v>372</v>
      </c>
    </row>
    <row r="796" spans="1:20" x14ac:dyDescent="0.25">
      <c r="A796" s="5">
        <v>44790</v>
      </c>
      <c r="B796" s="6">
        <v>24.36</v>
      </c>
      <c r="C796" s="6">
        <f>B796-K796-L796</f>
        <v>23.36</v>
      </c>
      <c r="D796" s="6">
        <f>B796-K796</f>
        <v>24.36</v>
      </c>
      <c r="E796" s="7">
        <v>0.75277777777777777</v>
      </c>
      <c r="F796" s="17" t="str">
        <f>_xlfn.CONCAT(TEXT(A796,"yyyy-mm-dd")," ",TEXT(E796,"hh:mm:ss"))</f>
        <v>2022-08-17 18:04:00</v>
      </c>
      <c r="G796" s="8">
        <v>52</v>
      </c>
      <c r="H796" s="8">
        <v>18</v>
      </c>
      <c r="I796" s="9">
        <f>Uber_Details!$G796+(Uber_Details!$H796/60)</f>
        <v>52.3</v>
      </c>
      <c r="J796" s="10">
        <v>14.1</v>
      </c>
      <c r="K796" s="6"/>
      <c r="L796" s="6">
        <v>1</v>
      </c>
      <c r="M796" s="8"/>
      <c r="N796" s="8">
        <v>2</v>
      </c>
      <c r="O796" s="7" t="str">
        <f>VLOOKUP(P796,zipcodes,2,0)</f>
        <v>ADELAIDE CBD</v>
      </c>
      <c r="P796" s="13">
        <v>5000</v>
      </c>
      <c r="Q796" s="7" t="str">
        <f>VLOOKUP(R796,zipcodes,2,0)</f>
        <v>ST MARYS</v>
      </c>
      <c r="R796" s="14">
        <v>5042</v>
      </c>
      <c r="S796" s="8" t="s">
        <v>359</v>
      </c>
      <c r="T796" s="6" t="s">
        <v>372</v>
      </c>
    </row>
    <row r="797" spans="1:20" x14ac:dyDescent="0.25">
      <c r="A797" s="5">
        <v>44790</v>
      </c>
      <c r="B797" s="6">
        <v>19.16</v>
      </c>
      <c r="C797" s="6">
        <f>B797-K797-L797</f>
        <v>19.16</v>
      </c>
      <c r="D797" s="6">
        <f>B797-K797</f>
        <v>19.16</v>
      </c>
      <c r="E797" s="7">
        <v>0.79583333333333339</v>
      </c>
      <c r="F797" s="17" t="str">
        <f>_xlfn.CONCAT(TEXT(A797,"yyyy-mm-dd")," ",TEXT(E797,"hh:mm:ss"))</f>
        <v>2022-08-17 19:06:00</v>
      </c>
      <c r="G797" s="8">
        <v>44</v>
      </c>
      <c r="H797" s="8">
        <v>27</v>
      </c>
      <c r="I797" s="9">
        <f>Uber_Details!$G797+(Uber_Details!$H797/60)</f>
        <v>44.45</v>
      </c>
      <c r="J797" s="10">
        <v>27.9</v>
      </c>
      <c r="K797" s="6"/>
      <c r="L797" s="6"/>
      <c r="M797" s="8"/>
      <c r="N797" s="8">
        <v>1</v>
      </c>
      <c r="O797" s="7" t="str">
        <f>VLOOKUP(P797,zipcodes,2,0)</f>
        <v>ST MARYS</v>
      </c>
      <c r="P797" s="13">
        <v>5042</v>
      </c>
      <c r="Q797" s="7" t="str">
        <f>VLOOKUP(R797,zipcodes,2,0)</f>
        <v>INGLE FARM</v>
      </c>
      <c r="R797" s="14">
        <v>5098</v>
      </c>
      <c r="S797" s="8" t="s">
        <v>359</v>
      </c>
      <c r="T797" s="6" t="s">
        <v>372</v>
      </c>
    </row>
    <row r="798" spans="1:20" x14ac:dyDescent="0.25">
      <c r="A798" s="5">
        <v>44790</v>
      </c>
      <c r="B798" s="6">
        <v>11.82</v>
      </c>
      <c r="C798" s="6">
        <f>B798-K798-L798</f>
        <v>11.82</v>
      </c>
      <c r="D798" s="6">
        <f>B798-K798</f>
        <v>11.82</v>
      </c>
      <c r="E798" s="7">
        <v>0.87222222222222223</v>
      </c>
      <c r="F798" s="17" t="str">
        <f>_xlfn.CONCAT(TEXT(A798,"yyyy-mm-dd")," ",TEXT(E798,"hh:mm:ss"))</f>
        <v>2022-08-17 20:56:00</v>
      </c>
      <c r="G798" s="8">
        <v>35</v>
      </c>
      <c r="H798" s="8">
        <v>53</v>
      </c>
      <c r="I798" s="9">
        <f>Uber_Details!$G798+(Uber_Details!$H798/60)</f>
        <v>35.883333333333333</v>
      </c>
      <c r="J798" s="10">
        <v>5.2</v>
      </c>
      <c r="K798" s="6"/>
      <c r="L798" s="6"/>
      <c r="M798" s="8"/>
      <c r="N798" s="8">
        <v>2</v>
      </c>
      <c r="O798" s="7" t="str">
        <f>VLOOKUP(P798,zipcodes,2,0)</f>
        <v>ADELAIDE CBD</v>
      </c>
      <c r="P798" s="13">
        <v>5000</v>
      </c>
      <c r="Q798" s="7" t="str">
        <f>VLOOKUP(R798,zipcodes,2,0)</f>
        <v>NORWOOD</v>
      </c>
      <c r="R798" s="14">
        <v>5067</v>
      </c>
      <c r="S798" s="8" t="s">
        <v>359</v>
      </c>
      <c r="T798" s="6" t="s">
        <v>372</v>
      </c>
    </row>
    <row r="799" spans="1:20" x14ac:dyDescent="0.25">
      <c r="A799" s="5">
        <v>44790</v>
      </c>
      <c r="B799" s="6">
        <v>13.68</v>
      </c>
      <c r="C799" s="6">
        <f>B799-K799-L799</f>
        <v>13.68</v>
      </c>
      <c r="D799" s="6">
        <f>B799-K799</f>
        <v>13.68</v>
      </c>
      <c r="E799" s="7">
        <v>0.91666666666666663</v>
      </c>
      <c r="F799" s="17" t="str">
        <f>_xlfn.CONCAT(TEXT(A799,"yyyy-mm-dd")," ",TEXT(E799,"hh:mm:ss"))</f>
        <v>2022-08-17 22:00:00</v>
      </c>
      <c r="G799" s="8">
        <v>35</v>
      </c>
      <c r="H799" s="8">
        <v>34</v>
      </c>
      <c r="I799" s="9">
        <f>Uber_Details!$G799+(Uber_Details!$H799/60)</f>
        <v>35.56666666666667</v>
      </c>
      <c r="J799" s="10">
        <v>9.5</v>
      </c>
      <c r="K799" s="6"/>
      <c r="L799" s="6"/>
      <c r="M799" s="8"/>
      <c r="N799" s="8">
        <v>2</v>
      </c>
      <c r="O799" s="7" t="str">
        <f>VLOOKUP(P799,zipcodes,2,0)</f>
        <v>ADELAIDE CBD</v>
      </c>
      <c r="P799" s="13">
        <v>5000</v>
      </c>
      <c r="Q799" s="7" t="str">
        <f>VLOOKUP(R799,zipcodes,2,0)</f>
        <v>CLEARVIEW</v>
      </c>
      <c r="R799" s="14">
        <v>5085</v>
      </c>
      <c r="S799" s="8" t="s">
        <v>359</v>
      </c>
      <c r="T799" s="6" t="s">
        <v>372</v>
      </c>
    </row>
    <row r="800" spans="1:20" x14ac:dyDescent="0.25">
      <c r="A800" s="5">
        <v>44791</v>
      </c>
      <c r="B800" s="6">
        <v>6.27</v>
      </c>
      <c r="C800" s="6">
        <f>B800-K800-L800</f>
        <v>6.27</v>
      </c>
      <c r="D800" s="6">
        <f>B800-K800</f>
        <v>6.27</v>
      </c>
      <c r="E800" s="7">
        <v>0.49305555555555558</v>
      </c>
      <c r="F800" s="17" t="str">
        <f>_xlfn.CONCAT(TEXT(A800,"yyyy-mm-dd")," ",TEXT(E800,"hh:mm:ss"))</f>
        <v>2022-08-18 11:50:00</v>
      </c>
      <c r="G800" s="8">
        <v>18</v>
      </c>
      <c r="H800" s="8">
        <v>32</v>
      </c>
      <c r="I800" s="9">
        <f>Uber_Details!$G800+(Uber_Details!$H800/60)</f>
        <v>18.533333333333335</v>
      </c>
      <c r="J800" s="10">
        <v>1.9</v>
      </c>
      <c r="K800" s="6"/>
      <c r="L800" s="6"/>
      <c r="M800" s="8"/>
      <c r="N800" s="8">
        <v>1</v>
      </c>
      <c r="O800" s="7" t="str">
        <f>VLOOKUP(P800,zipcodes,2,0)</f>
        <v>ADELAIDE CBD</v>
      </c>
      <c r="P800" s="13">
        <v>5000</v>
      </c>
      <c r="Q800" s="7" t="str">
        <f>VLOOKUP(R800,zipcodes,2,0)</f>
        <v>RICHMOND</v>
      </c>
      <c r="R800" s="14">
        <v>5033</v>
      </c>
      <c r="S800" s="8" t="s">
        <v>359</v>
      </c>
      <c r="T800" s="6" t="s">
        <v>372</v>
      </c>
    </row>
    <row r="801" spans="1:20" x14ac:dyDescent="0.25">
      <c r="A801" s="5">
        <v>44791</v>
      </c>
      <c r="B801" s="6">
        <v>15.01</v>
      </c>
      <c r="C801" s="6">
        <f>B801-K801-L801</f>
        <v>14.08</v>
      </c>
      <c r="D801" s="6">
        <f>B801-K801</f>
        <v>14.08</v>
      </c>
      <c r="E801" s="7">
        <v>0.50763888888888886</v>
      </c>
      <c r="F801" s="17" t="str">
        <f>_xlfn.CONCAT(TEXT(A801,"yyyy-mm-dd")," ",TEXT(E801,"hh:mm:ss"))</f>
        <v>2022-08-18 12:11:00</v>
      </c>
      <c r="G801" s="8">
        <v>36</v>
      </c>
      <c r="H801" s="8">
        <v>46</v>
      </c>
      <c r="I801" s="9">
        <f>Uber_Details!$G801+(Uber_Details!$H801/60)</f>
        <v>36.766666666666666</v>
      </c>
      <c r="J801" s="10">
        <v>4.9000000000000004</v>
      </c>
      <c r="K801" s="6">
        <v>0.93</v>
      </c>
      <c r="L801" s="6"/>
      <c r="M801" s="8"/>
      <c r="N801" s="8">
        <v>2</v>
      </c>
      <c r="O801" s="7" t="str">
        <f>VLOOKUP(P801,zipcodes,2,0)</f>
        <v>RICHMOND</v>
      </c>
      <c r="P801" s="13">
        <v>5033</v>
      </c>
      <c r="Q801" s="7" t="str">
        <f>VLOOKUP(R801,zipcodes,2,0)</f>
        <v>KURRALTA PARK</v>
      </c>
      <c r="R801" s="14">
        <v>5037</v>
      </c>
      <c r="S801" s="8" t="s">
        <v>359</v>
      </c>
      <c r="T801" s="6" t="s">
        <v>372</v>
      </c>
    </row>
    <row r="802" spans="1:20" x14ac:dyDescent="0.25">
      <c r="A802" s="5">
        <v>44791</v>
      </c>
      <c r="B802" s="6">
        <v>15.6</v>
      </c>
      <c r="C802" s="6">
        <f>B802-K802-L802</f>
        <v>15.6</v>
      </c>
      <c r="D802" s="6">
        <f>B802-K802</f>
        <v>15.6</v>
      </c>
      <c r="E802" s="7">
        <v>0.53125</v>
      </c>
      <c r="F802" s="17" t="str">
        <f>_xlfn.CONCAT(TEXT(A802,"yyyy-mm-dd")," ",TEXT(E802,"hh:mm:ss"))</f>
        <v>2022-08-18 12:45:00</v>
      </c>
      <c r="G802" s="8">
        <v>44</v>
      </c>
      <c r="H802" s="8">
        <v>12</v>
      </c>
      <c r="I802" s="9">
        <f>Uber_Details!$G802+(Uber_Details!$H802/60)</f>
        <v>44.2</v>
      </c>
      <c r="J802" s="10">
        <v>8.8000000000000007</v>
      </c>
      <c r="K802" s="6"/>
      <c r="L802" s="6"/>
      <c r="M802" s="8"/>
      <c r="N802" s="8">
        <v>2</v>
      </c>
      <c r="O802" s="7" t="str">
        <f>VLOOKUP(P802,zipcodes,2,0)</f>
        <v>BLACK FOREST</v>
      </c>
      <c r="P802" s="13">
        <v>5035</v>
      </c>
      <c r="Q802" s="7" t="str">
        <f>VLOOKUP(R802,zipcodes,2,0)</f>
        <v>ADELAIDE CBD</v>
      </c>
      <c r="R802" s="14">
        <v>5000</v>
      </c>
      <c r="S802" s="8" t="s">
        <v>359</v>
      </c>
      <c r="T802" s="6" t="s">
        <v>372</v>
      </c>
    </row>
    <row r="803" spans="1:20" x14ac:dyDescent="0.25">
      <c r="A803" s="5">
        <v>44791</v>
      </c>
      <c r="B803" s="6">
        <v>13.71</v>
      </c>
      <c r="C803" s="6">
        <f>B803-K803-L803</f>
        <v>13.71</v>
      </c>
      <c r="D803" s="6">
        <f>B803-K803</f>
        <v>13.71</v>
      </c>
      <c r="E803" s="7">
        <v>0.56458333333333333</v>
      </c>
      <c r="F803" s="17" t="str">
        <f>_xlfn.CONCAT(TEXT(A803,"yyyy-mm-dd")," ",TEXT(E803,"hh:mm:ss"))</f>
        <v>2022-08-18 13:33:00</v>
      </c>
      <c r="G803" s="8">
        <v>36</v>
      </c>
      <c r="H803" s="8">
        <v>1</v>
      </c>
      <c r="I803" s="9">
        <f>Uber_Details!$G803+(Uber_Details!$H803/60)</f>
        <v>36.016666666666666</v>
      </c>
      <c r="J803" s="10">
        <v>6.5</v>
      </c>
      <c r="K803" s="6"/>
      <c r="L803" s="6"/>
      <c r="M803" s="8"/>
      <c r="N803" s="8">
        <v>2</v>
      </c>
      <c r="O803" s="7" t="str">
        <f>VLOOKUP(P803,zipcodes,2,0)</f>
        <v>ADELAIDE CBD</v>
      </c>
      <c r="P803" s="13">
        <v>5000</v>
      </c>
      <c r="Q803" s="7" t="str">
        <f>VLOOKUP(R803,zipcodes,2,0)</f>
        <v>KINGSWOOD</v>
      </c>
      <c r="R803" s="14">
        <v>5062</v>
      </c>
      <c r="S803" s="8" t="s">
        <v>359</v>
      </c>
      <c r="T803" s="6" t="s">
        <v>372</v>
      </c>
    </row>
    <row r="804" spans="1:20" x14ac:dyDescent="0.25">
      <c r="A804" s="5">
        <v>44791</v>
      </c>
      <c r="B804" s="6">
        <v>10.41</v>
      </c>
      <c r="C804" s="6">
        <f>B804-K804-L804</f>
        <v>10.41</v>
      </c>
      <c r="D804" s="6">
        <f>B804-K804</f>
        <v>10.41</v>
      </c>
      <c r="E804" s="7">
        <v>0.59791666666666665</v>
      </c>
      <c r="F804" s="17" t="str">
        <f>_xlfn.CONCAT(TEXT(A804,"yyyy-mm-dd")," ",TEXT(E804,"hh:mm:ss"))</f>
        <v>2022-08-18 14:21:00</v>
      </c>
      <c r="G804" s="8">
        <v>30</v>
      </c>
      <c r="H804" s="8">
        <v>17</v>
      </c>
      <c r="I804" s="9">
        <f>Uber_Details!$G804+(Uber_Details!$H804/60)</f>
        <v>30.283333333333335</v>
      </c>
      <c r="J804" s="10">
        <v>1.5</v>
      </c>
      <c r="K804" s="6"/>
      <c r="L804" s="6"/>
      <c r="M804" s="8"/>
      <c r="N804" s="8">
        <v>2</v>
      </c>
      <c r="O804" s="7" t="str">
        <f>VLOOKUP(P804,zipcodes,2,0)</f>
        <v>ADELAIDE CBD</v>
      </c>
      <c r="P804" s="13">
        <v>5000</v>
      </c>
      <c r="Q804" s="7" t="str">
        <f>VLOOKUP(R804,zipcodes,2,0)</f>
        <v>ADELAIDE CBD</v>
      </c>
      <c r="R804" s="14">
        <v>5000</v>
      </c>
      <c r="S804" s="8" t="s">
        <v>359</v>
      </c>
      <c r="T804" s="6" t="s">
        <v>372</v>
      </c>
    </row>
    <row r="805" spans="1:20" x14ac:dyDescent="0.25">
      <c r="A805" s="5">
        <v>44791</v>
      </c>
      <c r="B805" s="6">
        <v>5.01</v>
      </c>
      <c r="C805" s="6">
        <f>B805-K805-L805</f>
        <v>5.01</v>
      </c>
      <c r="D805" s="6">
        <f>B805-K805</f>
        <v>5.01</v>
      </c>
      <c r="E805" s="7">
        <v>0.61319444444444449</v>
      </c>
      <c r="F805" s="17" t="str">
        <f>_xlfn.CONCAT(TEXT(A805,"yyyy-mm-dd")," ",TEXT(E805,"hh:mm:ss"))</f>
        <v>2022-08-18 14:43:00</v>
      </c>
      <c r="G805" s="8">
        <v>11</v>
      </c>
      <c r="H805" s="8">
        <v>50</v>
      </c>
      <c r="I805" s="9">
        <f>Uber_Details!$G805+(Uber_Details!$H805/60)</f>
        <v>11.833333333333334</v>
      </c>
      <c r="J805" s="10">
        <v>1.1000000000000001</v>
      </c>
      <c r="K805" s="6"/>
      <c r="L805" s="6"/>
      <c r="M805" s="8"/>
      <c r="N805" s="8">
        <v>1</v>
      </c>
      <c r="O805" s="7" t="str">
        <f>VLOOKUP(P805,zipcodes,2,0)</f>
        <v>ADELAIDE CBD</v>
      </c>
      <c r="P805" s="13">
        <v>5000</v>
      </c>
      <c r="Q805" s="7" t="str">
        <f>VLOOKUP(R805,zipcodes,2,0)</f>
        <v>ADELAIDE CBD</v>
      </c>
      <c r="R805" s="14">
        <v>5000</v>
      </c>
      <c r="S805" s="8" t="s">
        <v>359</v>
      </c>
      <c r="T805" s="6" t="s">
        <v>372</v>
      </c>
    </row>
    <row r="806" spans="1:20" x14ac:dyDescent="0.25">
      <c r="A806" s="5">
        <v>44791</v>
      </c>
      <c r="B806" s="6">
        <v>16.25</v>
      </c>
      <c r="C806" s="6">
        <f>B806-K806-L806</f>
        <v>13.75</v>
      </c>
      <c r="D806" s="6">
        <f>B806-K806</f>
        <v>16.25</v>
      </c>
      <c r="E806" s="7">
        <v>0.73611111111111116</v>
      </c>
      <c r="F806" s="17" t="str">
        <f>_xlfn.CONCAT(TEXT(A806,"yyyy-mm-dd")," ",TEXT(E806,"hh:mm:ss"))</f>
        <v>2022-08-18 17:40:00</v>
      </c>
      <c r="G806" s="8">
        <v>30</v>
      </c>
      <c r="H806" s="8">
        <v>53</v>
      </c>
      <c r="I806" s="9">
        <f>Uber_Details!$G806+(Uber_Details!$H806/60)</f>
        <v>30.883333333333333</v>
      </c>
      <c r="J806" s="10">
        <v>1.3</v>
      </c>
      <c r="K806" s="6"/>
      <c r="L806" s="6">
        <v>2.5</v>
      </c>
      <c r="M806" s="8"/>
      <c r="N806" s="8">
        <v>2</v>
      </c>
      <c r="O806" s="7" t="str">
        <f>VLOOKUP(P806,zipcodes,2,0)</f>
        <v>ADELAIDE CBD</v>
      </c>
      <c r="P806" s="13">
        <v>5000</v>
      </c>
      <c r="Q806" s="7" t="str">
        <f>VLOOKUP(R806,zipcodes,2,0)</f>
        <v>ADELAIDE CBD</v>
      </c>
      <c r="R806" s="14">
        <v>5000</v>
      </c>
      <c r="S806" s="8" t="s">
        <v>359</v>
      </c>
      <c r="T806" s="6" t="s">
        <v>372</v>
      </c>
    </row>
    <row r="807" spans="1:20" x14ac:dyDescent="0.25">
      <c r="A807" s="5">
        <v>44791</v>
      </c>
      <c r="B807" s="6">
        <v>8.39</v>
      </c>
      <c r="C807" s="6">
        <f>B807-K807-L807</f>
        <v>8.39</v>
      </c>
      <c r="D807" s="6">
        <f>B807-K807</f>
        <v>8.39</v>
      </c>
      <c r="E807" s="7">
        <v>0.74444444444444446</v>
      </c>
      <c r="F807" s="17" t="str">
        <f>_xlfn.CONCAT(TEXT(A807,"yyyy-mm-dd")," ",TEXT(E807,"hh:mm:ss"))</f>
        <v>2022-08-18 17:52:00</v>
      </c>
      <c r="G807" s="8">
        <v>14</v>
      </c>
      <c r="H807" s="8">
        <v>44</v>
      </c>
      <c r="I807" s="9">
        <f>Uber_Details!$G807+(Uber_Details!$H807/60)</f>
        <v>14.733333333333333</v>
      </c>
      <c r="J807" s="10">
        <v>4</v>
      </c>
      <c r="K807" s="6"/>
      <c r="L807" s="6"/>
      <c r="M807" s="8"/>
      <c r="N807" s="8">
        <v>1</v>
      </c>
      <c r="O807" s="7" t="str">
        <f>VLOOKUP(P807,zipcodes,2,0)</f>
        <v>UNLEY</v>
      </c>
      <c r="P807" s="13">
        <v>5061</v>
      </c>
      <c r="Q807" s="7" t="str">
        <f>VLOOKUP(R807,zipcodes,2,0)</f>
        <v>ADELAIDE CBD</v>
      </c>
      <c r="R807" s="14">
        <v>5000</v>
      </c>
      <c r="S807" s="8" t="s">
        <v>359</v>
      </c>
      <c r="T807" s="6" t="s">
        <v>372</v>
      </c>
    </row>
    <row r="808" spans="1:20" x14ac:dyDescent="0.25">
      <c r="A808" s="5">
        <v>44791</v>
      </c>
      <c r="B808" s="6">
        <v>11.49</v>
      </c>
      <c r="C808" s="6">
        <f>B808-K808-L808</f>
        <v>8.99</v>
      </c>
      <c r="D808" s="6">
        <f>B808-K808</f>
        <v>11.49</v>
      </c>
      <c r="E808" s="7">
        <v>0.75138888888888899</v>
      </c>
      <c r="F808" s="17" t="str">
        <f>_xlfn.CONCAT(TEXT(A808,"yyyy-mm-dd")," ",TEXT(E808,"hh:mm:ss"))</f>
        <v>2022-08-18 18:02:00</v>
      </c>
      <c r="G808" s="8">
        <v>22</v>
      </c>
      <c r="H808" s="8">
        <v>28</v>
      </c>
      <c r="I808" s="9">
        <f>Uber_Details!$G808+(Uber_Details!$H808/60)</f>
        <v>22.466666666666665</v>
      </c>
      <c r="J808" s="10">
        <v>1.3</v>
      </c>
      <c r="K808" s="6"/>
      <c r="L808" s="6">
        <v>2.5</v>
      </c>
      <c r="M808" s="8"/>
      <c r="N808" s="8">
        <v>2</v>
      </c>
      <c r="O808" s="7" t="str">
        <f>VLOOKUP(P808,zipcodes,2,0)</f>
        <v>ADELAIDE CBD</v>
      </c>
      <c r="P808" s="13">
        <v>5000</v>
      </c>
      <c r="Q808" s="7" t="str">
        <f>VLOOKUP(R808,zipcodes,2,0)</f>
        <v>ADELAIDE CBD</v>
      </c>
      <c r="R808" s="14">
        <v>5000</v>
      </c>
      <c r="S808" s="8" t="s">
        <v>359</v>
      </c>
      <c r="T808" s="6" t="s">
        <v>372</v>
      </c>
    </row>
    <row r="809" spans="1:20" x14ac:dyDescent="0.25">
      <c r="A809" s="5">
        <v>44791</v>
      </c>
      <c r="B809" s="6">
        <v>20.72</v>
      </c>
      <c r="C809" s="6">
        <f>B809-K809-L809</f>
        <v>18.22</v>
      </c>
      <c r="D809" s="6">
        <f>B809-K809</f>
        <v>20.72</v>
      </c>
      <c r="E809" s="7">
        <v>0.75624999999999998</v>
      </c>
      <c r="F809" s="17" t="str">
        <f>_xlfn.CONCAT(TEXT(A809,"yyyy-mm-dd")," ",TEXT(E809,"hh:mm:ss"))</f>
        <v>2022-08-18 18:09:00</v>
      </c>
      <c r="G809" s="8">
        <v>53</v>
      </c>
      <c r="H809" s="8">
        <v>53</v>
      </c>
      <c r="I809" s="9">
        <f>Uber_Details!$G809+(Uber_Details!$H809/60)</f>
        <v>53.883333333333333</v>
      </c>
      <c r="J809" s="10">
        <v>7.3</v>
      </c>
      <c r="K809" s="6"/>
      <c r="L809" s="6">
        <v>2.5</v>
      </c>
      <c r="M809" s="8"/>
      <c r="N809" s="8">
        <v>2</v>
      </c>
      <c r="O809" s="7" t="str">
        <f>VLOOKUP(P809,zipcodes,2,0)</f>
        <v>ADELAIDE CBD</v>
      </c>
      <c r="P809" s="13">
        <v>5000</v>
      </c>
      <c r="Q809" s="7" t="str">
        <f>VLOOKUP(R809,zipcodes,2,0)</f>
        <v>BLACK FOREST</v>
      </c>
      <c r="R809" s="14">
        <v>5035</v>
      </c>
      <c r="S809" s="8" t="s">
        <v>359</v>
      </c>
      <c r="T809" s="6" t="s">
        <v>372</v>
      </c>
    </row>
    <row r="810" spans="1:20" x14ac:dyDescent="0.25">
      <c r="A810" s="5">
        <v>44791</v>
      </c>
      <c r="B810" s="6">
        <v>21.66</v>
      </c>
      <c r="C810" s="6">
        <f>B810-K810-L810</f>
        <v>18.66</v>
      </c>
      <c r="D810" s="6">
        <f>B810-K810</f>
        <v>21.66</v>
      </c>
      <c r="E810" s="7">
        <v>0.79236111111111107</v>
      </c>
      <c r="F810" s="17" t="str">
        <f>_xlfn.CONCAT(TEXT(A810,"yyyy-mm-dd")," ",TEXT(E810,"hh:mm:ss"))</f>
        <v>2022-08-18 19:01:00</v>
      </c>
      <c r="G810" s="8">
        <v>61</v>
      </c>
      <c r="H810" s="8"/>
      <c r="I810" s="9">
        <f>Uber_Details!$G810+(Uber_Details!$H810/60)</f>
        <v>61</v>
      </c>
      <c r="J810" s="10">
        <v>6.4</v>
      </c>
      <c r="K810" s="6"/>
      <c r="L810" s="6">
        <v>3</v>
      </c>
      <c r="M810" s="8"/>
      <c r="N810" s="8">
        <v>2</v>
      </c>
      <c r="O810" s="7" t="str">
        <f>VLOOKUP(P810,zipcodes,2,0)</f>
        <v>ADELAIDE CBD</v>
      </c>
      <c r="P810" s="13">
        <v>5000</v>
      </c>
      <c r="Q810" s="7" t="str">
        <f>VLOOKUP(R810,zipcodes,2,0)</f>
        <v>ST PETERS</v>
      </c>
      <c r="R810" s="14">
        <v>5069</v>
      </c>
      <c r="S810" s="8" t="s">
        <v>359</v>
      </c>
      <c r="T810" s="6" t="s">
        <v>372</v>
      </c>
    </row>
    <row r="811" spans="1:20" x14ac:dyDescent="0.25">
      <c r="A811" s="5">
        <v>44791</v>
      </c>
      <c r="B811" s="6">
        <v>5</v>
      </c>
      <c r="C811" s="6">
        <f>B811-K811-L811</f>
        <v>5</v>
      </c>
      <c r="D811" s="6">
        <f>B811-K811</f>
        <v>5</v>
      </c>
      <c r="E811" s="7">
        <v>0.83263888888888893</v>
      </c>
      <c r="F811" s="17" t="str">
        <f>_xlfn.CONCAT(TEXT(A811,"yyyy-mm-dd")," ",TEXT(E811,"hh:mm:ss"))</f>
        <v>2022-08-18 19:59:00</v>
      </c>
      <c r="G811" s="8">
        <v>8</v>
      </c>
      <c r="H811" s="8">
        <v>59</v>
      </c>
      <c r="I811" s="9">
        <f>Uber_Details!$G811+(Uber_Details!$H811/60)</f>
        <v>8.9833333333333325</v>
      </c>
      <c r="J811" s="10">
        <v>1.1000000000000001</v>
      </c>
      <c r="K811" s="6"/>
      <c r="L811" s="6"/>
      <c r="M811" s="8"/>
      <c r="N811" s="8">
        <v>1</v>
      </c>
      <c r="O811" s="7" t="str">
        <f>VLOOKUP(P811,zipcodes,2,0)</f>
        <v>ST PETERS</v>
      </c>
      <c r="P811" s="13">
        <v>5069</v>
      </c>
      <c r="Q811" s="7" t="str">
        <f>VLOOKUP(R811,zipcodes,2,0)</f>
        <v>ST PETERS</v>
      </c>
      <c r="R811" s="14">
        <v>5069</v>
      </c>
      <c r="S811" s="8" t="s">
        <v>359</v>
      </c>
      <c r="T811" s="6" t="s">
        <v>372</v>
      </c>
    </row>
    <row r="812" spans="1:20" x14ac:dyDescent="0.25">
      <c r="A812" s="5">
        <v>44791</v>
      </c>
      <c r="B812" s="6">
        <v>22.53</v>
      </c>
      <c r="C812" s="6">
        <f>B812-K812-L812</f>
        <v>12.39</v>
      </c>
      <c r="D812" s="6">
        <f>B812-K812</f>
        <v>12.39</v>
      </c>
      <c r="E812" s="7">
        <v>0.84791666666666676</v>
      </c>
      <c r="F812" s="17" t="str">
        <f>_xlfn.CONCAT(TEXT(A812,"yyyy-mm-dd")," ",TEXT(E812,"hh:mm:ss"))</f>
        <v>2022-08-18 20:21:00</v>
      </c>
      <c r="G812" s="8">
        <v>29</v>
      </c>
      <c r="H812" s="8">
        <v>46</v>
      </c>
      <c r="I812" s="9">
        <f>Uber_Details!$G812+(Uber_Details!$H812/60)</f>
        <v>29.766666666666666</v>
      </c>
      <c r="J812" s="10">
        <v>8.4</v>
      </c>
      <c r="K812" s="6">
        <v>10.14</v>
      </c>
      <c r="L812" s="6"/>
      <c r="M812" s="8"/>
      <c r="N812" s="8">
        <v>1</v>
      </c>
      <c r="O812" s="7" t="str">
        <f>VLOOKUP(P812,zipcodes,2,0)</f>
        <v>ADELAIDE CBD</v>
      </c>
      <c r="P812" s="13">
        <v>5000</v>
      </c>
      <c r="Q812" s="7" t="str">
        <f>VLOOKUP(R812,zipcodes,2,0)</f>
        <v>EDWARDSTOWN</v>
      </c>
      <c r="R812" s="14">
        <v>5039</v>
      </c>
      <c r="S812" s="8" t="s">
        <v>359</v>
      </c>
      <c r="T812" s="6" t="s">
        <v>372</v>
      </c>
    </row>
    <row r="813" spans="1:20" x14ac:dyDescent="0.25">
      <c r="A813" s="5">
        <v>44791</v>
      </c>
      <c r="B813" s="6">
        <v>5</v>
      </c>
      <c r="C813" s="6">
        <f>B813-K813-L813</f>
        <v>5</v>
      </c>
      <c r="D813" s="6">
        <f>B813-K813</f>
        <v>5</v>
      </c>
      <c r="E813" s="7">
        <v>0.89027777777777783</v>
      </c>
      <c r="F813" s="17" t="str">
        <f>_xlfn.CONCAT(TEXT(A813,"yyyy-mm-dd")," ",TEXT(E813,"hh:mm:ss"))</f>
        <v>2022-08-18 21:22:00</v>
      </c>
      <c r="G813" s="8">
        <v>12</v>
      </c>
      <c r="H813" s="8">
        <v>39</v>
      </c>
      <c r="I813" s="9">
        <f>Uber_Details!$G813+(Uber_Details!$H813/60)</f>
        <v>12.65</v>
      </c>
      <c r="J813" s="10">
        <v>1.1000000000000001</v>
      </c>
      <c r="K813" s="6"/>
      <c r="L813" s="6"/>
      <c r="M813" s="8">
        <v>1</v>
      </c>
      <c r="N813" s="8">
        <v>1</v>
      </c>
      <c r="O813" s="7" t="str">
        <f>VLOOKUP(P813,zipcodes,2,0)</f>
        <v>ADELAIDE CBD</v>
      </c>
      <c r="P813" s="13">
        <v>5000</v>
      </c>
      <c r="Q813" s="7" t="str">
        <f>VLOOKUP(R813,zipcodes,2,0)</f>
        <v>ADELAIDE CBD</v>
      </c>
      <c r="R813" s="14">
        <v>5000</v>
      </c>
      <c r="S813" s="8" t="s">
        <v>359</v>
      </c>
      <c r="T813" s="6" t="s">
        <v>372</v>
      </c>
    </row>
    <row r="814" spans="1:20" x14ac:dyDescent="0.25">
      <c r="A814" s="5">
        <v>44791</v>
      </c>
      <c r="B814" s="6">
        <v>10.11</v>
      </c>
      <c r="C814" s="6">
        <f>B814-K814-L814</f>
        <v>10.11</v>
      </c>
      <c r="D814" s="6">
        <f>B814-K814</f>
        <v>10.11</v>
      </c>
      <c r="E814" s="7">
        <v>0.90277777777777779</v>
      </c>
      <c r="F814" s="17" t="str">
        <f>_xlfn.CONCAT(TEXT(A814,"yyyy-mm-dd")," ",TEXT(E814,"hh:mm:ss"))</f>
        <v>2022-08-18 21:40:00</v>
      </c>
      <c r="G814" s="8">
        <v>22</v>
      </c>
      <c r="H814" s="8">
        <v>8</v>
      </c>
      <c r="I814" s="9">
        <f>Uber_Details!$G814+(Uber_Details!$H814/60)</f>
        <v>22.133333333333333</v>
      </c>
      <c r="J814" s="10">
        <v>6.1</v>
      </c>
      <c r="K814" s="6"/>
      <c r="L814" s="6"/>
      <c r="M814" s="8">
        <v>1</v>
      </c>
      <c r="N814" s="8">
        <v>1</v>
      </c>
      <c r="O814" s="7" t="str">
        <f>VLOOKUP(P814,zipcodes,2,0)</f>
        <v>ADELAIDE CBD</v>
      </c>
      <c r="P814" s="13">
        <v>5000</v>
      </c>
      <c r="Q814" s="7" t="str">
        <f>VLOOKUP(R814,zipcodes,2,0)</f>
        <v>HECTORVILLE</v>
      </c>
      <c r="R814" s="14">
        <v>5073</v>
      </c>
      <c r="S814" s="8" t="s">
        <v>359</v>
      </c>
      <c r="T814" s="6" t="s">
        <v>372</v>
      </c>
    </row>
    <row r="815" spans="1:20" x14ac:dyDescent="0.25">
      <c r="A815" s="5">
        <v>44792</v>
      </c>
      <c r="B815" s="6">
        <v>15.32</v>
      </c>
      <c r="C815" s="6">
        <f>B815-K815-L815</f>
        <v>15.32</v>
      </c>
      <c r="D815" s="6">
        <f>B815-K815</f>
        <v>15.32</v>
      </c>
      <c r="E815" s="7">
        <v>0.52222222222222225</v>
      </c>
      <c r="F815" s="17" t="str">
        <f>_xlfn.CONCAT(TEXT(A815,"yyyy-mm-dd")," ",TEXT(E815,"hh:mm:ss"))</f>
        <v>2022-08-19 12:32:00</v>
      </c>
      <c r="G815" s="8">
        <v>31</v>
      </c>
      <c r="H815" s="8">
        <v>59</v>
      </c>
      <c r="I815" s="9">
        <f>Uber_Details!$G815+(Uber_Details!$H815/60)</f>
        <v>31.983333333333334</v>
      </c>
      <c r="J815" s="10">
        <v>10.1</v>
      </c>
      <c r="K815" s="6"/>
      <c r="L815" s="6"/>
      <c r="M815" s="8"/>
      <c r="N815" s="8">
        <v>1</v>
      </c>
      <c r="O815" s="7" t="str">
        <f>VLOOKUP(P815,zipcodes,2,0)</f>
        <v>WOODVILLE</v>
      </c>
      <c r="P815" s="13">
        <v>5011</v>
      </c>
      <c r="Q815" s="7" t="str">
        <f>VLOOKUP(R815,zipcodes,2,0)</f>
        <v>ADELAIDE CBD</v>
      </c>
      <c r="R815" s="14">
        <v>5000</v>
      </c>
      <c r="S815" s="8" t="s">
        <v>359</v>
      </c>
      <c r="T815" s="6" t="s">
        <v>372</v>
      </c>
    </row>
    <row r="816" spans="1:20" x14ac:dyDescent="0.25">
      <c r="A816" s="5">
        <v>44792</v>
      </c>
      <c r="B816" s="6">
        <v>12.82</v>
      </c>
      <c r="C816" s="6">
        <f>B816-K816-L816</f>
        <v>12.82</v>
      </c>
      <c r="D816" s="6">
        <f>B816-K816</f>
        <v>12.82</v>
      </c>
      <c r="E816" s="7">
        <v>0.53888888888888886</v>
      </c>
      <c r="F816" s="17" t="str">
        <f>_xlfn.CONCAT(TEXT(A816,"yyyy-mm-dd")," ",TEXT(E816,"hh:mm:ss"))</f>
        <v>2022-08-19 12:56:00</v>
      </c>
      <c r="G816" s="8">
        <v>32</v>
      </c>
      <c r="H816" s="8">
        <v>53</v>
      </c>
      <c r="I816" s="9">
        <f>Uber_Details!$G816+(Uber_Details!$H816/60)</f>
        <v>32.883333333333333</v>
      </c>
      <c r="J816" s="10">
        <v>4.8</v>
      </c>
      <c r="K816" s="6"/>
      <c r="L816" s="6"/>
      <c r="M816" s="8"/>
      <c r="N816" s="8">
        <v>1</v>
      </c>
      <c r="O816" s="7" t="str">
        <f>VLOOKUP(P816,zipcodes,2,0)</f>
        <v>ADELAIDE CBD</v>
      </c>
      <c r="P816" s="13">
        <v>5000</v>
      </c>
      <c r="Q816" s="7" t="str">
        <f>VLOOKUP(R816,zipcodes,2,0)</f>
        <v>KURRALTA PARK</v>
      </c>
      <c r="R816" s="14">
        <v>5037</v>
      </c>
      <c r="S816" s="8" t="s">
        <v>359</v>
      </c>
      <c r="T816" s="6" t="s">
        <v>372</v>
      </c>
    </row>
    <row r="817" spans="1:20" x14ac:dyDescent="0.25">
      <c r="A817" s="5">
        <v>44792</v>
      </c>
      <c r="B817" s="6">
        <v>7.28</v>
      </c>
      <c r="C817" s="6">
        <f>B817-K817-L817</f>
        <v>7.28</v>
      </c>
      <c r="D817" s="6">
        <f>B817-K817</f>
        <v>7.28</v>
      </c>
      <c r="E817" s="7">
        <v>0.57777777777777783</v>
      </c>
      <c r="F817" s="17" t="str">
        <f>_xlfn.CONCAT(TEXT(A817,"yyyy-mm-dd")," ",TEXT(E817,"hh:mm:ss"))</f>
        <v>2022-08-19 13:52:00</v>
      </c>
      <c r="G817" s="8">
        <v>17</v>
      </c>
      <c r="H817" s="8">
        <v>45</v>
      </c>
      <c r="I817" s="9">
        <f>Uber_Details!$G817+(Uber_Details!$H817/60)</f>
        <v>17.75</v>
      </c>
      <c r="J817" s="10">
        <v>2.7</v>
      </c>
      <c r="K817" s="6"/>
      <c r="L817" s="6"/>
      <c r="M817" s="8"/>
      <c r="N817" s="8">
        <v>1</v>
      </c>
      <c r="O817" s="7" t="str">
        <f>VLOOKUP(P817,zipcodes,2,0)</f>
        <v>MILLSWOOD</v>
      </c>
      <c r="P817" s="13">
        <v>5034</v>
      </c>
      <c r="Q817" s="7" t="str">
        <f>VLOOKUP(R817,zipcodes,2,0)</f>
        <v>ADELAIDE CBD</v>
      </c>
      <c r="R817" s="14">
        <v>5000</v>
      </c>
      <c r="S817" s="8" t="s">
        <v>359</v>
      </c>
      <c r="T817" s="6" t="s">
        <v>372</v>
      </c>
    </row>
    <row r="818" spans="1:20" x14ac:dyDescent="0.25">
      <c r="A818" s="5">
        <v>44792</v>
      </c>
      <c r="B818" s="6">
        <v>13.01</v>
      </c>
      <c r="C818" s="6">
        <f>B818-K818-L818</f>
        <v>13.01</v>
      </c>
      <c r="D818" s="6">
        <f>B818-K818</f>
        <v>13.01</v>
      </c>
      <c r="E818" s="7">
        <v>0.59027777777777779</v>
      </c>
      <c r="F818" s="17" t="str">
        <f>_xlfn.CONCAT(TEXT(A818,"yyyy-mm-dd")," ",TEXT(E818,"hh:mm:ss"))</f>
        <v>2022-08-19 14:10:00</v>
      </c>
      <c r="G818" s="8">
        <v>44</v>
      </c>
      <c r="H818" s="8">
        <v>54</v>
      </c>
      <c r="I818" s="9">
        <f>Uber_Details!$G818+(Uber_Details!$H818/60)</f>
        <v>44.9</v>
      </c>
      <c r="J818" s="10">
        <v>6.2</v>
      </c>
      <c r="K818" s="6"/>
      <c r="L818" s="6"/>
      <c r="M818" s="8"/>
      <c r="N818" s="8">
        <v>2</v>
      </c>
      <c r="O818" s="7" t="str">
        <f>VLOOKUP(P818,zipcodes,2,0)</f>
        <v>ADELAIDE CBD</v>
      </c>
      <c r="P818" s="13">
        <v>5000</v>
      </c>
      <c r="Q818" s="7" t="str">
        <f>VLOOKUP(R818,zipcodes,2,0)</f>
        <v>NORWOOD</v>
      </c>
      <c r="R818" s="14">
        <v>5067</v>
      </c>
      <c r="S818" s="8" t="s">
        <v>359</v>
      </c>
      <c r="T818" s="6" t="s">
        <v>372</v>
      </c>
    </row>
    <row r="819" spans="1:20" x14ac:dyDescent="0.25">
      <c r="A819" s="5">
        <v>44792</v>
      </c>
      <c r="B819" s="6">
        <v>11.75</v>
      </c>
      <c r="C819" s="6">
        <f>B819-K819-L819</f>
        <v>11.75</v>
      </c>
      <c r="D819" s="6">
        <f>B819-K819</f>
        <v>11.75</v>
      </c>
      <c r="E819" s="7">
        <v>0.62152777777777779</v>
      </c>
      <c r="F819" s="17" t="str">
        <f>_xlfn.CONCAT(TEXT(A819,"yyyy-mm-dd")," ",TEXT(E819,"hh:mm:ss"))</f>
        <v>2022-08-19 14:55:00</v>
      </c>
      <c r="G819" s="8">
        <v>26</v>
      </c>
      <c r="H819" s="8">
        <v>24</v>
      </c>
      <c r="I819" s="9">
        <f>Uber_Details!$G819+(Uber_Details!$H819/60)</f>
        <v>26.4</v>
      </c>
      <c r="J819" s="10">
        <v>7.4</v>
      </c>
      <c r="K819" s="6"/>
      <c r="L819" s="6"/>
      <c r="M819" s="8"/>
      <c r="N819" s="8">
        <v>1</v>
      </c>
      <c r="O819" s="7" t="str">
        <f>VLOOKUP(P819,zipcodes,2,0)</f>
        <v>ADELAIDE CBD</v>
      </c>
      <c r="P819" s="13">
        <v>5000</v>
      </c>
      <c r="Q819" s="7" t="str">
        <f>VLOOKUP(R819,zipcodes,2,0)</f>
        <v>FITZROY</v>
      </c>
      <c r="R819" s="14">
        <v>5082</v>
      </c>
      <c r="S819" s="8" t="s">
        <v>359</v>
      </c>
      <c r="T819" s="6" t="s">
        <v>372</v>
      </c>
    </row>
    <row r="820" spans="1:20" x14ac:dyDescent="0.25">
      <c r="A820" s="5">
        <v>44792</v>
      </c>
      <c r="B820" s="6">
        <v>12.14</v>
      </c>
      <c r="C820" s="6">
        <f>B820-K820-L820</f>
        <v>11.14</v>
      </c>
      <c r="D820" s="6">
        <f>B820-K820</f>
        <v>11.14</v>
      </c>
      <c r="E820" s="7">
        <v>0.6430555555555556</v>
      </c>
      <c r="F820" s="17" t="str">
        <f>_xlfn.CONCAT(TEXT(A820,"yyyy-mm-dd")," ",TEXT(E820,"hh:mm:ss"))</f>
        <v>2022-08-19 15:26:00</v>
      </c>
      <c r="G820" s="8">
        <v>30</v>
      </c>
      <c r="H820" s="8">
        <v>55</v>
      </c>
      <c r="I820" s="9">
        <f>Uber_Details!$G820+(Uber_Details!$H820/60)</f>
        <v>30.916666666666668</v>
      </c>
      <c r="J820" s="10">
        <v>5.3</v>
      </c>
      <c r="K820" s="6">
        <v>1</v>
      </c>
      <c r="L820" s="6"/>
      <c r="M820" s="8"/>
      <c r="N820" s="8">
        <v>1</v>
      </c>
      <c r="O820" s="7" t="str">
        <f>VLOOKUP(P820,zipcodes,2,0)</f>
        <v>FITZROY</v>
      </c>
      <c r="P820" s="13">
        <v>5082</v>
      </c>
      <c r="Q820" s="7" t="str">
        <f>VLOOKUP(R820,zipcodes,2,0)</f>
        <v>ADELAIDE CBD</v>
      </c>
      <c r="R820" s="14">
        <v>5000</v>
      </c>
      <c r="S820" s="8" t="s">
        <v>359</v>
      </c>
      <c r="T820" s="6" t="s">
        <v>372</v>
      </c>
    </row>
    <row r="821" spans="1:20" x14ac:dyDescent="0.25">
      <c r="A821" s="5">
        <v>44792</v>
      </c>
      <c r="B821" s="6">
        <v>18.52</v>
      </c>
      <c r="C821" s="6">
        <f>B821-K821-L821</f>
        <v>18.52</v>
      </c>
      <c r="D821" s="6">
        <f>B821-K821</f>
        <v>18.52</v>
      </c>
      <c r="E821" s="7">
        <v>0.99583333333333324</v>
      </c>
      <c r="F821" s="17" t="str">
        <f>_xlfn.CONCAT(TEXT(A821,"yyyy-mm-dd")," ",TEXT(E821,"hh:mm:ss"))</f>
        <v>2022-08-19 23:54:00</v>
      </c>
      <c r="G821" s="8">
        <v>36</v>
      </c>
      <c r="H821" s="8">
        <v>33</v>
      </c>
      <c r="I821" s="9">
        <f>Uber_Details!$G821+(Uber_Details!$H821/60)</f>
        <v>36.549999999999997</v>
      </c>
      <c r="J821" s="10">
        <v>7.5</v>
      </c>
      <c r="K821" s="6"/>
      <c r="L821" s="6"/>
      <c r="M821" s="8"/>
      <c r="N821" s="8">
        <v>2</v>
      </c>
      <c r="O821" s="7" t="str">
        <f>VLOOKUP(P821,zipcodes,2,0)</f>
        <v>MILE END</v>
      </c>
      <c r="P821" s="13">
        <v>5031</v>
      </c>
      <c r="Q821" s="7" t="str">
        <f>VLOOKUP(R821,zipcodes,2,0)</f>
        <v>WOODVILLE</v>
      </c>
      <c r="R821" s="14">
        <v>5011</v>
      </c>
      <c r="S821" s="8" t="s">
        <v>359</v>
      </c>
      <c r="T821" s="6" t="s">
        <v>372</v>
      </c>
    </row>
    <row r="822" spans="1:20" x14ac:dyDescent="0.25">
      <c r="A822" s="5">
        <v>44793</v>
      </c>
      <c r="B822" s="6">
        <v>6.5</v>
      </c>
      <c r="C822" s="6">
        <f>B822-K822-L822</f>
        <v>6.5</v>
      </c>
      <c r="D822" s="6">
        <f>B822-K822</f>
        <v>6.5</v>
      </c>
      <c r="E822" s="7">
        <v>0.52916666666666667</v>
      </c>
      <c r="F822" s="17" t="str">
        <f>_xlfn.CONCAT(TEXT(A822,"yyyy-mm-dd")," ",TEXT(E822,"hh:mm:ss"))</f>
        <v>2022-08-20 12:42:00</v>
      </c>
      <c r="G822" s="8">
        <v>13</v>
      </c>
      <c r="H822" s="8">
        <v>16</v>
      </c>
      <c r="I822" s="9">
        <f>Uber_Details!$G822+(Uber_Details!$H822/60)</f>
        <v>13.266666666666667</v>
      </c>
      <c r="J822" s="10">
        <v>1.7</v>
      </c>
      <c r="K822" s="6"/>
      <c r="L822" s="6"/>
      <c r="M822" s="8"/>
      <c r="N822" s="8">
        <v>1</v>
      </c>
      <c r="O822" s="7" t="str">
        <f>VLOOKUP(P822,zipcodes,2,0)</f>
        <v>EASTWOOD</v>
      </c>
      <c r="P822" s="13">
        <v>5063</v>
      </c>
      <c r="Q822" s="7" t="str">
        <f>VLOOKUP(R822,zipcodes,2,0)</f>
        <v>UNLEY</v>
      </c>
      <c r="R822" s="14">
        <v>5061</v>
      </c>
      <c r="S822" s="8" t="s">
        <v>359</v>
      </c>
      <c r="T822" s="6" t="s">
        <v>372</v>
      </c>
    </row>
    <row r="823" spans="1:20" x14ac:dyDescent="0.25">
      <c r="A823" s="5">
        <v>44793</v>
      </c>
      <c r="B823" s="6">
        <v>14.85</v>
      </c>
      <c r="C823" s="6">
        <f>B823-K823-L823</f>
        <v>14.85</v>
      </c>
      <c r="D823" s="6">
        <f>B823-K823</f>
        <v>14.85</v>
      </c>
      <c r="E823" s="7">
        <v>0.53055555555555556</v>
      </c>
      <c r="F823" s="17" t="str">
        <f>_xlfn.CONCAT(TEXT(A823,"yyyy-mm-dd")," ",TEXT(E823,"hh:mm:ss"))</f>
        <v>2022-08-20 12:44:00</v>
      </c>
      <c r="G823" s="8">
        <v>39</v>
      </c>
      <c r="H823" s="8">
        <v>17</v>
      </c>
      <c r="I823" s="9">
        <f>Uber_Details!$G823+(Uber_Details!$H823/60)</f>
        <v>39.283333333333331</v>
      </c>
      <c r="J823" s="10">
        <v>10.7</v>
      </c>
      <c r="K823" s="6"/>
      <c r="L823" s="6"/>
      <c r="M823" s="8"/>
      <c r="N823" s="8">
        <v>2</v>
      </c>
      <c r="O823" s="7" t="str">
        <f>VLOOKUP(P823,zipcodes,2,0)</f>
        <v>UNLEY</v>
      </c>
      <c r="P823" s="13">
        <v>5061</v>
      </c>
      <c r="Q823" s="7" t="str">
        <f>VLOOKUP(R823,zipcodes,2,0)</f>
        <v>COLONEL LIGHT GARDENS</v>
      </c>
      <c r="R823" s="14">
        <v>5041</v>
      </c>
      <c r="S823" s="8" t="s">
        <v>359</v>
      </c>
      <c r="T823" s="6" t="s">
        <v>372</v>
      </c>
    </row>
    <row r="824" spans="1:20" x14ac:dyDescent="0.25">
      <c r="A824" s="5">
        <v>44793</v>
      </c>
      <c r="B824" s="6">
        <v>6.19</v>
      </c>
      <c r="C824" s="6">
        <f>B824-K824-L824</f>
        <v>6.19</v>
      </c>
      <c r="D824" s="6">
        <f>B824-K824</f>
        <v>6.19</v>
      </c>
      <c r="E824" s="7">
        <v>0.56874999999999998</v>
      </c>
      <c r="F824" s="17" t="str">
        <f>_xlfn.CONCAT(TEXT(A824,"yyyy-mm-dd")," ",TEXT(E824,"hh:mm:ss"))</f>
        <v>2022-08-20 13:39:00</v>
      </c>
      <c r="G824" s="8">
        <v>14</v>
      </c>
      <c r="H824" s="8">
        <v>35</v>
      </c>
      <c r="I824" s="9">
        <f>Uber_Details!$G824+(Uber_Details!$H824/60)</f>
        <v>14.583333333333334</v>
      </c>
      <c r="J824" s="10">
        <v>1.8</v>
      </c>
      <c r="K824" s="6"/>
      <c r="L824" s="6"/>
      <c r="M824" s="8"/>
      <c r="N824" s="8">
        <v>1</v>
      </c>
      <c r="O824" s="7" t="str">
        <f>VLOOKUP(P824,zipcodes,2,0)</f>
        <v>MILLSWOOD</v>
      </c>
      <c r="P824" s="13">
        <v>5034</v>
      </c>
      <c r="Q824" s="7" t="str">
        <f>VLOOKUP(R824,zipcodes,2,0)</f>
        <v>BLACK FOREST</v>
      </c>
      <c r="R824" s="14">
        <v>5035</v>
      </c>
      <c r="S824" s="8" t="s">
        <v>359</v>
      </c>
      <c r="T824" s="6" t="s">
        <v>372</v>
      </c>
    </row>
    <row r="825" spans="1:20" x14ac:dyDescent="0.25">
      <c r="A825" s="5">
        <v>44793</v>
      </c>
      <c r="B825" s="6">
        <v>7.34</v>
      </c>
      <c r="C825" s="6">
        <f>B825-K825-L825</f>
        <v>7.34</v>
      </c>
      <c r="D825" s="6">
        <f>B825-K825</f>
        <v>7.34</v>
      </c>
      <c r="E825" s="7">
        <v>0.58611111111111114</v>
      </c>
      <c r="F825" s="17" t="str">
        <f>_xlfn.CONCAT(TEXT(A825,"yyyy-mm-dd")," ",TEXT(E825,"hh:mm:ss"))</f>
        <v>2022-08-20 14:04:00</v>
      </c>
      <c r="G825" s="8">
        <v>23</v>
      </c>
      <c r="H825" s="8">
        <v>1</v>
      </c>
      <c r="I825" s="9">
        <f>Uber_Details!$G825+(Uber_Details!$H825/60)</f>
        <v>23.016666666666666</v>
      </c>
      <c r="J825" s="10">
        <v>1.8</v>
      </c>
      <c r="K825" s="6"/>
      <c r="L825" s="6"/>
      <c r="M825" s="8"/>
      <c r="N825" s="8">
        <v>1</v>
      </c>
      <c r="O825" s="7" t="str">
        <f>VLOOKUP(P825,zipcodes,2,0)</f>
        <v>ADELAIDE CBD</v>
      </c>
      <c r="P825" s="13">
        <v>5000</v>
      </c>
      <c r="Q825" s="7" t="str">
        <f>VLOOKUP(R825,zipcodes,2,0)</f>
        <v>ADELAIDE CBD</v>
      </c>
      <c r="R825" s="14">
        <v>5000</v>
      </c>
      <c r="S825" s="8" t="s">
        <v>359</v>
      </c>
      <c r="T825" s="6" t="s">
        <v>372</v>
      </c>
    </row>
    <row r="826" spans="1:20" x14ac:dyDescent="0.25">
      <c r="A826" s="5">
        <v>44793</v>
      </c>
      <c r="B826" s="6">
        <v>12.32</v>
      </c>
      <c r="C826" s="6">
        <f>B826-K826-L826</f>
        <v>12.32</v>
      </c>
      <c r="D826" s="6">
        <f>B826-K826</f>
        <v>12.32</v>
      </c>
      <c r="E826" s="7">
        <v>0.60486111111111118</v>
      </c>
      <c r="F826" s="17" t="str">
        <f>_xlfn.CONCAT(TEXT(A826,"yyyy-mm-dd")," ",TEXT(E826,"hh:mm:ss"))</f>
        <v>2022-08-20 14:31:00</v>
      </c>
      <c r="G826" s="8">
        <v>33</v>
      </c>
      <c r="H826" s="8">
        <v>44</v>
      </c>
      <c r="I826" s="9">
        <f>Uber_Details!$G826+(Uber_Details!$H826/60)</f>
        <v>33.733333333333334</v>
      </c>
      <c r="J826" s="10">
        <v>0.5</v>
      </c>
      <c r="K826" s="6"/>
      <c r="L826" s="6"/>
      <c r="M826" s="8"/>
      <c r="N826" s="8">
        <v>1</v>
      </c>
      <c r="O826" s="7" t="str">
        <f>VLOOKUP(P826,zipcodes,2,0)</f>
        <v>ADELAIDE CBD</v>
      </c>
      <c r="P826" s="13">
        <v>5000</v>
      </c>
      <c r="Q826" s="7" t="str">
        <f>VLOOKUP(R826,zipcodes,2,0)</f>
        <v>ADELAIDE CBD</v>
      </c>
      <c r="R826" s="14">
        <v>5000</v>
      </c>
      <c r="S826" s="8" t="s">
        <v>359</v>
      </c>
      <c r="T826" s="6" t="s">
        <v>372</v>
      </c>
    </row>
    <row r="827" spans="1:20" x14ac:dyDescent="0.25">
      <c r="A827" s="5">
        <v>44793</v>
      </c>
      <c r="B827" s="6">
        <v>10.27</v>
      </c>
      <c r="C827" s="6">
        <f>B827-K827-L827</f>
        <v>10.27</v>
      </c>
      <c r="D827" s="6">
        <f>B827-K827</f>
        <v>10.27</v>
      </c>
      <c r="E827" s="7">
        <v>0.63055555555555554</v>
      </c>
      <c r="F827" s="17" t="str">
        <f>_xlfn.CONCAT(TEXT(A827,"yyyy-mm-dd")," ",TEXT(E827,"hh:mm:ss"))</f>
        <v>2022-08-20 15:08:00</v>
      </c>
      <c r="G827" s="8">
        <v>27</v>
      </c>
      <c r="H827" s="8">
        <v>35</v>
      </c>
      <c r="I827" s="9">
        <f>Uber_Details!$G827+(Uber_Details!$H827/60)</f>
        <v>27.583333333333332</v>
      </c>
      <c r="J827" s="10">
        <v>1.5</v>
      </c>
      <c r="K827" s="6"/>
      <c r="L827" s="6"/>
      <c r="M827" s="8"/>
      <c r="N827" s="8">
        <v>1</v>
      </c>
      <c r="O827" s="7" t="str">
        <f>VLOOKUP(P827,zipcodes,2,0)</f>
        <v>ADELAIDE CBD</v>
      </c>
      <c r="P827" s="13">
        <v>5000</v>
      </c>
      <c r="Q827" s="7" t="str">
        <f>VLOOKUP(R827,zipcodes,2,0)</f>
        <v>ADELAIDE CBD</v>
      </c>
      <c r="R827" s="14">
        <v>5000</v>
      </c>
      <c r="S827" s="8" t="s">
        <v>359</v>
      </c>
      <c r="T827" s="6" t="s">
        <v>372</v>
      </c>
    </row>
    <row r="828" spans="1:20" x14ac:dyDescent="0.25">
      <c r="A828" s="5">
        <v>44793</v>
      </c>
      <c r="B828" s="6">
        <v>11.3</v>
      </c>
      <c r="C828" s="6">
        <f>B828-K828-L828</f>
        <v>9.3000000000000007</v>
      </c>
      <c r="D828" s="6">
        <f>B828-K828</f>
        <v>11.3</v>
      </c>
      <c r="E828" s="7">
        <v>0.77916666666666667</v>
      </c>
      <c r="F828" s="17" t="str">
        <f>_xlfn.CONCAT(TEXT(A828,"yyyy-mm-dd")," ",TEXT(E828,"hh:mm:ss"))</f>
        <v>2022-08-20 18:42:00</v>
      </c>
      <c r="G828" s="8">
        <v>25</v>
      </c>
      <c r="H828" s="8">
        <v>5</v>
      </c>
      <c r="I828" s="9">
        <f>Uber_Details!$G828+(Uber_Details!$H828/60)</f>
        <v>25.083333333333332</v>
      </c>
      <c r="J828" s="10">
        <v>6.5</v>
      </c>
      <c r="K828" s="6"/>
      <c r="L828" s="6">
        <v>2</v>
      </c>
      <c r="M828" s="8"/>
      <c r="N828" s="8">
        <v>1</v>
      </c>
      <c r="O828" s="7" t="str">
        <f>VLOOKUP(P828,zipcodes,2,0)</f>
        <v>ADELAIDE CBD</v>
      </c>
      <c r="P828" s="13">
        <v>5000</v>
      </c>
      <c r="Q828" s="7" t="str">
        <f>VLOOKUP(R828,zipcodes,2,0)</f>
        <v>KURRALTA PARK</v>
      </c>
      <c r="R828" s="14">
        <v>5037</v>
      </c>
      <c r="S828" s="8" t="s">
        <v>359</v>
      </c>
      <c r="T828" s="6" t="s">
        <v>372</v>
      </c>
    </row>
    <row r="829" spans="1:20" x14ac:dyDescent="0.25">
      <c r="A829" s="5">
        <v>44793</v>
      </c>
      <c r="B829" s="6">
        <v>10.93</v>
      </c>
      <c r="C829" s="6">
        <f>B829-K829-L829</f>
        <v>10.93</v>
      </c>
      <c r="D829" s="6">
        <f>B829-K829</f>
        <v>10.93</v>
      </c>
      <c r="E829" s="7">
        <v>0.79583333333333339</v>
      </c>
      <c r="F829" s="17" t="str">
        <f>_xlfn.CONCAT(TEXT(A829,"yyyy-mm-dd")," ",TEXT(E829,"hh:mm:ss"))</f>
        <v>2022-08-20 19:06:00</v>
      </c>
      <c r="G829" s="8">
        <v>26</v>
      </c>
      <c r="H829" s="8">
        <v>50</v>
      </c>
      <c r="I829" s="9">
        <f>Uber_Details!$G829+(Uber_Details!$H829/60)</f>
        <v>26.833333333333332</v>
      </c>
      <c r="J829" s="10">
        <v>5</v>
      </c>
      <c r="K829" s="6"/>
      <c r="L829" s="6"/>
      <c r="M829" s="8"/>
      <c r="N829" s="8">
        <v>2</v>
      </c>
      <c r="O829" s="7" t="str">
        <f>VLOOKUP(P829,zipcodes,2,0)</f>
        <v>NOVAR GARDENS</v>
      </c>
      <c r="P829" s="13">
        <v>5040</v>
      </c>
      <c r="Q829" s="7" t="str">
        <f>VLOOKUP(R829,zipcodes,2,0)</f>
        <v>GLENELG</v>
      </c>
      <c r="R829" s="14">
        <v>5045</v>
      </c>
      <c r="S829" s="8" t="s">
        <v>359</v>
      </c>
      <c r="T829" s="6" t="s">
        <v>372</v>
      </c>
    </row>
    <row r="830" spans="1:20" x14ac:dyDescent="0.25">
      <c r="A830" s="5">
        <v>44793</v>
      </c>
      <c r="B830" s="6">
        <v>16.28</v>
      </c>
      <c r="C830" s="6">
        <f>B830-K830-L830</f>
        <v>13.780000000000001</v>
      </c>
      <c r="D830" s="6">
        <f>B830-K830</f>
        <v>16.28</v>
      </c>
      <c r="E830" s="7">
        <v>0.82361111111111107</v>
      </c>
      <c r="F830" s="17" t="str">
        <f>_xlfn.CONCAT(TEXT(A830,"yyyy-mm-dd")," ",TEXT(E830,"hh:mm:ss"))</f>
        <v>2022-08-20 19:46:00</v>
      </c>
      <c r="G830" s="8">
        <v>41</v>
      </c>
      <c r="H830" s="8">
        <v>28</v>
      </c>
      <c r="I830" s="9">
        <f>Uber_Details!$G830+(Uber_Details!$H830/60)</f>
        <v>41.466666666666669</v>
      </c>
      <c r="J830" s="10">
        <v>8.1</v>
      </c>
      <c r="K830" s="6"/>
      <c r="L830" s="6">
        <v>2.5</v>
      </c>
      <c r="M830" s="8"/>
      <c r="N830" s="8">
        <v>2</v>
      </c>
      <c r="O830" s="7" t="str">
        <f>VLOOKUP(P830,zipcodes,2,0)</f>
        <v>ADELAIDE CBD</v>
      </c>
      <c r="P830" s="13">
        <v>5000</v>
      </c>
      <c r="Q830" s="7" t="str">
        <f>VLOOKUP(R830,zipcodes,2,0)</f>
        <v>KINGSWOOD</v>
      </c>
      <c r="R830" s="14">
        <v>5062</v>
      </c>
      <c r="S830" s="8" t="s">
        <v>359</v>
      </c>
      <c r="T830" s="6" t="s">
        <v>372</v>
      </c>
    </row>
    <row r="831" spans="1:20" x14ac:dyDescent="0.25">
      <c r="A831" s="5">
        <v>44793</v>
      </c>
      <c r="B831" s="6">
        <v>14.13</v>
      </c>
      <c r="C831" s="6">
        <f>B831-K831-L831</f>
        <v>14.13</v>
      </c>
      <c r="D831" s="6">
        <f>B831-K831</f>
        <v>14.13</v>
      </c>
      <c r="E831" s="7">
        <v>0.8520833333333333</v>
      </c>
      <c r="F831" s="17" t="str">
        <f>_xlfn.CONCAT(TEXT(A831,"yyyy-mm-dd")," ",TEXT(E831,"hh:mm:ss"))</f>
        <v>2022-08-20 20:27:00</v>
      </c>
      <c r="G831" s="8">
        <v>23</v>
      </c>
      <c r="H831" s="8">
        <v>39</v>
      </c>
      <c r="I831" s="9">
        <f>Uber_Details!$G831+(Uber_Details!$H831/60)</f>
        <v>23.65</v>
      </c>
      <c r="J831" s="10">
        <v>14.9</v>
      </c>
      <c r="K831" s="6"/>
      <c r="L831" s="6"/>
      <c r="M831" s="8"/>
      <c r="N831" s="8">
        <v>1</v>
      </c>
      <c r="O831" s="7" t="str">
        <f>VLOOKUP(P831,zipcodes,2,0)</f>
        <v>UNLEY</v>
      </c>
      <c r="P831" s="13">
        <v>5061</v>
      </c>
      <c r="Q831" s="7" t="str">
        <f>VLOOKUP(R831,zipcodes,2,0)</f>
        <v>STIRLING</v>
      </c>
      <c r="R831" s="14">
        <v>5152</v>
      </c>
      <c r="S831" s="8" t="s">
        <v>359</v>
      </c>
      <c r="T831" s="6" t="s">
        <v>372</v>
      </c>
    </row>
    <row r="832" spans="1:20" x14ac:dyDescent="0.25">
      <c r="A832" s="5">
        <v>44793</v>
      </c>
      <c r="B832" s="6">
        <v>7.03</v>
      </c>
      <c r="C832" s="6">
        <f>B832-K832-L832</f>
        <v>7.03</v>
      </c>
      <c r="D832" s="6">
        <f>B832-K832</f>
        <v>7.03</v>
      </c>
      <c r="E832" s="7">
        <v>0.88680555555555562</v>
      </c>
      <c r="F832" s="17" t="str">
        <f>_xlfn.CONCAT(TEXT(A832,"yyyy-mm-dd")," ",TEXT(E832,"hh:mm:ss"))</f>
        <v>2022-08-20 21:17:00</v>
      </c>
      <c r="G832" s="8">
        <v>18</v>
      </c>
      <c r="H832" s="8">
        <v>38</v>
      </c>
      <c r="I832" s="9">
        <f>Uber_Details!$G832+(Uber_Details!$H832/60)</f>
        <v>18.633333333333333</v>
      </c>
      <c r="J832" s="10">
        <v>1.8</v>
      </c>
      <c r="K832" s="6"/>
      <c r="L832" s="6"/>
      <c r="M832" s="8"/>
      <c r="N832" s="8">
        <v>1</v>
      </c>
      <c r="O832" s="7" t="str">
        <f>VLOOKUP(P832,zipcodes,2,0)</f>
        <v>ADELAIDE CBD</v>
      </c>
      <c r="P832" s="13">
        <v>5000</v>
      </c>
      <c r="Q832" s="7" t="str">
        <f>VLOOKUP(R832,zipcodes,2,0)</f>
        <v>ADELAIDE CBD</v>
      </c>
      <c r="R832" s="14">
        <v>5000</v>
      </c>
      <c r="S832" s="8" t="s">
        <v>359</v>
      </c>
      <c r="T832" s="6" t="s">
        <v>372</v>
      </c>
    </row>
    <row r="833" spans="1:20" x14ac:dyDescent="0.25">
      <c r="A833" s="5">
        <v>44793</v>
      </c>
      <c r="B833" s="6">
        <v>7.77</v>
      </c>
      <c r="C833" s="6">
        <f>B833-K833-L833</f>
        <v>7.77</v>
      </c>
      <c r="D833" s="6">
        <f>B833-K833</f>
        <v>7.77</v>
      </c>
      <c r="E833" s="7">
        <v>0.90138888888888891</v>
      </c>
      <c r="F833" s="17" t="str">
        <f>_xlfn.CONCAT(TEXT(A833,"yyyy-mm-dd")," ",TEXT(E833,"hh:mm:ss"))</f>
        <v>2022-08-20 21:38:00</v>
      </c>
      <c r="G833" s="8">
        <v>21</v>
      </c>
      <c r="H833" s="8">
        <v>3</v>
      </c>
      <c r="I833" s="9">
        <f>Uber_Details!$G833+(Uber_Details!$H833/60)</f>
        <v>21.05</v>
      </c>
      <c r="J833" s="10">
        <v>5.8</v>
      </c>
      <c r="K833" s="6"/>
      <c r="L833" s="6"/>
      <c r="M833" s="8"/>
      <c r="N833" s="8">
        <v>1</v>
      </c>
      <c r="O833" s="7" t="str">
        <f>VLOOKUP(P833,zipcodes,2,0)</f>
        <v>ADELAIDE CBD</v>
      </c>
      <c r="P833" s="13">
        <v>5000</v>
      </c>
      <c r="Q833" s="7" t="str">
        <f>VLOOKUP(R833,zipcodes,2,0)</f>
        <v>CROYDON</v>
      </c>
      <c r="R833" s="14">
        <v>5008</v>
      </c>
      <c r="S833" s="8" t="s">
        <v>359</v>
      </c>
      <c r="T833" s="6" t="s">
        <v>372</v>
      </c>
    </row>
    <row r="834" spans="1:20" x14ac:dyDescent="0.25">
      <c r="A834" s="5">
        <v>44793</v>
      </c>
      <c r="B834" s="6">
        <v>21.61</v>
      </c>
      <c r="C834" s="6">
        <f>B834-K834-L834</f>
        <v>21.61</v>
      </c>
      <c r="D834" s="6">
        <f>B834-K834</f>
        <v>21.61</v>
      </c>
      <c r="E834" s="7">
        <v>0.91805555555555562</v>
      </c>
      <c r="F834" s="17" t="str">
        <f>_xlfn.CONCAT(TEXT(A834,"yyyy-mm-dd")," ",TEXT(E834,"hh:mm:ss"))</f>
        <v>2022-08-20 22:02:00</v>
      </c>
      <c r="G834" s="8">
        <v>50</v>
      </c>
      <c r="H834" s="8">
        <v>57</v>
      </c>
      <c r="I834" s="9">
        <f>Uber_Details!$G834+(Uber_Details!$H834/60)</f>
        <v>50.95</v>
      </c>
      <c r="J834" s="10">
        <v>7.6</v>
      </c>
      <c r="K834" s="6"/>
      <c r="L834" s="6"/>
      <c r="M834" s="8"/>
      <c r="N834" s="8">
        <v>2</v>
      </c>
      <c r="O834" s="7" t="str">
        <f>VLOOKUP(P834,zipcodes,2,0)</f>
        <v>HINDMARSH</v>
      </c>
      <c r="P834" s="13">
        <v>5007</v>
      </c>
      <c r="Q834" s="7" t="str">
        <f>VLOOKUP(R834,zipcodes,2,0)</f>
        <v>ADELAIDE CBD</v>
      </c>
      <c r="R834" s="14">
        <v>5000</v>
      </c>
      <c r="S834" s="8" t="s">
        <v>359</v>
      </c>
      <c r="T834" s="6" t="s">
        <v>372</v>
      </c>
    </row>
    <row r="835" spans="1:20" x14ac:dyDescent="0.25">
      <c r="A835" s="5">
        <v>44793</v>
      </c>
      <c r="B835" s="6">
        <v>14.42</v>
      </c>
      <c r="C835" s="6">
        <f>B835-K835-L835</f>
        <v>14.42</v>
      </c>
      <c r="D835" s="6">
        <f>B835-K835</f>
        <v>14.42</v>
      </c>
      <c r="E835" s="7">
        <v>0.95277777777777783</v>
      </c>
      <c r="F835" s="17" t="str">
        <f>_xlfn.CONCAT(TEXT(A835,"yyyy-mm-dd")," ",TEXT(E835,"hh:mm:ss"))</f>
        <v>2022-08-20 22:52:00</v>
      </c>
      <c r="G835" s="8">
        <v>35</v>
      </c>
      <c r="H835" s="8">
        <v>38</v>
      </c>
      <c r="I835" s="9">
        <f>Uber_Details!$G835+(Uber_Details!$H835/60)</f>
        <v>35.633333333333333</v>
      </c>
      <c r="J835" s="10">
        <v>3.9</v>
      </c>
      <c r="K835" s="6"/>
      <c r="L835" s="6"/>
      <c r="M835" s="8"/>
      <c r="N835" s="8">
        <v>2</v>
      </c>
      <c r="O835" s="7" t="str">
        <f>VLOOKUP(P835,zipcodes,2,0)</f>
        <v>ADELAIDE CBD</v>
      </c>
      <c r="P835" s="13">
        <v>5000</v>
      </c>
      <c r="Q835" s="7" t="str">
        <f>VLOOKUP(R835,zipcodes,2,0)</f>
        <v>NORWOOD</v>
      </c>
      <c r="R835" s="14">
        <v>5067</v>
      </c>
      <c r="S835" s="8" t="s">
        <v>359</v>
      </c>
      <c r="T835" s="6" t="s">
        <v>372</v>
      </c>
    </row>
    <row r="836" spans="1:20" x14ac:dyDescent="0.25">
      <c r="A836" s="5">
        <v>44798</v>
      </c>
      <c r="B836" s="6">
        <v>18.510000000000002</v>
      </c>
      <c r="C836" s="6">
        <f>B836-K836-L836</f>
        <v>18.510000000000002</v>
      </c>
      <c r="D836" s="6">
        <f>B836-K836</f>
        <v>18.510000000000002</v>
      </c>
      <c r="E836" s="7">
        <v>0.75208333333333333</v>
      </c>
      <c r="F836" s="17" t="str">
        <f>_xlfn.CONCAT(TEXT(A836,"yyyy-mm-dd")," ",TEXT(E836,"hh:mm:ss"))</f>
        <v>2022-08-25 18:03:00</v>
      </c>
      <c r="G836" s="8">
        <v>39</v>
      </c>
      <c r="H836" s="8">
        <v>49</v>
      </c>
      <c r="I836" s="9">
        <f>Uber_Details!$G836+(Uber_Details!$H836/60)</f>
        <v>39.81666666666667</v>
      </c>
      <c r="J836" s="10">
        <v>6.8</v>
      </c>
      <c r="K836" s="6"/>
      <c r="L836" s="6"/>
      <c r="M836" s="8"/>
      <c r="N836" s="8">
        <v>2</v>
      </c>
      <c r="O836" s="7" t="str">
        <f>VLOOKUP(P836,zipcodes,2,0)</f>
        <v>ADELAIDE CBD</v>
      </c>
      <c r="P836" s="13">
        <v>5000</v>
      </c>
      <c r="Q836" s="7" t="str">
        <f>VLOOKUP(R836,zipcodes,2,0)</f>
        <v>FELIXSTOW</v>
      </c>
      <c r="R836" s="14">
        <v>5070</v>
      </c>
      <c r="S836" s="8" t="s">
        <v>359</v>
      </c>
      <c r="T836" s="6" t="s">
        <v>372</v>
      </c>
    </row>
    <row r="837" spans="1:20" x14ac:dyDescent="0.25">
      <c r="A837" s="5">
        <v>44798</v>
      </c>
      <c r="B837" s="6">
        <v>8.8699999999999992</v>
      </c>
      <c r="C837" s="6">
        <f>B837-K837-L837</f>
        <v>8.8699999999999992</v>
      </c>
      <c r="D837" s="6">
        <f>B837-K837</f>
        <v>8.8699999999999992</v>
      </c>
      <c r="E837" s="7">
        <v>0.77638888888888891</v>
      </c>
      <c r="F837" s="17" t="str">
        <f>_xlfn.CONCAT(TEXT(A837,"yyyy-mm-dd")," ",TEXT(E837,"hh:mm:ss"))</f>
        <v>2022-08-25 18:38:00</v>
      </c>
      <c r="G837" s="8">
        <v>18</v>
      </c>
      <c r="H837" s="8">
        <v>34</v>
      </c>
      <c r="I837" s="9">
        <f>Uber_Details!$G837+(Uber_Details!$H837/60)</f>
        <v>18.566666666666666</v>
      </c>
      <c r="J837" s="10">
        <v>5.6</v>
      </c>
      <c r="K837" s="6"/>
      <c r="L837" s="6"/>
      <c r="M837" s="8"/>
      <c r="N837" s="8">
        <v>1</v>
      </c>
      <c r="O837" s="7" t="str">
        <f>VLOOKUP(P837,zipcodes,2,0)</f>
        <v>ST PETERS</v>
      </c>
      <c r="P837" s="13">
        <v>5069</v>
      </c>
      <c r="Q837" s="7" t="str">
        <f>VLOOKUP(R837,zipcodes,2,0)</f>
        <v>BLAIR ATHOL</v>
      </c>
      <c r="R837" s="14">
        <v>5084</v>
      </c>
      <c r="S837" s="8" t="s">
        <v>359</v>
      </c>
      <c r="T837" s="6" t="s">
        <v>372</v>
      </c>
    </row>
    <row r="838" spans="1:20" x14ac:dyDescent="0.25">
      <c r="A838" s="5">
        <v>44798</v>
      </c>
      <c r="B838" s="6">
        <v>21.66</v>
      </c>
      <c r="C838" s="6">
        <f>B838-K838-L838</f>
        <v>21.66</v>
      </c>
      <c r="D838" s="6">
        <f>B838-K838</f>
        <v>21.66</v>
      </c>
      <c r="E838" s="7">
        <v>0.7944444444444444</v>
      </c>
      <c r="F838" s="17" t="str">
        <f>_xlfn.CONCAT(TEXT(A838,"yyyy-mm-dd")," ",TEXT(E838,"hh:mm:ss"))</f>
        <v>2022-08-25 19:04:00</v>
      </c>
      <c r="G838" s="8">
        <v>46</v>
      </c>
      <c r="H838" s="8">
        <v>44</v>
      </c>
      <c r="I838" s="9">
        <f>Uber_Details!$G838+(Uber_Details!$H838/60)</f>
        <v>46.733333333333334</v>
      </c>
      <c r="J838" s="10">
        <v>12.6</v>
      </c>
      <c r="K838" s="6"/>
      <c r="L838" s="6"/>
      <c r="M838" s="8"/>
      <c r="N838" s="8">
        <v>2</v>
      </c>
      <c r="O838" s="7" t="str">
        <f>VLOOKUP(P838,zipcodes,2,0)</f>
        <v>NORTH ADELAIDE</v>
      </c>
      <c r="P838" s="13">
        <v>5006</v>
      </c>
      <c r="Q838" s="7" t="str">
        <f>VLOOKUP(R838,zipcodes,2,0)</f>
        <v>HOLDEN HILL</v>
      </c>
      <c r="R838" s="14">
        <v>5088</v>
      </c>
      <c r="S838" s="8" t="s">
        <v>359</v>
      </c>
      <c r="T838" s="6" t="s">
        <v>372</v>
      </c>
    </row>
    <row r="839" spans="1:20" x14ac:dyDescent="0.25">
      <c r="A839" s="5">
        <v>44798</v>
      </c>
      <c r="B839" s="6">
        <v>6.18</v>
      </c>
      <c r="C839" s="6">
        <f>B839-K839-L839</f>
        <v>6.18</v>
      </c>
      <c r="D839" s="6">
        <f>B839-K839</f>
        <v>6.18</v>
      </c>
      <c r="E839" s="7">
        <v>0.82847222222222217</v>
      </c>
      <c r="F839" s="17" t="str">
        <f>_xlfn.CONCAT(TEXT(A839,"yyyy-mm-dd")," ",TEXT(E839,"hh:mm:ss"))</f>
        <v>2022-08-25 19:53:00</v>
      </c>
      <c r="G839" s="8">
        <v>9</v>
      </c>
      <c r="H839" s="8">
        <v>17</v>
      </c>
      <c r="I839" s="9">
        <f>Uber_Details!$G839+(Uber_Details!$H839/60)</f>
        <v>9.2833333333333332</v>
      </c>
      <c r="J839" s="10">
        <v>2.7</v>
      </c>
      <c r="K839" s="6"/>
      <c r="L839" s="6"/>
      <c r="M839" s="8"/>
      <c r="N839" s="8">
        <v>1</v>
      </c>
      <c r="O839" s="7" t="str">
        <f>VLOOKUP(P839,zipcodes,2,0)</f>
        <v>VALE PARK</v>
      </c>
      <c r="P839" s="13">
        <v>5081</v>
      </c>
      <c r="Q839" s="7" t="str">
        <f>VLOOKUP(R839,zipcodes,2,0)</f>
        <v>BROADVIEW</v>
      </c>
      <c r="R839" s="14">
        <v>5083</v>
      </c>
      <c r="S839" s="8" t="s">
        <v>359</v>
      </c>
      <c r="T839" s="6" t="s">
        <v>372</v>
      </c>
    </row>
    <row r="840" spans="1:20" x14ac:dyDescent="0.25">
      <c r="A840" s="5">
        <v>44798</v>
      </c>
      <c r="B840" s="6">
        <v>8.1</v>
      </c>
      <c r="C840" s="6">
        <f>B840-K840-L840</f>
        <v>8.1</v>
      </c>
      <c r="D840" s="6">
        <f>B840-K840</f>
        <v>8.1</v>
      </c>
      <c r="E840" s="7">
        <v>0.83888888888888891</v>
      </c>
      <c r="F840" s="17" t="str">
        <f>_xlfn.CONCAT(TEXT(A840,"yyyy-mm-dd")," ",TEXT(E840,"hh:mm:ss"))</f>
        <v>2022-08-25 20:08:00</v>
      </c>
      <c r="G840" s="8">
        <v>16</v>
      </c>
      <c r="H840" s="8">
        <v>45</v>
      </c>
      <c r="I840" s="9">
        <f>Uber_Details!$G840+(Uber_Details!$H840/60)</f>
        <v>16.75</v>
      </c>
      <c r="J840" s="10">
        <v>5.3</v>
      </c>
      <c r="K840" s="6"/>
      <c r="L840" s="6"/>
      <c r="M840" s="8"/>
      <c r="N840" s="8">
        <v>1</v>
      </c>
      <c r="O840" s="7" t="str">
        <f>VLOOKUP(P840,zipcodes,2,0)</f>
        <v>VALE PARK</v>
      </c>
      <c r="P840" s="13">
        <v>5081</v>
      </c>
      <c r="Q840" s="7" t="str">
        <f>VLOOKUP(R840,zipcodes,2,0)</f>
        <v>NORWOOD</v>
      </c>
      <c r="R840" s="14">
        <v>5067</v>
      </c>
      <c r="S840" s="8" t="s">
        <v>359</v>
      </c>
      <c r="T840" s="6" t="s">
        <v>372</v>
      </c>
    </row>
    <row r="841" spans="1:20" x14ac:dyDescent="0.25">
      <c r="A841" s="5">
        <v>44798</v>
      </c>
      <c r="B841" s="6">
        <v>8.26</v>
      </c>
      <c r="C841" s="6">
        <f>B841-K841-L841</f>
        <v>8.26</v>
      </c>
      <c r="D841" s="6">
        <f>B841-K841</f>
        <v>8.26</v>
      </c>
      <c r="E841" s="7">
        <v>0.84930555555555554</v>
      </c>
      <c r="F841" s="17" t="str">
        <f>_xlfn.CONCAT(TEXT(A841,"yyyy-mm-dd")," ",TEXT(E841,"hh:mm:ss"))</f>
        <v>2022-08-25 20:23:00</v>
      </c>
      <c r="G841" s="8">
        <v>21</v>
      </c>
      <c r="H841" s="8">
        <v>21</v>
      </c>
      <c r="I841" s="9">
        <f>Uber_Details!$G841+(Uber_Details!$H841/60)</f>
        <v>21.35</v>
      </c>
      <c r="J841" s="10">
        <v>1.4</v>
      </c>
      <c r="K841" s="6"/>
      <c r="L841" s="6"/>
      <c r="M841" s="8"/>
      <c r="N841" s="8">
        <v>1</v>
      </c>
      <c r="O841" s="7" t="str">
        <f>VLOOKUP(P841,zipcodes,2,0)</f>
        <v>ADELAIDE CBD</v>
      </c>
      <c r="P841" s="13">
        <v>5000</v>
      </c>
      <c r="Q841" s="7" t="str">
        <f>VLOOKUP(R841,zipcodes,2,0)</f>
        <v>NORTH ADELAIDE</v>
      </c>
      <c r="R841" s="14">
        <v>5006</v>
      </c>
      <c r="S841" s="8" t="s">
        <v>359</v>
      </c>
      <c r="T841" s="6" t="s">
        <v>372</v>
      </c>
    </row>
    <row r="842" spans="1:20" x14ac:dyDescent="0.25">
      <c r="A842" s="5">
        <v>44798</v>
      </c>
      <c r="B842" s="6">
        <v>12.33</v>
      </c>
      <c r="C842" s="6">
        <f>B842-K842-L842</f>
        <v>12.33</v>
      </c>
      <c r="D842" s="6">
        <f>B842-K842</f>
        <v>12.33</v>
      </c>
      <c r="E842" s="7">
        <v>0.87152777777777779</v>
      </c>
      <c r="F842" s="17" t="str">
        <f>_xlfn.CONCAT(TEXT(A842,"yyyy-mm-dd")," ",TEXT(E842,"hh:mm:ss"))</f>
        <v>2022-08-25 20:55:00</v>
      </c>
      <c r="G842" s="8">
        <v>36</v>
      </c>
      <c r="H842" s="8">
        <v>6</v>
      </c>
      <c r="I842" s="9">
        <f>Uber_Details!$G842+(Uber_Details!$H842/60)</f>
        <v>36.1</v>
      </c>
      <c r="J842" s="10">
        <v>3.6</v>
      </c>
      <c r="K842" s="6"/>
      <c r="L842" s="6"/>
      <c r="M842" s="8"/>
      <c r="N842" s="8">
        <v>1</v>
      </c>
      <c r="O842" s="7" t="str">
        <f>VLOOKUP(P842,zipcodes,2,0)</f>
        <v>ADELAIDE CBD</v>
      </c>
      <c r="P842" s="13">
        <v>5000</v>
      </c>
      <c r="Q842" s="7" t="str">
        <f>VLOOKUP(R842,zipcodes,2,0)</f>
        <v>EASTWOOD</v>
      </c>
      <c r="R842" s="14">
        <v>5063</v>
      </c>
      <c r="S842" s="8" t="s">
        <v>359</v>
      </c>
      <c r="T842" s="6" t="s">
        <v>372</v>
      </c>
    </row>
    <row r="843" spans="1:20" x14ac:dyDescent="0.25">
      <c r="A843" s="5">
        <v>44799</v>
      </c>
      <c r="B843" s="6">
        <v>15.14</v>
      </c>
      <c r="C843" s="6">
        <f>B843-K843-L843</f>
        <v>15.14</v>
      </c>
      <c r="D843" s="6">
        <f>B843-K843</f>
        <v>15.14</v>
      </c>
      <c r="E843" s="7">
        <v>0.50138888888888888</v>
      </c>
      <c r="F843" s="17" t="str">
        <f>_xlfn.CONCAT(TEXT(A843,"yyyy-mm-dd")," ",TEXT(E843,"hh:mm:ss"))</f>
        <v>2022-08-26 12:02:00</v>
      </c>
      <c r="G843" s="8">
        <v>37</v>
      </c>
      <c r="H843" s="8">
        <v>47</v>
      </c>
      <c r="I843" s="9">
        <f>Uber_Details!$G843+(Uber_Details!$H843/60)</f>
        <v>37.783333333333331</v>
      </c>
      <c r="J843" s="10">
        <v>4.5</v>
      </c>
      <c r="K843" s="6"/>
      <c r="L843" s="6"/>
      <c r="M843" s="8"/>
      <c r="N843" s="8">
        <v>1</v>
      </c>
      <c r="O843" s="7" t="str">
        <f>VLOOKUP(P843,zipcodes,2,0)</f>
        <v>ADELAIDE CBD</v>
      </c>
      <c r="P843" s="13">
        <v>5000</v>
      </c>
      <c r="Q843" s="7" t="str">
        <f>VLOOKUP(R843,zipcodes,2,0)</f>
        <v>BLACK FOREST</v>
      </c>
      <c r="R843" s="14">
        <v>5035</v>
      </c>
      <c r="S843" s="8" t="s">
        <v>359</v>
      </c>
      <c r="T843" s="6" t="s">
        <v>372</v>
      </c>
    </row>
    <row r="844" spans="1:20" x14ac:dyDescent="0.25">
      <c r="A844" s="5">
        <v>44799</v>
      </c>
      <c r="B844" s="6">
        <v>18.95</v>
      </c>
      <c r="C844" s="6">
        <f>B844-K844-L844</f>
        <v>18.95</v>
      </c>
      <c r="D844" s="6">
        <f>B844-K844</f>
        <v>18.95</v>
      </c>
      <c r="E844" s="7">
        <v>0.52916666666666667</v>
      </c>
      <c r="F844" s="17" t="str">
        <f>_xlfn.CONCAT(TEXT(A844,"yyyy-mm-dd")," ",TEXT(E844,"hh:mm:ss"))</f>
        <v>2022-08-26 12:42:00</v>
      </c>
      <c r="G844" s="8">
        <v>48</v>
      </c>
      <c r="H844" s="8">
        <v>19</v>
      </c>
      <c r="I844" s="9">
        <f>Uber_Details!$G844+(Uber_Details!$H844/60)</f>
        <v>48.31666666666667</v>
      </c>
      <c r="J844" s="10">
        <v>7.4</v>
      </c>
      <c r="K844" s="6"/>
      <c r="L844" s="6"/>
      <c r="M844" s="8"/>
      <c r="N844" s="8">
        <v>1</v>
      </c>
      <c r="O844" s="7" t="str">
        <f>VLOOKUP(P844,zipcodes,2,0)</f>
        <v>ADELAIDE CBD</v>
      </c>
      <c r="P844" s="13">
        <v>5000</v>
      </c>
      <c r="Q844" s="7" t="str">
        <f>VLOOKUP(R844,zipcodes,2,0)</f>
        <v>FELIXSTOW</v>
      </c>
      <c r="R844" s="14">
        <v>5070</v>
      </c>
      <c r="S844" s="8" t="s">
        <v>359</v>
      </c>
      <c r="T844" s="6" t="s">
        <v>372</v>
      </c>
    </row>
    <row r="845" spans="1:20" x14ac:dyDescent="0.25">
      <c r="A845" s="5">
        <v>44799</v>
      </c>
      <c r="B845" s="6">
        <v>14.79</v>
      </c>
      <c r="C845" s="6">
        <f>B845-K845-L845</f>
        <v>14.79</v>
      </c>
      <c r="D845" s="6">
        <f>B845-K845</f>
        <v>14.79</v>
      </c>
      <c r="E845" s="7">
        <v>0.57361111111111118</v>
      </c>
      <c r="F845" s="17" t="str">
        <f>_xlfn.CONCAT(TEXT(A845,"yyyy-mm-dd")," ",TEXT(E845,"hh:mm:ss"))</f>
        <v>2022-08-26 13:46:00</v>
      </c>
      <c r="G845" s="8">
        <v>41</v>
      </c>
      <c r="H845" s="8">
        <v>14</v>
      </c>
      <c r="I845" s="9">
        <f>Uber_Details!$G845+(Uber_Details!$H845/60)</f>
        <v>41.233333333333334</v>
      </c>
      <c r="J845" s="10">
        <v>10.6</v>
      </c>
      <c r="K845" s="6"/>
      <c r="L845" s="6"/>
      <c r="M845" s="8"/>
      <c r="N845" s="8">
        <v>1</v>
      </c>
      <c r="O845" s="7" t="str">
        <f>VLOOKUP(P845,zipcodes,2,0)</f>
        <v>ADELAIDE CBD</v>
      </c>
      <c r="P845" s="13">
        <v>5000</v>
      </c>
      <c r="Q845" s="7" t="str">
        <f>VLOOKUP(R845,zipcodes,2,0)</f>
        <v>HENLEY BEACH</v>
      </c>
      <c r="R845" s="14">
        <v>5022</v>
      </c>
      <c r="S845" s="8" t="s">
        <v>359</v>
      </c>
      <c r="T845" s="6" t="s">
        <v>372</v>
      </c>
    </row>
    <row r="846" spans="1:20" x14ac:dyDescent="0.25">
      <c r="A846" s="5">
        <v>44799</v>
      </c>
      <c r="B846" s="6">
        <v>14.69</v>
      </c>
      <c r="C846" s="6">
        <f>B846-K846-L846</f>
        <v>14.69</v>
      </c>
      <c r="D846" s="6">
        <f>B846-K846</f>
        <v>14.69</v>
      </c>
      <c r="E846" s="7">
        <v>0.60763888888888895</v>
      </c>
      <c r="F846" s="17" t="str">
        <f>_xlfn.CONCAT(TEXT(A846,"yyyy-mm-dd")," ",TEXT(E846,"hh:mm:ss"))</f>
        <v>2022-08-26 14:35:00</v>
      </c>
      <c r="G846" s="8">
        <v>26</v>
      </c>
      <c r="H846" s="8">
        <v>43</v>
      </c>
      <c r="I846" s="9">
        <f>Uber_Details!$G846+(Uber_Details!$H846/60)</f>
        <v>26.716666666666665</v>
      </c>
      <c r="J846" s="10">
        <v>7.7</v>
      </c>
      <c r="K846" s="6"/>
      <c r="L846" s="6"/>
      <c r="M846" s="8"/>
      <c r="N846" s="8">
        <v>1</v>
      </c>
      <c r="O846" s="7" t="str">
        <f>VLOOKUP(P846,zipcodes,2,0)</f>
        <v>FULHAM</v>
      </c>
      <c r="P846" s="13">
        <v>5024</v>
      </c>
      <c r="Q846" s="7" t="str">
        <f>VLOOKUP(R846,zipcodes,2,0)</f>
        <v>MARION</v>
      </c>
      <c r="R846" s="14">
        <v>5043</v>
      </c>
      <c r="S846" s="8" t="s">
        <v>359</v>
      </c>
      <c r="T846" s="6" t="s">
        <v>372</v>
      </c>
    </row>
    <row r="847" spans="1:20" x14ac:dyDescent="0.25">
      <c r="A847" s="5">
        <v>44799</v>
      </c>
      <c r="B847" s="6">
        <v>20.46</v>
      </c>
      <c r="C847" s="6">
        <f>B847-K847-L847</f>
        <v>20.46</v>
      </c>
      <c r="D847" s="6">
        <f>B847-K847</f>
        <v>20.46</v>
      </c>
      <c r="E847" s="7">
        <v>0.64097222222222217</v>
      </c>
      <c r="F847" s="17" t="str">
        <f>_xlfn.CONCAT(TEXT(A847,"yyyy-mm-dd")," ",TEXT(E847,"hh:mm:ss"))</f>
        <v>2022-08-26 15:23:00</v>
      </c>
      <c r="G847" s="8">
        <v>39</v>
      </c>
      <c r="H847" s="8">
        <v>45</v>
      </c>
      <c r="I847" s="9">
        <f>Uber_Details!$G847+(Uber_Details!$H847/60)</f>
        <v>39.75</v>
      </c>
      <c r="J847" s="10">
        <v>9</v>
      </c>
      <c r="K847" s="6"/>
      <c r="L847" s="6"/>
      <c r="M847" s="8"/>
      <c r="N847" s="8">
        <v>2</v>
      </c>
      <c r="O847" s="7" t="str">
        <f>VLOOKUP(P847,zipcodes,2,0)</f>
        <v>MILE END</v>
      </c>
      <c r="P847" s="13">
        <v>5031</v>
      </c>
      <c r="Q847" s="7" t="str">
        <f>VLOOKUP(R847,zipcodes,2,0)</f>
        <v>EDWARDSTOWN</v>
      </c>
      <c r="R847" s="14">
        <v>5039</v>
      </c>
      <c r="S847" s="8" t="s">
        <v>359</v>
      </c>
      <c r="T847" s="6" t="s">
        <v>372</v>
      </c>
    </row>
    <row r="848" spans="1:20" x14ac:dyDescent="0.25">
      <c r="A848" s="5">
        <v>44799</v>
      </c>
      <c r="B848" s="6">
        <v>21.96</v>
      </c>
      <c r="C848" s="6">
        <f>B848-K848-L848</f>
        <v>19.46</v>
      </c>
      <c r="D848" s="6">
        <f>B848-K848</f>
        <v>19.46</v>
      </c>
      <c r="E848" s="7">
        <v>0.74097222222222225</v>
      </c>
      <c r="F848" s="17" t="str">
        <f>_xlfn.CONCAT(TEXT(A848,"yyyy-mm-dd")," ",TEXT(E848,"hh:mm:ss"))</f>
        <v>2022-08-26 17:47:00</v>
      </c>
      <c r="G848" s="8">
        <v>60</v>
      </c>
      <c r="H848" s="8"/>
      <c r="I848" s="9">
        <f>Uber_Details!$G848+(Uber_Details!$H848/60)</f>
        <v>60</v>
      </c>
      <c r="J848" s="10">
        <v>5.6</v>
      </c>
      <c r="K848" s="6">
        <v>2.5</v>
      </c>
      <c r="L848" s="6"/>
      <c r="M848" s="8"/>
      <c r="N848" s="8">
        <v>2</v>
      </c>
      <c r="O848" s="7" t="str">
        <f>VLOOKUP(P848,zipcodes,2,0)</f>
        <v>ADELAIDE CBD</v>
      </c>
      <c r="P848" s="13">
        <v>5000</v>
      </c>
      <c r="Q848" s="7" t="str">
        <f>VLOOKUP(R848,zipcodes,2,0)</f>
        <v>MILE END</v>
      </c>
      <c r="R848" s="14">
        <v>5031</v>
      </c>
      <c r="S848" s="8" t="s">
        <v>359</v>
      </c>
      <c r="T848" s="6" t="s">
        <v>372</v>
      </c>
    </row>
    <row r="849" spans="1:20" x14ac:dyDescent="0.25">
      <c r="A849" s="5">
        <v>44799</v>
      </c>
      <c r="B849" s="6">
        <v>20.3</v>
      </c>
      <c r="C849" s="6">
        <f>B849-K849-L849</f>
        <v>20.3</v>
      </c>
      <c r="D849" s="6">
        <f>B849-K849</f>
        <v>20.3</v>
      </c>
      <c r="E849" s="7">
        <v>0.78819444444444453</v>
      </c>
      <c r="F849" s="17" t="str">
        <f>_xlfn.CONCAT(TEXT(A849,"yyyy-mm-dd")," ",TEXT(E849,"hh:mm:ss"))</f>
        <v>2022-08-26 18:55:00</v>
      </c>
      <c r="G849" s="8">
        <v>42</v>
      </c>
      <c r="H849" s="8">
        <v>50</v>
      </c>
      <c r="I849" s="9">
        <f>Uber_Details!$G849+(Uber_Details!$H849/60)</f>
        <v>42.833333333333336</v>
      </c>
      <c r="J849" s="10">
        <v>12.3</v>
      </c>
      <c r="K849" s="6"/>
      <c r="L849" s="6"/>
      <c r="M849" s="8"/>
      <c r="N849" s="8">
        <v>2</v>
      </c>
      <c r="O849" s="7" t="str">
        <f>VLOOKUP(P849,zipcodes,2,0)</f>
        <v>MILE END</v>
      </c>
      <c r="P849" s="13">
        <v>5031</v>
      </c>
      <c r="Q849" s="7" t="str">
        <f>VLOOKUP(R849,zipcodes,2,0)</f>
        <v>ADELAIDE CBD</v>
      </c>
      <c r="R849" s="14">
        <v>5000</v>
      </c>
      <c r="S849" s="8" t="s">
        <v>359</v>
      </c>
      <c r="T849" s="6" t="s">
        <v>372</v>
      </c>
    </row>
    <row r="850" spans="1:20" x14ac:dyDescent="0.25">
      <c r="A850" s="5">
        <v>44799</v>
      </c>
      <c r="B850" s="6">
        <v>28.37</v>
      </c>
      <c r="C850" s="6">
        <f>B850-K850-L850</f>
        <v>24.490000000000002</v>
      </c>
      <c r="D850" s="6">
        <f>B850-K850</f>
        <v>24.490000000000002</v>
      </c>
      <c r="E850" s="7">
        <v>0.7944444444444444</v>
      </c>
      <c r="F850" s="17" t="str">
        <f>_xlfn.CONCAT(TEXT(A850,"yyyy-mm-dd")," ",TEXT(E850,"hh:mm:ss"))</f>
        <v>2022-08-26 19:04:00</v>
      </c>
      <c r="G850" s="8">
        <v>47</v>
      </c>
      <c r="H850" s="8">
        <v>14</v>
      </c>
      <c r="I850" s="9">
        <f>Uber_Details!$G850+(Uber_Details!$H850/60)</f>
        <v>47.233333333333334</v>
      </c>
      <c r="J850" s="10">
        <v>19.600000000000001</v>
      </c>
      <c r="K850" s="6">
        <v>3.88</v>
      </c>
      <c r="L850" s="6"/>
      <c r="M850" s="8"/>
      <c r="N850" s="8">
        <v>2</v>
      </c>
      <c r="O850" s="7" t="str">
        <f>VLOOKUP(P850,zipcodes,2,0)</f>
        <v>ADELAIDE CBD</v>
      </c>
      <c r="P850" s="13">
        <v>5000</v>
      </c>
      <c r="Q850" s="7" t="str">
        <f>VLOOKUP(R850,zipcodes,2,0)</f>
        <v>BRIGHTON</v>
      </c>
      <c r="R850" s="14">
        <v>5048</v>
      </c>
      <c r="S850" s="8" t="s">
        <v>359</v>
      </c>
      <c r="T850" s="6" t="s">
        <v>372</v>
      </c>
    </row>
    <row r="851" spans="1:20" x14ac:dyDescent="0.25">
      <c r="A851" s="5">
        <v>44799</v>
      </c>
      <c r="B851" s="6">
        <v>10.66</v>
      </c>
      <c r="C851" s="6">
        <f>B851-K851-L851</f>
        <v>10.66</v>
      </c>
      <c r="D851" s="6">
        <f>B851-K851</f>
        <v>10.66</v>
      </c>
      <c r="E851" s="7">
        <v>0.84583333333333333</v>
      </c>
      <c r="F851" s="17" t="str">
        <f>_xlfn.CONCAT(TEXT(A851,"yyyy-mm-dd")," ",TEXT(E851,"hh:mm:ss"))</f>
        <v>2022-08-26 20:18:00</v>
      </c>
      <c r="G851" s="8">
        <v>23</v>
      </c>
      <c r="H851" s="8">
        <v>59</v>
      </c>
      <c r="I851" s="9">
        <f>Uber_Details!$G851+(Uber_Details!$H851/60)</f>
        <v>23.983333333333334</v>
      </c>
      <c r="J851" s="10">
        <v>10.6</v>
      </c>
      <c r="K851" s="6"/>
      <c r="L851" s="6"/>
      <c r="M851" s="8"/>
      <c r="N851" s="8">
        <v>1</v>
      </c>
      <c r="O851" s="7" t="str">
        <f>VLOOKUP(P851,zipcodes,2,0)</f>
        <v>BRIGHTON</v>
      </c>
      <c r="P851" s="13">
        <v>5048</v>
      </c>
      <c r="Q851" s="7" t="str">
        <f>VLOOKUP(R851,zipcodes,2,0)</f>
        <v>ABERFOYLE PARK</v>
      </c>
      <c r="R851" s="14">
        <v>5159</v>
      </c>
      <c r="S851" s="8" t="s">
        <v>359</v>
      </c>
      <c r="T851" s="6" t="s">
        <v>372</v>
      </c>
    </row>
    <row r="852" spans="1:20" x14ac:dyDescent="0.25">
      <c r="A852" s="5">
        <v>44799</v>
      </c>
      <c r="B852" s="6">
        <v>11.68</v>
      </c>
      <c r="C852" s="6">
        <f>B852-K852-L852</f>
        <v>11.68</v>
      </c>
      <c r="D852" s="6">
        <f>B852-K852</f>
        <v>11.68</v>
      </c>
      <c r="E852" s="7">
        <v>0.88541666666666663</v>
      </c>
      <c r="F852" s="17" t="str">
        <f>_xlfn.CONCAT(TEXT(A852,"yyyy-mm-dd")," ",TEXT(E852,"hh:mm:ss"))</f>
        <v>2022-08-26 21:15:00</v>
      </c>
      <c r="G852" s="8">
        <v>32</v>
      </c>
      <c r="H852" s="8">
        <v>58</v>
      </c>
      <c r="I852" s="9">
        <f>Uber_Details!$G852+(Uber_Details!$H852/60)</f>
        <v>32.966666666666669</v>
      </c>
      <c r="J852" s="10">
        <v>6</v>
      </c>
      <c r="K852" s="6"/>
      <c r="L852" s="6"/>
      <c r="M852" s="8"/>
      <c r="N852" s="8">
        <v>2</v>
      </c>
      <c r="O852" s="7" t="str">
        <f>VLOOKUP(P852,zipcodes,2,0)</f>
        <v>ADELAIDE CBD</v>
      </c>
      <c r="P852" s="13">
        <v>5000</v>
      </c>
      <c r="Q852" s="7" t="str">
        <f>VLOOKUP(R852,zipcodes,2,0)</f>
        <v>PLYMPTON</v>
      </c>
      <c r="R852" s="14">
        <v>5038</v>
      </c>
      <c r="S852" s="8" t="s">
        <v>359</v>
      </c>
      <c r="T852" s="6" t="s">
        <v>372</v>
      </c>
    </row>
    <row r="853" spans="1:20" x14ac:dyDescent="0.25">
      <c r="A853" s="5">
        <v>44799</v>
      </c>
      <c r="B853" s="6">
        <v>10.73</v>
      </c>
      <c r="C853" s="6">
        <f>B853-K853-L853</f>
        <v>10.73</v>
      </c>
      <c r="D853" s="6">
        <f>B853-K853</f>
        <v>10.73</v>
      </c>
      <c r="E853" s="7">
        <v>0.91319444444444453</v>
      </c>
      <c r="F853" s="17" t="str">
        <f>_xlfn.CONCAT(TEXT(A853,"yyyy-mm-dd")," ",TEXT(E853,"hh:mm:ss"))</f>
        <v>2022-08-26 21:55:00</v>
      </c>
      <c r="G853" s="8">
        <v>26</v>
      </c>
      <c r="H853" s="8">
        <v>51</v>
      </c>
      <c r="I853" s="9">
        <f>Uber_Details!$G853+(Uber_Details!$H853/60)</f>
        <v>26.85</v>
      </c>
      <c r="J853" s="10">
        <v>7.9</v>
      </c>
      <c r="K853" s="6"/>
      <c r="L853" s="6"/>
      <c r="M853" s="8"/>
      <c r="N853" s="8">
        <v>1</v>
      </c>
      <c r="O853" s="7" t="str">
        <f>VLOOKUP(P853,zipcodes,2,0)</f>
        <v>ADELAIDE CBD</v>
      </c>
      <c r="P853" s="13">
        <v>5000</v>
      </c>
      <c r="Q853" s="7" t="str">
        <f>VLOOKUP(R853,zipcodes,2,0)</f>
        <v>GLEN OSMOND</v>
      </c>
      <c r="R853" s="14">
        <v>5064</v>
      </c>
      <c r="S853" s="8" t="s">
        <v>359</v>
      </c>
      <c r="T853" s="6" t="s">
        <v>372</v>
      </c>
    </row>
    <row r="854" spans="1:20" x14ac:dyDescent="0.25">
      <c r="A854" s="5">
        <v>44800</v>
      </c>
      <c r="B854" s="6">
        <v>5.37</v>
      </c>
      <c r="C854" s="6">
        <f>B854-K854-L854</f>
        <v>5.37</v>
      </c>
      <c r="D854" s="6">
        <f>B854-K854</f>
        <v>5.37</v>
      </c>
      <c r="E854" s="7">
        <v>0.5131944444444444</v>
      </c>
      <c r="F854" s="17" t="str">
        <f>_xlfn.CONCAT(TEXT(A854,"yyyy-mm-dd")," ",TEXT(E854,"hh:mm:ss"))</f>
        <v>2022-08-27 12:19:00</v>
      </c>
      <c r="G854" s="8">
        <v>17</v>
      </c>
      <c r="H854" s="8">
        <v>45</v>
      </c>
      <c r="I854" s="9">
        <f>Uber_Details!$G854+(Uber_Details!$H854/60)</f>
        <v>17.75</v>
      </c>
      <c r="J854" s="10">
        <v>1.9</v>
      </c>
      <c r="K854" s="6"/>
      <c r="L854" s="6"/>
      <c r="M854" s="8"/>
      <c r="N854" s="8">
        <v>1</v>
      </c>
      <c r="O854" s="7" t="str">
        <f>VLOOKUP(P854,zipcodes,2,0)</f>
        <v>RICHMOND</v>
      </c>
      <c r="P854" s="13">
        <v>5033</v>
      </c>
      <c r="Q854" s="7" t="str">
        <f>VLOOKUP(R854,zipcodes,2,0)</f>
        <v>RICHMOND</v>
      </c>
      <c r="R854" s="14">
        <v>5033</v>
      </c>
      <c r="S854" s="8" t="s">
        <v>359</v>
      </c>
      <c r="T854" s="6" t="s">
        <v>372</v>
      </c>
    </row>
    <row r="855" spans="1:20" x14ac:dyDescent="0.25">
      <c r="A855" s="5">
        <v>44800</v>
      </c>
      <c r="B855" s="6">
        <v>11.52</v>
      </c>
      <c r="C855" s="6">
        <f>B855-K855-L855</f>
        <v>11.52</v>
      </c>
      <c r="D855" s="6">
        <f>B855-K855</f>
        <v>11.52</v>
      </c>
      <c r="E855" s="7">
        <v>0.52986111111111112</v>
      </c>
      <c r="F855" s="17" t="str">
        <f>_xlfn.CONCAT(TEXT(A855,"yyyy-mm-dd")," ",TEXT(E855,"hh:mm:ss"))</f>
        <v>2022-08-27 12:43:00</v>
      </c>
      <c r="G855" s="8">
        <v>25</v>
      </c>
      <c r="H855" s="8">
        <v>39</v>
      </c>
      <c r="I855" s="9">
        <f>Uber_Details!$G855+(Uber_Details!$H855/60)</f>
        <v>25.65</v>
      </c>
      <c r="J855" s="10">
        <v>9.6</v>
      </c>
      <c r="K855" s="6"/>
      <c r="L855" s="6"/>
      <c r="M855" s="8"/>
      <c r="N855" s="8">
        <v>1</v>
      </c>
      <c r="O855" s="7" t="str">
        <f>VLOOKUP(P855,zipcodes,2,0)</f>
        <v>MILE END</v>
      </c>
      <c r="P855" s="13">
        <v>5031</v>
      </c>
      <c r="Q855" s="7" t="str">
        <f>VLOOKUP(R855,zipcodes,2,0)</f>
        <v>WOODVILLE</v>
      </c>
      <c r="R855" s="14">
        <v>5011</v>
      </c>
      <c r="S855" s="8" t="s">
        <v>359</v>
      </c>
      <c r="T855" s="6" t="s">
        <v>372</v>
      </c>
    </row>
    <row r="856" spans="1:20" x14ac:dyDescent="0.25">
      <c r="A856" s="5">
        <v>44800</v>
      </c>
      <c r="B856" s="6">
        <v>5.27</v>
      </c>
      <c r="C856" s="6">
        <f>B856-K856-L856</f>
        <v>5.27</v>
      </c>
      <c r="D856" s="6">
        <f>B856-K856</f>
        <v>5.27</v>
      </c>
      <c r="E856" s="7">
        <v>0.54999999999999993</v>
      </c>
      <c r="F856" s="17" t="str">
        <f>_xlfn.CONCAT(TEXT(A856,"yyyy-mm-dd")," ",TEXT(E856,"hh:mm:ss"))</f>
        <v>2022-08-27 13:12:00</v>
      </c>
      <c r="G856" s="8">
        <v>9</v>
      </c>
      <c r="H856" s="8">
        <v>45</v>
      </c>
      <c r="I856" s="9">
        <f>Uber_Details!$G856+(Uber_Details!$H856/60)</f>
        <v>9.75</v>
      </c>
      <c r="J856" s="10">
        <v>1.7</v>
      </c>
      <c r="K856" s="6"/>
      <c r="L856" s="6"/>
      <c r="M856" s="8"/>
      <c r="N856" s="8">
        <v>1</v>
      </c>
      <c r="O856" s="7" t="str">
        <f>VLOOKUP(P856,zipcodes,2,0)</f>
        <v>WOODVILLE</v>
      </c>
      <c r="P856" s="13">
        <v>5011</v>
      </c>
      <c r="Q856" s="7" t="str">
        <f>VLOOKUP(R856,zipcodes,2,0)</f>
        <v>SEATON</v>
      </c>
      <c r="R856" s="14">
        <v>5023</v>
      </c>
      <c r="S856" s="8" t="s">
        <v>359</v>
      </c>
      <c r="T856" s="6" t="s">
        <v>372</v>
      </c>
    </row>
    <row r="857" spans="1:20" x14ac:dyDescent="0.25">
      <c r="A857" s="5">
        <v>44800</v>
      </c>
      <c r="B857" s="6">
        <v>26.63</v>
      </c>
      <c r="C857" s="6">
        <f>B857-K857-L857</f>
        <v>26.63</v>
      </c>
      <c r="D857" s="6">
        <f>B857-K857</f>
        <v>26.63</v>
      </c>
      <c r="E857" s="7">
        <v>0.57291666666666663</v>
      </c>
      <c r="F857" s="17" t="str">
        <f>_xlfn.CONCAT(TEXT(A857,"yyyy-mm-dd")," ",TEXT(E857,"hh:mm:ss"))</f>
        <v>2022-08-27 13:45:00</v>
      </c>
      <c r="G857" s="8">
        <v>50</v>
      </c>
      <c r="H857" s="8">
        <v>8</v>
      </c>
      <c r="I857" s="9">
        <f>Uber_Details!$G857+(Uber_Details!$H857/60)</f>
        <v>50.133333333333333</v>
      </c>
      <c r="J857" s="10">
        <v>11.6</v>
      </c>
      <c r="K857" s="6"/>
      <c r="L857" s="6"/>
      <c r="M857" s="8"/>
      <c r="N857" s="8">
        <v>2</v>
      </c>
      <c r="O857" s="7" t="str">
        <f>VLOOKUP(P857,zipcodes,2,0)</f>
        <v>ADELAIDE CBD</v>
      </c>
      <c r="P857" s="13">
        <v>5000</v>
      </c>
      <c r="Q857" s="7" t="str">
        <f>VLOOKUP(R857,zipcodes,2,0)</f>
        <v>BURNSIDE</v>
      </c>
      <c r="R857" s="14">
        <v>5066</v>
      </c>
      <c r="S857" s="8" t="s">
        <v>359</v>
      </c>
      <c r="T857" s="6" t="s">
        <v>372</v>
      </c>
    </row>
    <row r="858" spans="1:20" x14ac:dyDescent="0.25">
      <c r="A858" s="5">
        <v>44800</v>
      </c>
      <c r="B858" s="6">
        <v>6.08</v>
      </c>
      <c r="C858" s="6">
        <f>B858-K858-L858</f>
        <v>6.08</v>
      </c>
      <c r="D858" s="6">
        <f>B858-K858</f>
        <v>6.08</v>
      </c>
      <c r="E858" s="7">
        <v>0.61249999999999993</v>
      </c>
      <c r="F858" s="17" t="str">
        <f>_xlfn.CONCAT(TEXT(A858,"yyyy-mm-dd")," ",TEXT(E858,"hh:mm:ss"))</f>
        <v>2022-08-27 14:42:00</v>
      </c>
      <c r="G858" s="8">
        <v>11</v>
      </c>
      <c r="H858" s="8">
        <v>45</v>
      </c>
      <c r="I858" s="9">
        <f>Uber_Details!$G858+(Uber_Details!$H858/60)</f>
        <v>11.75</v>
      </c>
      <c r="J858" s="10">
        <v>2.7</v>
      </c>
      <c r="K858" s="6"/>
      <c r="L858" s="6"/>
      <c r="M858" s="8"/>
      <c r="N858" s="8">
        <v>1</v>
      </c>
      <c r="O858" s="7" t="str">
        <f>VLOOKUP(P858,zipcodes,2,0)</f>
        <v>DULWICH</v>
      </c>
      <c r="P858" s="13">
        <v>5065</v>
      </c>
      <c r="Q858" s="7" t="str">
        <f>VLOOKUP(R858,zipcodes,2,0)</f>
        <v>GLEN OSMOND</v>
      </c>
      <c r="R858" s="14">
        <v>5064</v>
      </c>
      <c r="S858" s="8" t="s">
        <v>359</v>
      </c>
      <c r="T858" s="6" t="s">
        <v>372</v>
      </c>
    </row>
    <row r="859" spans="1:20" x14ac:dyDescent="0.25">
      <c r="A859" s="5">
        <v>44800</v>
      </c>
      <c r="B859" s="6">
        <v>5.33</v>
      </c>
      <c r="C859" s="6">
        <f>B859-K859-L859</f>
        <v>5.33</v>
      </c>
      <c r="D859" s="6">
        <f>B859-K859</f>
        <v>5.33</v>
      </c>
      <c r="E859" s="7">
        <v>0.61875000000000002</v>
      </c>
      <c r="F859" s="17" t="str">
        <f>_xlfn.CONCAT(TEXT(A859,"yyyy-mm-dd")," ",TEXT(E859,"hh:mm:ss"))</f>
        <v>2022-08-27 14:51:00</v>
      </c>
      <c r="G859" s="8">
        <v>11</v>
      </c>
      <c r="H859" s="8">
        <v>11</v>
      </c>
      <c r="I859" s="9">
        <f>Uber_Details!$G859+(Uber_Details!$H859/60)</f>
        <v>11.183333333333334</v>
      </c>
      <c r="J859" s="10">
        <v>2</v>
      </c>
      <c r="K859" s="6"/>
      <c r="L859" s="6"/>
      <c r="M859" s="8"/>
      <c r="N859" s="8">
        <v>1</v>
      </c>
      <c r="O859" s="7" t="str">
        <f>VLOOKUP(P859,zipcodes,2,0)</f>
        <v>GLEN OSMOND</v>
      </c>
      <c r="P859" s="13">
        <v>5064</v>
      </c>
      <c r="Q859" s="7" t="str">
        <f>VLOOKUP(R859,zipcodes,2,0)</f>
        <v>GLEN OSMOND</v>
      </c>
      <c r="R859" s="14">
        <v>5064</v>
      </c>
      <c r="S859" s="8" t="s">
        <v>359</v>
      </c>
      <c r="T859" s="6" t="s">
        <v>372</v>
      </c>
    </row>
    <row r="860" spans="1:20" x14ac:dyDescent="0.25">
      <c r="A860" s="5">
        <v>44800</v>
      </c>
      <c r="B860" s="6">
        <v>18.27</v>
      </c>
      <c r="C860" s="6">
        <f>B860-K860-L860</f>
        <v>18.27</v>
      </c>
      <c r="D860" s="6">
        <f>B860-K860</f>
        <v>18.27</v>
      </c>
      <c r="E860" s="7">
        <v>0.63611111111111118</v>
      </c>
      <c r="F860" s="17" t="str">
        <f>_xlfn.CONCAT(TEXT(A860,"yyyy-mm-dd")," ",TEXT(E860,"hh:mm:ss"))</f>
        <v>2022-08-27 15:16:00</v>
      </c>
      <c r="G860" s="8">
        <v>41</v>
      </c>
      <c r="H860" s="8">
        <v>52</v>
      </c>
      <c r="I860" s="9">
        <f>Uber_Details!$G860+(Uber_Details!$H860/60)</f>
        <v>41.866666666666667</v>
      </c>
      <c r="J860" s="10">
        <v>11.4</v>
      </c>
      <c r="K860" s="6"/>
      <c r="L860" s="6"/>
      <c r="M860" s="8"/>
      <c r="N860" s="8">
        <v>2</v>
      </c>
      <c r="O860" s="7" t="str">
        <f>VLOOKUP(P860,zipcodes,2,0)</f>
        <v>ADELAIDE CBD</v>
      </c>
      <c r="P860" s="13">
        <v>5000</v>
      </c>
      <c r="Q860" s="7" t="str">
        <f>VLOOKUP(R860,zipcodes,2,0)</f>
        <v>CAMPBELLTOWN</v>
      </c>
      <c r="R860" s="14">
        <v>5074</v>
      </c>
      <c r="S860" s="8" t="s">
        <v>359</v>
      </c>
      <c r="T860" s="6" t="s">
        <v>372</v>
      </c>
    </row>
    <row r="861" spans="1:20" x14ac:dyDescent="0.25">
      <c r="A861" s="5">
        <v>44800</v>
      </c>
      <c r="B861" s="6">
        <v>10.39</v>
      </c>
      <c r="C861" s="6">
        <f>B861-K861-L861</f>
        <v>10.39</v>
      </c>
      <c r="D861" s="6">
        <f>B861-K861</f>
        <v>10.39</v>
      </c>
      <c r="E861" s="7">
        <v>0.65694444444444444</v>
      </c>
      <c r="F861" s="17" t="str">
        <f>_xlfn.CONCAT(TEXT(A861,"yyyy-mm-dd")," ",TEXT(E861,"hh:mm:ss"))</f>
        <v>2022-08-27 15:46:00</v>
      </c>
      <c r="G861" s="8">
        <v>19</v>
      </c>
      <c r="H861" s="8">
        <v>3</v>
      </c>
      <c r="I861" s="9">
        <f>Uber_Details!$G861+(Uber_Details!$H861/60)</f>
        <v>19.05</v>
      </c>
      <c r="J861" s="10">
        <v>7.5</v>
      </c>
      <c r="K861" s="6"/>
      <c r="L861" s="6"/>
      <c r="M861" s="8"/>
      <c r="N861" s="8">
        <v>1</v>
      </c>
      <c r="O861" s="7" t="str">
        <f>VLOOKUP(P861,zipcodes,2,0)</f>
        <v>CAMPBELLTOWN</v>
      </c>
      <c r="P861" s="13">
        <v>5074</v>
      </c>
      <c r="Q861" s="7" t="str">
        <f>VLOOKUP(R861,zipcodes,2,0)</f>
        <v>CLEARVIEW</v>
      </c>
      <c r="R861" s="14">
        <v>5085</v>
      </c>
      <c r="S861" s="8" t="s">
        <v>359</v>
      </c>
      <c r="T861" s="6" t="s">
        <v>372</v>
      </c>
    </row>
    <row r="862" spans="1:20" x14ac:dyDescent="0.25">
      <c r="A862" s="5">
        <v>44800</v>
      </c>
      <c r="B862" s="6">
        <v>12.99</v>
      </c>
      <c r="C862" s="6">
        <f>B862-K862-L862</f>
        <v>12.99</v>
      </c>
      <c r="D862" s="6">
        <f>B862-K862</f>
        <v>12.99</v>
      </c>
      <c r="E862" s="7">
        <v>0.6791666666666667</v>
      </c>
      <c r="F862" s="17" t="str">
        <f>_xlfn.CONCAT(TEXT(A862,"yyyy-mm-dd")," ",TEXT(E862,"hh:mm:ss"))</f>
        <v>2022-08-27 16:18:00</v>
      </c>
      <c r="G862" s="8">
        <v>30</v>
      </c>
      <c r="H862" s="8">
        <v>8</v>
      </c>
      <c r="I862" s="9">
        <f>Uber_Details!$G862+(Uber_Details!$H862/60)</f>
        <v>30.133333333333333</v>
      </c>
      <c r="J862" s="10">
        <v>9.5</v>
      </c>
      <c r="K862" s="6"/>
      <c r="L862" s="6"/>
      <c r="M862" s="8"/>
      <c r="N862" s="8">
        <v>1</v>
      </c>
      <c r="O862" s="7" t="str">
        <f>VLOOKUP(P862,zipcodes,2,0)</f>
        <v>ADELAIDE CBD</v>
      </c>
      <c r="P862" s="13">
        <v>5000</v>
      </c>
      <c r="Q862" s="7" t="str">
        <f>VLOOKUP(R862,zipcodes,2,0)</f>
        <v>ADELAIDE CBD</v>
      </c>
      <c r="R862" s="14">
        <v>5000</v>
      </c>
      <c r="S862" s="8" t="s">
        <v>359</v>
      </c>
      <c r="T862" s="6" t="s">
        <v>372</v>
      </c>
    </row>
    <row r="863" spans="1:20" x14ac:dyDescent="0.25">
      <c r="A863" s="5">
        <v>44801</v>
      </c>
      <c r="B863" s="6">
        <v>5</v>
      </c>
      <c r="C863" s="6">
        <f>B863-K863-L863</f>
        <v>5</v>
      </c>
      <c r="D863" s="6">
        <f>B863-K863</f>
        <v>5</v>
      </c>
      <c r="E863" s="7">
        <v>0.73055555555555562</v>
      </c>
      <c r="F863" s="17" t="str">
        <f>_xlfn.CONCAT(TEXT(A863,"yyyy-mm-dd")," ",TEXT(E863,"hh:mm:ss"))</f>
        <v>2022-08-28 17:32:00</v>
      </c>
      <c r="G863" s="8">
        <v>10</v>
      </c>
      <c r="H863" s="8">
        <v>3</v>
      </c>
      <c r="I863" s="9">
        <f>Uber_Details!$G863+(Uber_Details!$H863/60)</f>
        <v>10.050000000000001</v>
      </c>
      <c r="J863" s="10">
        <v>0.4</v>
      </c>
      <c r="K863" s="6"/>
      <c r="L863" s="6"/>
      <c r="M863" s="8"/>
      <c r="N863" s="8">
        <v>1</v>
      </c>
      <c r="O863" s="7" t="str">
        <f>VLOOKUP(P863,zipcodes,2,0)</f>
        <v>ADELAIDE CBD</v>
      </c>
      <c r="P863" s="13">
        <v>5000</v>
      </c>
      <c r="Q863" s="7" t="str">
        <f>VLOOKUP(R863,zipcodes,2,0)</f>
        <v>ADELAIDE CBD</v>
      </c>
      <c r="R863" s="14">
        <v>5000</v>
      </c>
      <c r="S863" s="8" t="s">
        <v>359</v>
      </c>
      <c r="T863" s="6" t="s">
        <v>372</v>
      </c>
    </row>
    <row r="864" spans="1:20" x14ac:dyDescent="0.25">
      <c r="A864" s="5">
        <v>44801</v>
      </c>
      <c r="B864" s="6">
        <v>23.13</v>
      </c>
      <c r="C864" s="6">
        <f>B864-K864-L864</f>
        <v>23.13</v>
      </c>
      <c r="D864" s="6">
        <f>B864-K864</f>
        <v>23.13</v>
      </c>
      <c r="E864" s="7">
        <v>0.74583333333333324</v>
      </c>
      <c r="F864" s="17" t="str">
        <f>_xlfn.CONCAT(TEXT(A864,"yyyy-mm-dd")," ",TEXT(E864,"hh:mm:ss"))</f>
        <v>2022-08-28 17:54:00</v>
      </c>
      <c r="G864" s="8">
        <v>40</v>
      </c>
      <c r="H864" s="8">
        <v>28</v>
      </c>
      <c r="I864" s="9">
        <f>Uber_Details!$G864+(Uber_Details!$H864/60)</f>
        <v>40.466666666666669</v>
      </c>
      <c r="J864" s="10">
        <v>13.4</v>
      </c>
      <c r="K864" s="6"/>
      <c r="L864" s="6"/>
      <c r="M864" s="8"/>
      <c r="N864" s="8">
        <v>2</v>
      </c>
      <c r="O864" s="7" t="str">
        <f>VLOOKUP(P864,zipcodes,2,0)</f>
        <v>ADELAIDE CBD</v>
      </c>
      <c r="P864" s="13">
        <v>5000</v>
      </c>
      <c r="Q864" s="7" t="str">
        <f>VLOOKUP(R864,zipcodes,2,0)</f>
        <v>KENSINGTON</v>
      </c>
      <c r="R864" s="14">
        <v>5068</v>
      </c>
      <c r="S864" s="8" t="s">
        <v>359</v>
      </c>
      <c r="T864" s="6" t="s">
        <v>372</v>
      </c>
    </row>
    <row r="865" spans="1:20" x14ac:dyDescent="0.25">
      <c r="A865" s="5">
        <v>44801</v>
      </c>
      <c r="B865" s="6">
        <v>9.5399999999999991</v>
      </c>
      <c r="C865" s="6">
        <f>B865-K865-L865</f>
        <v>9.5399999999999991</v>
      </c>
      <c r="D865" s="6">
        <f>B865-K865</f>
        <v>9.5399999999999991</v>
      </c>
      <c r="E865" s="7">
        <v>0.77430555555555547</v>
      </c>
      <c r="F865" s="17" t="str">
        <f>_xlfn.CONCAT(TEXT(A865,"yyyy-mm-dd")," ",TEXT(E865,"hh:mm:ss"))</f>
        <v>2022-08-28 18:35:00</v>
      </c>
      <c r="G865" s="8">
        <v>23</v>
      </c>
      <c r="H865" s="8">
        <v>31</v>
      </c>
      <c r="I865" s="9">
        <f>Uber_Details!$G865+(Uber_Details!$H865/60)</f>
        <v>23.516666666666666</v>
      </c>
      <c r="J865" s="10">
        <v>4.5</v>
      </c>
      <c r="K865" s="6"/>
      <c r="L865" s="6"/>
      <c r="M865" s="8"/>
      <c r="N865" s="8">
        <v>1</v>
      </c>
      <c r="O865" s="7" t="str">
        <f>VLOOKUP(P865,zipcodes,2,0)</f>
        <v>KENSINGTON</v>
      </c>
      <c r="P865" s="13">
        <v>5068</v>
      </c>
      <c r="Q865" s="7" t="str">
        <f>VLOOKUP(R865,zipcodes,2,0)</f>
        <v>ADELAIDE CBD</v>
      </c>
      <c r="R865" s="14">
        <v>5000</v>
      </c>
      <c r="S865" s="8" t="s">
        <v>359</v>
      </c>
      <c r="T865" s="6" t="s">
        <v>372</v>
      </c>
    </row>
    <row r="866" spans="1:20" x14ac:dyDescent="0.25">
      <c r="A866" s="5">
        <v>44801</v>
      </c>
      <c r="B866" s="6">
        <v>12.42</v>
      </c>
      <c r="C866" s="6">
        <f>B866-K866-L866</f>
        <v>12.42</v>
      </c>
      <c r="D866" s="6">
        <f>B866-K866</f>
        <v>12.42</v>
      </c>
      <c r="E866" s="7">
        <v>0.78402777777777777</v>
      </c>
      <c r="F866" s="17" t="str">
        <f>_xlfn.CONCAT(TEXT(A866,"yyyy-mm-dd")," ",TEXT(E866,"hh:mm:ss"))</f>
        <v>2022-08-28 18:49:00</v>
      </c>
      <c r="G866" s="8">
        <v>29</v>
      </c>
      <c r="H866" s="8">
        <v>57</v>
      </c>
      <c r="I866" s="9">
        <f>Uber_Details!$G866+(Uber_Details!$H866/60)</f>
        <v>29.95</v>
      </c>
      <c r="J866" s="10">
        <v>6</v>
      </c>
      <c r="K866" s="6"/>
      <c r="L866" s="6"/>
      <c r="M866" s="8"/>
      <c r="N866" s="8">
        <v>1</v>
      </c>
      <c r="O866" s="7" t="str">
        <f>VLOOKUP(P866,zipcodes,2,0)</f>
        <v>ADELAIDE CBD</v>
      </c>
      <c r="P866" s="13">
        <v>5000</v>
      </c>
      <c r="Q866" s="7" t="str">
        <f>VLOOKUP(R866,zipcodes,2,0)</f>
        <v>BURNSIDE</v>
      </c>
      <c r="R866" s="14">
        <v>5066</v>
      </c>
      <c r="S866" s="8" t="s">
        <v>359</v>
      </c>
      <c r="T866" s="6" t="s">
        <v>372</v>
      </c>
    </row>
    <row r="867" spans="1:20" x14ac:dyDescent="0.25">
      <c r="A867" s="5">
        <v>44801</v>
      </c>
      <c r="B867" s="6">
        <v>14.76</v>
      </c>
      <c r="C867" s="6">
        <f>B867-K867-L867</f>
        <v>14.76</v>
      </c>
      <c r="D867" s="6">
        <f>B867-K867</f>
        <v>14.76</v>
      </c>
      <c r="E867" s="7">
        <v>0.79652777777777783</v>
      </c>
      <c r="F867" s="17" t="str">
        <f>_xlfn.CONCAT(TEXT(A867,"yyyy-mm-dd")," ",TEXT(E867,"hh:mm:ss"))</f>
        <v>2022-08-28 19:07:00</v>
      </c>
      <c r="G867" s="8">
        <v>32</v>
      </c>
      <c r="H867" s="8">
        <v>9</v>
      </c>
      <c r="I867" s="9">
        <f>Uber_Details!$G867+(Uber_Details!$H867/60)</f>
        <v>32.15</v>
      </c>
      <c r="J867" s="10">
        <v>15.5</v>
      </c>
      <c r="K867" s="6"/>
      <c r="L867" s="6"/>
      <c r="M867" s="8"/>
      <c r="N867" s="8">
        <v>1</v>
      </c>
      <c r="O867" s="7" t="str">
        <f>VLOOKUP(P867,zipcodes,2,0)</f>
        <v>ADELAIDE CBD</v>
      </c>
      <c r="P867" s="13">
        <v>5000</v>
      </c>
      <c r="Q867" s="7" t="str">
        <f>VLOOKUP(R867,zipcodes,2,0)</f>
        <v>GLENELG</v>
      </c>
      <c r="R867" s="14">
        <v>5045</v>
      </c>
      <c r="S867" s="8" t="s">
        <v>359</v>
      </c>
      <c r="T867" s="6" t="s">
        <v>372</v>
      </c>
    </row>
    <row r="868" spans="1:20" x14ac:dyDescent="0.25">
      <c r="A868" s="5">
        <v>44801</v>
      </c>
      <c r="B868" s="6">
        <v>13.69</v>
      </c>
      <c r="C868" s="6">
        <f>B868-K868-L868</f>
        <v>13.69</v>
      </c>
      <c r="D868" s="6">
        <f>B868-K868</f>
        <v>13.69</v>
      </c>
      <c r="E868" s="7">
        <v>0.83680555555555547</v>
      </c>
      <c r="F868" s="17" t="str">
        <f>_xlfn.CONCAT(TEXT(A868,"yyyy-mm-dd")," ",TEXT(E868,"hh:mm:ss"))</f>
        <v>2022-08-28 20:05:00</v>
      </c>
      <c r="G868" s="8">
        <v>36</v>
      </c>
      <c r="H868" s="8">
        <v>20</v>
      </c>
      <c r="I868" s="9">
        <f>Uber_Details!$G868+(Uber_Details!$H868/60)</f>
        <v>36.333333333333336</v>
      </c>
      <c r="J868" s="10">
        <v>6.7</v>
      </c>
      <c r="K868" s="6"/>
      <c r="L868" s="6"/>
      <c r="M868" s="8"/>
      <c r="N868" s="8">
        <v>2</v>
      </c>
      <c r="O868" s="7" t="str">
        <f>VLOOKUP(P868,zipcodes,2,0)</f>
        <v>BRIGHTON</v>
      </c>
      <c r="P868" s="13">
        <v>5048</v>
      </c>
      <c r="Q868" s="7" t="str">
        <f>VLOOKUP(R868,zipcodes,2,0)</f>
        <v>ST MARYS</v>
      </c>
      <c r="R868" s="14">
        <v>5042</v>
      </c>
      <c r="S868" s="8" t="s">
        <v>359</v>
      </c>
      <c r="T868" s="6" t="s">
        <v>372</v>
      </c>
    </row>
    <row r="869" spans="1:20" x14ac:dyDescent="0.25">
      <c r="A869" s="5">
        <v>44801</v>
      </c>
      <c r="B869" s="6">
        <v>5.5</v>
      </c>
      <c r="C869" s="6">
        <f>B869-K869-L869</f>
        <v>5.5</v>
      </c>
      <c r="D869" s="6">
        <f>B869-K869</f>
        <v>5.5</v>
      </c>
      <c r="E869" s="7">
        <v>0.87291666666666667</v>
      </c>
      <c r="F869" s="17" t="str">
        <f>_xlfn.CONCAT(TEXT(A869,"yyyy-mm-dd")," ",TEXT(E869,"hh:mm:ss"))</f>
        <v>2022-08-28 20:57:00</v>
      </c>
      <c r="G869" s="8">
        <v>11</v>
      </c>
      <c r="H869" s="8">
        <v>7</v>
      </c>
      <c r="I869" s="9">
        <f>Uber_Details!$G869+(Uber_Details!$H869/60)</f>
        <v>11.116666666666667</v>
      </c>
      <c r="J869" s="10">
        <v>1.4</v>
      </c>
      <c r="K869" s="6"/>
      <c r="L869" s="6"/>
      <c r="M869" s="8"/>
      <c r="N869" s="8">
        <v>1</v>
      </c>
      <c r="O869" s="7" t="str">
        <f>VLOOKUP(P869,zipcodes,2,0)</f>
        <v>COLONEL LIGHT GARDENS</v>
      </c>
      <c r="P869" s="13">
        <v>5041</v>
      </c>
      <c r="Q869" s="7" t="str">
        <f>VLOOKUP(R869,zipcodes,2,0)</f>
        <v>COLONEL LIGHT GARDENS</v>
      </c>
      <c r="R869" s="14">
        <v>5041</v>
      </c>
      <c r="S869" s="8" t="s">
        <v>359</v>
      </c>
      <c r="T869" s="6" t="s">
        <v>372</v>
      </c>
    </row>
    <row r="870" spans="1:20" x14ac:dyDescent="0.25">
      <c r="A870" s="5">
        <v>44801</v>
      </c>
      <c r="B870" s="6">
        <v>7.62</v>
      </c>
      <c r="C870" s="6">
        <f>B870-K870-L870</f>
        <v>7.62</v>
      </c>
      <c r="D870" s="6">
        <f>B870-K870</f>
        <v>7.62</v>
      </c>
      <c r="E870" s="7">
        <v>0.88611111111111107</v>
      </c>
      <c r="F870" s="17" t="str">
        <f>_xlfn.CONCAT(TEXT(A870,"yyyy-mm-dd")," ",TEXT(E870,"hh:mm:ss"))</f>
        <v>2022-08-28 21:16:00</v>
      </c>
      <c r="G870" s="8">
        <v>16</v>
      </c>
      <c r="H870" s="8">
        <v>29</v>
      </c>
      <c r="I870" s="9">
        <f>Uber_Details!$G870+(Uber_Details!$H870/60)</f>
        <v>16.483333333333334</v>
      </c>
      <c r="J870" s="10">
        <v>5.3</v>
      </c>
      <c r="K870" s="6"/>
      <c r="L870" s="6"/>
      <c r="M870" s="8"/>
      <c r="N870" s="8">
        <v>1</v>
      </c>
      <c r="O870" s="7" t="str">
        <f>VLOOKUP(P870,zipcodes,2,0)</f>
        <v>UNLEY</v>
      </c>
      <c r="P870" s="13">
        <v>5061</v>
      </c>
      <c r="Q870" s="7" t="str">
        <f>VLOOKUP(R870,zipcodes,2,0)</f>
        <v>COLONEL LIGHT GARDENS</v>
      </c>
      <c r="R870" s="14">
        <v>5041</v>
      </c>
      <c r="S870" s="8" t="s">
        <v>359</v>
      </c>
      <c r="T870" s="6" t="s">
        <v>372</v>
      </c>
    </row>
    <row r="871" spans="1:20" x14ac:dyDescent="0.25">
      <c r="A871" s="5">
        <v>44801</v>
      </c>
      <c r="B871" s="6">
        <v>11.68</v>
      </c>
      <c r="C871" s="6">
        <f>B871-K871-L871</f>
        <v>11.68</v>
      </c>
      <c r="D871" s="6">
        <f>B871-K871</f>
        <v>11.68</v>
      </c>
      <c r="E871" s="7">
        <v>0.90208333333333324</v>
      </c>
      <c r="F871" s="17" t="str">
        <f>_xlfn.CONCAT(TEXT(A871,"yyyy-mm-dd")," ",TEXT(E871,"hh:mm:ss"))</f>
        <v>2022-08-28 21:39:00</v>
      </c>
      <c r="G871" s="8">
        <v>26</v>
      </c>
      <c r="H871" s="8">
        <v>35</v>
      </c>
      <c r="I871" s="9">
        <f>Uber_Details!$G871+(Uber_Details!$H871/60)</f>
        <v>26.583333333333332</v>
      </c>
      <c r="J871" s="10">
        <v>8.1999999999999993</v>
      </c>
      <c r="K871" s="6"/>
      <c r="L871" s="6"/>
      <c r="M871" s="8"/>
      <c r="N871" s="8">
        <v>2</v>
      </c>
      <c r="O871" s="7" t="str">
        <f>VLOOKUP(P871,zipcodes,2,0)</f>
        <v>UNLEY</v>
      </c>
      <c r="P871" s="13">
        <v>5061</v>
      </c>
      <c r="Q871" s="7" t="str">
        <f>VLOOKUP(R871,zipcodes,2,0)</f>
        <v>MARION</v>
      </c>
      <c r="R871" s="14">
        <v>5043</v>
      </c>
      <c r="S871" s="8" t="s">
        <v>359</v>
      </c>
      <c r="T871" s="6" t="s">
        <v>372</v>
      </c>
    </row>
    <row r="872" spans="1:20" x14ac:dyDescent="0.25">
      <c r="A872" s="5">
        <v>44804</v>
      </c>
      <c r="B872" s="6">
        <v>16.940000000000001</v>
      </c>
      <c r="C872" s="6">
        <f>B872-K872-L872</f>
        <v>16.940000000000001</v>
      </c>
      <c r="D872" s="6">
        <f>B872-K872</f>
        <v>16.940000000000001</v>
      </c>
      <c r="E872" s="7">
        <v>0.50347222222222221</v>
      </c>
      <c r="F872" s="17" t="str">
        <f>_xlfn.CONCAT(TEXT(A872,"yyyy-mm-dd")," ",TEXT(E872,"hh:mm:ss"))</f>
        <v>2022-08-31 12:05:00</v>
      </c>
      <c r="G872" s="8">
        <v>48</v>
      </c>
      <c r="H872" s="8">
        <v>53</v>
      </c>
      <c r="I872" s="9">
        <f>Uber_Details!$G872+(Uber_Details!$H872/60)</f>
        <v>48.883333333333333</v>
      </c>
      <c r="J872" s="10">
        <v>6.6</v>
      </c>
      <c r="K872" s="6"/>
      <c r="L872" s="6"/>
      <c r="M872" s="8"/>
      <c r="N872" s="8">
        <v>2</v>
      </c>
      <c r="O872" s="7" t="str">
        <f>VLOOKUP(P872,zipcodes,2,0)</f>
        <v>ADELAIDE CBD</v>
      </c>
      <c r="P872" s="13">
        <v>5000</v>
      </c>
      <c r="Q872" s="7" t="str">
        <f>VLOOKUP(R872,zipcodes,2,0)</f>
        <v>HINDMARSH</v>
      </c>
      <c r="R872" s="14">
        <v>5007</v>
      </c>
      <c r="S872" s="8" t="s">
        <v>359</v>
      </c>
      <c r="T872" s="6" t="s">
        <v>372</v>
      </c>
    </row>
    <row r="873" spans="1:20" x14ac:dyDescent="0.25">
      <c r="A873" s="5">
        <v>44804</v>
      </c>
      <c r="B873" s="6">
        <v>14.5</v>
      </c>
      <c r="C873" s="6">
        <f>B873-K873-L873</f>
        <v>14.5</v>
      </c>
      <c r="D873" s="6">
        <f>B873-K873</f>
        <v>14.5</v>
      </c>
      <c r="E873" s="7">
        <v>0.53611111111111109</v>
      </c>
      <c r="F873" s="17" t="str">
        <f>_xlfn.CONCAT(TEXT(A873,"yyyy-mm-dd")," ",TEXT(E873,"hh:mm:ss"))</f>
        <v>2022-08-31 12:52:00</v>
      </c>
      <c r="G873" s="8">
        <v>50</v>
      </c>
      <c r="H873" s="8">
        <v>13</v>
      </c>
      <c r="I873" s="9">
        <f>Uber_Details!$G873+(Uber_Details!$H873/60)</f>
        <v>50.216666666666669</v>
      </c>
      <c r="J873" s="10">
        <v>6.4</v>
      </c>
      <c r="K873" s="6"/>
      <c r="L873" s="6"/>
      <c r="M873" s="8"/>
      <c r="N873" s="8">
        <v>1</v>
      </c>
      <c r="O873" s="7" t="str">
        <f>VLOOKUP(P873,zipcodes,2,0)</f>
        <v>ADELAIDE CBD</v>
      </c>
      <c r="P873" s="13">
        <v>5000</v>
      </c>
      <c r="Q873" s="7" t="str">
        <f>VLOOKUP(R873,zipcodes,2,0)</f>
        <v>FITZROY</v>
      </c>
      <c r="R873" s="14">
        <v>5082</v>
      </c>
      <c r="S873" s="8" t="s">
        <v>359</v>
      </c>
      <c r="T873" s="6" t="s">
        <v>372</v>
      </c>
    </row>
    <row r="874" spans="1:20" x14ac:dyDescent="0.25">
      <c r="A874" s="5">
        <v>44804</v>
      </c>
      <c r="B874" s="6">
        <v>8.02</v>
      </c>
      <c r="C874" s="6">
        <f>B874-K874-L874</f>
        <v>8.02</v>
      </c>
      <c r="D874" s="6">
        <f>B874-K874</f>
        <v>8.02</v>
      </c>
      <c r="E874" s="7">
        <v>0.57013888888888886</v>
      </c>
      <c r="F874" s="17" t="str">
        <f>_xlfn.CONCAT(TEXT(A874,"yyyy-mm-dd")," ",TEXT(E874,"hh:mm:ss"))</f>
        <v>2022-08-31 13:41:00</v>
      </c>
      <c r="G874" s="8">
        <v>16</v>
      </c>
      <c r="H874" s="8">
        <v>45</v>
      </c>
      <c r="I874" s="9">
        <f>Uber_Details!$G874+(Uber_Details!$H874/60)</f>
        <v>16.75</v>
      </c>
      <c r="J874" s="10">
        <v>4.4000000000000004</v>
      </c>
      <c r="K874" s="6"/>
      <c r="L874" s="6"/>
      <c r="M874" s="8"/>
      <c r="N874" s="8">
        <v>1</v>
      </c>
      <c r="O874" s="7" t="str">
        <f>VLOOKUP(P874,zipcodes,2,0)</f>
        <v>NORTH ADELAIDE</v>
      </c>
      <c r="P874" s="13">
        <v>5006</v>
      </c>
      <c r="Q874" s="7" t="str">
        <f>VLOOKUP(R874,zipcodes,2,0)</f>
        <v>CROYDON</v>
      </c>
      <c r="R874" s="14">
        <v>5008</v>
      </c>
      <c r="S874" s="8" t="s">
        <v>359</v>
      </c>
      <c r="T874" s="6" t="s">
        <v>372</v>
      </c>
    </row>
    <row r="875" spans="1:20" x14ac:dyDescent="0.25">
      <c r="A875" s="5">
        <v>44804</v>
      </c>
      <c r="B875" s="6">
        <v>8.7200000000000006</v>
      </c>
      <c r="C875" s="6">
        <f>B875-K875-L875</f>
        <v>8.7200000000000006</v>
      </c>
      <c r="D875" s="6">
        <f>B875-K875</f>
        <v>8.7200000000000006</v>
      </c>
      <c r="E875" s="7">
        <v>0.5854166666666667</v>
      </c>
      <c r="F875" s="17" t="str">
        <f>_xlfn.CONCAT(TEXT(A875,"yyyy-mm-dd")," ",TEXT(E875,"hh:mm:ss"))</f>
        <v>2022-08-31 14:03:00</v>
      </c>
      <c r="G875" s="8">
        <v>16</v>
      </c>
      <c r="H875" s="8">
        <v>1</v>
      </c>
      <c r="I875" s="9">
        <f>Uber_Details!$G875+(Uber_Details!$H875/60)</f>
        <v>16.016666666666666</v>
      </c>
      <c r="J875" s="10">
        <v>5.4</v>
      </c>
      <c r="K875" s="6"/>
      <c r="L875" s="6"/>
      <c r="M875" s="8"/>
      <c r="N875" s="8">
        <v>1</v>
      </c>
      <c r="O875" s="7" t="str">
        <f>VLOOKUP(P875,zipcodes,2,0)</f>
        <v>HINDMARSH</v>
      </c>
      <c r="P875" s="13">
        <v>5007</v>
      </c>
      <c r="Q875" s="7" t="str">
        <f>VLOOKUP(R875,zipcodes,2,0)</f>
        <v>BROADVIEW</v>
      </c>
      <c r="R875" s="14">
        <v>5083</v>
      </c>
      <c r="S875" s="8" t="s">
        <v>359</v>
      </c>
      <c r="T875" s="6" t="s">
        <v>372</v>
      </c>
    </row>
    <row r="876" spans="1:20" x14ac:dyDescent="0.25">
      <c r="A876" s="5">
        <v>44804</v>
      </c>
      <c r="B876" s="6">
        <v>7.7</v>
      </c>
      <c r="C876" s="6">
        <f>B876-K876-L876</f>
        <v>7.7</v>
      </c>
      <c r="D876" s="6">
        <f>B876-K876</f>
        <v>7.7</v>
      </c>
      <c r="E876" s="7">
        <v>0.60138888888888886</v>
      </c>
      <c r="F876" s="17" t="str">
        <f>_xlfn.CONCAT(TEXT(A876,"yyyy-mm-dd")," ",TEXT(E876,"hh:mm:ss"))</f>
        <v>2022-08-31 14:26:00</v>
      </c>
      <c r="G876" s="8">
        <v>14</v>
      </c>
      <c r="H876" s="8">
        <v>5</v>
      </c>
      <c r="I876" s="9">
        <f>Uber_Details!$G876+(Uber_Details!$H876/60)</f>
        <v>14.083333333333334</v>
      </c>
      <c r="J876" s="10">
        <v>2.9</v>
      </c>
      <c r="K876" s="6"/>
      <c r="L876" s="6"/>
      <c r="M876" s="8"/>
      <c r="N876" s="8">
        <v>1</v>
      </c>
      <c r="O876" s="7" t="str">
        <f>VLOOKUP(P876,zipcodes,2,0)</f>
        <v>ADELAIDE CBD</v>
      </c>
      <c r="P876" s="13">
        <v>5000</v>
      </c>
      <c r="Q876" s="7" t="str">
        <f>VLOOKUP(R876,zipcodes,2,0)</f>
        <v>HINDMARSH</v>
      </c>
      <c r="R876" s="14">
        <v>5007</v>
      </c>
      <c r="S876" s="8" t="s">
        <v>359</v>
      </c>
      <c r="T876" s="6" t="s">
        <v>372</v>
      </c>
    </row>
    <row r="877" spans="1:20" x14ac:dyDescent="0.25">
      <c r="A877" s="5">
        <v>44804</v>
      </c>
      <c r="B877" s="6">
        <v>17.47</v>
      </c>
      <c r="C877" s="6">
        <f>B877-K877-L877</f>
        <v>17.47</v>
      </c>
      <c r="D877" s="6">
        <f>B877-K877</f>
        <v>17.47</v>
      </c>
      <c r="E877" s="7">
        <v>0.61527777777777781</v>
      </c>
      <c r="F877" s="17" t="str">
        <f>_xlfn.CONCAT(TEXT(A877,"yyyy-mm-dd")," ",TEXT(E877,"hh:mm:ss"))</f>
        <v>2022-08-31 14:46:00</v>
      </c>
      <c r="G877" s="8">
        <v>36</v>
      </c>
      <c r="H877" s="8">
        <v>18</v>
      </c>
      <c r="I877" s="9">
        <f>Uber_Details!$G877+(Uber_Details!$H877/60)</f>
        <v>36.299999999999997</v>
      </c>
      <c r="J877" s="10">
        <v>7</v>
      </c>
      <c r="K877" s="6"/>
      <c r="L877" s="6"/>
      <c r="M877" s="8"/>
      <c r="N877" s="8">
        <v>2</v>
      </c>
      <c r="O877" s="7" t="str">
        <f>VLOOKUP(P877,zipcodes,2,0)</f>
        <v>HINDMARSH</v>
      </c>
      <c r="P877" s="13">
        <v>5007</v>
      </c>
      <c r="Q877" s="7" t="str">
        <f>VLOOKUP(R877,zipcodes,2,0)</f>
        <v>ADELAIDE CBD</v>
      </c>
      <c r="R877" s="14">
        <v>5000</v>
      </c>
      <c r="S877" s="8" t="s">
        <v>359</v>
      </c>
      <c r="T877" s="6" t="s">
        <v>372</v>
      </c>
    </row>
    <row r="878" spans="1:20" x14ac:dyDescent="0.25">
      <c r="A878" s="5">
        <v>44804</v>
      </c>
      <c r="B878" s="6">
        <v>11.48</v>
      </c>
      <c r="C878" s="6">
        <f>B878-K878-L878</f>
        <v>11.48</v>
      </c>
      <c r="D878" s="6">
        <f>B878-K878</f>
        <v>11.48</v>
      </c>
      <c r="E878" s="7">
        <v>0.6381944444444444</v>
      </c>
      <c r="F878" s="17" t="str">
        <f>_xlfn.CONCAT(TEXT(A878,"yyyy-mm-dd")," ",TEXT(E878,"hh:mm:ss"))</f>
        <v>2022-08-31 15:19:00</v>
      </c>
      <c r="G878" s="8">
        <v>29</v>
      </c>
      <c r="H878" s="8">
        <v>9</v>
      </c>
      <c r="I878" s="9">
        <f>Uber_Details!$G878+(Uber_Details!$H878/60)</f>
        <v>29.15</v>
      </c>
      <c r="J878" s="10">
        <v>5.4</v>
      </c>
      <c r="K878" s="6"/>
      <c r="L878" s="6"/>
      <c r="M878" s="8"/>
      <c r="N878" s="8">
        <v>1</v>
      </c>
      <c r="O878" s="7" t="str">
        <f>VLOOKUP(P878,zipcodes,2,0)</f>
        <v>ADELAIDE CBD</v>
      </c>
      <c r="P878" s="13">
        <v>5000</v>
      </c>
      <c r="Q878" s="7" t="str">
        <f>VLOOKUP(R878,zipcodes,2,0)</f>
        <v>CROYDON</v>
      </c>
      <c r="R878" s="14">
        <v>5008</v>
      </c>
      <c r="S878" s="8" t="s">
        <v>359</v>
      </c>
      <c r="T878" s="6" t="s">
        <v>372</v>
      </c>
    </row>
    <row r="879" spans="1:20" x14ac:dyDescent="0.25">
      <c r="A879" s="5">
        <v>44804</v>
      </c>
      <c r="B879" s="6">
        <v>19.41</v>
      </c>
      <c r="C879" s="6">
        <f>B879-K879-L879</f>
        <v>19.41</v>
      </c>
      <c r="D879" s="6">
        <f>B879-K879</f>
        <v>19.41</v>
      </c>
      <c r="E879" s="7">
        <v>0.78125</v>
      </c>
      <c r="F879" s="17" t="str">
        <f>_xlfn.CONCAT(TEXT(A879,"yyyy-mm-dd")," ",TEXT(E879,"hh:mm:ss"))</f>
        <v>2022-08-31 18:45:00</v>
      </c>
      <c r="G879" s="8">
        <v>53</v>
      </c>
      <c r="H879" s="8">
        <v>43</v>
      </c>
      <c r="I879" s="9">
        <f>Uber_Details!$G879+(Uber_Details!$H879/60)</f>
        <v>53.716666666666669</v>
      </c>
      <c r="J879" s="10">
        <v>12.3</v>
      </c>
      <c r="K879" s="6"/>
      <c r="L879" s="6"/>
      <c r="M879" s="8"/>
      <c r="N879" s="8">
        <v>2</v>
      </c>
      <c r="O879" s="7" t="str">
        <f>VLOOKUP(P879,zipcodes,2,0)</f>
        <v>ADELAIDE CBD</v>
      </c>
      <c r="P879" s="13">
        <v>5000</v>
      </c>
      <c r="Q879" s="7" t="str">
        <f>VLOOKUP(R879,zipcodes,2,0)</f>
        <v>HAMPSTEAD GARDENS</v>
      </c>
      <c r="R879" s="14">
        <v>5086</v>
      </c>
      <c r="S879" s="8" t="s">
        <v>359</v>
      </c>
      <c r="T879" s="6" t="s">
        <v>372</v>
      </c>
    </row>
    <row r="880" spans="1:20" x14ac:dyDescent="0.25">
      <c r="A880" s="5">
        <v>44804</v>
      </c>
      <c r="B880" s="6">
        <v>5.28</v>
      </c>
      <c r="C880" s="6">
        <f>B880-K880-L880</f>
        <v>5.28</v>
      </c>
      <c r="D880" s="6">
        <f>B880-K880</f>
        <v>5.28</v>
      </c>
      <c r="E880" s="7">
        <v>0.8354166666666667</v>
      </c>
      <c r="F880" s="17" t="str">
        <f>_xlfn.CONCAT(TEXT(A880,"yyyy-mm-dd")," ",TEXT(E880,"hh:mm:ss"))</f>
        <v>2022-08-31 20:03:00</v>
      </c>
      <c r="G880" s="8">
        <v>15</v>
      </c>
      <c r="H880" s="8">
        <v>33</v>
      </c>
      <c r="I880" s="9">
        <f>Uber_Details!$G880+(Uber_Details!$H880/60)</f>
        <v>15.55</v>
      </c>
      <c r="J880" s="10">
        <v>0.8</v>
      </c>
      <c r="K880" s="6"/>
      <c r="L880" s="6"/>
      <c r="M880" s="8"/>
      <c r="N880" s="8">
        <v>1</v>
      </c>
      <c r="O880" s="7" t="str">
        <f>VLOOKUP(P880,zipcodes,2,0)</f>
        <v>ADELAIDE CBD</v>
      </c>
      <c r="P880" s="13">
        <v>5000</v>
      </c>
      <c r="Q880" s="7" t="str">
        <f>VLOOKUP(R880,zipcodes,2,0)</f>
        <v>ADELAIDE CBD</v>
      </c>
      <c r="R880" s="14">
        <v>5000</v>
      </c>
      <c r="S880" s="8" t="s">
        <v>359</v>
      </c>
      <c r="T880" s="6" t="s">
        <v>372</v>
      </c>
    </row>
    <row r="881" spans="1:20" x14ac:dyDescent="0.25">
      <c r="A881" s="5">
        <v>44804</v>
      </c>
      <c r="B881" s="6">
        <v>8.42</v>
      </c>
      <c r="C881" s="6">
        <f>B881-K881-L881</f>
        <v>8.42</v>
      </c>
      <c r="D881" s="6">
        <f>B881-K881</f>
        <v>8.42</v>
      </c>
      <c r="E881" s="7">
        <v>0.84791666666666676</v>
      </c>
      <c r="F881" s="17" t="str">
        <f>_xlfn.CONCAT(TEXT(A881,"yyyy-mm-dd")," ",TEXT(E881,"hh:mm:ss"))</f>
        <v>2022-08-31 20:21:00</v>
      </c>
      <c r="G881" s="8">
        <v>20</v>
      </c>
      <c r="H881" s="8">
        <v>28</v>
      </c>
      <c r="I881" s="9">
        <f>Uber_Details!$G881+(Uber_Details!$H881/60)</f>
        <v>20.466666666666665</v>
      </c>
      <c r="J881" s="10">
        <v>1.9</v>
      </c>
      <c r="K881" s="6"/>
      <c r="L881" s="6"/>
      <c r="M881" s="8"/>
      <c r="N881" s="8">
        <v>2</v>
      </c>
      <c r="O881" s="7" t="str">
        <f>VLOOKUP(P881,zipcodes,2,0)</f>
        <v>ADELAIDE CBD</v>
      </c>
      <c r="P881" s="13">
        <v>5000</v>
      </c>
      <c r="Q881" s="7" t="str">
        <f>VLOOKUP(R881,zipcodes,2,0)</f>
        <v>ADELAIDE CBD</v>
      </c>
      <c r="R881" s="14">
        <v>5000</v>
      </c>
      <c r="S881" s="8" t="s">
        <v>359</v>
      </c>
      <c r="T881" s="6" t="s">
        <v>372</v>
      </c>
    </row>
    <row r="882" spans="1:20" x14ac:dyDescent="0.25">
      <c r="A882" s="5">
        <v>44804</v>
      </c>
      <c r="B882" s="6">
        <v>16.010000000000002</v>
      </c>
      <c r="C882" s="6">
        <f>B882-K882-L882</f>
        <v>16.010000000000002</v>
      </c>
      <c r="D882" s="6">
        <f>B882-K882</f>
        <v>16.010000000000002</v>
      </c>
      <c r="E882" s="7">
        <v>0.85833333333333339</v>
      </c>
      <c r="F882" s="17" t="str">
        <f>_xlfn.CONCAT(TEXT(A882,"yyyy-mm-dd")," ",TEXT(E882,"hh:mm:ss"))</f>
        <v>2022-08-31 20:36:00</v>
      </c>
      <c r="G882" s="8">
        <v>46</v>
      </c>
      <c r="H882" s="8">
        <v>16</v>
      </c>
      <c r="I882" s="9">
        <f>Uber_Details!$G882+(Uber_Details!$H882/60)</f>
        <v>46.266666666666666</v>
      </c>
      <c r="J882" s="10">
        <v>11</v>
      </c>
      <c r="K882" s="6"/>
      <c r="L882" s="6"/>
      <c r="M882" s="8"/>
      <c r="N882" s="8">
        <v>2</v>
      </c>
      <c r="O882" s="7" t="str">
        <f>VLOOKUP(P882,zipcodes,2,0)</f>
        <v>ADELAIDE CBD</v>
      </c>
      <c r="P882" s="13">
        <v>5000</v>
      </c>
      <c r="Q882" s="7" t="str">
        <f>VLOOKUP(R882,zipcodes,2,0)</f>
        <v>HAMPSTEAD GARDENS</v>
      </c>
      <c r="R882" s="14">
        <v>5086</v>
      </c>
      <c r="S882" s="8" t="s">
        <v>359</v>
      </c>
      <c r="T882" s="6" t="s">
        <v>372</v>
      </c>
    </row>
    <row r="883" spans="1:20" x14ac:dyDescent="0.25">
      <c r="A883" s="5">
        <v>44804</v>
      </c>
      <c r="B883" s="6">
        <v>7.64</v>
      </c>
      <c r="C883" s="6">
        <f>B883-K883-L883</f>
        <v>7.64</v>
      </c>
      <c r="D883" s="6">
        <f>B883-K883</f>
        <v>7.64</v>
      </c>
      <c r="E883" s="7">
        <v>0.90486111111111101</v>
      </c>
      <c r="F883" s="17" t="str">
        <f>_xlfn.CONCAT(TEXT(A883,"yyyy-mm-dd")," ",TEXT(E883,"hh:mm:ss"))</f>
        <v>2022-08-31 21:43:00</v>
      </c>
      <c r="G883" s="8">
        <v>20</v>
      </c>
      <c r="H883" s="8">
        <v>18</v>
      </c>
      <c r="I883" s="9">
        <f>Uber_Details!$G883+(Uber_Details!$H883/60)</f>
        <v>20.3</v>
      </c>
      <c r="J883" s="10">
        <v>4.0999999999999996</v>
      </c>
      <c r="K883" s="6"/>
      <c r="L883" s="6"/>
      <c r="M883" s="8"/>
      <c r="N883" s="8">
        <v>1</v>
      </c>
      <c r="O883" s="7" t="str">
        <f>VLOOKUP(P883,zipcodes,2,0)</f>
        <v>ADELAIDE CBD</v>
      </c>
      <c r="P883" s="13">
        <v>5000</v>
      </c>
      <c r="Q883" s="7" t="str">
        <f>VLOOKUP(R883,zipcodes,2,0)</f>
        <v>VALE PARK</v>
      </c>
      <c r="R883" s="14">
        <v>5081</v>
      </c>
      <c r="S883" s="8" t="s">
        <v>359</v>
      </c>
      <c r="T883" s="6" t="s">
        <v>372</v>
      </c>
    </row>
    <row r="884" spans="1:20" x14ac:dyDescent="0.25">
      <c r="A884" s="5">
        <v>44805</v>
      </c>
      <c r="B884" s="6">
        <v>11.52</v>
      </c>
      <c r="C884" s="6">
        <f>B884-K884-L884</f>
        <v>11.52</v>
      </c>
      <c r="D884" s="6">
        <f>B884-K884</f>
        <v>11.52</v>
      </c>
      <c r="E884" s="7">
        <v>0.53194444444444444</v>
      </c>
      <c r="F884" s="17" t="str">
        <f>_xlfn.CONCAT(TEXT(A884,"yyyy-mm-dd")," ",TEXT(E884,"hh:mm:ss"))</f>
        <v>2022-09-01 12:46:00</v>
      </c>
      <c r="G884" s="8">
        <v>25</v>
      </c>
      <c r="H884" s="8">
        <v>48</v>
      </c>
      <c r="I884" s="9">
        <f>Uber_Details!$G884+(Uber_Details!$H884/60)</f>
        <v>25.8</v>
      </c>
      <c r="J884" s="10">
        <v>6.9</v>
      </c>
      <c r="K884" s="6"/>
      <c r="L884" s="6"/>
      <c r="M884" s="8"/>
      <c r="N884" s="8">
        <v>1</v>
      </c>
      <c r="O884" s="7" t="str">
        <f>VLOOKUP(P884,zipcodes,2,0)</f>
        <v>NORTH ADELAIDE</v>
      </c>
      <c r="P884" s="13">
        <v>5006</v>
      </c>
      <c r="Q884" s="7" t="str">
        <f>VLOOKUP(R884,zipcodes,2,0)</f>
        <v>SEATON</v>
      </c>
      <c r="R884" s="14">
        <v>5023</v>
      </c>
      <c r="S884" s="8" t="s">
        <v>359</v>
      </c>
      <c r="T884" s="6" t="s">
        <v>372</v>
      </c>
    </row>
    <row r="885" spans="1:20" x14ac:dyDescent="0.25">
      <c r="A885" s="5">
        <v>44805</v>
      </c>
      <c r="B885" s="6">
        <v>6.41</v>
      </c>
      <c r="C885" s="6">
        <f>B885-K885-L885</f>
        <v>6.41</v>
      </c>
      <c r="D885" s="6">
        <f>B885-K885</f>
        <v>6.41</v>
      </c>
      <c r="E885" s="7">
        <v>0.54999999999999993</v>
      </c>
      <c r="F885" s="17" t="str">
        <f>_xlfn.CONCAT(TEXT(A885,"yyyy-mm-dd")," ",TEXT(E885,"hh:mm:ss"))</f>
        <v>2022-09-01 13:12:00</v>
      </c>
      <c r="G885" s="8">
        <v>13</v>
      </c>
      <c r="H885" s="8">
        <v>42</v>
      </c>
      <c r="I885" s="9">
        <f>Uber_Details!$G885+(Uber_Details!$H885/60)</f>
        <v>13.7</v>
      </c>
      <c r="J885" s="10">
        <v>1.6</v>
      </c>
      <c r="K885" s="6"/>
      <c r="L885" s="6"/>
      <c r="M885" s="8"/>
      <c r="N885" s="8">
        <v>1</v>
      </c>
      <c r="O885" s="7" t="str">
        <f>VLOOKUP(P885,zipcodes,2,0)</f>
        <v>HINDMARSH</v>
      </c>
      <c r="P885" s="13">
        <v>5007</v>
      </c>
      <c r="Q885" s="7" t="str">
        <f>VLOOKUP(R885,zipcodes,2,0)</f>
        <v>HINDMARSH</v>
      </c>
      <c r="R885" s="14">
        <v>5007</v>
      </c>
      <c r="S885" s="8" t="s">
        <v>359</v>
      </c>
      <c r="T885" s="6" t="s">
        <v>372</v>
      </c>
    </row>
    <row r="886" spans="1:20" x14ac:dyDescent="0.25">
      <c r="A886" s="5">
        <v>44805</v>
      </c>
      <c r="B886" s="6">
        <v>8.07</v>
      </c>
      <c r="C886" s="6">
        <f>B886-K886-L886</f>
        <v>8.07</v>
      </c>
      <c r="D886" s="6">
        <f>B886-K886</f>
        <v>8.07</v>
      </c>
      <c r="E886" s="7">
        <v>0.56041666666666667</v>
      </c>
      <c r="F886" s="17" t="str">
        <f>_xlfn.CONCAT(TEXT(A886,"yyyy-mm-dd")," ",TEXT(E886,"hh:mm:ss"))</f>
        <v>2022-09-01 13:27:00</v>
      </c>
      <c r="G886" s="8">
        <v>14</v>
      </c>
      <c r="H886" s="8">
        <v>41</v>
      </c>
      <c r="I886" s="9">
        <f>Uber_Details!$G886+(Uber_Details!$H886/60)</f>
        <v>14.683333333333334</v>
      </c>
      <c r="J886" s="10">
        <v>1.7</v>
      </c>
      <c r="K886" s="6"/>
      <c r="L886" s="6"/>
      <c r="M886" s="8"/>
      <c r="N886" s="8">
        <v>2</v>
      </c>
      <c r="O886" s="7" t="str">
        <f>VLOOKUP(P886,zipcodes,2,0)</f>
        <v>HINDMARSH</v>
      </c>
      <c r="P886" s="13">
        <v>5007</v>
      </c>
      <c r="Q886" s="7" t="str">
        <f>VLOOKUP(R886,zipcodes,2,0)</f>
        <v>HINDMARSH</v>
      </c>
      <c r="R886" s="14">
        <v>5007</v>
      </c>
      <c r="S886" s="8" t="s">
        <v>359</v>
      </c>
      <c r="T886" s="6" t="s">
        <v>372</v>
      </c>
    </row>
    <row r="887" spans="1:20" x14ac:dyDescent="0.25">
      <c r="A887" s="5">
        <v>44805</v>
      </c>
      <c r="B887" s="6">
        <v>14.54</v>
      </c>
      <c r="C887" s="6">
        <f>B887-K887-L887</f>
        <v>10.079999999999998</v>
      </c>
      <c r="D887" s="6">
        <f>B887-K887</f>
        <v>10.079999999999998</v>
      </c>
      <c r="E887" s="7">
        <v>0.58263888888888882</v>
      </c>
      <c r="F887" s="17" t="str">
        <f>_xlfn.CONCAT(TEXT(A887,"yyyy-mm-dd")," ",TEXT(E887,"hh:mm:ss"))</f>
        <v>2022-09-01 13:59:00</v>
      </c>
      <c r="G887" s="8">
        <v>19</v>
      </c>
      <c r="H887" s="8">
        <v>53</v>
      </c>
      <c r="I887" s="9">
        <f>Uber_Details!$G887+(Uber_Details!$H887/60)</f>
        <v>19.883333333333333</v>
      </c>
      <c r="J887" s="10">
        <v>4.3</v>
      </c>
      <c r="K887" s="6">
        <v>4.46</v>
      </c>
      <c r="L887" s="6"/>
      <c r="M887" s="8"/>
      <c r="N887" s="8">
        <v>1</v>
      </c>
      <c r="O887" s="7" t="str">
        <f>VLOOKUP(P887,zipcodes,2,0)</f>
        <v>HINDMARSH</v>
      </c>
      <c r="P887" s="13">
        <v>5007</v>
      </c>
      <c r="Q887" s="7" t="str">
        <f>VLOOKUP(R887,zipcodes,2,0)</f>
        <v>ADELAIDE CBD</v>
      </c>
      <c r="R887" s="14">
        <v>5000</v>
      </c>
      <c r="S887" s="8" t="s">
        <v>359</v>
      </c>
      <c r="T887" s="6" t="s">
        <v>372</v>
      </c>
    </row>
    <row r="888" spans="1:20" x14ac:dyDescent="0.25">
      <c r="A888" s="5">
        <v>44805</v>
      </c>
      <c r="B888" s="6">
        <v>5.61</v>
      </c>
      <c r="C888" s="6">
        <f>B888-K888-L888</f>
        <v>5.61</v>
      </c>
      <c r="D888" s="6">
        <f>B888-K888</f>
        <v>5.61</v>
      </c>
      <c r="E888" s="7">
        <v>0.60763888888888895</v>
      </c>
      <c r="F888" s="17" t="str">
        <f>_xlfn.CONCAT(TEXT(A888,"yyyy-mm-dd")," ",TEXT(E888,"hh:mm:ss"))</f>
        <v>2022-09-01 14:35:00</v>
      </c>
      <c r="G888" s="8">
        <v>13</v>
      </c>
      <c r="H888" s="8">
        <v>1</v>
      </c>
      <c r="I888" s="9">
        <f>Uber_Details!$G888+(Uber_Details!$H888/60)</f>
        <v>13.016666666666667</v>
      </c>
      <c r="J888" s="10">
        <v>1.7</v>
      </c>
      <c r="K888" s="6"/>
      <c r="L888" s="6"/>
      <c r="M888" s="8"/>
      <c r="N888" s="8">
        <v>1</v>
      </c>
      <c r="O888" s="7" t="str">
        <f>VLOOKUP(P888,zipcodes,2,0)</f>
        <v>ADELAIDE CBD</v>
      </c>
      <c r="P888" s="13">
        <v>5000</v>
      </c>
      <c r="Q888" s="7" t="str">
        <f>VLOOKUP(R888,zipcodes,2,0)</f>
        <v>NORWOOD</v>
      </c>
      <c r="R888" s="14">
        <v>5067</v>
      </c>
      <c r="S888" s="8" t="s">
        <v>359</v>
      </c>
      <c r="T888" s="6" t="s">
        <v>372</v>
      </c>
    </row>
    <row r="889" spans="1:20" x14ac:dyDescent="0.25">
      <c r="A889" s="5">
        <v>44805</v>
      </c>
      <c r="B889" s="6">
        <v>21.93</v>
      </c>
      <c r="C889" s="6">
        <f>B889-K889-L889</f>
        <v>16.59</v>
      </c>
      <c r="D889" s="6">
        <f>B889-K889</f>
        <v>16.59</v>
      </c>
      <c r="E889" s="7">
        <v>0.62013888888888891</v>
      </c>
      <c r="F889" s="17" t="str">
        <f>_xlfn.CONCAT(TEXT(A889,"yyyy-mm-dd")," ",TEXT(E889,"hh:mm:ss"))</f>
        <v>2022-09-01 14:53:00</v>
      </c>
      <c r="G889" s="8">
        <v>36</v>
      </c>
      <c r="H889" s="8">
        <v>7</v>
      </c>
      <c r="I889" s="9">
        <f>Uber_Details!$G889+(Uber_Details!$H889/60)</f>
        <v>36.116666666666667</v>
      </c>
      <c r="J889" s="10">
        <v>4.0999999999999996</v>
      </c>
      <c r="K889" s="6">
        <v>5.34</v>
      </c>
      <c r="L889" s="6"/>
      <c r="M889" s="8"/>
      <c r="N889" s="8">
        <v>2</v>
      </c>
      <c r="O889" s="7" t="str">
        <f>VLOOKUP(P889,zipcodes,2,0)</f>
        <v>ADELAIDE CBD</v>
      </c>
      <c r="P889" s="13">
        <v>5000</v>
      </c>
      <c r="Q889" s="7" t="str">
        <f>VLOOKUP(R889,zipcodes,2,0)</f>
        <v>MILE END</v>
      </c>
      <c r="R889" s="14">
        <v>5031</v>
      </c>
      <c r="S889" s="8" t="s">
        <v>359</v>
      </c>
      <c r="T889" s="6" t="s">
        <v>372</v>
      </c>
    </row>
    <row r="890" spans="1:20" x14ac:dyDescent="0.25">
      <c r="A890" s="5">
        <v>44805</v>
      </c>
      <c r="B890" s="6">
        <v>32.79</v>
      </c>
      <c r="C890" s="6">
        <f>B890-K890-L890</f>
        <v>32.79</v>
      </c>
      <c r="D890" s="6">
        <f>B890-K890</f>
        <v>32.79</v>
      </c>
      <c r="E890" s="7">
        <v>0.75</v>
      </c>
      <c r="F890" s="17" t="str">
        <f>_xlfn.CONCAT(TEXT(A890,"yyyy-mm-dd")," ",TEXT(E890,"hh:mm:ss"))</f>
        <v>2022-09-01 18:00:00</v>
      </c>
      <c r="G890" s="8">
        <v>72</v>
      </c>
      <c r="H890" s="8"/>
      <c r="I890" s="9">
        <f>Uber_Details!$G890+(Uber_Details!$H890/60)</f>
        <v>72</v>
      </c>
      <c r="J890" s="10">
        <v>18.7</v>
      </c>
      <c r="K890" s="6"/>
      <c r="L890" s="6"/>
      <c r="M890" s="8"/>
      <c r="N890" s="8">
        <v>2</v>
      </c>
      <c r="O890" s="7" t="str">
        <f>VLOOKUP(P890,zipcodes,2,0)</f>
        <v>ADELAIDE CBD</v>
      </c>
      <c r="P890" s="13">
        <v>5000</v>
      </c>
      <c r="Q890" s="7" t="str">
        <f>VLOOKUP(R890,zipcodes,2,0)</f>
        <v>STIRLING</v>
      </c>
      <c r="R890" s="14">
        <v>5152</v>
      </c>
      <c r="S890" s="8" t="s">
        <v>359</v>
      </c>
      <c r="T890" s="6" t="s">
        <v>372</v>
      </c>
    </row>
    <row r="891" spans="1:20" x14ac:dyDescent="0.25">
      <c r="A891" s="5">
        <v>44805</v>
      </c>
      <c r="B891" s="6">
        <v>5.74</v>
      </c>
      <c r="C891" s="6">
        <f>B891-K891-L891</f>
        <v>5.74</v>
      </c>
      <c r="D891" s="6">
        <f>B891-K891</f>
        <v>5.74</v>
      </c>
      <c r="E891" s="7">
        <v>0.80486111111111114</v>
      </c>
      <c r="F891" s="17" t="str">
        <f>_xlfn.CONCAT(TEXT(A891,"yyyy-mm-dd")," ",TEXT(E891,"hh:mm:ss"))</f>
        <v>2022-09-01 19:19:00</v>
      </c>
      <c r="G891" s="8">
        <v>11</v>
      </c>
      <c r="H891" s="8">
        <v>1</v>
      </c>
      <c r="I891" s="9">
        <f>Uber_Details!$G891+(Uber_Details!$H891/60)</f>
        <v>11.016666666666667</v>
      </c>
      <c r="J891" s="10">
        <v>1.8</v>
      </c>
      <c r="K891" s="6"/>
      <c r="L891" s="6"/>
      <c r="M891" s="8"/>
      <c r="N891" s="8">
        <v>1</v>
      </c>
      <c r="O891" s="7" t="str">
        <f>VLOOKUP(P891,zipcodes,2,0)</f>
        <v>GLEN OSMOND</v>
      </c>
      <c r="P891" s="13">
        <v>5064</v>
      </c>
      <c r="Q891" s="7" t="str">
        <f>VLOOKUP(R891,zipcodes,2,0)</f>
        <v>BURNSIDE</v>
      </c>
      <c r="R891" s="14">
        <v>5066</v>
      </c>
      <c r="S891" s="8" t="s">
        <v>359</v>
      </c>
      <c r="T891" s="6" t="s">
        <v>372</v>
      </c>
    </row>
    <row r="892" spans="1:20" x14ac:dyDescent="0.25">
      <c r="A892" s="5">
        <v>44805</v>
      </c>
      <c r="B892" s="6">
        <v>5</v>
      </c>
      <c r="C892" s="6">
        <f>B892-K892-L892</f>
        <v>5</v>
      </c>
      <c r="D892" s="6">
        <f>B892-K892</f>
        <v>5</v>
      </c>
      <c r="E892" s="7">
        <v>0.8208333333333333</v>
      </c>
      <c r="F892" s="17" t="str">
        <f>_xlfn.CONCAT(TEXT(A892,"yyyy-mm-dd")," ",TEXT(E892,"hh:mm:ss"))</f>
        <v>2022-09-01 19:42:00</v>
      </c>
      <c r="G892" s="8">
        <v>7</v>
      </c>
      <c r="H892" s="8">
        <v>8</v>
      </c>
      <c r="I892" s="9">
        <f>Uber_Details!$G892+(Uber_Details!$H892/60)</f>
        <v>7.1333333333333337</v>
      </c>
      <c r="J892" s="10">
        <v>1.2</v>
      </c>
      <c r="K892" s="6"/>
      <c r="L892" s="6"/>
      <c r="M892" s="8"/>
      <c r="N892" s="8">
        <v>1</v>
      </c>
      <c r="O892" s="7" t="str">
        <f>VLOOKUP(P892,zipcodes,2,0)</f>
        <v>ADELAIDE CBD</v>
      </c>
      <c r="P892" s="13">
        <v>5000</v>
      </c>
      <c r="Q892" s="7" t="str">
        <f>VLOOKUP(R892,zipcodes,2,0)</f>
        <v>EASTWOOD</v>
      </c>
      <c r="R892" s="14">
        <v>5063</v>
      </c>
      <c r="S892" s="8" t="s">
        <v>359</v>
      </c>
      <c r="T892" s="6" t="s">
        <v>372</v>
      </c>
    </row>
    <row r="893" spans="1:20" x14ac:dyDescent="0.25">
      <c r="A893" s="5">
        <v>44805</v>
      </c>
      <c r="B893" s="6">
        <v>15.33</v>
      </c>
      <c r="C893" s="6">
        <f>B893-K893-L893</f>
        <v>15.33</v>
      </c>
      <c r="D893" s="6">
        <f>B893-K893</f>
        <v>15.33</v>
      </c>
      <c r="E893" s="7">
        <v>0.82361111111111107</v>
      </c>
      <c r="F893" s="17" t="str">
        <f>_xlfn.CONCAT(TEXT(A893,"yyyy-mm-dd")," ",TEXT(E893,"hh:mm:ss"))</f>
        <v>2022-09-01 19:46:00</v>
      </c>
      <c r="G893" s="8">
        <v>33</v>
      </c>
      <c r="H893" s="8">
        <v>44</v>
      </c>
      <c r="I893" s="9">
        <f>Uber_Details!$G893+(Uber_Details!$H893/60)</f>
        <v>33.733333333333334</v>
      </c>
      <c r="J893" s="10">
        <v>18.3</v>
      </c>
      <c r="K893" s="6"/>
      <c r="L893" s="6"/>
      <c r="M893" s="8"/>
      <c r="N893" s="8">
        <v>1</v>
      </c>
      <c r="O893" s="7" t="str">
        <f>VLOOKUP(P893,zipcodes,2,0)</f>
        <v>UNLEY</v>
      </c>
      <c r="P893" s="13">
        <v>5061</v>
      </c>
      <c r="Q893" s="7" t="str">
        <f>VLOOKUP(R893,zipcodes,2,0)</f>
        <v>ABERFOYLE PARK</v>
      </c>
      <c r="R893" s="14">
        <v>5159</v>
      </c>
      <c r="S893" s="8" t="s">
        <v>359</v>
      </c>
      <c r="T893" s="6" t="s">
        <v>372</v>
      </c>
    </row>
    <row r="894" spans="1:20" x14ac:dyDescent="0.25">
      <c r="A894" s="5">
        <v>44805</v>
      </c>
      <c r="B894" s="6">
        <v>10.53</v>
      </c>
      <c r="C894" s="6">
        <f>B894-K894-L894</f>
        <v>10.53</v>
      </c>
      <c r="D894" s="6">
        <f>B894-K894</f>
        <v>10.53</v>
      </c>
      <c r="E894" s="7">
        <v>0.86736111111111114</v>
      </c>
      <c r="F894" s="17" t="str">
        <f>_xlfn.CONCAT(TEXT(A894,"yyyy-mm-dd")," ",TEXT(E894,"hh:mm:ss"))</f>
        <v>2022-09-01 20:49:00</v>
      </c>
      <c r="G894" s="8">
        <v>18</v>
      </c>
      <c r="H894" s="8">
        <v>56</v>
      </c>
      <c r="I894" s="9">
        <f>Uber_Details!$G894+(Uber_Details!$H894/60)</f>
        <v>18.933333333333334</v>
      </c>
      <c r="J894" s="10">
        <v>7.5</v>
      </c>
      <c r="K894" s="6"/>
      <c r="L894" s="6"/>
      <c r="M894" s="8"/>
      <c r="N894" s="8">
        <v>2</v>
      </c>
      <c r="O894" s="7" t="str">
        <f>VLOOKUP(P894,zipcodes,2,0)</f>
        <v>UNLEY</v>
      </c>
      <c r="P894" s="13">
        <v>5061</v>
      </c>
      <c r="Q894" s="7" t="str">
        <f>VLOOKUP(R894,zipcodes,2,0)</f>
        <v>MARION</v>
      </c>
      <c r="R894" s="14">
        <v>5043</v>
      </c>
      <c r="S894" s="8" t="s">
        <v>359</v>
      </c>
      <c r="T894" s="6" t="s">
        <v>372</v>
      </c>
    </row>
    <row r="895" spans="1:20" x14ac:dyDescent="0.25">
      <c r="A895" s="5">
        <v>44805</v>
      </c>
      <c r="B895" s="6">
        <v>18.2</v>
      </c>
      <c r="C895" s="6">
        <f>B895-K895-L895</f>
        <v>15.66</v>
      </c>
      <c r="D895" s="6">
        <f>B895-K895</f>
        <v>15.66</v>
      </c>
      <c r="E895" s="7">
        <v>0.99513888888888891</v>
      </c>
      <c r="F895" s="17" t="str">
        <f>_xlfn.CONCAT(TEXT(A895,"yyyy-mm-dd")," ",TEXT(E895,"hh:mm:ss"))</f>
        <v>2022-09-01 23:53:00</v>
      </c>
      <c r="G895" s="8">
        <v>40</v>
      </c>
      <c r="H895" s="8">
        <v>32</v>
      </c>
      <c r="I895" s="9">
        <f>Uber_Details!$G895+(Uber_Details!$H895/60)</f>
        <v>40.533333333333331</v>
      </c>
      <c r="J895" s="10">
        <v>7.9</v>
      </c>
      <c r="K895" s="6">
        <v>2.54</v>
      </c>
      <c r="L895" s="6"/>
      <c r="M895" s="8"/>
      <c r="N895" s="8">
        <v>2</v>
      </c>
      <c r="O895" s="7" t="str">
        <f>VLOOKUP(P895,zipcodes,2,0)</f>
        <v>MILE END</v>
      </c>
      <c r="P895" s="13">
        <v>5031</v>
      </c>
      <c r="Q895" s="7" t="str">
        <f>VLOOKUP(R895,zipcodes,2,0)</f>
        <v>CROYDON</v>
      </c>
      <c r="R895" s="14">
        <v>5008</v>
      </c>
      <c r="S895" s="8" t="s">
        <v>359</v>
      </c>
      <c r="T895" s="6" t="s">
        <v>372</v>
      </c>
    </row>
    <row r="896" spans="1:20" x14ac:dyDescent="0.25">
      <c r="A896" s="5">
        <v>44806</v>
      </c>
      <c r="B896" s="6">
        <v>12.53</v>
      </c>
      <c r="C896" s="6">
        <f>B896-K896-L896</f>
        <v>12.53</v>
      </c>
      <c r="D896" s="6">
        <f>B896-K896</f>
        <v>12.53</v>
      </c>
      <c r="E896" s="7">
        <v>0.31875000000000003</v>
      </c>
      <c r="F896" s="17" t="str">
        <f>_xlfn.CONCAT(TEXT(A896,"yyyy-mm-dd")," ",TEXT(E896,"hh:mm:ss"))</f>
        <v>2022-09-02 07:39:00</v>
      </c>
      <c r="G896" s="8">
        <v>32</v>
      </c>
      <c r="H896" s="8">
        <v>42</v>
      </c>
      <c r="I896" s="9">
        <f>Uber_Details!$G896+(Uber_Details!$H896/60)</f>
        <v>32.700000000000003</v>
      </c>
      <c r="J896" s="10">
        <v>6.4</v>
      </c>
      <c r="K896" s="6"/>
      <c r="L896" s="6"/>
      <c r="M896" s="8"/>
      <c r="N896" s="8">
        <v>2</v>
      </c>
      <c r="O896" s="7" t="str">
        <f>VLOOKUP(P896,zipcodes,2,0)</f>
        <v>FITZROY</v>
      </c>
      <c r="P896" s="13">
        <v>5082</v>
      </c>
      <c r="Q896" s="7" t="str">
        <f>VLOOKUP(R896,zipcodes,2,0)</f>
        <v>CLEARVIEW</v>
      </c>
      <c r="R896" s="14">
        <v>5085</v>
      </c>
      <c r="S896" s="8" t="s">
        <v>359</v>
      </c>
      <c r="T896" s="6" t="s">
        <v>372</v>
      </c>
    </row>
    <row r="897" spans="1:20" x14ac:dyDescent="0.25">
      <c r="A897" s="5">
        <v>44806</v>
      </c>
      <c r="B897" s="6">
        <v>9.64</v>
      </c>
      <c r="C897" s="6">
        <f>B897-K897-L897</f>
        <v>7.3900000000000006</v>
      </c>
      <c r="D897" s="6">
        <f>B897-K897</f>
        <v>7.3900000000000006</v>
      </c>
      <c r="E897" s="7">
        <v>0.52777777777777779</v>
      </c>
      <c r="F897" s="17" t="str">
        <f>_xlfn.CONCAT(TEXT(A897,"yyyy-mm-dd")," ",TEXT(E897,"hh:mm:ss"))</f>
        <v>2022-09-02 12:40:00</v>
      </c>
      <c r="G897" s="8">
        <v>17</v>
      </c>
      <c r="H897" s="8">
        <v>41</v>
      </c>
      <c r="I897" s="9">
        <f>Uber_Details!$G897+(Uber_Details!$H897/60)</f>
        <v>17.683333333333334</v>
      </c>
      <c r="J897" s="10">
        <v>3.9</v>
      </c>
      <c r="K897" s="6">
        <v>2.25</v>
      </c>
      <c r="L897" s="6"/>
      <c r="M897" s="8"/>
      <c r="N897" s="8">
        <v>1</v>
      </c>
      <c r="O897" s="7" t="str">
        <f>VLOOKUP(P897,zipcodes,2,0)</f>
        <v>KURRALTA PARK</v>
      </c>
      <c r="P897" s="13">
        <v>5037</v>
      </c>
      <c r="Q897" s="7" t="str">
        <f>VLOOKUP(R897,zipcodes,2,0)</f>
        <v>PLYMPTON</v>
      </c>
      <c r="R897" s="14">
        <v>5038</v>
      </c>
      <c r="S897" s="8" t="s">
        <v>359</v>
      </c>
      <c r="T897" s="6" t="s">
        <v>372</v>
      </c>
    </row>
    <row r="898" spans="1:20" x14ac:dyDescent="0.25">
      <c r="A898" s="5">
        <v>44806</v>
      </c>
      <c r="B898" s="6">
        <v>16.46</v>
      </c>
      <c r="C898" s="6">
        <f>B898-K898-L898</f>
        <v>16.46</v>
      </c>
      <c r="D898" s="6">
        <f>B898-K898</f>
        <v>16.46</v>
      </c>
      <c r="E898" s="7">
        <v>0.54236111111111118</v>
      </c>
      <c r="F898" s="17" t="str">
        <f>_xlfn.CONCAT(TEXT(A898,"yyyy-mm-dd")," ",TEXT(E898,"hh:mm:ss"))</f>
        <v>2022-09-02 13:01:00</v>
      </c>
      <c r="G898" s="8">
        <v>32</v>
      </c>
      <c r="H898" s="8">
        <v>1</v>
      </c>
      <c r="I898" s="9">
        <f>Uber_Details!$G898+(Uber_Details!$H898/60)</f>
        <v>32.016666666666666</v>
      </c>
      <c r="J898" s="10">
        <v>7</v>
      </c>
      <c r="K898" s="6"/>
      <c r="L898" s="6"/>
      <c r="M898" s="8"/>
      <c r="N898" s="8">
        <v>2</v>
      </c>
      <c r="O898" s="7" t="str">
        <f>VLOOKUP(P898,zipcodes,2,0)</f>
        <v>ADELAIDE CBD</v>
      </c>
      <c r="P898" s="13">
        <v>5000</v>
      </c>
      <c r="Q898" s="7" t="str">
        <f>VLOOKUP(R898,zipcodes,2,0)</f>
        <v>GLENELG</v>
      </c>
      <c r="R898" s="14">
        <v>5045</v>
      </c>
      <c r="S898" s="8" t="s">
        <v>359</v>
      </c>
      <c r="T898" s="6" t="s">
        <v>372</v>
      </c>
    </row>
    <row r="899" spans="1:20" x14ac:dyDescent="0.25">
      <c r="A899" s="5">
        <v>44806</v>
      </c>
      <c r="B899" s="6">
        <v>9.9700000000000006</v>
      </c>
      <c r="C899" s="6">
        <f>B899-K899-L899</f>
        <v>9.9700000000000006</v>
      </c>
      <c r="D899" s="6">
        <f>B899-K899</f>
        <v>9.9700000000000006</v>
      </c>
      <c r="E899" s="7">
        <v>0.56319444444444444</v>
      </c>
      <c r="F899" s="17" t="str">
        <f>_xlfn.CONCAT(TEXT(A899,"yyyy-mm-dd")," ",TEXT(E899,"hh:mm:ss"))</f>
        <v>2022-09-02 13:31:00</v>
      </c>
      <c r="G899" s="8">
        <v>19</v>
      </c>
      <c r="H899" s="8">
        <v>44</v>
      </c>
      <c r="I899" s="9">
        <f>Uber_Details!$G899+(Uber_Details!$H899/60)</f>
        <v>19.733333333333334</v>
      </c>
      <c r="J899" s="10">
        <v>3.9</v>
      </c>
      <c r="K899" s="6"/>
      <c r="L899" s="6"/>
      <c r="M899" s="8"/>
      <c r="N899" s="8">
        <v>1</v>
      </c>
      <c r="O899" s="7" t="str">
        <f>VLOOKUP(P899,zipcodes,2,0)</f>
        <v>FULHAM</v>
      </c>
      <c r="P899" s="13">
        <v>5024</v>
      </c>
      <c r="Q899" s="7" t="str">
        <f>VLOOKUP(R899,zipcodes,2,0)</f>
        <v>HENLEY BEACH</v>
      </c>
      <c r="R899" s="14">
        <v>5022</v>
      </c>
      <c r="S899" s="8" t="s">
        <v>359</v>
      </c>
      <c r="T899" s="6" t="s">
        <v>372</v>
      </c>
    </row>
    <row r="900" spans="1:20" x14ac:dyDescent="0.25">
      <c r="A900" s="5">
        <v>44806</v>
      </c>
      <c r="B900" s="6">
        <v>9.6999999999999993</v>
      </c>
      <c r="C900" s="6">
        <f>B900-K900-L900</f>
        <v>9.6999999999999993</v>
      </c>
      <c r="D900" s="6">
        <f>B900-K900</f>
        <v>9.6999999999999993</v>
      </c>
      <c r="E900" s="7">
        <v>0.58263888888888882</v>
      </c>
      <c r="F900" s="17" t="str">
        <f>_xlfn.CONCAT(TEXT(A900,"yyyy-mm-dd")," ",TEXT(E900,"hh:mm:ss"))</f>
        <v>2022-09-02 13:59:00</v>
      </c>
      <c r="G900" s="8">
        <v>20</v>
      </c>
      <c r="H900" s="8">
        <v>42</v>
      </c>
      <c r="I900" s="9">
        <f>Uber_Details!$G900+(Uber_Details!$H900/60)</f>
        <v>20.7</v>
      </c>
      <c r="J900" s="10">
        <v>6.3</v>
      </c>
      <c r="K900" s="6"/>
      <c r="L900" s="6"/>
      <c r="M900" s="8"/>
      <c r="N900" s="8">
        <v>1</v>
      </c>
      <c r="O900" s="7" t="str">
        <f>VLOOKUP(P900,zipcodes,2,0)</f>
        <v>HENLEY BEACH</v>
      </c>
      <c r="P900" s="13">
        <v>5022</v>
      </c>
      <c r="Q900" s="7" t="str">
        <f>VLOOKUP(R900,zipcodes,2,0)</f>
        <v>UNDERDALE</v>
      </c>
      <c r="R900" s="14">
        <v>5032</v>
      </c>
      <c r="S900" s="8" t="s">
        <v>359</v>
      </c>
      <c r="T900" s="6" t="s">
        <v>372</v>
      </c>
    </row>
    <row r="901" spans="1:20" x14ac:dyDescent="0.25">
      <c r="A901" s="5">
        <v>44806</v>
      </c>
      <c r="B901" s="6">
        <v>11.19</v>
      </c>
      <c r="C901" s="6">
        <f>B901-K901-L901</f>
        <v>11.19</v>
      </c>
      <c r="D901" s="6">
        <f>B901-K901</f>
        <v>11.19</v>
      </c>
      <c r="E901" s="7">
        <v>0.60972222222222217</v>
      </c>
      <c r="F901" s="17" t="str">
        <f>_xlfn.CONCAT(TEXT(A901,"yyyy-mm-dd")," ",TEXT(E901,"hh:mm:ss"))</f>
        <v>2022-09-02 14:38:00</v>
      </c>
      <c r="G901" s="8">
        <v>33</v>
      </c>
      <c r="H901" s="8">
        <v>8</v>
      </c>
      <c r="I901" s="9">
        <f>Uber_Details!$G901+(Uber_Details!$H901/60)</f>
        <v>33.133333333333333</v>
      </c>
      <c r="J901" s="10">
        <v>5.0999999999999996</v>
      </c>
      <c r="K901" s="6"/>
      <c r="L901" s="6"/>
      <c r="M901" s="8"/>
      <c r="N901" s="8">
        <v>1</v>
      </c>
      <c r="O901" s="7" t="str">
        <f>VLOOKUP(P901,zipcodes,2,0)</f>
        <v>ADELAIDE CBD</v>
      </c>
      <c r="P901" s="13">
        <v>5000</v>
      </c>
      <c r="Q901" s="7" t="str">
        <f>VLOOKUP(R901,zipcodes,2,0)</f>
        <v>FITZROY</v>
      </c>
      <c r="R901" s="14">
        <v>5082</v>
      </c>
      <c r="S901" s="8" t="s">
        <v>359</v>
      </c>
      <c r="T901" s="6" t="s">
        <v>372</v>
      </c>
    </row>
    <row r="902" spans="1:20" x14ac:dyDescent="0.25">
      <c r="A902" s="5">
        <v>44806</v>
      </c>
      <c r="B902" s="6">
        <v>27.13</v>
      </c>
      <c r="C902" s="6">
        <f>B902-K902-L902</f>
        <v>27.13</v>
      </c>
      <c r="D902" s="6">
        <f>B902-K902</f>
        <v>27.13</v>
      </c>
      <c r="E902" s="7">
        <v>0.75694444444444453</v>
      </c>
      <c r="F902" s="17" t="str">
        <f>_xlfn.CONCAT(TEXT(A902,"yyyy-mm-dd")," ",TEXT(E902,"hh:mm:ss"))</f>
        <v>2022-09-02 18:10:00</v>
      </c>
      <c r="G902" s="8">
        <v>65</v>
      </c>
      <c r="H902" s="8"/>
      <c r="I902" s="9">
        <f>Uber_Details!$G902+(Uber_Details!$H902/60)</f>
        <v>65</v>
      </c>
      <c r="J902" s="10">
        <v>12.8</v>
      </c>
      <c r="K902" s="6"/>
      <c r="L902" s="6"/>
      <c r="M902" s="8"/>
      <c r="N902" s="8">
        <v>2</v>
      </c>
      <c r="O902" s="7" t="str">
        <f>VLOOKUP(P902,zipcodes,2,0)</f>
        <v>ADELAIDE CBD</v>
      </c>
      <c r="P902" s="13">
        <v>5000</v>
      </c>
      <c r="Q902" s="7" t="str">
        <f>VLOOKUP(R902,zipcodes,2,0)</f>
        <v>CLEARVIEW</v>
      </c>
      <c r="R902" s="14">
        <v>5085</v>
      </c>
      <c r="S902" s="8" t="s">
        <v>359</v>
      </c>
      <c r="T902" s="6" t="s">
        <v>372</v>
      </c>
    </row>
    <row r="903" spans="1:20" x14ac:dyDescent="0.25">
      <c r="A903" s="5">
        <v>44806</v>
      </c>
      <c r="B903" s="6">
        <v>7.77</v>
      </c>
      <c r="C903" s="6">
        <f>B903-K903-L903</f>
        <v>7.77</v>
      </c>
      <c r="D903" s="6">
        <f>B903-K903</f>
        <v>7.77</v>
      </c>
      <c r="E903" s="7">
        <v>0.77708333333333324</v>
      </c>
      <c r="F903" s="17" t="str">
        <f>_xlfn.CONCAT(TEXT(A903,"yyyy-mm-dd")," ",TEXT(E903,"hh:mm:ss"))</f>
        <v>2022-09-02 18:39:00</v>
      </c>
      <c r="G903" s="8">
        <v>18</v>
      </c>
      <c r="H903" s="8">
        <v>22</v>
      </c>
      <c r="I903" s="9">
        <f>Uber_Details!$G903+(Uber_Details!$H903/60)</f>
        <v>18.366666666666667</v>
      </c>
      <c r="J903" s="10">
        <v>4.0999999999999996</v>
      </c>
      <c r="K903" s="6"/>
      <c r="L903" s="6"/>
      <c r="M903" s="8"/>
      <c r="N903" s="8">
        <v>1</v>
      </c>
      <c r="O903" s="7" t="str">
        <f>VLOOKUP(P903,zipcodes,2,0)</f>
        <v>BROADVIEW</v>
      </c>
      <c r="P903" s="13">
        <v>5083</v>
      </c>
      <c r="Q903" s="7" t="str">
        <f>VLOOKUP(R903,zipcodes,2,0)</f>
        <v>BLAIR ATHOL</v>
      </c>
      <c r="R903" s="14">
        <v>5084</v>
      </c>
      <c r="S903" s="8" t="s">
        <v>359</v>
      </c>
      <c r="T903" s="6" t="s">
        <v>372</v>
      </c>
    </row>
    <row r="904" spans="1:20" x14ac:dyDescent="0.25">
      <c r="A904" s="5">
        <v>44806</v>
      </c>
      <c r="B904" s="6">
        <v>14.99</v>
      </c>
      <c r="C904" s="6">
        <f>B904-K904-L904</f>
        <v>14.99</v>
      </c>
      <c r="D904" s="6">
        <f>B904-K904</f>
        <v>14.99</v>
      </c>
      <c r="E904" s="7">
        <v>0.83958333333333324</v>
      </c>
      <c r="F904" s="17" t="str">
        <f>_xlfn.CONCAT(TEXT(A904,"yyyy-mm-dd")," ",TEXT(E904,"hh:mm:ss"))</f>
        <v>2022-09-02 20:09:00</v>
      </c>
      <c r="G904" s="8">
        <v>53</v>
      </c>
      <c r="H904" s="8">
        <v>21</v>
      </c>
      <c r="I904" s="9">
        <f>Uber_Details!$G904+(Uber_Details!$H904/60)</f>
        <v>53.35</v>
      </c>
      <c r="J904" s="10">
        <v>8.4</v>
      </c>
      <c r="K904" s="6"/>
      <c r="L904" s="6"/>
      <c r="M904" s="8"/>
      <c r="N904" s="8">
        <v>2</v>
      </c>
      <c r="O904" s="7" t="str">
        <f>VLOOKUP(P904,zipcodes,2,0)</f>
        <v>ADELAIDE CBD</v>
      </c>
      <c r="P904" s="13">
        <v>5000</v>
      </c>
      <c r="Q904" s="7" t="str">
        <f>VLOOKUP(R904,zipcodes,2,0)</f>
        <v>FITZROY</v>
      </c>
      <c r="R904" s="14">
        <v>5082</v>
      </c>
      <c r="S904" s="8" t="s">
        <v>359</v>
      </c>
      <c r="T904" s="6" t="s">
        <v>372</v>
      </c>
    </row>
    <row r="905" spans="1:20" x14ac:dyDescent="0.25">
      <c r="A905" s="5">
        <v>44806</v>
      </c>
      <c r="B905" s="6">
        <v>10.31</v>
      </c>
      <c r="C905" s="6">
        <f>B905-K905-L905</f>
        <v>8.81</v>
      </c>
      <c r="D905" s="6">
        <f>B905-K905</f>
        <v>8.81</v>
      </c>
      <c r="E905" s="7">
        <v>0.87638888888888899</v>
      </c>
      <c r="F905" s="17" t="str">
        <f>_xlfn.CONCAT(TEXT(A905,"yyyy-mm-dd")," ",TEXT(E905,"hh:mm:ss"))</f>
        <v>2022-09-02 21:02:00</v>
      </c>
      <c r="G905" s="8">
        <v>16</v>
      </c>
      <c r="H905" s="8">
        <v>49</v>
      </c>
      <c r="I905" s="9">
        <f>Uber_Details!$G905+(Uber_Details!$H905/60)</f>
        <v>16.816666666666666</v>
      </c>
      <c r="J905" s="10">
        <v>2.9</v>
      </c>
      <c r="K905" s="6">
        <v>1.5</v>
      </c>
      <c r="L905" s="6"/>
      <c r="M905" s="8"/>
      <c r="N905" s="8">
        <v>2</v>
      </c>
      <c r="O905" s="7" t="str">
        <f>VLOOKUP(P905,zipcodes,2,0)</f>
        <v>FITZROY</v>
      </c>
      <c r="P905" s="13">
        <v>5082</v>
      </c>
      <c r="Q905" s="7" t="str">
        <f>VLOOKUP(R905,zipcodes,2,0)</f>
        <v>FITZROY</v>
      </c>
      <c r="R905" s="14">
        <v>5082</v>
      </c>
      <c r="S905" s="8" t="s">
        <v>359</v>
      </c>
      <c r="T905" s="6" t="s">
        <v>372</v>
      </c>
    </row>
    <row r="906" spans="1:20" x14ac:dyDescent="0.25">
      <c r="A906" s="5">
        <v>44806</v>
      </c>
      <c r="B906" s="6">
        <v>5.54</v>
      </c>
      <c r="C906" s="6">
        <f>B906-K906-L906</f>
        <v>5.54</v>
      </c>
      <c r="D906" s="6">
        <f>B906-K906</f>
        <v>5.54</v>
      </c>
      <c r="E906" s="7">
        <v>0.90138888888888891</v>
      </c>
      <c r="F906" s="17" t="str">
        <f>_xlfn.CONCAT(TEXT(A906,"yyyy-mm-dd")," ",TEXT(E906,"hh:mm:ss"))</f>
        <v>2022-09-02 21:38:00</v>
      </c>
      <c r="G906" s="8">
        <v>13</v>
      </c>
      <c r="H906" s="8">
        <v>44</v>
      </c>
      <c r="I906" s="9">
        <f>Uber_Details!$G906+(Uber_Details!$H906/60)</f>
        <v>13.733333333333333</v>
      </c>
      <c r="J906" s="10">
        <v>1.8</v>
      </c>
      <c r="K906" s="6"/>
      <c r="L906" s="6"/>
      <c r="M906" s="8"/>
      <c r="N906" s="8">
        <v>1</v>
      </c>
      <c r="O906" s="7" t="str">
        <f>VLOOKUP(P906,zipcodes,2,0)</f>
        <v>ADELAIDE CBD</v>
      </c>
      <c r="P906" s="13">
        <v>5000</v>
      </c>
      <c r="Q906" s="7" t="str">
        <f>VLOOKUP(R906,zipcodes,2,0)</f>
        <v>NORTH ADELAIDE</v>
      </c>
      <c r="R906" s="14">
        <v>5006</v>
      </c>
      <c r="S906" s="8" t="s">
        <v>359</v>
      </c>
      <c r="T906" s="6" t="s">
        <v>372</v>
      </c>
    </row>
    <row r="907" spans="1:20" x14ac:dyDescent="0.25">
      <c r="A907" s="5">
        <v>44806</v>
      </c>
      <c r="B907" s="6">
        <v>16.93</v>
      </c>
      <c r="C907" s="6">
        <f>B907-K907-L907</f>
        <v>16.93</v>
      </c>
      <c r="D907" s="6">
        <f>B907-K907</f>
        <v>16.93</v>
      </c>
      <c r="E907" s="7">
        <v>0.99791666666666667</v>
      </c>
      <c r="F907" s="17" t="str">
        <f>_xlfn.CONCAT(TEXT(A907,"yyyy-mm-dd")," ",TEXT(E907,"hh:mm:ss"))</f>
        <v>2022-09-02 23:57:00</v>
      </c>
      <c r="G907" s="8">
        <v>42</v>
      </c>
      <c r="H907" s="8">
        <v>41</v>
      </c>
      <c r="I907" s="9">
        <f>Uber_Details!$G907+(Uber_Details!$H907/60)</f>
        <v>42.68333333333333</v>
      </c>
      <c r="J907" s="10">
        <v>5.0999999999999996</v>
      </c>
      <c r="K907" s="6"/>
      <c r="L907" s="6"/>
      <c r="M907" s="8"/>
      <c r="N907" s="8">
        <v>2</v>
      </c>
      <c r="O907" s="7" t="str">
        <f>VLOOKUP(P907,zipcodes,2,0)</f>
        <v>MILE END</v>
      </c>
      <c r="P907" s="13">
        <v>5031</v>
      </c>
      <c r="Q907" s="7" t="str">
        <f>VLOOKUP(R907,zipcodes,2,0)</f>
        <v>KURRALTA PARK</v>
      </c>
      <c r="R907" s="14">
        <v>5037</v>
      </c>
      <c r="S907" s="8" t="s">
        <v>359</v>
      </c>
      <c r="T907" s="6" t="s">
        <v>372</v>
      </c>
    </row>
    <row r="908" spans="1:20" x14ac:dyDescent="0.25">
      <c r="A908" s="5">
        <v>44808</v>
      </c>
      <c r="B908" s="6">
        <v>13.94</v>
      </c>
      <c r="C908" s="6">
        <f>B908-K908-L908</f>
        <v>13.94</v>
      </c>
      <c r="D908" s="6">
        <f>B908-K908</f>
        <v>13.94</v>
      </c>
      <c r="E908" s="7">
        <v>0.50277777777777777</v>
      </c>
      <c r="F908" s="17" t="str">
        <f>_xlfn.CONCAT(TEXT(A908,"yyyy-mm-dd")," ",TEXT(E908,"hh:mm:ss"))</f>
        <v>2022-09-04 12:04:00</v>
      </c>
      <c r="G908" s="8">
        <v>34</v>
      </c>
      <c r="H908" s="8">
        <v>5</v>
      </c>
      <c r="I908" s="9">
        <f>Uber_Details!$G908+(Uber_Details!$H908/60)</f>
        <v>34.083333333333336</v>
      </c>
      <c r="J908" s="10">
        <v>7.2</v>
      </c>
      <c r="K908" s="6"/>
      <c r="L908" s="6"/>
      <c r="M908" s="8"/>
      <c r="N908" s="8">
        <v>1</v>
      </c>
      <c r="O908" s="7" t="str">
        <f>VLOOKUP(P908,zipcodes,2,0)</f>
        <v>MILE END</v>
      </c>
      <c r="P908" s="13">
        <v>5031</v>
      </c>
      <c r="Q908" s="7" t="str">
        <f>VLOOKUP(R908,zipcodes,2,0)</f>
        <v>HENLEY BEACH</v>
      </c>
      <c r="R908" s="14">
        <v>5022</v>
      </c>
      <c r="S908" s="8" t="s">
        <v>359</v>
      </c>
      <c r="T908" s="6" t="s">
        <v>372</v>
      </c>
    </row>
    <row r="909" spans="1:20" x14ac:dyDescent="0.25">
      <c r="A909" s="5">
        <v>44808</v>
      </c>
      <c r="B909" s="6">
        <v>6.74</v>
      </c>
      <c r="C909" s="6">
        <f>B909-K909-L909</f>
        <v>6.74</v>
      </c>
      <c r="D909" s="6">
        <f>B909-K909</f>
        <v>6.74</v>
      </c>
      <c r="E909" s="7">
        <v>0.53819444444444442</v>
      </c>
      <c r="F909" s="17" t="str">
        <f>_xlfn.CONCAT(TEXT(A909,"yyyy-mm-dd")," ",TEXT(E909,"hh:mm:ss"))</f>
        <v>2022-09-04 12:55:00</v>
      </c>
      <c r="G909" s="8">
        <v>11</v>
      </c>
      <c r="H909" s="8">
        <v>32</v>
      </c>
      <c r="I909" s="9">
        <f>Uber_Details!$G909+(Uber_Details!$H909/60)</f>
        <v>11.533333333333333</v>
      </c>
      <c r="J909" s="10">
        <v>3.2</v>
      </c>
      <c r="K909" s="6"/>
      <c r="L909" s="6"/>
      <c r="M909" s="8"/>
      <c r="N909" s="8">
        <v>1</v>
      </c>
      <c r="O909" s="7" t="str">
        <f>VLOOKUP(P909,zipcodes,2,0)</f>
        <v>FULHAM</v>
      </c>
      <c r="P909" s="13">
        <v>5024</v>
      </c>
      <c r="Q909" s="7" t="str">
        <f>VLOOKUP(R909,zipcodes,2,0)</f>
        <v>UNDERDALE</v>
      </c>
      <c r="R909" s="14">
        <v>5032</v>
      </c>
      <c r="S909" s="8" t="s">
        <v>359</v>
      </c>
      <c r="T909" s="6" t="s">
        <v>372</v>
      </c>
    </row>
    <row r="910" spans="1:20" x14ac:dyDescent="0.25">
      <c r="A910" s="5">
        <v>44808</v>
      </c>
      <c r="B910" s="6">
        <v>6.06</v>
      </c>
      <c r="C910" s="6">
        <f>B910-K910-L910</f>
        <v>6.06</v>
      </c>
      <c r="D910" s="6">
        <f>B910-K910</f>
        <v>6.06</v>
      </c>
      <c r="E910" s="7">
        <v>0.55138888888888882</v>
      </c>
      <c r="F910" s="17" t="str">
        <f>_xlfn.CONCAT(TEXT(A910,"yyyy-mm-dd")," ",TEXT(E910,"hh:mm:ss"))</f>
        <v>2022-09-04 13:14:00</v>
      </c>
      <c r="G910" s="8">
        <v>14</v>
      </c>
      <c r="H910" s="8">
        <v>58</v>
      </c>
      <c r="I910" s="9">
        <f>Uber_Details!$G910+(Uber_Details!$H910/60)</f>
        <v>14.966666666666667</v>
      </c>
      <c r="J910" s="10">
        <v>1.7</v>
      </c>
      <c r="K910" s="6"/>
      <c r="L910" s="6"/>
      <c r="M910" s="8"/>
      <c r="N910" s="8">
        <v>1</v>
      </c>
      <c r="O910" s="7" t="str">
        <f>VLOOKUP(P910,zipcodes,2,0)</f>
        <v>MILE END</v>
      </c>
      <c r="P910" s="13">
        <v>5031</v>
      </c>
      <c r="Q910" s="7" t="str">
        <f>VLOOKUP(R910,zipcodes,2,0)</f>
        <v>UNDERDALE</v>
      </c>
      <c r="R910" s="14">
        <v>5032</v>
      </c>
      <c r="S910" s="8" t="s">
        <v>359</v>
      </c>
      <c r="T910" s="6" t="s">
        <v>372</v>
      </c>
    </row>
    <row r="911" spans="1:20" x14ac:dyDescent="0.25">
      <c r="A911" s="5">
        <v>44808</v>
      </c>
      <c r="B911" s="6">
        <v>5.92</v>
      </c>
      <c r="C911" s="6">
        <f>B911-K911-L911</f>
        <v>5.92</v>
      </c>
      <c r="D911" s="6">
        <f>B911-K911</f>
        <v>5.92</v>
      </c>
      <c r="E911" s="7">
        <v>0.56041666666666667</v>
      </c>
      <c r="F911" s="17" t="str">
        <f>_xlfn.CONCAT(TEXT(A911,"yyyy-mm-dd")," ",TEXT(E911,"hh:mm:ss"))</f>
        <v>2022-09-04 13:27:00</v>
      </c>
      <c r="G911" s="8">
        <v>11</v>
      </c>
      <c r="H911" s="8">
        <v>11</v>
      </c>
      <c r="I911" s="9">
        <f>Uber_Details!$G911+(Uber_Details!$H911/60)</f>
        <v>11.183333333333334</v>
      </c>
      <c r="J911" s="10">
        <v>1.4</v>
      </c>
      <c r="K911" s="6"/>
      <c r="L911" s="6"/>
      <c r="M911" s="8"/>
      <c r="N911" s="8">
        <v>1</v>
      </c>
      <c r="O911" s="7" t="str">
        <f>VLOOKUP(P911,zipcodes,2,0)</f>
        <v>MILE END</v>
      </c>
      <c r="P911" s="13">
        <v>5031</v>
      </c>
      <c r="Q911" s="7" t="str">
        <f>VLOOKUP(R911,zipcodes,2,0)</f>
        <v>RICHMOND</v>
      </c>
      <c r="R911" s="14">
        <v>5033</v>
      </c>
      <c r="S911" s="8" t="s">
        <v>359</v>
      </c>
      <c r="T911" s="6" t="s">
        <v>372</v>
      </c>
    </row>
    <row r="912" spans="1:20" x14ac:dyDescent="0.25">
      <c r="A912" s="5">
        <v>44808</v>
      </c>
      <c r="B912" s="6">
        <v>15.7</v>
      </c>
      <c r="C912" s="6">
        <f>B912-K912-L912</f>
        <v>15.7</v>
      </c>
      <c r="D912" s="6">
        <f>B912-K912</f>
        <v>15.7</v>
      </c>
      <c r="E912" s="7">
        <v>0.5708333333333333</v>
      </c>
      <c r="F912" s="17" t="str">
        <f>_xlfn.CONCAT(TEXT(A912,"yyyy-mm-dd")," ",TEXT(E912,"hh:mm:ss"))</f>
        <v>2022-09-04 13:42:00</v>
      </c>
      <c r="G912" s="8">
        <v>34</v>
      </c>
      <c r="H912" s="8">
        <v>30</v>
      </c>
      <c r="I912" s="9">
        <f>Uber_Details!$G912+(Uber_Details!$H912/60)</f>
        <v>34.5</v>
      </c>
      <c r="J912" s="10">
        <v>8.6999999999999993</v>
      </c>
      <c r="K912" s="6"/>
      <c r="L912" s="6"/>
      <c r="M912" s="8"/>
      <c r="N912" s="8">
        <v>2</v>
      </c>
      <c r="O912" s="7" t="str">
        <f>VLOOKUP(P912,zipcodes,2,0)</f>
        <v>ADELAIDE CBD</v>
      </c>
      <c r="P912" s="13">
        <v>5000</v>
      </c>
      <c r="Q912" s="7" t="str">
        <f>VLOOKUP(R912,zipcodes,2,0)</f>
        <v>CROYDON</v>
      </c>
      <c r="R912" s="14">
        <v>5008</v>
      </c>
      <c r="S912" s="8" t="s">
        <v>359</v>
      </c>
      <c r="T912" s="6" t="s">
        <v>372</v>
      </c>
    </row>
    <row r="913" spans="1:20" x14ac:dyDescent="0.25">
      <c r="A913" s="5">
        <v>44808</v>
      </c>
      <c r="B913" s="6">
        <v>18.440000000000001</v>
      </c>
      <c r="C913" s="6">
        <f>B913-K913-L913</f>
        <v>18.440000000000001</v>
      </c>
      <c r="D913" s="6">
        <f>B913-K913</f>
        <v>18.440000000000001</v>
      </c>
      <c r="E913" s="7">
        <v>0.6</v>
      </c>
      <c r="F913" s="17" t="str">
        <f>_xlfn.CONCAT(TEXT(A913,"yyyy-mm-dd")," ",TEXT(E913,"hh:mm:ss"))</f>
        <v>2022-09-04 14:24:00</v>
      </c>
      <c r="G913" s="8">
        <v>44</v>
      </c>
      <c r="H913" s="8">
        <v>37</v>
      </c>
      <c r="I913" s="9">
        <f>Uber_Details!$G913+(Uber_Details!$H913/60)</f>
        <v>44.616666666666667</v>
      </c>
      <c r="J913" s="10">
        <v>8.3000000000000007</v>
      </c>
      <c r="K913" s="6"/>
      <c r="L913" s="6"/>
      <c r="M913" s="8"/>
      <c r="N913" s="8">
        <v>2</v>
      </c>
      <c r="O913" s="7" t="str">
        <f>VLOOKUP(P913,zipcodes,2,0)</f>
        <v>HINDMARSH</v>
      </c>
      <c r="P913" s="13">
        <v>5007</v>
      </c>
      <c r="Q913" s="7" t="str">
        <f>VLOOKUP(R913,zipcodes,2,0)</f>
        <v>UNDERDALE</v>
      </c>
      <c r="R913" s="14">
        <v>5032</v>
      </c>
      <c r="S913" s="8" t="s">
        <v>359</v>
      </c>
      <c r="T913" s="6" t="s">
        <v>372</v>
      </c>
    </row>
    <row r="914" spans="1:20" x14ac:dyDescent="0.25">
      <c r="A914" s="5">
        <v>44808</v>
      </c>
      <c r="B914" s="6">
        <v>22.9</v>
      </c>
      <c r="C914" s="6">
        <f>B914-K914-L914</f>
        <v>22.9</v>
      </c>
      <c r="D914" s="6">
        <f>B914-K914</f>
        <v>22.9</v>
      </c>
      <c r="E914" s="7">
        <v>0.75555555555555554</v>
      </c>
      <c r="F914" s="17" t="str">
        <f>_xlfn.CONCAT(TEXT(A914,"yyyy-mm-dd")," ",TEXT(E914,"hh:mm:ss"))</f>
        <v>2022-09-04 18:08:00</v>
      </c>
      <c r="G914" s="8">
        <v>53</v>
      </c>
      <c r="H914" s="8">
        <v>46</v>
      </c>
      <c r="I914" s="9">
        <f>Uber_Details!$G914+(Uber_Details!$H914/60)</f>
        <v>53.766666666666666</v>
      </c>
      <c r="J914" s="10">
        <v>16</v>
      </c>
      <c r="K914" s="6"/>
      <c r="L914" s="6"/>
      <c r="M914" s="8"/>
      <c r="N914" s="8">
        <v>2</v>
      </c>
      <c r="O914" s="7" t="str">
        <f>VLOOKUP(P914,zipcodes,2,0)</f>
        <v>ADELAIDE CBD</v>
      </c>
      <c r="P914" s="13">
        <v>5000</v>
      </c>
      <c r="Q914" s="7" t="str">
        <f>VLOOKUP(R914,zipcodes,2,0)</f>
        <v>MODBURY</v>
      </c>
      <c r="R914" s="14">
        <v>5092</v>
      </c>
      <c r="S914" s="8" t="s">
        <v>359</v>
      </c>
      <c r="T914" s="6" t="s">
        <v>372</v>
      </c>
    </row>
    <row r="915" spans="1:20" x14ac:dyDescent="0.25">
      <c r="A915" s="5">
        <v>44808</v>
      </c>
      <c r="B915" s="6">
        <v>5.2</v>
      </c>
      <c r="C915" s="6">
        <f>B915-K915-L915</f>
        <v>5.2</v>
      </c>
      <c r="D915" s="6">
        <f>B915-K915</f>
        <v>5.2</v>
      </c>
      <c r="E915" s="7">
        <v>0.78819444444444453</v>
      </c>
      <c r="F915" s="17" t="str">
        <f>_xlfn.CONCAT(TEXT(A915,"yyyy-mm-dd")," ",TEXT(E915,"hh:mm:ss"))</f>
        <v>2022-09-04 18:55:00</v>
      </c>
      <c r="G915" s="8">
        <v>12</v>
      </c>
      <c r="H915" s="8">
        <v>37</v>
      </c>
      <c r="I915" s="9">
        <f>Uber_Details!$G915+(Uber_Details!$H915/60)</f>
        <v>12.616666666666667</v>
      </c>
      <c r="J915" s="10">
        <v>0.9</v>
      </c>
      <c r="K915" s="6"/>
      <c r="L915" s="6"/>
      <c r="M915" s="8"/>
      <c r="N915" s="8">
        <v>1</v>
      </c>
      <c r="O915" s="7" t="str">
        <f>VLOOKUP(P915,zipcodes,2,0)</f>
        <v>VALLEY VIEW</v>
      </c>
      <c r="P915" s="13">
        <v>5093</v>
      </c>
      <c r="Q915" s="7" t="str">
        <f>VLOOKUP(R915,zipcodes,2,0)</f>
        <v>VALLEY VIEW</v>
      </c>
      <c r="R915" s="14">
        <v>5093</v>
      </c>
      <c r="S915" s="8" t="s">
        <v>359</v>
      </c>
      <c r="T915" s="6" t="s">
        <v>372</v>
      </c>
    </row>
    <row r="916" spans="1:20" x14ac:dyDescent="0.25">
      <c r="A916" s="5">
        <v>44808</v>
      </c>
      <c r="B916" s="6">
        <v>17.100000000000001</v>
      </c>
      <c r="C916" s="6">
        <f>B916-K916-L916</f>
        <v>17.100000000000001</v>
      </c>
      <c r="D916" s="6">
        <f>B916-K916</f>
        <v>17.100000000000001</v>
      </c>
      <c r="E916" s="7">
        <v>0.80208333333333337</v>
      </c>
      <c r="F916" s="17" t="str">
        <f>_xlfn.CONCAT(TEXT(A916,"yyyy-mm-dd")," ",TEXT(E916,"hh:mm:ss"))</f>
        <v>2022-09-04 19:15:00</v>
      </c>
      <c r="G916" s="8">
        <v>41</v>
      </c>
      <c r="H916" s="8">
        <v>51</v>
      </c>
      <c r="I916" s="9">
        <f>Uber_Details!$G916+(Uber_Details!$H916/60)</f>
        <v>41.85</v>
      </c>
      <c r="J916" s="10">
        <v>13.7</v>
      </c>
      <c r="K916" s="6"/>
      <c r="L916" s="6"/>
      <c r="M916" s="8"/>
      <c r="N916" s="8">
        <v>2</v>
      </c>
      <c r="O916" s="7" t="str">
        <f>VLOOKUP(P916,zipcodes,2,0)</f>
        <v>NORTH ADELAIDE</v>
      </c>
      <c r="P916" s="13">
        <v>5006</v>
      </c>
      <c r="Q916" s="7" t="str">
        <f>VLOOKUP(R916,zipcodes,2,0)</f>
        <v>HENLEY BEACH</v>
      </c>
      <c r="R916" s="14">
        <v>5022</v>
      </c>
      <c r="S916" s="8" t="s">
        <v>359</v>
      </c>
      <c r="T916" s="6" t="s">
        <v>372</v>
      </c>
    </row>
    <row r="917" spans="1:20" x14ac:dyDescent="0.25">
      <c r="A917" s="5">
        <v>44808</v>
      </c>
      <c r="B917" s="6">
        <v>8.94</v>
      </c>
      <c r="C917" s="6">
        <f>B917-K917-L917</f>
        <v>8.94</v>
      </c>
      <c r="D917" s="6">
        <f>B917-K917</f>
        <v>8.94</v>
      </c>
      <c r="E917" s="7">
        <v>0.82847222222222217</v>
      </c>
      <c r="F917" s="17" t="str">
        <f>_xlfn.CONCAT(TEXT(A917,"yyyy-mm-dd")," ",TEXT(E917,"hh:mm:ss"))</f>
        <v>2022-09-04 19:53:00</v>
      </c>
      <c r="G917" s="8">
        <v>22</v>
      </c>
      <c r="H917" s="8">
        <v>42</v>
      </c>
      <c r="I917" s="9">
        <f>Uber_Details!$G917+(Uber_Details!$H917/60)</f>
        <v>22.7</v>
      </c>
      <c r="J917" s="10">
        <v>7.9</v>
      </c>
      <c r="K917" s="6"/>
      <c r="L917" s="6"/>
      <c r="M917" s="8"/>
      <c r="N917" s="8">
        <v>1</v>
      </c>
      <c r="O917" s="7" t="str">
        <f>VLOOKUP(P917,zipcodes,2,0)</f>
        <v>HENLEY BEACH</v>
      </c>
      <c r="P917" s="13">
        <v>5022</v>
      </c>
      <c r="Q917" s="7" t="str">
        <f>VLOOKUP(R917,zipcodes,2,0)</f>
        <v>WOODVILLE</v>
      </c>
      <c r="R917" s="14">
        <v>5011</v>
      </c>
      <c r="S917" s="8" t="s">
        <v>359</v>
      </c>
      <c r="T917" s="6" t="s">
        <v>372</v>
      </c>
    </row>
    <row r="918" spans="1:20" x14ac:dyDescent="0.25">
      <c r="A918" s="5">
        <v>44808</v>
      </c>
      <c r="B918" s="6">
        <v>7.37</v>
      </c>
      <c r="C918" s="6">
        <f>B918-K918-L918</f>
        <v>7.37</v>
      </c>
      <c r="D918" s="6">
        <f>B918-K918</f>
        <v>7.37</v>
      </c>
      <c r="E918" s="7">
        <v>0.86041666666666661</v>
      </c>
      <c r="F918" s="17" t="str">
        <f>_xlfn.CONCAT(TEXT(A918,"yyyy-mm-dd")," ",TEXT(E918,"hh:mm:ss"))</f>
        <v>2022-09-04 20:39:00</v>
      </c>
      <c r="G918" s="8">
        <v>13</v>
      </c>
      <c r="H918" s="8">
        <v>20</v>
      </c>
      <c r="I918" s="9">
        <f>Uber_Details!$G918+(Uber_Details!$H918/60)</f>
        <v>13.333333333333334</v>
      </c>
      <c r="J918" s="10">
        <v>5.9</v>
      </c>
      <c r="K918" s="6"/>
      <c r="L918" s="6"/>
      <c r="M918" s="8"/>
      <c r="N918" s="8">
        <v>1</v>
      </c>
      <c r="O918" s="7" t="str">
        <f>VLOOKUP(P918,zipcodes,2,0)</f>
        <v>HINDMARSH</v>
      </c>
      <c r="P918" s="13">
        <v>5007</v>
      </c>
      <c r="Q918" s="7" t="str">
        <f>VLOOKUP(R918,zipcodes,2,0)</f>
        <v>UNDERDALE</v>
      </c>
      <c r="R918" s="14">
        <v>5032</v>
      </c>
      <c r="S918" s="8" t="s">
        <v>359</v>
      </c>
      <c r="T918" s="6" t="s">
        <v>372</v>
      </c>
    </row>
    <row r="919" spans="1:20" x14ac:dyDescent="0.25">
      <c r="A919" s="5">
        <v>44808</v>
      </c>
      <c r="B919" s="6">
        <v>15.29</v>
      </c>
      <c r="C919" s="6">
        <f>B919-K919-L919</f>
        <v>15.29</v>
      </c>
      <c r="D919" s="6">
        <f>B919-K919</f>
        <v>15.29</v>
      </c>
      <c r="E919" s="7">
        <v>0.87569444444444444</v>
      </c>
      <c r="F919" s="17" t="str">
        <f>_xlfn.CONCAT(TEXT(A919,"yyyy-mm-dd")," ",TEXT(E919,"hh:mm:ss"))</f>
        <v>2022-09-04 21:01:00</v>
      </c>
      <c r="G919" s="8">
        <v>36</v>
      </c>
      <c r="H919" s="8">
        <v>52</v>
      </c>
      <c r="I919" s="9">
        <f>Uber_Details!$G919+(Uber_Details!$H919/60)</f>
        <v>36.866666666666667</v>
      </c>
      <c r="J919" s="10">
        <v>7.8</v>
      </c>
      <c r="K919" s="6"/>
      <c r="L919" s="6"/>
      <c r="M919" s="8"/>
      <c r="N919" s="8">
        <v>1</v>
      </c>
      <c r="O919" s="7" t="str">
        <f>VLOOKUP(P919,zipcodes,2,0)</f>
        <v>HENLEY BEACH</v>
      </c>
      <c r="P919" s="13">
        <v>5022</v>
      </c>
      <c r="Q919" s="7" t="str">
        <f>VLOOKUP(R919,zipcodes,2,0)</f>
        <v>GLENELG</v>
      </c>
      <c r="R919" s="14">
        <v>5045</v>
      </c>
      <c r="S919" s="8" t="s">
        <v>359</v>
      </c>
      <c r="T919" s="6" t="s">
        <v>372</v>
      </c>
    </row>
    <row r="920" spans="1:20" x14ac:dyDescent="0.25">
      <c r="A920" s="5">
        <v>44812</v>
      </c>
      <c r="B920" s="6">
        <v>17.989999999999998</v>
      </c>
      <c r="C920" s="6">
        <f>B920-K920-L920</f>
        <v>17.989999999999998</v>
      </c>
      <c r="D920" s="6">
        <f>B920-K920</f>
        <v>17.989999999999998</v>
      </c>
      <c r="E920" s="7">
        <v>0.49861111111111112</v>
      </c>
      <c r="F920" s="17" t="str">
        <f>_xlfn.CONCAT(TEXT(A920,"yyyy-mm-dd")," ",TEXT(E920,"hh:mm:ss"))</f>
        <v>2022-09-08 11:58:00</v>
      </c>
      <c r="G920" s="8">
        <v>40</v>
      </c>
      <c r="H920" s="8">
        <v>40</v>
      </c>
      <c r="I920" s="9">
        <f>Uber_Details!$G920+(Uber_Details!$H920/60)</f>
        <v>40.666666666666664</v>
      </c>
      <c r="J920" s="10">
        <v>5.0999999999999996</v>
      </c>
      <c r="K920" s="6"/>
      <c r="L920" s="6"/>
      <c r="M920" s="8"/>
      <c r="N920" s="8">
        <v>2</v>
      </c>
      <c r="O920" s="7" t="str">
        <f>VLOOKUP(P920,zipcodes,2,0)</f>
        <v>UNDERDALE</v>
      </c>
      <c r="P920" s="13">
        <v>5032</v>
      </c>
      <c r="Q920" s="7" t="str">
        <f>VLOOKUP(R920,zipcodes,2,0)</f>
        <v>MILE END</v>
      </c>
      <c r="R920" s="14">
        <v>5031</v>
      </c>
      <c r="S920" s="8" t="s">
        <v>359</v>
      </c>
      <c r="T920" s="6" t="s">
        <v>372</v>
      </c>
    </row>
    <row r="921" spans="1:20" x14ac:dyDescent="0.25">
      <c r="A921" s="5">
        <v>44812</v>
      </c>
      <c r="B921" s="6">
        <v>10.67</v>
      </c>
      <c r="C921" s="6">
        <f>B921-K921-L921</f>
        <v>10.67</v>
      </c>
      <c r="D921" s="6">
        <f>B921-K921</f>
        <v>10.67</v>
      </c>
      <c r="E921" s="7">
        <v>0.51874999999999993</v>
      </c>
      <c r="F921" s="17" t="str">
        <f>_xlfn.CONCAT(TEXT(A921,"yyyy-mm-dd")," ",TEXT(E921,"hh:mm:ss"))</f>
        <v>2022-09-08 12:27:00</v>
      </c>
      <c r="G921" s="8">
        <v>26</v>
      </c>
      <c r="H921" s="8">
        <v>33</v>
      </c>
      <c r="I921" s="9">
        <f>Uber_Details!$G921+(Uber_Details!$H921/60)</f>
        <v>26.55</v>
      </c>
      <c r="J921" s="10">
        <v>5.0999999999999996</v>
      </c>
      <c r="K921" s="6"/>
      <c r="L921" s="6"/>
      <c r="M921" s="8"/>
      <c r="N921" s="8">
        <v>1</v>
      </c>
      <c r="O921" s="7" t="str">
        <f>VLOOKUP(P921,zipcodes,2,0)</f>
        <v>MILE END</v>
      </c>
      <c r="P921" s="13">
        <v>5031</v>
      </c>
      <c r="Q921" s="7" t="str">
        <f>VLOOKUP(R921,zipcodes,2,0)</f>
        <v>HINDMARSH</v>
      </c>
      <c r="R921" s="14">
        <v>5007</v>
      </c>
      <c r="S921" s="8" t="s">
        <v>359</v>
      </c>
      <c r="T921" s="6" t="s">
        <v>372</v>
      </c>
    </row>
    <row r="922" spans="1:20" x14ac:dyDescent="0.25">
      <c r="A922" s="5">
        <v>44812</v>
      </c>
      <c r="B922" s="6">
        <v>7.9</v>
      </c>
      <c r="C922" s="6">
        <f>B922-K922-L922</f>
        <v>7.9</v>
      </c>
      <c r="D922" s="6">
        <f>B922-K922</f>
        <v>7.9</v>
      </c>
      <c r="E922" s="7">
        <v>0.54722222222222217</v>
      </c>
      <c r="F922" s="17" t="str">
        <f>_xlfn.CONCAT(TEXT(A922,"yyyy-mm-dd")," ",TEXT(E922,"hh:mm:ss"))</f>
        <v>2022-09-08 13:08:00</v>
      </c>
      <c r="G922" s="8">
        <v>17</v>
      </c>
      <c r="H922" s="8">
        <v>8</v>
      </c>
      <c r="I922" s="9">
        <f>Uber_Details!$G922+(Uber_Details!$H922/60)</f>
        <v>17.133333333333333</v>
      </c>
      <c r="J922" s="10">
        <v>5.3</v>
      </c>
      <c r="K922" s="6"/>
      <c r="L922" s="6"/>
      <c r="M922" s="8"/>
      <c r="N922" s="8">
        <v>1</v>
      </c>
      <c r="O922" s="7" t="str">
        <f>VLOOKUP(P922,zipcodes,2,0)</f>
        <v>ADELAIDE CBD</v>
      </c>
      <c r="P922" s="13">
        <v>5000</v>
      </c>
      <c r="Q922" s="7" t="str">
        <f>VLOOKUP(R922,zipcodes,2,0)</f>
        <v>RICHMOND</v>
      </c>
      <c r="R922" s="14">
        <v>5033</v>
      </c>
      <c r="S922" s="8" t="s">
        <v>359</v>
      </c>
      <c r="T922" s="6" t="s">
        <v>372</v>
      </c>
    </row>
    <row r="923" spans="1:20" x14ac:dyDescent="0.25">
      <c r="A923" s="5">
        <v>44812</v>
      </c>
      <c r="B923" s="6">
        <v>7.62</v>
      </c>
      <c r="C923" s="6">
        <f>B923-K923-L923</f>
        <v>7.62</v>
      </c>
      <c r="D923" s="6">
        <f>B923-K923</f>
        <v>7.62</v>
      </c>
      <c r="E923" s="7">
        <v>0.56319444444444444</v>
      </c>
      <c r="F923" s="17" t="str">
        <f>_xlfn.CONCAT(TEXT(A923,"yyyy-mm-dd")," ",TEXT(E923,"hh:mm:ss"))</f>
        <v>2022-09-08 13:31:00</v>
      </c>
      <c r="G923" s="8">
        <v>19</v>
      </c>
      <c r="H923" s="8">
        <v>23</v>
      </c>
      <c r="I923" s="9">
        <f>Uber_Details!$G923+(Uber_Details!$H923/60)</f>
        <v>19.383333333333333</v>
      </c>
      <c r="J923" s="10">
        <v>3.7</v>
      </c>
      <c r="K923" s="6"/>
      <c r="L923" s="6"/>
      <c r="M923" s="8"/>
      <c r="N923" s="8">
        <v>1</v>
      </c>
      <c r="O923" s="7" t="str">
        <f>VLOOKUP(P923,zipcodes,2,0)</f>
        <v>ADELAIDE CBD</v>
      </c>
      <c r="P923" s="13">
        <v>5000</v>
      </c>
      <c r="Q923" s="7" t="str">
        <f>VLOOKUP(R923,zipcodes,2,0)</f>
        <v>HINDMARSH</v>
      </c>
      <c r="R923" s="14">
        <v>5007</v>
      </c>
      <c r="S923" s="8" t="s">
        <v>359</v>
      </c>
      <c r="T923" s="6" t="s">
        <v>372</v>
      </c>
    </row>
    <row r="924" spans="1:20" x14ac:dyDescent="0.25">
      <c r="A924" s="5">
        <v>44812</v>
      </c>
      <c r="B924" s="6">
        <v>8.52</v>
      </c>
      <c r="C924" s="6">
        <f>B924-K924-L924</f>
        <v>8.52</v>
      </c>
      <c r="D924" s="6">
        <f>B924-K924</f>
        <v>8.52</v>
      </c>
      <c r="E924" s="7">
        <v>0.58750000000000002</v>
      </c>
      <c r="F924" s="17" t="str">
        <f>_xlfn.CONCAT(TEXT(A924,"yyyy-mm-dd")," ",TEXT(E924,"hh:mm:ss"))</f>
        <v>2022-09-08 14:06:00</v>
      </c>
      <c r="G924" s="8">
        <v>16</v>
      </c>
      <c r="H924" s="8">
        <v>40</v>
      </c>
      <c r="I924" s="9">
        <f>Uber_Details!$G924+(Uber_Details!$H924/60)</f>
        <v>16.666666666666668</v>
      </c>
      <c r="J924" s="10">
        <v>4.8</v>
      </c>
      <c r="K924" s="6"/>
      <c r="L924" s="6"/>
      <c r="M924" s="8"/>
      <c r="N924" s="8">
        <v>1</v>
      </c>
      <c r="O924" s="7" t="str">
        <f>VLOOKUP(P924,zipcodes,2,0)</f>
        <v>ADELAIDE CBD</v>
      </c>
      <c r="P924" s="13">
        <v>5000</v>
      </c>
      <c r="Q924" s="7" t="str">
        <f>VLOOKUP(R924,zipcodes,2,0)</f>
        <v>HINDMARSH</v>
      </c>
      <c r="R924" s="14">
        <v>5007</v>
      </c>
      <c r="S924" s="8" t="s">
        <v>359</v>
      </c>
      <c r="T924" s="6" t="s">
        <v>372</v>
      </c>
    </row>
    <row r="925" spans="1:20" x14ac:dyDescent="0.25">
      <c r="A925" s="5">
        <v>44812</v>
      </c>
      <c r="B925" s="6">
        <v>8.84</v>
      </c>
      <c r="C925" s="6">
        <f>B925-K925-L925</f>
        <v>8.84</v>
      </c>
      <c r="D925" s="6">
        <f>B925-K925</f>
        <v>8.84</v>
      </c>
      <c r="E925" s="7">
        <v>0.60625000000000007</v>
      </c>
      <c r="F925" s="17" t="str">
        <f>_xlfn.CONCAT(TEXT(A925,"yyyy-mm-dd")," ",TEXT(E925,"hh:mm:ss"))</f>
        <v>2022-09-08 14:33:00</v>
      </c>
      <c r="G925" s="8">
        <v>18</v>
      </c>
      <c r="H925" s="8">
        <v>6</v>
      </c>
      <c r="I925" s="9">
        <f>Uber_Details!$G925+(Uber_Details!$H925/60)</f>
        <v>18.100000000000001</v>
      </c>
      <c r="J925" s="10">
        <v>5.0999999999999996</v>
      </c>
      <c r="K925" s="6"/>
      <c r="L925" s="6"/>
      <c r="M925" s="8"/>
      <c r="N925" s="8">
        <v>1</v>
      </c>
      <c r="O925" s="7" t="str">
        <f>VLOOKUP(P925,zipcodes,2,0)</f>
        <v>HINDMARSH</v>
      </c>
      <c r="P925" s="13">
        <v>5007</v>
      </c>
      <c r="Q925" s="7" t="str">
        <f>VLOOKUP(R925,zipcodes,2,0)</f>
        <v>FITZROY</v>
      </c>
      <c r="R925" s="14">
        <v>5082</v>
      </c>
      <c r="S925" s="8" t="s">
        <v>359</v>
      </c>
      <c r="T925" s="6" t="s">
        <v>372</v>
      </c>
    </row>
    <row r="926" spans="1:20" x14ac:dyDescent="0.25">
      <c r="A926" s="5">
        <v>44812</v>
      </c>
      <c r="B926" s="6">
        <v>12.03</v>
      </c>
      <c r="C926" s="6">
        <f>B926-K926-L926</f>
        <v>12.03</v>
      </c>
      <c r="D926" s="6">
        <f>B926-K926</f>
        <v>12.03</v>
      </c>
      <c r="E926" s="7">
        <v>0.61944444444444446</v>
      </c>
      <c r="F926" s="17" t="str">
        <f>_xlfn.CONCAT(TEXT(A926,"yyyy-mm-dd")," ",TEXT(E926,"hh:mm:ss"))</f>
        <v>2022-09-08 14:52:00</v>
      </c>
      <c r="G926" s="8">
        <v>25</v>
      </c>
      <c r="H926" s="8">
        <v>53</v>
      </c>
      <c r="I926" s="9">
        <f>Uber_Details!$G926+(Uber_Details!$H926/60)</f>
        <v>25.883333333333333</v>
      </c>
      <c r="J926" s="10">
        <v>9</v>
      </c>
      <c r="K926" s="6"/>
      <c r="L926" s="6"/>
      <c r="M926" s="8"/>
      <c r="N926" s="8">
        <v>1</v>
      </c>
      <c r="O926" s="7" t="str">
        <f>VLOOKUP(P926,zipcodes,2,0)</f>
        <v>BROADVIEW</v>
      </c>
      <c r="P926" s="13">
        <v>5083</v>
      </c>
      <c r="Q926" s="7" t="str">
        <f>VLOOKUP(R926,zipcodes,2,0)</f>
        <v>CAMPBELLTOWN</v>
      </c>
      <c r="R926" s="14">
        <v>5074</v>
      </c>
      <c r="S926" s="8" t="s">
        <v>359</v>
      </c>
      <c r="T926" s="6" t="s">
        <v>372</v>
      </c>
    </row>
    <row r="927" spans="1:20" x14ac:dyDescent="0.25">
      <c r="A927" s="5">
        <v>44812</v>
      </c>
      <c r="B927" s="6">
        <v>9.69</v>
      </c>
      <c r="C927" s="6">
        <f>B927-K927-L927</f>
        <v>9.69</v>
      </c>
      <c r="D927" s="6">
        <f>B927-K927</f>
        <v>9.69</v>
      </c>
      <c r="E927" s="7">
        <v>0.74791666666666667</v>
      </c>
      <c r="F927" s="17" t="str">
        <f>_xlfn.CONCAT(TEXT(A927,"yyyy-mm-dd")," ",TEXT(E927,"hh:mm:ss"))</f>
        <v>2022-09-08 17:57:00</v>
      </c>
      <c r="G927" s="8">
        <v>23</v>
      </c>
      <c r="H927" s="8">
        <v>57</v>
      </c>
      <c r="I927" s="9">
        <f>Uber_Details!$G927+(Uber_Details!$H927/60)</f>
        <v>23.95</v>
      </c>
      <c r="J927" s="10">
        <v>2.2999999999999998</v>
      </c>
      <c r="K927" s="6"/>
      <c r="L927" s="6"/>
      <c r="M927" s="8"/>
      <c r="N927" s="8">
        <v>2</v>
      </c>
      <c r="O927" s="7" t="str">
        <f>VLOOKUP(P927,zipcodes,2,0)</f>
        <v>ADELAIDE CBD</v>
      </c>
      <c r="P927" s="13">
        <v>5000</v>
      </c>
      <c r="Q927" s="7" t="str">
        <f>VLOOKUP(R927,zipcodes,2,0)</f>
        <v>NORWOOD</v>
      </c>
      <c r="R927" s="14">
        <v>5067</v>
      </c>
      <c r="S927" s="8" t="s">
        <v>359</v>
      </c>
      <c r="T927" s="6" t="s">
        <v>372</v>
      </c>
    </row>
    <row r="928" spans="1:20" x14ac:dyDescent="0.25">
      <c r="A928" s="5">
        <v>44812</v>
      </c>
      <c r="B928" s="6">
        <v>19.87</v>
      </c>
      <c r="C928" s="6">
        <f>B928-K928-L928</f>
        <v>16.010000000000002</v>
      </c>
      <c r="D928" s="6">
        <f>B928-K928</f>
        <v>16.010000000000002</v>
      </c>
      <c r="E928" s="7">
        <v>0.76041666666666663</v>
      </c>
      <c r="F928" s="17" t="str">
        <f>_xlfn.CONCAT(TEXT(A928,"yyyy-mm-dd")," ",TEXT(E928,"hh:mm:ss"))</f>
        <v>2022-09-08 18:15:00</v>
      </c>
      <c r="G928" s="8">
        <v>37</v>
      </c>
      <c r="H928" s="8">
        <v>3</v>
      </c>
      <c r="I928" s="9">
        <f>Uber_Details!$G928+(Uber_Details!$H928/60)</f>
        <v>37.049999999999997</v>
      </c>
      <c r="J928" s="10">
        <v>8.1999999999999993</v>
      </c>
      <c r="K928" s="6">
        <v>3.86</v>
      </c>
      <c r="L928" s="6"/>
      <c r="M928" s="8"/>
      <c r="N928" s="8">
        <v>2</v>
      </c>
      <c r="O928" s="7" t="str">
        <f>VLOOKUP(P928,zipcodes,2,0)</f>
        <v>ADELAIDE CBD</v>
      </c>
      <c r="P928" s="13">
        <v>5000</v>
      </c>
      <c r="Q928" s="7" t="str">
        <f>VLOOKUP(R928,zipcodes,2,0)</f>
        <v>HINDMARSH</v>
      </c>
      <c r="R928" s="14">
        <v>5007</v>
      </c>
      <c r="S928" s="8" t="s">
        <v>359</v>
      </c>
      <c r="T928" s="6" t="s">
        <v>372</v>
      </c>
    </row>
    <row r="929" spans="1:20" x14ac:dyDescent="0.25">
      <c r="A929" s="5">
        <v>44812</v>
      </c>
      <c r="B929" s="6">
        <v>14.12</v>
      </c>
      <c r="C929" s="6">
        <f>B929-K929-L929</f>
        <v>14.12</v>
      </c>
      <c r="D929" s="6">
        <f>B929-K929</f>
        <v>14.12</v>
      </c>
      <c r="E929" s="7">
        <v>0.77083333333333337</v>
      </c>
      <c r="F929" s="17" t="str">
        <f>_xlfn.CONCAT(TEXT(A929,"yyyy-mm-dd")," ",TEXT(E929,"hh:mm:ss"))</f>
        <v>2022-09-08 18:30:00</v>
      </c>
      <c r="G929" s="8">
        <v>30</v>
      </c>
      <c r="H929" s="8">
        <v>18</v>
      </c>
      <c r="I929" s="9">
        <f>Uber_Details!$G929+(Uber_Details!$H929/60)</f>
        <v>30.3</v>
      </c>
      <c r="J929" s="10">
        <v>17.2</v>
      </c>
      <c r="K929" s="6"/>
      <c r="L929" s="6"/>
      <c r="M929" s="8"/>
      <c r="N929" s="8">
        <v>1</v>
      </c>
      <c r="O929" s="7" t="str">
        <f>VLOOKUP(P929,zipcodes,2,0)</f>
        <v>HINDMARSH</v>
      </c>
      <c r="P929" s="13">
        <v>5007</v>
      </c>
      <c r="Q929" s="7" t="str">
        <f>VLOOKUP(R929,zipcodes,2,0)</f>
        <v>GREEN FIELDS</v>
      </c>
      <c r="R929" s="14">
        <v>5107</v>
      </c>
      <c r="S929" s="8" t="s">
        <v>359</v>
      </c>
      <c r="T929" s="6" t="s">
        <v>372</v>
      </c>
    </row>
    <row r="930" spans="1:20" x14ac:dyDescent="0.25">
      <c r="A930" s="5">
        <v>44812</v>
      </c>
      <c r="B930" s="6">
        <v>7.62</v>
      </c>
      <c r="C930" s="6">
        <f>B930-K930-L930</f>
        <v>7.62</v>
      </c>
      <c r="D930" s="6">
        <f>B930-K930</f>
        <v>7.62</v>
      </c>
      <c r="E930" s="7">
        <v>0.82638888888888884</v>
      </c>
      <c r="F930" s="17" t="str">
        <f>_xlfn.CONCAT(TEXT(A930,"yyyy-mm-dd")," ",TEXT(E930,"hh:mm:ss"))</f>
        <v>2022-09-08 19:50:00</v>
      </c>
      <c r="G930" s="8">
        <v>22</v>
      </c>
      <c r="H930" s="8">
        <v>1</v>
      </c>
      <c r="I930" s="9">
        <f>Uber_Details!$G930+(Uber_Details!$H930/60)</f>
        <v>22.016666666666666</v>
      </c>
      <c r="J930" s="10">
        <v>3.1</v>
      </c>
      <c r="K930" s="6"/>
      <c r="L930" s="6"/>
      <c r="M930" s="8"/>
      <c r="N930" s="8">
        <v>1</v>
      </c>
      <c r="O930" s="7" t="str">
        <f>VLOOKUP(P930,zipcodes,2,0)</f>
        <v>NORTH ADELAIDE</v>
      </c>
      <c r="P930" s="13">
        <v>5006</v>
      </c>
      <c r="Q930" s="7" t="str">
        <f>VLOOKUP(R930,zipcodes,2,0)</f>
        <v>ST PETERS</v>
      </c>
      <c r="R930" s="14">
        <v>5069</v>
      </c>
      <c r="S930" s="8" t="s">
        <v>359</v>
      </c>
      <c r="T930" s="6" t="s">
        <v>372</v>
      </c>
    </row>
    <row r="931" spans="1:20" x14ac:dyDescent="0.25">
      <c r="A931" s="5">
        <v>44812</v>
      </c>
      <c r="B931" s="6">
        <v>6.36</v>
      </c>
      <c r="C931" s="6">
        <f>B931-K931-L931</f>
        <v>6.36</v>
      </c>
      <c r="D931" s="6">
        <f>B931-K931</f>
        <v>6.36</v>
      </c>
      <c r="E931" s="7">
        <v>0.84097222222222223</v>
      </c>
      <c r="F931" s="17" t="str">
        <f>_xlfn.CONCAT(TEXT(A931,"yyyy-mm-dd")," ",TEXT(E931,"hh:mm:ss"))</f>
        <v>2022-09-08 20:11:00</v>
      </c>
      <c r="G931" s="8">
        <v>12</v>
      </c>
      <c r="H931" s="8">
        <v>15</v>
      </c>
      <c r="I931" s="9">
        <f>Uber_Details!$G931+(Uber_Details!$H931/60)</f>
        <v>12.25</v>
      </c>
      <c r="J931" s="10">
        <v>2.1</v>
      </c>
      <c r="K931" s="6"/>
      <c r="L931" s="6"/>
      <c r="M931" s="8"/>
      <c r="N931" s="8">
        <v>1</v>
      </c>
      <c r="O931" s="7" t="str">
        <f>VLOOKUP(P931,zipcodes,2,0)</f>
        <v>ADELAIDE CBD</v>
      </c>
      <c r="P931" s="13">
        <v>5000</v>
      </c>
      <c r="Q931" s="7" t="str">
        <f>VLOOKUP(R931,zipcodes,2,0)</f>
        <v>FELIXSTOW</v>
      </c>
      <c r="R931" s="14">
        <v>5070</v>
      </c>
      <c r="S931" s="8" t="s">
        <v>359</v>
      </c>
      <c r="T931" s="6" t="s">
        <v>372</v>
      </c>
    </row>
    <row r="932" spans="1:20" x14ac:dyDescent="0.25">
      <c r="A932" s="5">
        <v>44812</v>
      </c>
      <c r="B932" s="6">
        <v>18.420000000000002</v>
      </c>
      <c r="C932" s="6">
        <f>B932-K932-L932</f>
        <v>18.420000000000002</v>
      </c>
      <c r="D932" s="6">
        <f>B932-K932</f>
        <v>18.420000000000002</v>
      </c>
      <c r="E932" s="7">
        <v>0.84444444444444444</v>
      </c>
      <c r="F932" s="17" t="str">
        <f>_xlfn.CONCAT(TEXT(A932,"yyyy-mm-dd")," ",TEXT(E932,"hh:mm:ss"))</f>
        <v>2022-09-08 20:16:00</v>
      </c>
      <c r="G932" s="8">
        <v>40</v>
      </c>
      <c r="H932" s="8">
        <v>59</v>
      </c>
      <c r="I932" s="9">
        <f>Uber_Details!$G932+(Uber_Details!$H932/60)</f>
        <v>40.983333333333334</v>
      </c>
      <c r="J932" s="10">
        <v>15.4</v>
      </c>
      <c r="K932" s="6"/>
      <c r="L932" s="6"/>
      <c r="M932" s="8"/>
      <c r="N932" s="8">
        <v>1</v>
      </c>
      <c r="O932" s="7" t="str">
        <f>VLOOKUP(P932,zipcodes,2,0)</f>
        <v>NORWOOD</v>
      </c>
      <c r="P932" s="13">
        <v>5067</v>
      </c>
      <c r="Q932" s="7" t="str">
        <f>VLOOKUP(R932,zipcodes,2,0)</f>
        <v>STIRLING</v>
      </c>
      <c r="R932" s="14">
        <v>5152</v>
      </c>
      <c r="S932" s="8" t="s">
        <v>359</v>
      </c>
      <c r="T932" s="6" t="s">
        <v>372</v>
      </c>
    </row>
    <row r="933" spans="1:20" x14ac:dyDescent="0.25">
      <c r="A933" s="5">
        <v>44813</v>
      </c>
      <c r="B933" s="6">
        <v>16.05</v>
      </c>
      <c r="C933" s="6">
        <f>B933-K933-L933</f>
        <v>16.05</v>
      </c>
      <c r="D933" s="6">
        <f>B933-K933</f>
        <v>16.05</v>
      </c>
      <c r="E933" s="7">
        <v>0.50208333333333333</v>
      </c>
      <c r="F933" s="17" t="str">
        <f>_xlfn.CONCAT(TEXT(A933,"yyyy-mm-dd")," ",TEXT(E933,"hh:mm:ss"))</f>
        <v>2022-09-09 12:03:00</v>
      </c>
      <c r="G933" s="8">
        <v>46</v>
      </c>
      <c r="H933" s="8">
        <v>1</v>
      </c>
      <c r="I933" s="9">
        <f>Uber_Details!$G933+(Uber_Details!$H933/60)</f>
        <v>46.016666666666666</v>
      </c>
      <c r="J933" s="10">
        <v>4.2</v>
      </c>
      <c r="K933" s="6"/>
      <c r="L933" s="6"/>
      <c r="M933" s="8"/>
      <c r="N933" s="8">
        <v>2</v>
      </c>
      <c r="O933" s="7" t="str">
        <f>VLOOKUP(P933,zipcodes,2,0)</f>
        <v>ADELAIDE CBD</v>
      </c>
      <c r="P933" s="13">
        <v>5000</v>
      </c>
      <c r="Q933" s="7" t="str">
        <f>VLOOKUP(R933,zipcodes,2,0)</f>
        <v>ADELAIDE CBD</v>
      </c>
      <c r="R933" s="14">
        <v>5000</v>
      </c>
      <c r="S933" s="8" t="s">
        <v>359</v>
      </c>
      <c r="T933" s="6" t="s">
        <v>372</v>
      </c>
    </row>
    <row r="934" spans="1:20" x14ac:dyDescent="0.25">
      <c r="A934" s="5">
        <v>44813</v>
      </c>
      <c r="B934" s="6">
        <v>16.28</v>
      </c>
      <c r="C934" s="6">
        <f>B934-K934-L934</f>
        <v>16.28</v>
      </c>
      <c r="D934" s="6">
        <f>B934-K934</f>
        <v>16.28</v>
      </c>
      <c r="E934" s="7">
        <v>0.53402777777777777</v>
      </c>
      <c r="F934" s="17" t="str">
        <f>_xlfn.CONCAT(TEXT(A934,"yyyy-mm-dd")," ",TEXT(E934,"hh:mm:ss"))</f>
        <v>2022-09-09 12:49:00</v>
      </c>
      <c r="G934" s="8">
        <v>44</v>
      </c>
      <c r="H934" s="8">
        <v>47</v>
      </c>
      <c r="I934" s="9">
        <f>Uber_Details!$G934+(Uber_Details!$H934/60)</f>
        <v>44.783333333333331</v>
      </c>
      <c r="J934" s="10">
        <v>4.4000000000000004</v>
      </c>
      <c r="K934" s="6"/>
      <c r="L934" s="6"/>
      <c r="M934" s="8"/>
      <c r="N934" s="8">
        <v>1</v>
      </c>
      <c r="O934" s="7" t="str">
        <f>VLOOKUP(P934,zipcodes,2,0)</f>
        <v>ADELAIDE CBD</v>
      </c>
      <c r="P934" s="13">
        <v>5000</v>
      </c>
      <c r="Q934" s="7" t="str">
        <f>VLOOKUP(R934,zipcodes,2,0)</f>
        <v>NORTH ADELAIDE</v>
      </c>
      <c r="R934" s="14">
        <v>5006</v>
      </c>
      <c r="S934" s="8" t="s">
        <v>359</v>
      </c>
      <c r="T934" s="6" t="s">
        <v>372</v>
      </c>
    </row>
    <row r="935" spans="1:20" x14ac:dyDescent="0.25">
      <c r="A935" s="5">
        <v>44813</v>
      </c>
      <c r="B935" s="6">
        <v>14.32</v>
      </c>
      <c r="C935" s="6">
        <f>B935-K935-L935</f>
        <v>14.32</v>
      </c>
      <c r="D935" s="6">
        <f>B935-K935</f>
        <v>14.32</v>
      </c>
      <c r="E935" s="7">
        <v>0.56666666666666665</v>
      </c>
      <c r="F935" s="17" t="str">
        <f>_xlfn.CONCAT(TEXT(A935,"yyyy-mm-dd")," ",TEXT(E935,"hh:mm:ss"))</f>
        <v>2022-09-09 13:36:00</v>
      </c>
      <c r="G935" s="8">
        <v>40</v>
      </c>
      <c r="H935" s="8">
        <v>41</v>
      </c>
      <c r="I935" s="9">
        <f>Uber_Details!$G935+(Uber_Details!$H935/60)</f>
        <v>40.68333333333333</v>
      </c>
      <c r="J935" s="10">
        <v>3.6</v>
      </c>
      <c r="K935" s="6"/>
      <c r="L935" s="6"/>
      <c r="M935" s="8"/>
      <c r="N935" s="8">
        <v>2</v>
      </c>
      <c r="O935" s="7" t="str">
        <f>VLOOKUP(P935,zipcodes,2,0)</f>
        <v>HINDMARSH</v>
      </c>
      <c r="P935" s="13">
        <v>5007</v>
      </c>
      <c r="Q935" s="7" t="str">
        <f>VLOOKUP(R935,zipcodes,2,0)</f>
        <v>MILE END</v>
      </c>
      <c r="R935" s="14">
        <v>5031</v>
      </c>
      <c r="S935" s="8" t="s">
        <v>359</v>
      </c>
      <c r="T935" s="6" t="s">
        <v>372</v>
      </c>
    </row>
    <row r="936" spans="1:20" x14ac:dyDescent="0.25">
      <c r="A936" s="5">
        <v>44813</v>
      </c>
      <c r="B936" s="6">
        <v>12.06</v>
      </c>
      <c r="C936" s="6">
        <f>B936-K936-L936</f>
        <v>12.06</v>
      </c>
      <c r="D936" s="6">
        <f>B936-K936</f>
        <v>12.06</v>
      </c>
      <c r="E936" s="7">
        <v>0.58680555555555558</v>
      </c>
      <c r="F936" s="17" t="str">
        <f>_xlfn.CONCAT(TEXT(A936,"yyyy-mm-dd")," ",TEXT(E936,"hh:mm:ss"))</f>
        <v>2022-09-09 14:05:00</v>
      </c>
      <c r="G936" s="8">
        <v>28</v>
      </c>
      <c r="H936" s="8">
        <v>21</v>
      </c>
      <c r="I936" s="9">
        <f>Uber_Details!$G936+(Uber_Details!$H936/60)</f>
        <v>28.35</v>
      </c>
      <c r="J936" s="10">
        <v>7.5</v>
      </c>
      <c r="K936" s="6"/>
      <c r="L936" s="6"/>
      <c r="M936" s="8"/>
      <c r="N936" s="8">
        <v>2</v>
      </c>
      <c r="O936" s="7" t="str">
        <f>VLOOKUP(P936,zipcodes,2,0)</f>
        <v>MILE END</v>
      </c>
      <c r="P936" s="13">
        <v>5031</v>
      </c>
      <c r="Q936" s="7" t="str">
        <f>VLOOKUP(R936,zipcodes,2,0)</f>
        <v>UNDERDALE</v>
      </c>
      <c r="R936" s="14">
        <v>5032</v>
      </c>
      <c r="S936" s="8" t="s">
        <v>359</v>
      </c>
      <c r="T936" s="6" t="s">
        <v>372</v>
      </c>
    </row>
    <row r="937" spans="1:20" x14ac:dyDescent="0.25">
      <c r="A937" s="5">
        <v>44813</v>
      </c>
      <c r="B937" s="6">
        <v>16.37</v>
      </c>
      <c r="C937" s="6">
        <f>B937-K937-L937</f>
        <v>16.37</v>
      </c>
      <c r="D937" s="6">
        <f>B937-K937</f>
        <v>16.37</v>
      </c>
      <c r="E937" s="7">
        <v>0.6166666666666667</v>
      </c>
      <c r="F937" s="17" t="str">
        <f>_xlfn.CONCAT(TEXT(A937,"yyyy-mm-dd")," ",TEXT(E937,"hh:mm:ss"))</f>
        <v>2022-09-09 14:48:00</v>
      </c>
      <c r="G937" s="8">
        <v>44</v>
      </c>
      <c r="H937" s="8">
        <v>24</v>
      </c>
      <c r="I937" s="9">
        <f>Uber_Details!$G937+(Uber_Details!$H937/60)</f>
        <v>44.4</v>
      </c>
      <c r="J937" s="10">
        <v>5.8</v>
      </c>
      <c r="K937" s="6"/>
      <c r="L937" s="6"/>
      <c r="M937" s="8"/>
      <c r="N937" s="8">
        <v>2</v>
      </c>
      <c r="O937" s="7" t="str">
        <f>VLOOKUP(P937,zipcodes,2,0)</f>
        <v>MILE END</v>
      </c>
      <c r="P937" s="13">
        <v>5031</v>
      </c>
      <c r="Q937" s="7" t="str">
        <f>VLOOKUP(R937,zipcodes,2,0)</f>
        <v>ADELAIDE CBD</v>
      </c>
      <c r="R937" s="14">
        <v>5000</v>
      </c>
      <c r="S937" s="8" t="s">
        <v>359</v>
      </c>
      <c r="T937" s="6" t="s">
        <v>372</v>
      </c>
    </row>
    <row r="938" spans="1:20" x14ac:dyDescent="0.25">
      <c r="A938" s="5">
        <v>44813</v>
      </c>
      <c r="B938" s="6">
        <v>26.93</v>
      </c>
      <c r="C938" s="6">
        <f>B938-K938-L938</f>
        <v>26.93</v>
      </c>
      <c r="D938" s="6">
        <f>B938-K938</f>
        <v>26.93</v>
      </c>
      <c r="E938" s="7">
        <v>0.75277777777777777</v>
      </c>
      <c r="F938" s="17" t="str">
        <f>_xlfn.CONCAT(TEXT(A938,"yyyy-mm-dd")," ",TEXT(E938,"hh:mm:ss"))</f>
        <v>2022-09-09 18:04:00</v>
      </c>
      <c r="G938" s="8">
        <v>59</v>
      </c>
      <c r="H938" s="8">
        <v>21</v>
      </c>
      <c r="I938" s="9">
        <f>Uber_Details!$G938+(Uber_Details!$H938/60)</f>
        <v>59.35</v>
      </c>
      <c r="J938" s="10">
        <v>19.899999999999999</v>
      </c>
      <c r="K938" s="6"/>
      <c r="L938" s="6"/>
      <c r="M938" s="8"/>
      <c r="N938" s="8">
        <v>2</v>
      </c>
      <c r="O938" s="7" t="str">
        <f>VLOOKUP(P938,zipcodes,2,0)</f>
        <v>ADELAIDE CBD</v>
      </c>
      <c r="P938" s="13">
        <v>5000</v>
      </c>
      <c r="Q938" s="7" t="str">
        <f>VLOOKUP(R938,zipcodes,2,0)</f>
        <v>SEMAPHORE</v>
      </c>
      <c r="R938" s="14">
        <v>5019</v>
      </c>
      <c r="S938" s="8" t="s">
        <v>359</v>
      </c>
      <c r="T938" s="6" t="s">
        <v>372</v>
      </c>
    </row>
    <row r="939" spans="1:20" x14ac:dyDescent="0.25">
      <c r="A939" s="5">
        <v>44813</v>
      </c>
      <c r="B939" s="6">
        <v>15.1</v>
      </c>
      <c r="C939" s="6">
        <f>B939-K939-L939</f>
        <v>11</v>
      </c>
      <c r="D939" s="6">
        <f>B939-K939</f>
        <v>11</v>
      </c>
      <c r="E939" s="7">
        <v>0.7944444444444444</v>
      </c>
      <c r="F939" s="17" t="str">
        <f>_xlfn.CONCAT(TEXT(A939,"yyyy-mm-dd")," ",TEXT(E939,"hh:mm:ss"))</f>
        <v>2022-09-09 19:04:00</v>
      </c>
      <c r="G939" s="8">
        <v>27</v>
      </c>
      <c r="H939" s="8"/>
      <c r="I939" s="9">
        <f>Uber_Details!$G939+(Uber_Details!$H939/60)</f>
        <v>27</v>
      </c>
      <c r="J939" s="10">
        <v>5</v>
      </c>
      <c r="K939" s="6">
        <v>4.0999999999999996</v>
      </c>
      <c r="L939" s="6"/>
      <c r="M939" s="8"/>
      <c r="N939" s="8">
        <v>2</v>
      </c>
      <c r="O939" s="7" t="str">
        <f>VLOOKUP(P939,zipcodes,2,0)</f>
        <v>SEMAPHORE</v>
      </c>
      <c r="P939" s="13">
        <v>5019</v>
      </c>
      <c r="Q939" s="7" t="str">
        <f>VLOOKUP(R939,zipcodes,2,0)</f>
        <v>OSBORNE</v>
      </c>
      <c r="R939" s="14">
        <v>5017</v>
      </c>
      <c r="S939" s="8" t="s">
        <v>359</v>
      </c>
      <c r="T939" s="6" t="s">
        <v>372</v>
      </c>
    </row>
    <row r="940" spans="1:20" x14ac:dyDescent="0.25">
      <c r="A940" s="5">
        <v>44813</v>
      </c>
      <c r="B940" s="6">
        <v>10.97</v>
      </c>
      <c r="C940" s="6">
        <f>B940-K940-L940</f>
        <v>10.97</v>
      </c>
      <c r="D940" s="6">
        <f>B940-K940</f>
        <v>10.97</v>
      </c>
      <c r="E940" s="7">
        <v>0.81111111111111101</v>
      </c>
      <c r="F940" s="17" t="str">
        <f>_xlfn.CONCAT(TEXT(A940,"yyyy-mm-dd")," ",TEXT(E940,"hh:mm:ss"))</f>
        <v>2022-09-09 19:28:00</v>
      </c>
      <c r="G940" s="8">
        <v>23</v>
      </c>
      <c r="H940" s="8">
        <v>18</v>
      </c>
      <c r="I940" s="9">
        <f>Uber_Details!$G940+(Uber_Details!$H940/60)</f>
        <v>23.3</v>
      </c>
      <c r="J940" s="10">
        <v>5.5</v>
      </c>
      <c r="K940" s="6"/>
      <c r="L940" s="6"/>
      <c r="M940" s="8"/>
      <c r="N940" s="8">
        <v>2</v>
      </c>
      <c r="O940" s="7" t="str">
        <f>VLOOKUP(P940,zipcodes,2,0)</f>
        <v>SEMAPHORE</v>
      </c>
      <c r="P940" s="13">
        <v>5019</v>
      </c>
      <c r="Q940" s="7" t="str">
        <f>VLOOKUP(R940,zipcodes,2,0)</f>
        <v>NORTH HAVEN</v>
      </c>
      <c r="R940" s="14">
        <v>5018</v>
      </c>
      <c r="S940" s="8" t="s">
        <v>359</v>
      </c>
      <c r="T940" s="6" t="s">
        <v>372</v>
      </c>
    </row>
    <row r="941" spans="1:20" x14ac:dyDescent="0.25">
      <c r="A941" s="5">
        <v>44813</v>
      </c>
      <c r="B941" s="6">
        <v>11.4</v>
      </c>
      <c r="C941" s="6">
        <f>B941-K941-L941</f>
        <v>11.4</v>
      </c>
      <c r="D941" s="6">
        <f>B941-K941</f>
        <v>11.4</v>
      </c>
      <c r="E941" s="7">
        <v>0.82430555555555562</v>
      </c>
      <c r="F941" s="17" t="str">
        <f>_xlfn.CONCAT(TEXT(A941,"yyyy-mm-dd")," ",TEXT(E941,"hh:mm:ss"))</f>
        <v>2022-09-09 19:47:00</v>
      </c>
      <c r="G941" s="8">
        <v>26</v>
      </c>
      <c r="H941" s="8">
        <v>29</v>
      </c>
      <c r="I941" s="9">
        <f>Uber_Details!$G941+(Uber_Details!$H941/60)</f>
        <v>26.483333333333334</v>
      </c>
      <c r="J941" s="10">
        <v>7.6</v>
      </c>
      <c r="K941" s="6"/>
      <c r="L941" s="6"/>
      <c r="M941" s="8"/>
      <c r="N941" s="8">
        <v>2</v>
      </c>
      <c r="O941" s="7" t="str">
        <f>VLOOKUP(P941,zipcodes,2,0)</f>
        <v>NORTH HAVEN</v>
      </c>
      <c r="P941" s="13">
        <v>5018</v>
      </c>
      <c r="Q941" s="7" t="str">
        <f>VLOOKUP(R941,zipcodes,2,0)</f>
        <v>LARGS BAY</v>
      </c>
      <c r="R941" s="14">
        <v>5016</v>
      </c>
      <c r="S941" s="8" t="s">
        <v>359</v>
      </c>
      <c r="T941" s="6" t="s">
        <v>372</v>
      </c>
    </row>
    <row r="942" spans="1:20" x14ac:dyDescent="0.25">
      <c r="A942" s="5">
        <v>44813</v>
      </c>
      <c r="B942" s="6">
        <v>9.0299999999999994</v>
      </c>
      <c r="C942" s="6">
        <f>B942-K942-L942</f>
        <v>9.0299999999999994</v>
      </c>
      <c r="D942" s="6">
        <f>B942-K942</f>
        <v>9.0299999999999994</v>
      </c>
      <c r="E942" s="7">
        <v>0.84236111111111101</v>
      </c>
      <c r="F942" s="17" t="str">
        <f>_xlfn.CONCAT(TEXT(A942,"yyyy-mm-dd")," ",TEXT(E942,"hh:mm:ss"))</f>
        <v>2022-09-09 20:13:00</v>
      </c>
      <c r="G942" s="8">
        <v>16</v>
      </c>
      <c r="H942" s="8">
        <v>40</v>
      </c>
      <c r="I942" s="9">
        <f>Uber_Details!$G942+(Uber_Details!$H942/60)</f>
        <v>16.666666666666668</v>
      </c>
      <c r="J942" s="10">
        <v>3.1</v>
      </c>
      <c r="K942" s="6"/>
      <c r="L942" s="6"/>
      <c r="M942" s="8"/>
      <c r="N942" s="8">
        <v>2</v>
      </c>
      <c r="O942" s="7" t="str">
        <f>VLOOKUP(P942,zipcodes,2,0)</f>
        <v>SEMAPHORE</v>
      </c>
      <c r="P942" s="13">
        <v>5019</v>
      </c>
      <c r="Q942" s="7" t="str">
        <f>VLOOKUP(R942,zipcodes,2,0)</f>
        <v>SEMAPHORE</v>
      </c>
      <c r="R942" s="14">
        <v>5019</v>
      </c>
      <c r="S942" s="8" t="s">
        <v>359</v>
      </c>
      <c r="T942" s="6" t="s">
        <v>372</v>
      </c>
    </row>
    <row r="943" spans="1:20" x14ac:dyDescent="0.25">
      <c r="A943" s="5">
        <v>44813</v>
      </c>
      <c r="B943" s="6">
        <v>14.8</v>
      </c>
      <c r="C943" s="6">
        <f>B943-K943-L943</f>
        <v>14.8</v>
      </c>
      <c r="D943" s="6">
        <f>B943-K943</f>
        <v>14.8</v>
      </c>
      <c r="E943" s="7">
        <v>0.84791666666666676</v>
      </c>
      <c r="F943" s="17" t="str">
        <f>_xlfn.CONCAT(TEXT(A943,"yyyy-mm-dd")," ",TEXT(E943,"hh:mm:ss"))</f>
        <v>2022-09-09 20:21:00</v>
      </c>
      <c r="G943" s="8">
        <v>21</v>
      </c>
      <c r="H943" s="8">
        <v>13</v>
      </c>
      <c r="I943" s="9">
        <f>Uber_Details!$G943+(Uber_Details!$H943/60)</f>
        <v>21.216666666666665</v>
      </c>
      <c r="J943" s="10">
        <v>12.4</v>
      </c>
      <c r="K943" s="6"/>
      <c r="L943" s="6"/>
      <c r="M943" s="8"/>
      <c r="N943" s="8">
        <v>2</v>
      </c>
      <c r="O943" s="7" t="str">
        <f>VLOOKUP(P943,zipcodes,2,0)</f>
        <v>SEMAPHORE</v>
      </c>
      <c r="P943" s="13">
        <v>5019</v>
      </c>
      <c r="Q943" s="7" t="str">
        <f>VLOOKUP(R943,zipcodes,2,0)</f>
        <v>ALBERT PARK</v>
      </c>
      <c r="R943" s="14">
        <v>5014</v>
      </c>
      <c r="S943" s="8" t="s">
        <v>359</v>
      </c>
      <c r="T943" s="6" t="s">
        <v>372</v>
      </c>
    </row>
    <row r="944" spans="1:20" x14ac:dyDescent="0.25">
      <c r="A944" s="5">
        <v>44814</v>
      </c>
      <c r="B944" s="6">
        <v>9.2200000000000006</v>
      </c>
      <c r="C944" s="6">
        <f>B944-K944-L944</f>
        <v>8.0200000000000014</v>
      </c>
      <c r="D944" s="6">
        <f>B944-K944</f>
        <v>8.0200000000000014</v>
      </c>
      <c r="E944" s="7">
        <v>0.50972222222222219</v>
      </c>
      <c r="F944" s="17" t="str">
        <f>_xlfn.CONCAT(TEXT(A944,"yyyy-mm-dd")," ",TEXT(E944,"hh:mm:ss"))</f>
        <v>2022-09-10 12:14:00</v>
      </c>
      <c r="G944" s="8">
        <v>17</v>
      </c>
      <c r="H944" s="8">
        <v>43</v>
      </c>
      <c r="I944" s="9">
        <f>Uber_Details!$G944+(Uber_Details!$H944/60)</f>
        <v>17.716666666666665</v>
      </c>
      <c r="J944" s="10">
        <v>3.6</v>
      </c>
      <c r="K944" s="6">
        <v>1.2</v>
      </c>
      <c r="L944" s="6"/>
      <c r="M944" s="8"/>
      <c r="N944" s="8">
        <v>1</v>
      </c>
      <c r="O944" s="7" t="str">
        <f>VLOOKUP(P944,zipcodes,2,0)</f>
        <v>MILE END</v>
      </c>
      <c r="P944" s="13">
        <v>5031</v>
      </c>
      <c r="Q944" s="7" t="str">
        <f>VLOOKUP(R944,zipcodes,2,0)</f>
        <v>HINDMARSH</v>
      </c>
      <c r="R944" s="14">
        <v>5007</v>
      </c>
      <c r="S944" s="8" t="s">
        <v>359</v>
      </c>
      <c r="T944" s="6" t="s">
        <v>372</v>
      </c>
    </row>
    <row r="945" spans="1:20" x14ac:dyDescent="0.25">
      <c r="A945" s="5">
        <v>44814</v>
      </c>
      <c r="B945" s="6">
        <v>10.39</v>
      </c>
      <c r="C945" s="6">
        <f>B945-K945-L945</f>
        <v>10.39</v>
      </c>
      <c r="D945" s="6">
        <f>B945-K945</f>
        <v>10.39</v>
      </c>
      <c r="E945" s="7">
        <v>0.52083333333333337</v>
      </c>
      <c r="F945" s="17" t="str">
        <f>_xlfn.CONCAT(TEXT(A945,"yyyy-mm-dd")," ",TEXT(E945,"hh:mm:ss"))</f>
        <v>2022-09-10 12:30:00</v>
      </c>
      <c r="G945" s="8">
        <v>24</v>
      </c>
      <c r="H945" s="8">
        <v>33</v>
      </c>
      <c r="I945" s="9">
        <f>Uber_Details!$G945+(Uber_Details!$H945/60)</f>
        <v>24.55</v>
      </c>
      <c r="J945" s="10">
        <v>3.2</v>
      </c>
      <c r="K945" s="6"/>
      <c r="L945" s="6"/>
      <c r="M945" s="8"/>
      <c r="N945" s="8">
        <v>2</v>
      </c>
      <c r="O945" s="7" t="str">
        <f>VLOOKUP(P945,zipcodes,2,0)</f>
        <v>HINDMARSH</v>
      </c>
      <c r="P945" s="13">
        <v>5007</v>
      </c>
      <c r="Q945" s="7" t="str">
        <f>VLOOKUP(R945,zipcodes,2,0)</f>
        <v>HINDMARSH</v>
      </c>
      <c r="R945" s="14">
        <v>5007</v>
      </c>
      <c r="S945" s="8" t="s">
        <v>359</v>
      </c>
      <c r="T945" s="6" t="s">
        <v>372</v>
      </c>
    </row>
    <row r="946" spans="1:20" x14ac:dyDescent="0.25">
      <c r="A946" s="5">
        <v>44814</v>
      </c>
      <c r="B946" s="6">
        <v>10.37</v>
      </c>
      <c r="C946" s="6">
        <f>B946-K946-L946</f>
        <v>8.4799999999999986</v>
      </c>
      <c r="D946" s="6">
        <f>B946-K946</f>
        <v>8.4799999999999986</v>
      </c>
      <c r="E946" s="7">
        <v>0.54583333333333328</v>
      </c>
      <c r="F946" s="17" t="str">
        <f>_xlfn.CONCAT(TEXT(A946,"yyyy-mm-dd")," ",TEXT(E946,"hh:mm:ss"))</f>
        <v>2022-09-10 13:06:00</v>
      </c>
      <c r="G946" s="8">
        <v>16</v>
      </c>
      <c r="H946" s="8">
        <v>4</v>
      </c>
      <c r="I946" s="9">
        <f>Uber_Details!$G946+(Uber_Details!$H946/60)</f>
        <v>16.066666666666666</v>
      </c>
      <c r="J946" s="10">
        <v>4.2</v>
      </c>
      <c r="K946" s="6">
        <v>1.89</v>
      </c>
      <c r="L946" s="6"/>
      <c r="M946" s="8"/>
      <c r="N946" s="8">
        <v>1</v>
      </c>
      <c r="O946" s="7" t="str">
        <f>VLOOKUP(P946,zipcodes,2,0)</f>
        <v>NORTH ADELAIDE</v>
      </c>
      <c r="P946" s="13">
        <v>5006</v>
      </c>
      <c r="Q946" s="7" t="str">
        <f>VLOOKUP(R946,zipcodes,2,0)</f>
        <v>HAMPSTEAD GARDENS</v>
      </c>
      <c r="R946" s="14">
        <v>5086</v>
      </c>
      <c r="S946" s="8" t="s">
        <v>359</v>
      </c>
      <c r="T946" s="6" t="s">
        <v>372</v>
      </c>
    </row>
    <row r="947" spans="1:20" x14ac:dyDescent="0.25">
      <c r="A947" s="5">
        <v>44814</v>
      </c>
      <c r="B947" s="6">
        <v>23.9</v>
      </c>
      <c r="C947" s="6">
        <f>B947-K947-L947</f>
        <v>23.9</v>
      </c>
      <c r="D947" s="6">
        <f>B947-K947</f>
        <v>23.9</v>
      </c>
      <c r="E947" s="7">
        <v>0.57777777777777783</v>
      </c>
      <c r="F947" s="17" t="str">
        <f>_xlfn.CONCAT(TEXT(A947,"yyyy-mm-dd")," ",TEXT(E947,"hh:mm:ss"))</f>
        <v>2022-09-10 13:52:00</v>
      </c>
      <c r="G947" s="8">
        <v>57</v>
      </c>
      <c r="H947" s="8">
        <v>50</v>
      </c>
      <c r="I947" s="9">
        <f>Uber_Details!$G947+(Uber_Details!$H947/60)</f>
        <v>57.833333333333336</v>
      </c>
      <c r="J947" s="10">
        <v>6.5</v>
      </c>
      <c r="K947" s="6"/>
      <c r="L947" s="6"/>
      <c r="M947" s="8"/>
      <c r="N947" s="8">
        <v>2</v>
      </c>
      <c r="O947" s="7" t="str">
        <f>VLOOKUP(P947,zipcodes,2,0)</f>
        <v>ADELAIDE CBD</v>
      </c>
      <c r="P947" s="13">
        <v>5000</v>
      </c>
      <c r="Q947" s="7" t="str">
        <f>VLOOKUP(R947,zipcodes,2,0)</f>
        <v>HINDMARSH</v>
      </c>
      <c r="R947" s="14">
        <v>5007</v>
      </c>
      <c r="S947" s="8" t="s">
        <v>359</v>
      </c>
      <c r="T947" s="6" t="s">
        <v>372</v>
      </c>
    </row>
    <row r="948" spans="1:20" x14ac:dyDescent="0.25">
      <c r="A948" s="5">
        <v>44814</v>
      </c>
      <c r="B948" s="6">
        <v>8.1999999999999993</v>
      </c>
      <c r="C948" s="6">
        <f>B948-K948-L948</f>
        <v>8.1999999999999993</v>
      </c>
      <c r="D948" s="6">
        <f>B948-K948</f>
        <v>8.1999999999999993</v>
      </c>
      <c r="E948" s="7">
        <v>0.60277777777777775</v>
      </c>
      <c r="F948" s="17" t="str">
        <f>_xlfn.CONCAT(TEXT(A948,"yyyy-mm-dd")," ",TEXT(E948,"hh:mm:ss"))</f>
        <v>2022-09-10 14:28:00</v>
      </c>
      <c r="G948" s="8">
        <v>17</v>
      </c>
      <c r="H948" s="8">
        <v>17</v>
      </c>
      <c r="I948" s="9">
        <f>Uber_Details!$G948+(Uber_Details!$H948/60)</f>
        <v>17.283333333333335</v>
      </c>
      <c r="J948" s="10">
        <v>5.3</v>
      </c>
      <c r="K948" s="6"/>
      <c r="L948" s="6"/>
      <c r="M948" s="8"/>
      <c r="N948" s="8">
        <v>1</v>
      </c>
      <c r="O948" s="7" t="str">
        <f>VLOOKUP(P948,zipcodes,2,0)</f>
        <v>HINDMARSH</v>
      </c>
      <c r="P948" s="13">
        <v>5007</v>
      </c>
      <c r="Q948" s="7" t="str">
        <f>VLOOKUP(R948,zipcodes,2,0)</f>
        <v>WOODVILLE</v>
      </c>
      <c r="R948" s="14">
        <v>5011</v>
      </c>
      <c r="S948" s="8" t="s">
        <v>359</v>
      </c>
      <c r="T948" s="6" t="s">
        <v>372</v>
      </c>
    </row>
    <row r="949" spans="1:20" x14ac:dyDescent="0.25">
      <c r="A949" s="5">
        <v>44814</v>
      </c>
      <c r="B949" s="6">
        <v>5</v>
      </c>
      <c r="C949" s="6">
        <f>B949-K949-L949</f>
        <v>5</v>
      </c>
      <c r="D949" s="6">
        <f>B949-K949</f>
        <v>5</v>
      </c>
      <c r="E949" s="7">
        <v>0.61736111111111114</v>
      </c>
      <c r="F949" s="17" t="str">
        <f>_xlfn.CONCAT(TEXT(A949,"yyyy-mm-dd")," ",TEXT(E949,"hh:mm:ss"))</f>
        <v>2022-09-10 14:49:00</v>
      </c>
      <c r="G949" s="8">
        <v>10</v>
      </c>
      <c r="H949" s="8">
        <v>11</v>
      </c>
      <c r="I949" s="9">
        <f>Uber_Details!$G949+(Uber_Details!$H949/60)</f>
        <v>10.183333333333334</v>
      </c>
      <c r="J949" s="10">
        <v>0.6</v>
      </c>
      <c r="K949" s="6"/>
      <c r="L949" s="6"/>
      <c r="M949" s="8"/>
      <c r="N949" s="8">
        <v>1</v>
      </c>
      <c r="O949" s="7" t="str">
        <f>VLOOKUP(P949,zipcodes,2,0)</f>
        <v>SEATON</v>
      </c>
      <c r="P949" s="13">
        <v>5023</v>
      </c>
      <c r="Q949" s="7" t="str">
        <f>VLOOKUP(R949,zipcodes,2,0)</f>
        <v>SEATON</v>
      </c>
      <c r="R949" s="14">
        <v>5023</v>
      </c>
      <c r="S949" s="8" t="s">
        <v>359</v>
      </c>
      <c r="T949" s="6" t="s">
        <v>372</v>
      </c>
    </row>
    <row r="950" spans="1:20" x14ac:dyDescent="0.25">
      <c r="A950" s="5">
        <v>44814</v>
      </c>
      <c r="B950" s="6">
        <v>13.88</v>
      </c>
      <c r="C950" s="6">
        <f>B950-K950-L950</f>
        <v>13.88</v>
      </c>
      <c r="D950" s="6">
        <f>B950-K950</f>
        <v>13.88</v>
      </c>
      <c r="E950" s="7">
        <v>0.62986111111111109</v>
      </c>
      <c r="F950" s="17" t="str">
        <f>_xlfn.CONCAT(TEXT(A950,"yyyy-mm-dd")," ",TEXT(E950,"hh:mm:ss"))</f>
        <v>2022-09-10 15:07:00</v>
      </c>
      <c r="G950" s="8">
        <v>39</v>
      </c>
      <c r="H950" s="8">
        <v>21</v>
      </c>
      <c r="I950" s="9">
        <f>Uber_Details!$G950+(Uber_Details!$H950/60)</f>
        <v>39.35</v>
      </c>
      <c r="J950" s="10">
        <v>9.1</v>
      </c>
      <c r="K950" s="6"/>
      <c r="L950" s="6"/>
      <c r="M950" s="8"/>
      <c r="N950" s="8">
        <v>2</v>
      </c>
      <c r="O950" s="7" t="str">
        <f>VLOOKUP(P950,zipcodes,2,0)</f>
        <v>FLINDERS PARK</v>
      </c>
      <c r="P950" s="13">
        <v>5025</v>
      </c>
      <c r="Q950" s="7" t="str">
        <f>VLOOKUP(R950,zipcodes,2,0)</f>
        <v>WOODVILLE</v>
      </c>
      <c r="R950" s="14">
        <v>5011</v>
      </c>
      <c r="S950" s="8" t="s">
        <v>359</v>
      </c>
      <c r="T950" s="6" t="s">
        <v>372</v>
      </c>
    </row>
    <row r="951" spans="1:20" x14ac:dyDescent="0.25">
      <c r="A951" s="5">
        <v>44814</v>
      </c>
      <c r="B951" s="6">
        <v>20.18</v>
      </c>
      <c r="C951" s="6">
        <f>B951-K951-L951</f>
        <v>20.18</v>
      </c>
      <c r="D951" s="6">
        <f>B951-K951</f>
        <v>20.18</v>
      </c>
      <c r="E951" s="7">
        <v>0.74444444444444446</v>
      </c>
      <c r="F951" s="17" t="str">
        <f>_xlfn.CONCAT(TEXT(A951,"yyyy-mm-dd")," ",TEXT(E951,"hh:mm:ss"))</f>
        <v>2022-09-10 17:52:00</v>
      </c>
      <c r="G951" s="8">
        <v>44</v>
      </c>
      <c r="H951" s="8">
        <v>54</v>
      </c>
      <c r="I951" s="9">
        <f>Uber_Details!$G951+(Uber_Details!$H951/60)</f>
        <v>44.9</v>
      </c>
      <c r="J951" s="10">
        <v>12.4</v>
      </c>
      <c r="K951" s="6"/>
      <c r="L951" s="6"/>
      <c r="M951" s="8"/>
      <c r="N951" s="8">
        <v>2</v>
      </c>
      <c r="O951" s="7" t="str">
        <f>VLOOKUP(P951,zipcodes,2,0)</f>
        <v>FITZROY</v>
      </c>
      <c r="P951" s="13">
        <v>5082</v>
      </c>
      <c r="Q951" s="7" t="str">
        <f>VLOOKUP(R951,zipcodes,2,0)</f>
        <v>BLAIR ATHOL</v>
      </c>
      <c r="R951" s="14">
        <v>5084</v>
      </c>
      <c r="S951" s="8" t="s">
        <v>359</v>
      </c>
      <c r="T951" s="6" t="s">
        <v>372</v>
      </c>
    </row>
    <row r="952" spans="1:20" x14ac:dyDescent="0.25">
      <c r="A952" s="5">
        <v>44814</v>
      </c>
      <c r="B952" s="6">
        <v>9.68</v>
      </c>
      <c r="C952" s="6">
        <f>B952-K952-L952</f>
        <v>9.68</v>
      </c>
      <c r="D952" s="6">
        <f>B952-K952</f>
        <v>9.68</v>
      </c>
      <c r="E952" s="7">
        <v>0.78472222222222221</v>
      </c>
      <c r="F952" s="17" t="str">
        <f>_xlfn.CONCAT(TEXT(A952,"yyyy-mm-dd")," ",TEXT(E952,"hh:mm:ss"))</f>
        <v>2022-09-10 18:50:00</v>
      </c>
      <c r="G952" s="8">
        <v>21</v>
      </c>
      <c r="H952" s="8">
        <v>10</v>
      </c>
      <c r="I952" s="9">
        <f>Uber_Details!$G952+(Uber_Details!$H952/60)</f>
        <v>21.166666666666668</v>
      </c>
      <c r="J952" s="10">
        <v>3.8</v>
      </c>
      <c r="K952" s="6"/>
      <c r="L952" s="6"/>
      <c r="M952" s="8"/>
      <c r="N952" s="8">
        <v>2</v>
      </c>
      <c r="O952" s="7" t="str">
        <f>VLOOKUP(P952,zipcodes,2,0)</f>
        <v>FITZROY</v>
      </c>
      <c r="P952" s="13">
        <v>5082</v>
      </c>
      <c r="Q952" s="7" t="str">
        <f>VLOOKUP(R952,zipcodes,2,0)</f>
        <v>FITZROY</v>
      </c>
      <c r="R952" s="14">
        <v>5082</v>
      </c>
      <c r="S952" s="8" t="s">
        <v>359</v>
      </c>
      <c r="T952" s="6" t="s">
        <v>372</v>
      </c>
    </row>
    <row r="953" spans="1:20" x14ac:dyDescent="0.25">
      <c r="A953" s="5">
        <v>44814</v>
      </c>
      <c r="B953" s="6">
        <v>8.92</v>
      </c>
      <c r="C953" s="6">
        <f>B953-K953-L953</f>
        <v>8.92</v>
      </c>
      <c r="D953" s="6">
        <f>B953-K953</f>
        <v>8.92</v>
      </c>
      <c r="E953" s="7">
        <v>0.7944444444444444</v>
      </c>
      <c r="F953" s="17" t="str">
        <f>_xlfn.CONCAT(TEXT(A953,"yyyy-mm-dd")," ",TEXT(E953,"hh:mm:ss"))</f>
        <v>2022-09-10 19:04:00</v>
      </c>
      <c r="G953" s="8">
        <v>16</v>
      </c>
      <c r="H953" s="8">
        <v>51</v>
      </c>
      <c r="I953" s="9">
        <f>Uber_Details!$G953+(Uber_Details!$H953/60)</f>
        <v>16.850000000000001</v>
      </c>
      <c r="J953" s="10">
        <v>3.1</v>
      </c>
      <c r="K953" s="6"/>
      <c r="L953" s="6"/>
      <c r="M953" s="8"/>
      <c r="N953" s="8">
        <v>2</v>
      </c>
      <c r="O953" s="7" t="str">
        <f>VLOOKUP(P953,zipcodes,2,0)</f>
        <v>BROADVIEW</v>
      </c>
      <c r="P953" s="13">
        <v>5083</v>
      </c>
      <c r="Q953" s="7" t="str">
        <f>VLOOKUP(R953,zipcodes,2,0)</f>
        <v>FITZROY</v>
      </c>
      <c r="R953" s="14">
        <v>5082</v>
      </c>
      <c r="S953" s="8" t="s">
        <v>359</v>
      </c>
      <c r="T953" s="6" t="s">
        <v>372</v>
      </c>
    </row>
    <row r="954" spans="1:20" x14ac:dyDescent="0.25">
      <c r="A954" s="5">
        <v>44814</v>
      </c>
      <c r="B954" s="6">
        <v>10.69</v>
      </c>
      <c r="C954" s="6">
        <f>B954-K954-L954</f>
        <v>10.69</v>
      </c>
      <c r="D954" s="6">
        <f>B954-K954</f>
        <v>10.69</v>
      </c>
      <c r="E954" s="7">
        <v>0.80972222222222223</v>
      </c>
      <c r="F954" s="17" t="str">
        <f>_xlfn.CONCAT(TEXT(A954,"yyyy-mm-dd")," ",TEXT(E954,"hh:mm:ss"))</f>
        <v>2022-09-10 19:26:00</v>
      </c>
      <c r="G954" s="8">
        <v>27</v>
      </c>
      <c r="H954" s="8">
        <v>1</v>
      </c>
      <c r="I954" s="9">
        <f>Uber_Details!$G954+(Uber_Details!$H954/60)</f>
        <v>27.016666666666666</v>
      </c>
      <c r="J954" s="10">
        <v>4.9000000000000004</v>
      </c>
      <c r="K954" s="6"/>
      <c r="L954" s="6"/>
      <c r="M954" s="8"/>
      <c r="N954" s="8">
        <v>1</v>
      </c>
      <c r="O954" s="7" t="str">
        <f>VLOOKUP(P954,zipcodes,2,0)</f>
        <v>FITZROY</v>
      </c>
      <c r="P954" s="13">
        <v>5082</v>
      </c>
      <c r="Q954" s="7" t="str">
        <f>VLOOKUP(R954,zipcodes,2,0)</f>
        <v>ADELAIDE CBD</v>
      </c>
      <c r="R954" s="14">
        <v>5000</v>
      </c>
      <c r="S954" s="8" t="s">
        <v>359</v>
      </c>
      <c r="T954" s="6" t="s">
        <v>372</v>
      </c>
    </row>
    <row r="955" spans="1:20" x14ac:dyDescent="0.25">
      <c r="A955" s="5">
        <v>44814</v>
      </c>
      <c r="B955" s="6">
        <v>12.42</v>
      </c>
      <c r="C955" s="6">
        <f>B955-K955-L955</f>
        <v>12.42</v>
      </c>
      <c r="D955" s="6">
        <f>B955-K955</f>
        <v>12.42</v>
      </c>
      <c r="E955" s="7">
        <v>0.82152777777777775</v>
      </c>
      <c r="F955" s="17" t="str">
        <f>_xlfn.CONCAT(TEXT(A955,"yyyy-mm-dd")," ",TEXT(E955,"hh:mm:ss"))</f>
        <v>2022-09-10 19:43:00</v>
      </c>
      <c r="G955" s="8">
        <v>36</v>
      </c>
      <c r="H955" s="8">
        <v>5</v>
      </c>
      <c r="I955" s="9">
        <f>Uber_Details!$G955+(Uber_Details!$H955/60)</f>
        <v>36.083333333333336</v>
      </c>
      <c r="J955" s="10">
        <v>6.1</v>
      </c>
      <c r="K955" s="6"/>
      <c r="L955" s="6"/>
      <c r="M955" s="8"/>
      <c r="N955" s="8">
        <v>2</v>
      </c>
      <c r="O955" s="7" t="str">
        <f>VLOOKUP(P955,zipcodes,2,0)</f>
        <v>ADELAIDE CBD</v>
      </c>
      <c r="P955" s="13">
        <v>5000</v>
      </c>
      <c r="Q955" s="7" t="str">
        <f>VLOOKUP(R955,zipcodes,2,0)</f>
        <v>RICHMOND</v>
      </c>
      <c r="R955" s="14">
        <v>5033</v>
      </c>
      <c r="S955" s="8" t="s">
        <v>359</v>
      </c>
      <c r="T955" s="6" t="s">
        <v>372</v>
      </c>
    </row>
    <row r="956" spans="1:20" x14ac:dyDescent="0.25">
      <c r="A956" s="5">
        <v>44814</v>
      </c>
      <c r="B956" s="6">
        <v>19.22</v>
      </c>
      <c r="C956" s="6">
        <f>B956-K956-L956</f>
        <v>19.22</v>
      </c>
      <c r="D956" s="6">
        <f>B956-K956</f>
        <v>19.22</v>
      </c>
      <c r="E956" s="7">
        <v>0.8354166666666667</v>
      </c>
      <c r="F956" s="17" t="str">
        <f>_xlfn.CONCAT(TEXT(A956,"yyyy-mm-dd")," ",TEXT(E956,"hh:mm:ss"))</f>
        <v>2022-09-10 20:03:00</v>
      </c>
      <c r="G956" s="8">
        <v>43</v>
      </c>
      <c r="H956" s="8">
        <v>40</v>
      </c>
      <c r="I956" s="9">
        <f>Uber_Details!$G956+(Uber_Details!$H956/60)</f>
        <v>43.666666666666664</v>
      </c>
      <c r="J956" s="10">
        <v>12.2</v>
      </c>
      <c r="K956" s="6"/>
      <c r="L956" s="6"/>
      <c r="M956" s="8"/>
      <c r="N956" s="8">
        <v>2</v>
      </c>
      <c r="O956" s="7" t="str">
        <f>VLOOKUP(P956,zipcodes,2,0)</f>
        <v>ADELAIDE CBD</v>
      </c>
      <c r="P956" s="13">
        <v>5000</v>
      </c>
      <c r="Q956" s="7" t="str">
        <f>VLOOKUP(R956,zipcodes,2,0)</f>
        <v>MARION</v>
      </c>
      <c r="R956" s="14">
        <v>5043</v>
      </c>
      <c r="S956" s="8" t="s">
        <v>359</v>
      </c>
      <c r="T956" s="6" t="s">
        <v>372</v>
      </c>
    </row>
    <row r="957" spans="1:20" x14ac:dyDescent="0.25">
      <c r="A957" s="5">
        <v>44814</v>
      </c>
      <c r="B957" s="6">
        <v>7.43</v>
      </c>
      <c r="C957" s="6">
        <f>B957-K957-L957</f>
        <v>7.43</v>
      </c>
      <c r="D957" s="6">
        <f>B957-K957</f>
        <v>7.43</v>
      </c>
      <c r="E957" s="7">
        <v>0.84375</v>
      </c>
      <c r="F957" s="17" t="str">
        <f>_xlfn.CONCAT(TEXT(A957,"yyyy-mm-dd")," ",TEXT(E957,"hh:mm:ss"))</f>
        <v>2022-09-10 20:15:00</v>
      </c>
      <c r="G957" s="8">
        <v>14</v>
      </c>
      <c r="H957" s="8">
        <v>57</v>
      </c>
      <c r="I957" s="9">
        <f>Uber_Details!$G957+(Uber_Details!$H957/60)</f>
        <v>14.95</v>
      </c>
      <c r="J957" s="10">
        <v>4.7</v>
      </c>
      <c r="K957" s="6"/>
      <c r="L957" s="6"/>
      <c r="M957" s="8"/>
      <c r="N957" s="8">
        <v>1</v>
      </c>
      <c r="O957" s="7" t="str">
        <f>VLOOKUP(P957,zipcodes,2,0)</f>
        <v>RICHMOND</v>
      </c>
      <c r="P957" s="13">
        <v>5033</v>
      </c>
      <c r="Q957" s="7" t="str">
        <f>VLOOKUP(R957,zipcodes,2,0)</f>
        <v>HINDMARSH</v>
      </c>
      <c r="R957" s="14">
        <v>5007</v>
      </c>
      <c r="S957" s="8" t="s">
        <v>359</v>
      </c>
      <c r="T957" s="6" t="s">
        <v>372</v>
      </c>
    </row>
    <row r="958" spans="1:20" x14ac:dyDescent="0.25">
      <c r="A958" s="5">
        <v>44814</v>
      </c>
      <c r="B958" s="6">
        <v>9.5299999999999994</v>
      </c>
      <c r="C958" s="6">
        <f>B958-K958-L958</f>
        <v>9.5299999999999994</v>
      </c>
      <c r="D958" s="6">
        <f>B958-K958</f>
        <v>9.5299999999999994</v>
      </c>
      <c r="E958" s="7">
        <v>0.89374999999999993</v>
      </c>
      <c r="F958" s="17" t="str">
        <f>_xlfn.CONCAT(TEXT(A958,"yyyy-mm-dd")," ",TEXT(E958,"hh:mm:ss"))</f>
        <v>2022-09-10 21:27:00</v>
      </c>
      <c r="G958" s="8">
        <v>25</v>
      </c>
      <c r="H958" s="8">
        <v>53</v>
      </c>
      <c r="I958" s="9">
        <f>Uber_Details!$G958+(Uber_Details!$H958/60)</f>
        <v>25.883333333333333</v>
      </c>
      <c r="J958" s="10">
        <v>7.7</v>
      </c>
      <c r="K958" s="6"/>
      <c r="L958" s="6"/>
      <c r="M958" s="8"/>
      <c r="N958" s="8">
        <v>1</v>
      </c>
      <c r="O958" s="7" t="str">
        <f>VLOOKUP(P958,zipcodes,2,0)</f>
        <v>ADELAIDE CBD</v>
      </c>
      <c r="P958" s="13">
        <v>5000</v>
      </c>
      <c r="Q958" s="7" t="str">
        <f>VLOOKUP(R958,zipcodes,2,0)</f>
        <v>KINGSTON PARK</v>
      </c>
      <c r="R958" s="14">
        <v>5049</v>
      </c>
      <c r="S958" s="8" t="s">
        <v>359</v>
      </c>
      <c r="T958" s="6" t="s">
        <v>372</v>
      </c>
    </row>
    <row r="959" spans="1:20" x14ac:dyDescent="0.25">
      <c r="A959" s="5">
        <v>44815</v>
      </c>
      <c r="B959" s="6">
        <v>19.28</v>
      </c>
      <c r="C959" s="6">
        <f>B959-K959-L959</f>
        <v>18.130000000000003</v>
      </c>
      <c r="D959" s="6">
        <f>B959-K959</f>
        <v>18.130000000000003</v>
      </c>
      <c r="E959" s="7">
        <v>0.53055555555555556</v>
      </c>
      <c r="F959" s="17" t="str">
        <f>_xlfn.CONCAT(TEXT(A959,"yyyy-mm-dd")," ",TEXT(E959,"hh:mm:ss"))</f>
        <v>2022-09-11 12:44:00</v>
      </c>
      <c r="G959" s="8">
        <v>46</v>
      </c>
      <c r="H959" s="8">
        <v>46</v>
      </c>
      <c r="I959" s="9">
        <f>Uber_Details!$G959+(Uber_Details!$H959/60)</f>
        <v>46.766666666666666</v>
      </c>
      <c r="J959" s="10">
        <v>6.9</v>
      </c>
      <c r="K959" s="6">
        <v>1.1499999999999999</v>
      </c>
      <c r="L959" s="6"/>
      <c r="M959" s="8"/>
      <c r="N959" s="8">
        <v>2</v>
      </c>
      <c r="O959" s="7" t="str">
        <f>VLOOKUP(P959,zipcodes,2,0)</f>
        <v>MILE END</v>
      </c>
      <c r="P959" s="13">
        <v>5031</v>
      </c>
      <c r="Q959" s="7" t="str">
        <f>VLOOKUP(R959,zipcodes,2,0)</f>
        <v>MILE END</v>
      </c>
      <c r="R959" s="14">
        <v>5031</v>
      </c>
      <c r="S959" s="8" t="s">
        <v>359</v>
      </c>
      <c r="T959" s="6" t="s">
        <v>372</v>
      </c>
    </row>
    <row r="960" spans="1:20" x14ac:dyDescent="0.25">
      <c r="A960" s="5">
        <v>44815</v>
      </c>
      <c r="B960" s="6">
        <v>18.170000000000002</v>
      </c>
      <c r="C960" s="6">
        <f>B960-K960-L960</f>
        <v>18.170000000000002</v>
      </c>
      <c r="D960" s="6">
        <f>B960-K960</f>
        <v>18.170000000000002</v>
      </c>
      <c r="E960" s="7">
        <v>0.55902777777777779</v>
      </c>
      <c r="F960" s="17" t="str">
        <f>_xlfn.CONCAT(TEXT(A960,"yyyy-mm-dd")," ",TEXT(E960,"hh:mm:ss"))</f>
        <v>2022-09-11 13:25:00</v>
      </c>
      <c r="G960" s="8">
        <v>34</v>
      </c>
      <c r="H960" s="8">
        <v>13</v>
      </c>
      <c r="I960" s="9">
        <f>Uber_Details!$G960+(Uber_Details!$H960/60)</f>
        <v>34.216666666666669</v>
      </c>
      <c r="J960" s="10">
        <v>11</v>
      </c>
      <c r="K960" s="6"/>
      <c r="L960" s="6"/>
      <c r="M960" s="8"/>
      <c r="N960" s="8">
        <v>2</v>
      </c>
      <c r="O960" s="7" t="str">
        <f>VLOOKUP(P960,zipcodes,2,0)</f>
        <v>MILE END</v>
      </c>
      <c r="P960" s="13">
        <v>5031</v>
      </c>
      <c r="Q960" s="7" t="str">
        <f>VLOOKUP(R960,zipcodes,2,0)</f>
        <v>EASTWOOD</v>
      </c>
      <c r="R960" s="14">
        <v>5063</v>
      </c>
      <c r="S960" s="8" t="s">
        <v>359</v>
      </c>
      <c r="T960" s="6" t="s">
        <v>372</v>
      </c>
    </row>
    <row r="961" spans="1:20" x14ac:dyDescent="0.25">
      <c r="A961" s="5">
        <v>44815</v>
      </c>
      <c r="B961" s="6">
        <v>6.58</v>
      </c>
      <c r="C961" s="6">
        <f>B961-K961-L961</f>
        <v>6.58</v>
      </c>
      <c r="D961" s="6">
        <f>B961-K961</f>
        <v>6.58</v>
      </c>
      <c r="E961" s="7">
        <v>0.58194444444444449</v>
      </c>
      <c r="F961" s="17" t="str">
        <f>_xlfn.CONCAT(TEXT(A961,"yyyy-mm-dd")," ",TEXT(E961,"hh:mm:ss"))</f>
        <v>2022-09-11 13:58:00</v>
      </c>
      <c r="G961" s="8">
        <v>16</v>
      </c>
      <c r="H961" s="8">
        <v>16</v>
      </c>
      <c r="I961" s="9">
        <f>Uber_Details!$G961+(Uber_Details!$H961/60)</f>
        <v>16.266666666666666</v>
      </c>
      <c r="J961" s="10">
        <v>1.9</v>
      </c>
      <c r="K961" s="6"/>
      <c r="L961" s="6"/>
      <c r="M961" s="8"/>
      <c r="N961" s="8">
        <v>1</v>
      </c>
      <c r="O961" s="7" t="str">
        <f>VLOOKUP(P961,zipcodes,2,0)</f>
        <v>GLEN OSMOND</v>
      </c>
      <c r="P961" s="13">
        <v>5064</v>
      </c>
      <c r="Q961" s="7" t="str">
        <f>VLOOKUP(R961,zipcodes,2,0)</f>
        <v>KINGSWOOD</v>
      </c>
      <c r="R961" s="14">
        <v>5062</v>
      </c>
      <c r="S961" s="8" t="s">
        <v>359</v>
      </c>
      <c r="T961" s="6" t="s">
        <v>372</v>
      </c>
    </row>
    <row r="962" spans="1:20" x14ac:dyDescent="0.25">
      <c r="A962" s="5">
        <v>44815</v>
      </c>
      <c r="B962" s="6">
        <v>9.06</v>
      </c>
      <c r="C962" s="6">
        <f>B962-K962-L962</f>
        <v>9.06</v>
      </c>
      <c r="D962" s="6">
        <f>B962-K962</f>
        <v>9.06</v>
      </c>
      <c r="E962" s="7">
        <v>0.59861111111111109</v>
      </c>
      <c r="F962" s="17" t="str">
        <f>_xlfn.CONCAT(TEXT(A962,"yyyy-mm-dd")," ",TEXT(E962,"hh:mm:ss"))</f>
        <v>2022-09-11 14:22:00</v>
      </c>
      <c r="G962" s="8">
        <v>20</v>
      </c>
      <c r="H962" s="8">
        <v>22</v>
      </c>
      <c r="I962" s="9">
        <f>Uber_Details!$G962+(Uber_Details!$H962/60)</f>
        <v>20.366666666666667</v>
      </c>
      <c r="J962" s="10">
        <v>3</v>
      </c>
      <c r="K962" s="6"/>
      <c r="L962" s="6"/>
      <c r="M962" s="8"/>
      <c r="N962" s="8">
        <v>1</v>
      </c>
      <c r="O962" s="7" t="str">
        <f>VLOOKUP(P962,zipcodes,2,0)</f>
        <v>ADELAIDE CBD</v>
      </c>
      <c r="P962" s="13">
        <v>5000</v>
      </c>
      <c r="Q962" s="7" t="str">
        <f>VLOOKUP(R962,zipcodes,2,0)</f>
        <v>KINGSWOOD</v>
      </c>
      <c r="R962" s="14">
        <v>5062</v>
      </c>
      <c r="S962" s="8" t="s">
        <v>359</v>
      </c>
      <c r="T962" s="6" t="s">
        <v>372</v>
      </c>
    </row>
    <row r="963" spans="1:20" x14ac:dyDescent="0.25">
      <c r="A963" s="5">
        <v>44815</v>
      </c>
      <c r="B963" s="6">
        <v>12.18</v>
      </c>
      <c r="C963" s="6">
        <f>B963-K963-L963</f>
        <v>12.18</v>
      </c>
      <c r="D963" s="6">
        <f>B963-K963</f>
        <v>12.18</v>
      </c>
      <c r="E963" s="7">
        <v>0.6166666666666667</v>
      </c>
      <c r="F963" s="17" t="str">
        <f>_xlfn.CONCAT(TEXT(A963,"yyyy-mm-dd")," ",TEXT(E963,"hh:mm:ss"))</f>
        <v>2022-09-11 14:48:00</v>
      </c>
      <c r="G963" s="8">
        <v>39</v>
      </c>
      <c r="H963" s="8">
        <v>32</v>
      </c>
      <c r="I963" s="9">
        <f>Uber_Details!$G963+(Uber_Details!$H963/60)</f>
        <v>39.533333333333331</v>
      </c>
      <c r="J963" s="10">
        <v>4.5</v>
      </c>
      <c r="K963" s="6"/>
      <c r="L963" s="6"/>
      <c r="M963" s="8"/>
      <c r="N963" s="8">
        <v>2</v>
      </c>
      <c r="O963" s="7" t="str">
        <f>VLOOKUP(P963,zipcodes,2,0)</f>
        <v>UNLEY</v>
      </c>
      <c r="P963" s="13">
        <v>5061</v>
      </c>
      <c r="Q963" s="7" t="str">
        <f>VLOOKUP(R963,zipcodes,2,0)</f>
        <v>KINGSWOOD</v>
      </c>
      <c r="R963" s="14">
        <v>5062</v>
      </c>
      <c r="S963" s="8" t="s">
        <v>359</v>
      </c>
      <c r="T963" s="6" t="s">
        <v>372</v>
      </c>
    </row>
    <row r="964" spans="1:20" x14ac:dyDescent="0.25">
      <c r="A964" s="5">
        <v>44815</v>
      </c>
      <c r="B964" s="6">
        <v>24.47</v>
      </c>
      <c r="C964" s="6">
        <f>B964-K964-L964</f>
        <v>24.47</v>
      </c>
      <c r="D964" s="6">
        <f>B964-K964</f>
        <v>24.47</v>
      </c>
      <c r="E964" s="7">
        <v>0.75555555555555554</v>
      </c>
      <c r="F964" s="17" t="str">
        <f>_xlfn.CONCAT(TEXT(A964,"yyyy-mm-dd")," ",TEXT(E964,"hh:mm:ss"))</f>
        <v>2022-09-11 18:08:00</v>
      </c>
      <c r="G964" s="8">
        <v>63</v>
      </c>
      <c r="H964" s="8"/>
      <c r="I964" s="9">
        <f>Uber_Details!$G964+(Uber_Details!$H964/60)</f>
        <v>63</v>
      </c>
      <c r="J964" s="10">
        <v>9.6999999999999993</v>
      </c>
      <c r="K964" s="6"/>
      <c r="L964" s="6"/>
      <c r="M964" s="8"/>
      <c r="N964" s="8">
        <v>2</v>
      </c>
      <c r="O964" s="7" t="str">
        <f>VLOOKUP(P964,zipcodes,2,0)</f>
        <v>ADELAIDE CBD</v>
      </c>
      <c r="P964" s="13">
        <v>5000</v>
      </c>
      <c r="Q964" s="7" t="str">
        <f>VLOOKUP(R964,zipcodes,2,0)</f>
        <v>UNDERDALE</v>
      </c>
      <c r="R964" s="14">
        <v>5032</v>
      </c>
      <c r="S964" s="8" t="s">
        <v>359</v>
      </c>
      <c r="T964" s="6" t="s">
        <v>372</v>
      </c>
    </row>
    <row r="965" spans="1:20" x14ac:dyDescent="0.25">
      <c r="A965" s="5">
        <v>44815</v>
      </c>
      <c r="B965" s="6">
        <v>10.46</v>
      </c>
      <c r="C965" s="6">
        <f>B965-K965-L965</f>
        <v>10.46</v>
      </c>
      <c r="D965" s="6">
        <f>B965-K965</f>
        <v>10.46</v>
      </c>
      <c r="E965" s="7">
        <v>0.78333333333333333</v>
      </c>
      <c r="F965" s="17" t="str">
        <f>_xlfn.CONCAT(TEXT(A965,"yyyy-mm-dd")," ",TEXT(E965,"hh:mm:ss"))</f>
        <v>2022-09-11 18:48:00</v>
      </c>
      <c r="G965" s="8">
        <v>19</v>
      </c>
      <c r="H965" s="8">
        <v>51</v>
      </c>
      <c r="I965" s="9">
        <f>Uber_Details!$G965+(Uber_Details!$H965/60)</f>
        <v>19.850000000000001</v>
      </c>
      <c r="J965" s="10">
        <v>7.9</v>
      </c>
      <c r="K965" s="6"/>
      <c r="L965" s="6"/>
      <c r="M965" s="8"/>
      <c r="N965" s="8">
        <v>1</v>
      </c>
      <c r="O965" s="7" t="str">
        <f>VLOOKUP(P965,zipcodes,2,0)</f>
        <v>FULHAM</v>
      </c>
      <c r="P965" s="13">
        <v>5024</v>
      </c>
      <c r="Q965" s="7" t="str">
        <f>VLOOKUP(R965,zipcodes,2,0)</f>
        <v>CROYDON</v>
      </c>
      <c r="R965" s="14">
        <v>5008</v>
      </c>
      <c r="S965" s="8" t="s">
        <v>359</v>
      </c>
      <c r="T965" s="6" t="s">
        <v>372</v>
      </c>
    </row>
    <row r="966" spans="1:20" x14ac:dyDescent="0.25">
      <c r="A966" s="5">
        <v>44815</v>
      </c>
      <c r="B966" s="6">
        <v>7.04</v>
      </c>
      <c r="C966" s="6">
        <f>B966-K966-L966</f>
        <v>7.04</v>
      </c>
      <c r="D966" s="6">
        <f>B966-K966</f>
        <v>7.04</v>
      </c>
      <c r="E966" s="7">
        <v>0.8027777777777777</v>
      </c>
      <c r="F966" s="17" t="str">
        <f>_xlfn.CONCAT(TEXT(A966,"yyyy-mm-dd")," ",TEXT(E966,"hh:mm:ss"))</f>
        <v>2022-09-11 19:16:00</v>
      </c>
      <c r="G966" s="8">
        <v>14</v>
      </c>
      <c r="H966" s="8">
        <v>3</v>
      </c>
      <c r="I966" s="9">
        <f>Uber_Details!$G966+(Uber_Details!$H966/60)</f>
        <v>14.05</v>
      </c>
      <c r="J966" s="10">
        <v>3.1</v>
      </c>
      <c r="K966" s="6"/>
      <c r="L966" s="6"/>
      <c r="M966" s="8"/>
      <c r="N966" s="8">
        <v>1</v>
      </c>
      <c r="O966" s="7" t="str">
        <f>VLOOKUP(P966,zipcodes,2,0)</f>
        <v>CROYDON</v>
      </c>
      <c r="P966" s="13">
        <v>5008</v>
      </c>
      <c r="Q966" s="7" t="str">
        <f>VLOOKUP(R966,zipcodes,2,0)</f>
        <v>SEATON</v>
      </c>
      <c r="R966" s="14">
        <v>5023</v>
      </c>
      <c r="S966" s="8" t="s">
        <v>359</v>
      </c>
      <c r="T966" s="6" t="s">
        <v>372</v>
      </c>
    </row>
    <row r="967" spans="1:20" x14ac:dyDescent="0.25">
      <c r="A967" s="5">
        <v>44815</v>
      </c>
      <c r="B967" s="6">
        <v>9.6199999999999992</v>
      </c>
      <c r="C967" s="6">
        <f>B967-K967-L967</f>
        <v>9.6199999999999992</v>
      </c>
      <c r="D967" s="6">
        <f>B967-K967</f>
        <v>9.6199999999999992</v>
      </c>
      <c r="E967" s="7">
        <v>0.81180555555555556</v>
      </c>
      <c r="F967" s="17" t="str">
        <f>_xlfn.CONCAT(TEXT(A967,"yyyy-mm-dd")," ",TEXT(E967,"hh:mm:ss"))</f>
        <v>2022-09-11 19:29:00</v>
      </c>
      <c r="G967" s="8">
        <v>23</v>
      </c>
      <c r="H967" s="8">
        <v>26</v>
      </c>
      <c r="I967" s="9">
        <f>Uber_Details!$G967+(Uber_Details!$H967/60)</f>
        <v>23.433333333333334</v>
      </c>
      <c r="J967" s="10">
        <v>1.8</v>
      </c>
      <c r="K967" s="6"/>
      <c r="L967" s="6"/>
      <c r="M967" s="8"/>
      <c r="N967" s="8">
        <v>1</v>
      </c>
      <c r="O967" s="7" t="str">
        <f>VLOOKUP(P967,zipcodes,2,0)</f>
        <v>UNDERDALE</v>
      </c>
      <c r="P967" s="13">
        <v>5032</v>
      </c>
      <c r="Q967" s="7" t="str">
        <f>VLOOKUP(R967,zipcodes,2,0)</f>
        <v>MILE END</v>
      </c>
      <c r="R967" s="14">
        <v>5031</v>
      </c>
      <c r="S967" s="8" t="s">
        <v>359</v>
      </c>
      <c r="T967" s="6" t="s">
        <v>372</v>
      </c>
    </row>
    <row r="968" spans="1:20" x14ac:dyDescent="0.25">
      <c r="A968" s="5">
        <v>44815</v>
      </c>
      <c r="B968" s="6">
        <v>13.99</v>
      </c>
      <c r="C968" s="6">
        <f>B968-K968-L968</f>
        <v>13.99</v>
      </c>
      <c r="D968" s="6">
        <f>B968-K968</f>
        <v>13.99</v>
      </c>
      <c r="E968" s="7">
        <v>0.83819444444444446</v>
      </c>
      <c r="F968" s="17" t="str">
        <f>_xlfn.CONCAT(TEXT(A968,"yyyy-mm-dd")," ",TEXT(E968,"hh:mm:ss"))</f>
        <v>2022-09-11 20:07:00</v>
      </c>
      <c r="G968" s="8">
        <v>34</v>
      </c>
      <c r="H968" s="8">
        <v>6</v>
      </c>
      <c r="I968" s="9">
        <f>Uber_Details!$G968+(Uber_Details!$H968/60)</f>
        <v>34.1</v>
      </c>
      <c r="J968" s="10">
        <v>4.2</v>
      </c>
      <c r="K968" s="6"/>
      <c r="L968" s="6"/>
      <c r="M968" s="8"/>
      <c r="N968" s="8">
        <v>1</v>
      </c>
      <c r="O968" s="7" t="str">
        <f>VLOOKUP(P968,zipcodes,2,0)</f>
        <v>ADELAIDE CBD</v>
      </c>
      <c r="P968" s="13">
        <v>5000</v>
      </c>
      <c r="Q968" s="7" t="str">
        <f>VLOOKUP(R968,zipcodes,2,0)</f>
        <v>NORWOOD</v>
      </c>
      <c r="R968" s="14">
        <v>5067</v>
      </c>
      <c r="S968" s="8" t="s">
        <v>359</v>
      </c>
      <c r="T968" s="6" t="s">
        <v>372</v>
      </c>
    </row>
    <row r="969" spans="1:20" x14ac:dyDescent="0.25">
      <c r="A969" s="5">
        <v>44815</v>
      </c>
      <c r="B969" s="6">
        <v>18.86</v>
      </c>
      <c r="C969" s="6">
        <f>B969-K969-L969</f>
        <v>18.86</v>
      </c>
      <c r="D969" s="6">
        <f>B969-K969</f>
        <v>18.86</v>
      </c>
      <c r="E969" s="7">
        <v>0.86388888888888893</v>
      </c>
      <c r="F969" s="17" t="str">
        <f>_xlfn.CONCAT(TEXT(A969,"yyyy-mm-dd")," ",TEXT(E969,"hh:mm:ss"))</f>
        <v>2022-09-11 20:44:00</v>
      </c>
      <c r="G969" s="8">
        <v>35</v>
      </c>
      <c r="H969" s="8">
        <v>3</v>
      </c>
      <c r="I969" s="9">
        <f>Uber_Details!$G969+(Uber_Details!$H969/60)</f>
        <v>35.049999999999997</v>
      </c>
      <c r="J969" s="10">
        <v>12.2</v>
      </c>
      <c r="K969" s="6"/>
      <c r="L969" s="6"/>
      <c r="M969" s="8"/>
      <c r="N969" s="8">
        <v>2</v>
      </c>
      <c r="O969" s="7" t="str">
        <f>VLOOKUP(P969,zipcodes,2,0)</f>
        <v>ADELAIDE CBD</v>
      </c>
      <c r="P969" s="13">
        <v>5000</v>
      </c>
      <c r="Q969" s="7" t="str">
        <f>VLOOKUP(R969,zipcodes,2,0)</f>
        <v>MAGILL</v>
      </c>
      <c r="R969" s="14">
        <v>5072</v>
      </c>
      <c r="S969" s="8" t="s">
        <v>359</v>
      </c>
      <c r="T969" s="6" t="s">
        <v>372</v>
      </c>
    </row>
    <row r="970" spans="1:20" x14ac:dyDescent="0.25">
      <c r="A970" s="5">
        <v>44815</v>
      </c>
      <c r="B970" s="6">
        <v>16.04</v>
      </c>
      <c r="C970" s="6">
        <f>B970-K970-L970</f>
        <v>16.04</v>
      </c>
      <c r="D970" s="6">
        <f>B970-K970</f>
        <v>16.04</v>
      </c>
      <c r="E970" s="7">
        <v>0.90902777777777777</v>
      </c>
      <c r="F970" s="17" t="str">
        <f>_xlfn.CONCAT(TEXT(A970,"yyyy-mm-dd")," ",TEXT(E970,"hh:mm:ss"))</f>
        <v>2022-09-11 21:49:00</v>
      </c>
      <c r="G970" s="8">
        <v>29</v>
      </c>
      <c r="H970" s="8">
        <v>22</v>
      </c>
      <c r="I970" s="9">
        <f>Uber_Details!$G970+(Uber_Details!$H970/60)</f>
        <v>29.366666666666667</v>
      </c>
      <c r="J970" s="10">
        <v>7.8</v>
      </c>
      <c r="K970" s="6"/>
      <c r="L970" s="6"/>
      <c r="M970" s="8"/>
      <c r="N970" s="8">
        <v>2</v>
      </c>
      <c r="O970" s="7" t="str">
        <f>VLOOKUP(P970,zipcodes,2,0)</f>
        <v>ADELAIDE CBD</v>
      </c>
      <c r="P970" s="13">
        <v>5000</v>
      </c>
      <c r="Q970" s="7" t="str">
        <f>VLOOKUP(R970,zipcodes,2,0)</f>
        <v>HINDMARSH</v>
      </c>
      <c r="R970" s="14">
        <v>5007</v>
      </c>
      <c r="S970" s="8" t="s">
        <v>359</v>
      </c>
      <c r="T970" s="6" t="s">
        <v>372</v>
      </c>
    </row>
    <row r="971" spans="1:20" x14ac:dyDescent="0.25">
      <c r="A971" s="5">
        <v>44818</v>
      </c>
      <c r="B971" s="6">
        <v>22.04</v>
      </c>
      <c r="C971" s="6">
        <f>B971-K971-L971</f>
        <v>22.04</v>
      </c>
      <c r="D971" s="6">
        <f>B971-K971</f>
        <v>22.04</v>
      </c>
      <c r="E971" s="7">
        <v>0.50972222222222219</v>
      </c>
      <c r="F971" s="17" t="str">
        <f>_xlfn.CONCAT(TEXT(A971,"yyyy-mm-dd")," ",TEXT(E971,"hh:mm:ss"))</f>
        <v>2022-09-14 12:14:00</v>
      </c>
      <c r="G971" s="8">
        <v>65</v>
      </c>
      <c r="H971" s="8"/>
      <c r="I971" s="9">
        <f>Uber_Details!$G971+(Uber_Details!$H971/60)</f>
        <v>65</v>
      </c>
      <c r="J971" s="10">
        <v>8.1999999999999993</v>
      </c>
      <c r="K971" s="6"/>
      <c r="L971" s="6"/>
      <c r="M971" s="8"/>
      <c r="N971" s="8">
        <v>2</v>
      </c>
      <c r="O971" s="7" t="str">
        <f>VLOOKUP(P971,zipcodes,2,0)</f>
        <v>KENSINGTON</v>
      </c>
      <c r="P971" s="13">
        <v>5068</v>
      </c>
      <c r="Q971" s="7" t="str">
        <f>VLOOKUP(R971,zipcodes,2,0)</f>
        <v>GLEN OSMOND</v>
      </c>
      <c r="R971" s="14">
        <v>5064</v>
      </c>
      <c r="S971" s="8" t="s">
        <v>359</v>
      </c>
      <c r="T971" s="6" t="s">
        <v>372</v>
      </c>
    </row>
    <row r="972" spans="1:20" x14ac:dyDescent="0.25">
      <c r="A972" s="5">
        <v>44818</v>
      </c>
      <c r="B972" s="6">
        <v>14.58</v>
      </c>
      <c r="C972" s="6">
        <f>B972-K972-L972</f>
        <v>14.58</v>
      </c>
      <c r="D972" s="6">
        <f>B972-K972</f>
        <v>14.58</v>
      </c>
      <c r="E972" s="7">
        <v>0.55347222222222225</v>
      </c>
      <c r="F972" s="17" t="str">
        <f>_xlfn.CONCAT(TEXT(A972,"yyyy-mm-dd")," ",TEXT(E972,"hh:mm:ss"))</f>
        <v>2022-09-14 13:17:00</v>
      </c>
      <c r="G972" s="8">
        <v>33</v>
      </c>
      <c r="H972" s="8">
        <v>58</v>
      </c>
      <c r="I972" s="9">
        <f>Uber_Details!$G972+(Uber_Details!$H972/60)</f>
        <v>33.966666666666669</v>
      </c>
      <c r="J972" s="10">
        <v>13.6</v>
      </c>
      <c r="K972" s="6"/>
      <c r="L972" s="6"/>
      <c r="M972" s="8"/>
      <c r="N972" s="8">
        <v>1</v>
      </c>
      <c r="O972" s="7" t="str">
        <f>VLOOKUP(P972,zipcodes,2,0)</f>
        <v>NORWOOD</v>
      </c>
      <c r="P972" s="13">
        <v>5067</v>
      </c>
      <c r="Q972" s="7" t="str">
        <f>VLOOKUP(R972,zipcodes,2,0)</f>
        <v>GLENELG</v>
      </c>
      <c r="R972" s="14">
        <v>5045</v>
      </c>
      <c r="S972" s="8" t="s">
        <v>359</v>
      </c>
      <c r="T972" s="6" t="s">
        <v>372</v>
      </c>
    </row>
    <row r="973" spans="1:20" x14ac:dyDescent="0.25">
      <c r="A973" s="5">
        <v>44818</v>
      </c>
      <c r="B973" s="6">
        <v>17.72</v>
      </c>
      <c r="C973" s="6">
        <f>B973-K973-L973</f>
        <v>17.72</v>
      </c>
      <c r="D973" s="6">
        <f>B973-K973</f>
        <v>17.72</v>
      </c>
      <c r="E973" s="7">
        <v>0.57638888888888895</v>
      </c>
      <c r="F973" s="17" t="str">
        <f>_xlfn.CONCAT(TEXT(A973,"yyyy-mm-dd")," ",TEXT(E973,"hh:mm:ss"))</f>
        <v>2022-09-14 13:50:00</v>
      </c>
      <c r="G973" s="8">
        <v>59</v>
      </c>
      <c r="H973" s="8">
        <v>32</v>
      </c>
      <c r="I973" s="9">
        <f>Uber_Details!$G973+(Uber_Details!$H973/60)</f>
        <v>59.533333333333331</v>
      </c>
      <c r="J973" s="10">
        <v>9.5</v>
      </c>
      <c r="K973" s="6"/>
      <c r="L973" s="6"/>
      <c r="M973" s="8"/>
      <c r="N973" s="8">
        <v>2</v>
      </c>
      <c r="O973" s="7" t="str">
        <f>VLOOKUP(P973,zipcodes,2,0)</f>
        <v>GLENELG</v>
      </c>
      <c r="P973" s="13">
        <v>5045</v>
      </c>
      <c r="Q973" s="7" t="str">
        <f>VLOOKUP(R973,zipcodes,2,0)</f>
        <v>MARION</v>
      </c>
      <c r="R973" s="14">
        <v>5043</v>
      </c>
      <c r="S973" s="8" t="s">
        <v>359</v>
      </c>
      <c r="T973" s="6" t="s">
        <v>372</v>
      </c>
    </row>
    <row r="974" spans="1:20" x14ac:dyDescent="0.25">
      <c r="A974" s="5">
        <v>44818</v>
      </c>
      <c r="B974" s="6">
        <v>18.760000000000002</v>
      </c>
      <c r="C974" s="6">
        <f>B974-K974-L974</f>
        <v>18.760000000000002</v>
      </c>
      <c r="D974" s="6">
        <f>B974-K974</f>
        <v>18.760000000000002</v>
      </c>
      <c r="E974" s="7">
        <v>0.71666666666666667</v>
      </c>
      <c r="F974" s="17" t="str">
        <f>_xlfn.CONCAT(TEXT(A974,"yyyy-mm-dd")," ",TEXT(E974,"hh:mm:ss"))</f>
        <v>2022-09-14 17:12:00</v>
      </c>
      <c r="G974" s="8">
        <v>49</v>
      </c>
      <c r="H974" s="8">
        <v>48</v>
      </c>
      <c r="I974" s="9">
        <f>Uber_Details!$G974+(Uber_Details!$H974/60)</f>
        <v>49.8</v>
      </c>
      <c r="J974" s="10">
        <v>6.9</v>
      </c>
      <c r="K974" s="6"/>
      <c r="L974" s="6"/>
      <c r="M974" s="8"/>
      <c r="N974" s="8">
        <v>2</v>
      </c>
      <c r="O974" s="7" t="str">
        <f>VLOOKUP(P974,zipcodes,2,0)</f>
        <v>ADELAIDE CBD</v>
      </c>
      <c r="P974" s="13">
        <v>5000</v>
      </c>
      <c r="Q974" s="7" t="str">
        <f>VLOOKUP(R974,zipcodes,2,0)</f>
        <v>BLACK FOREST</v>
      </c>
      <c r="R974" s="14">
        <v>5035</v>
      </c>
      <c r="S974" s="8" t="s">
        <v>359</v>
      </c>
      <c r="T974" s="6" t="s">
        <v>372</v>
      </c>
    </row>
    <row r="975" spans="1:20" x14ac:dyDescent="0.25">
      <c r="A975" s="5">
        <v>44818</v>
      </c>
      <c r="B975" s="6">
        <v>9.3000000000000007</v>
      </c>
      <c r="C975" s="6">
        <f>B975-K975-L975</f>
        <v>9.3000000000000007</v>
      </c>
      <c r="D975" s="6">
        <f>B975-K975</f>
        <v>9.3000000000000007</v>
      </c>
      <c r="E975" s="7">
        <v>0.74861111111111101</v>
      </c>
      <c r="F975" s="17" t="str">
        <f>_xlfn.CONCAT(TEXT(A975,"yyyy-mm-dd")," ",TEXT(E975,"hh:mm:ss"))</f>
        <v>2022-09-14 17:58:00</v>
      </c>
      <c r="G975" s="8">
        <v>21</v>
      </c>
      <c r="H975" s="8">
        <v>38</v>
      </c>
      <c r="I975" s="9">
        <f>Uber_Details!$G975+(Uber_Details!$H975/60)</f>
        <v>21.633333333333333</v>
      </c>
      <c r="J975" s="10">
        <v>5.0999999999999996</v>
      </c>
      <c r="K975" s="6"/>
      <c r="L975" s="6"/>
      <c r="M975" s="8"/>
      <c r="N975" s="8">
        <v>1</v>
      </c>
      <c r="O975" s="7" t="str">
        <f>VLOOKUP(P975,zipcodes,2,0)</f>
        <v>ADELAIDE CBD</v>
      </c>
      <c r="P975" s="13">
        <v>5000</v>
      </c>
      <c r="Q975" s="7" t="str">
        <f>VLOOKUP(R975,zipcodes,2,0)</f>
        <v>RICHMOND</v>
      </c>
      <c r="R975" s="14">
        <v>5033</v>
      </c>
      <c r="S975" s="8" t="s">
        <v>359</v>
      </c>
      <c r="T975" s="6" t="s">
        <v>372</v>
      </c>
    </row>
    <row r="976" spans="1:20" x14ac:dyDescent="0.25">
      <c r="A976" s="5">
        <v>44818</v>
      </c>
      <c r="B976" s="6">
        <v>13.1</v>
      </c>
      <c r="C976" s="6">
        <f>B976-K976-L976</f>
        <v>13.1</v>
      </c>
      <c r="D976" s="6">
        <f>B976-K976</f>
        <v>13.1</v>
      </c>
      <c r="E976" s="7">
        <v>0.76458333333333339</v>
      </c>
      <c r="F976" s="17" t="str">
        <f>_xlfn.CONCAT(TEXT(A976,"yyyy-mm-dd")," ",TEXT(E976,"hh:mm:ss"))</f>
        <v>2022-09-14 18:21:00</v>
      </c>
      <c r="G976" s="8">
        <v>23</v>
      </c>
      <c r="H976" s="8">
        <v>52</v>
      </c>
      <c r="I976" s="9">
        <f>Uber_Details!$G976+(Uber_Details!$H976/60)</f>
        <v>23.866666666666667</v>
      </c>
      <c r="J976" s="10">
        <v>9.8000000000000007</v>
      </c>
      <c r="K976" s="6"/>
      <c r="L976" s="6"/>
      <c r="M976" s="8"/>
      <c r="N976" s="8">
        <v>1</v>
      </c>
      <c r="O976" s="7" t="str">
        <f>VLOOKUP(P976,zipcodes,2,0)</f>
        <v>MILE END</v>
      </c>
      <c r="P976" s="13">
        <v>5031</v>
      </c>
      <c r="Q976" s="7" t="str">
        <f>VLOOKUP(R976,zipcodes,2,0)</f>
        <v>CLEARVIEW</v>
      </c>
      <c r="R976" s="14">
        <v>5085</v>
      </c>
      <c r="S976" s="8" t="s">
        <v>359</v>
      </c>
      <c r="T976" s="6" t="s">
        <v>372</v>
      </c>
    </row>
    <row r="977" spans="1:20" x14ac:dyDescent="0.25">
      <c r="A977" s="5">
        <v>44818</v>
      </c>
      <c r="B977" s="6">
        <v>9.9700000000000006</v>
      </c>
      <c r="C977" s="6">
        <f>B977-K977-L977</f>
        <v>9.9700000000000006</v>
      </c>
      <c r="D977" s="6">
        <f>B977-K977</f>
        <v>9.9700000000000006</v>
      </c>
      <c r="E977" s="7">
        <v>0.79375000000000007</v>
      </c>
      <c r="F977" s="17" t="str">
        <f>_xlfn.CONCAT(TEXT(A977,"yyyy-mm-dd")," ",TEXT(E977,"hh:mm:ss"))</f>
        <v>2022-09-14 19:03:00</v>
      </c>
      <c r="G977" s="8">
        <v>32</v>
      </c>
      <c r="H977" s="8">
        <v>37</v>
      </c>
      <c r="I977" s="9">
        <f>Uber_Details!$G977+(Uber_Details!$H977/60)</f>
        <v>32.616666666666667</v>
      </c>
      <c r="J977" s="10">
        <v>9.8000000000000007</v>
      </c>
      <c r="K977" s="6"/>
      <c r="L977" s="6"/>
      <c r="M977" s="8"/>
      <c r="N977" s="8">
        <v>1</v>
      </c>
      <c r="O977" s="7" t="str">
        <f>VLOOKUP(P977,zipcodes,2,0)</f>
        <v>NORTH ADELAIDE</v>
      </c>
      <c r="P977" s="13">
        <v>5006</v>
      </c>
      <c r="Q977" s="7" t="str">
        <f>VLOOKUP(R977,zipcodes,2,0)</f>
        <v>HAMPSTEAD GARDENS</v>
      </c>
      <c r="R977" s="14">
        <v>5086</v>
      </c>
      <c r="S977" s="8" t="s">
        <v>359</v>
      </c>
      <c r="T977" s="6" t="s">
        <v>372</v>
      </c>
    </row>
    <row r="978" spans="1:20" x14ac:dyDescent="0.25">
      <c r="A978" s="5">
        <v>44818</v>
      </c>
      <c r="B978" s="6">
        <v>6.89</v>
      </c>
      <c r="C978" s="6">
        <f>B978-K978-L978</f>
        <v>6.89</v>
      </c>
      <c r="D978" s="6">
        <f>B978-K978</f>
        <v>6.89</v>
      </c>
      <c r="E978" s="7">
        <v>0.8222222222222223</v>
      </c>
      <c r="F978" s="17" t="str">
        <f>_xlfn.CONCAT(TEXT(A978,"yyyy-mm-dd")," ",TEXT(E978,"hh:mm:ss"))</f>
        <v>2022-09-14 19:44:00</v>
      </c>
      <c r="G978" s="8">
        <v>19</v>
      </c>
      <c r="H978" s="8">
        <v>17</v>
      </c>
      <c r="I978" s="9">
        <f>Uber_Details!$G978+(Uber_Details!$H978/60)</f>
        <v>19.283333333333335</v>
      </c>
      <c r="J978" s="10">
        <v>2</v>
      </c>
      <c r="K978" s="6"/>
      <c r="L978" s="6"/>
      <c r="M978" s="8"/>
      <c r="N978" s="8">
        <v>1</v>
      </c>
      <c r="O978" s="7" t="str">
        <f>VLOOKUP(P978,zipcodes,2,0)</f>
        <v>ADELAIDE CBD</v>
      </c>
      <c r="P978" s="13">
        <v>5000</v>
      </c>
      <c r="Q978" s="7" t="str">
        <f>VLOOKUP(R978,zipcodes,2,0)</f>
        <v>NORWOOD</v>
      </c>
      <c r="R978" s="14">
        <v>5067</v>
      </c>
      <c r="S978" s="8" t="s">
        <v>359</v>
      </c>
      <c r="T978" s="6" t="s">
        <v>372</v>
      </c>
    </row>
    <row r="979" spans="1:20" x14ac:dyDescent="0.25">
      <c r="A979" s="5">
        <v>44818</v>
      </c>
      <c r="B979" s="6">
        <v>9.3699999999999992</v>
      </c>
      <c r="C979" s="6">
        <f>B979-K979-L979</f>
        <v>9.3699999999999992</v>
      </c>
      <c r="D979" s="6">
        <f>B979-K979</f>
        <v>9.3699999999999992</v>
      </c>
      <c r="E979" s="7">
        <v>0.84513888888888899</v>
      </c>
      <c r="F979" s="17" t="str">
        <f>_xlfn.CONCAT(TEXT(A979,"yyyy-mm-dd")," ",TEXT(E979,"hh:mm:ss"))</f>
        <v>2022-09-14 20:17:00</v>
      </c>
      <c r="G979" s="8">
        <v>19</v>
      </c>
      <c r="H979" s="8">
        <v>21</v>
      </c>
      <c r="I979" s="9">
        <f>Uber_Details!$G979+(Uber_Details!$H979/60)</f>
        <v>19.350000000000001</v>
      </c>
      <c r="J979" s="10">
        <v>7.5</v>
      </c>
      <c r="K979" s="6"/>
      <c r="L979" s="6"/>
      <c r="M979" s="8"/>
      <c r="N979" s="8">
        <v>1</v>
      </c>
      <c r="O979" s="7" t="str">
        <f>VLOOKUP(P979,zipcodes,2,0)</f>
        <v>ADELAIDE CBD</v>
      </c>
      <c r="P979" s="13">
        <v>5000</v>
      </c>
      <c r="Q979" s="7" t="str">
        <f>VLOOKUP(R979,zipcodes,2,0)</f>
        <v>CROYDON</v>
      </c>
      <c r="R979" s="14">
        <v>5008</v>
      </c>
      <c r="S979" s="8" t="s">
        <v>359</v>
      </c>
      <c r="T979" s="6" t="s">
        <v>372</v>
      </c>
    </row>
    <row r="980" spans="1:20" x14ac:dyDescent="0.25">
      <c r="A980" s="5">
        <v>44818</v>
      </c>
      <c r="B980" s="6">
        <v>6.42</v>
      </c>
      <c r="C980" s="6">
        <f>B980-K980-L980</f>
        <v>6.42</v>
      </c>
      <c r="D980" s="6">
        <f>B980-K980</f>
        <v>6.42</v>
      </c>
      <c r="E980" s="7">
        <v>0.8569444444444444</v>
      </c>
      <c r="F980" s="17" t="str">
        <f>_xlfn.CONCAT(TEXT(A980,"yyyy-mm-dd")," ",TEXT(E980,"hh:mm:ss"))</f>
        <v>2022-09-14 20:34:00</v>
      </c>
      <c r="G980" s="8">
        <v>12</v>
      </c>
      <c r="H980" s="8">
        <v>25</v>
      </c>
      <c r="I980" s="9">
        <f>Uber_Details!$G980+(Uber_Details!$H980/60)</f>
        <v>12.416666666666666</v>
      </c>
      <c r="J980" s="10">
        <v>5.3</v>
      </c>
      <c r="K980" s="6"/>
      <c r="L980" s="6"/>
      <c r="M980" s="8"/>
      <c r="N980" s="8">
        <v>1</v>
      </c>
      <c r="O980" s="7" t="str">
        <f>VLOOKUP(P980,zipcodes,2,0)</f>
        <v>HINDMARSH</v>
      </c>
      <c r="P980" s="13">
        <v>5007</v>
      </c>
      <c r="Q980" s="7" t="str">
        <f>VLOOKUP(R980,zipcodes,2,0)</f>
        <v>WOODVILLE</v>
      </c>
      <c r="R980" s="14">
        <v>5011</v>
      </c>
      <c r="S980" s="8" t="s">
        <v>359</v>
      </c>
      <c r="T980" s="6" t="s">
        <v>372</v>
      </c>
    </row>
    <row r="981" spans="1:20" x14ac:dyDescent="0.25">
      <c r="A981" s="5">
        <v>44818</v>
      </c>
      <c r="B981" s="6">
        <v>9.69</v>
      </c>
      <c r="C981" s="6">
        <f>B981-K981-L981</f>
        <v>9.69</v>
      </c>
      <c r="D981" s="6">
        <f>B981-K981</f>
        <v>9.69</v>
      </c>
      <c r="E981" s="7">
        <v>0.875</v>
      </c>
      <c r="F981" s="17" t="str">
        <f>_xlfn.CONCAT(TEXT(A981,"yyyy-mm-dd")," ",TEXT(E981,"hh:mm:ss"))</f>
        <v>2022-09-14 21:00:00</v>
      </c>
      <c r="G981" s="8">
        <v>18</v>
      </c>
      <c r="H981" s="8">
        <v>25</v>
      </c>
      <c r="I981" s="9">
        <f>Uber_Details!$G981+(Uber_Details!$H981/60)</f>
        <v>18.416666666666668</v>
      </c>
      <c r="J981" s="10">
        <v>9</v>
      </c>
      <c r="K981" s="6"/>
      <c r="L981" s="6"/>
      <c r="M981" s="8"/>
      <c r="N981" s="8">
        <v>1</v>
      </c>
      <c r="O981" s="7" t="str">
        <f>VLOOKUP(P981,zipcodes,2,0)</f>
        <v>BEVERLEY</v>
      </c>
      <c r="P981" s="13">
        <v>5009</v>
      </c>
      <c r="Q981" s="7" t="str">
        <f>VLOOKUP(R981,zipcodes,2,0)</f>
        <v>HENLEY BEACH</v>
      </c>
      <c r="R981" s="14">
        <v>5022</v>
      </c>
      <c r="S981" s="8" t="s">
        <v>359</v>
      </c>
      <c r="T981" s="6" t="s">
        <v>372</v>
      </c>
    </row>
    <row r="982" spans="1:20" x14ac:dyDescent="0.25">
      <c r="A982" s="5">
        <v>44818</v>
      </c>
      <c r="B982" s="6">
        <v>7.47</v>
      </c>
      <c r="C982" s="6">
        <f>B982-K982-L982</f>
        <v>7.47</v>
      </c>
      <c r="D982" s="6">
        <f>B982-K982</f>
        <v>7.47</v>
      </c>
      <c r="E982" s="7">
        <v>0.89583333333333337</v>
      </c>
      <c r="F982" s="17" t="str">
        <f>_xlfn.CONCAT(TEXT(A982,"yyyy-mm-dd")," ",TEXT(E982,"hh:mm:ss"))</f>
        <v>2022-09-14 21:30:00</v>
      </c>
      <c r="G982" s="8">
        <v>14</v>
      </c>
      <c r="H982" s="8">
        <v>52</v>
      </c>
      <c r="I982" s="9">
        <f>Uber_Details!$G982+(Uber_Details!$H982/60)</f>
        <v>14.866666666666667</v>
      </c>
      <c r="J982" s="10">
        <v>6</v>
      </c>
      <c r="K982" s="6"/>
      <c r="L982" s="6"/>
      <c r="M982" s="8"/>
      <c r="N982" s="8">
        <v>1</v>
      </c>
      <c r="O982" s="7" t="str">
        <f>VLOOKUP(P982,zipcodes,2,0)</f>
        <v>HINDMARSH</v>
      </c>
      <c r="P982" s="13">
        <v>5007</v>
      </c>
      <c r="Q982" s="7" t="str">
        <f>VLOOKUP(R982,zipcodes,2,0)</f>
        <v>WOODVILLE GARDENS</v>
      </c>
      <c r="R982" s="14">
        <v>5012</v>
      </c>
      <c r="S982" s="8" t="s">
        <v>359</v>
      </c>
      <c r="T982" s="6" t="s">
        <v>372</v>
      </c>
    </row>
    <row r="983" spans="1:20" x14ac:dyDescent="0.25">
      <c r="A983" s="5">
        <v>44818</v>
      </c>
      <c r="B983" s="6">
        <v>5</v>
      </c>
      <c r="C983" s="6">
        <f>B983-K983-L983</f>
        <v>5</v>
      </c>
      <c r="D983" s="6">
        <f>B983-K983</f>
        <v>5</v>
      </c>
      <c r="E983" s="7">
        <v>0.91249999999999998</v>
      </c>
      <c r="F983" s="17" t="str">
        <f>_xlfn.CONCAT(TEXT(A983,"yyyy-mm-dd")," ",TEXT(E983,"hh:mm:ss"))</f>
        <v>2022-09-14 21:54:00</v>
      </c>
      <c r="G983" s="8">
        <v>13</v>
      </c>
      <c r="H983" s="8">
        <v>40</v>
      </c>
      <c r="I983" s="9">
        <f>Uber_Details!$G983+(Uber_Details!$H983/60)</f>
        <v>13.666666666666666</v>
      </c>
      <c r="J983" s="10">
        <v>0.9</v>
      </c>
      <c r="K983" s="6"/>
      <c r="L983" s="6"/>
      <c r="M983" s="8"/>
      <c r="N983" s="8">
        <v>1</v>
      </c>
      <c r="O983" s="7" t="str">
        <f>VLOOKUP(P983,zipcodes,2,0)</f>
        <v>CROYDON</v>
      </c>
      <c r="P983" s="13">
        <v>5008</v>
      </c>
      <c r="Q983" s="7" t="str">
        <f>VLOOKUP(R983,zipcodes,2,0)</f>
        <v>CROYDON</v>
      </c>
      <c r="R983" s="14">
        <v>5008</v>
      </c>
      <c r="S983" s="8" t="s">
        <v>359</v>
      </c>
      <c r="T983" s="6" t="s">
        <v>372</v>
      </c>
    </row>
    <row r="984" spans="1:20" x14ac:dyDescent="0.25">
      <c r="A984" s="5">
        <v>44819</v>
      </c>
      <c r="B984" s="6">
        <v>11.27</v>
      </c>
      <c r="C984" s="6">
        <f>B984-K984-L984</f>
        <v>11.27</v>
      </c>
      <c r="D984" s="6">
        <f>B984-K984</f>
        <v>11.27</v>
      </c>
      <c r="E984" s="7">
        <v>0.50486111111111109</v>
      </c>
      <c r="F984" s="17" t="str">
        <f>_xlfn.CONCAT(TEXT(A984,"yyyy-mm-dd")," ",TEXT(E984,"hh:mm:ss"))</f>
        <v>2022-09-15 12:07:00</v>
      </c>
      <c r="G984" s="8">
        <v>27</v>
      </c>
      <c r="H984" s="8">
        <v>51</v>
      </c>
      <c r="I984" s="9">
        <f>Uber_Details!$G984+(Uber_Details!$H984/60)</f>
        <v>27.85</v>
      </c>
      <c r="J984" s="10">
        <v>5.2</v>
      </c>
      <c r="K984" s="6"/>
      <c r="L984" s="6"/>
      <c r="M984" s="8"/>
      <c r="N984" s="8">
        <v>2</v>
      </c>
      <c r="O984" s="7" t="str">
        <f>VLOOKUP(P984,zipcodes,2,0)</f>
        <v>MILE END</v>
      </c>
      <c r="P984" s="13">
        <v>5031</v>
      </c>
      <c r="Q984" s="7" t="str">
        <f>VLOOKUP(R984,zipcodes,2,0)</f>
        <v>MILE END</v>
      </c>
      <c r="R984" s="14">
        <v>5031</v>
      </c>
      <c r="S984" s="8" t="s">
        <v>359</v>
      </c>
      <c r="T984" s="6" t="s">
        <v>372</v>
      </c>
    </row>
    <row r="985" spans="1:20" x14ac:dyDescent="0.25">
      <c r="A985" s="5">
        <v>44819</v>
      </c>
      <c r="B985" s="6">
        <v>26.82</v>
      </c>
      <c r="C985" s="6">
        <f>B985-K985-L985</f>
        <v>26.82</v>
      </c>
      <c r="D985" s="6">
        <f>B985-K985</f>
        <v>26.82</v>
      </c>
      <c r="E985" s="7">
        <v>0.5229166666666667</v>
      </c>
      <c r="F985" s="17" t="str">
        <f>_xlfn.CONCAT(TEXT(A985,"yyyy-mm-dd")," ",TEXT(E985,"hh:mm:ss"))</f>
        <v>2022-09-15 12:33:00</v>
      </c>
      <c r="G985" s="8">
        <v>66</v>
      </c>
      <c r="H985" s="8"/>
      <c r="I985" s="9">
        <f>Uber_Details!$G985+(Uber_Details!$H985/60)</f>
        <v>66</v>
      </c>
      <c r="J985" s="10">
        <v>14.8</v>
      </c>
      <c r="K985" s="6"/>
      <c r="L985" s="6"/>
      <c r="M985" s="8"/>
      <c r="N985" s="8">
        <v>2</v>
      </c>
      <c r="O985" s="7" t="str">
        <f>VLOOKUP(P985,zipcodes,2,0)</f>
        <v>MILE END</v>
      </c>
      <c r="P985" s="13">
        <v>5031</v>
      </c>
      <c r="Q985" s="7" t="str">
        <f>VLOOKUP(R985,zipcodes,2,0)</f>
        <v>BRIGHTON</v>
      </c>
      <c r="R985" s="14">
        <v>5048</v>
      </c>
      <c r="S985" s="8" t="s">
        <v>359</v>
      </c>
      <c r="T985" s="6" t="s">
        <v>372</v>
      </c>
    </row>
    <row r="986" spans="1:20" x14ac:dyDescent="0.25">
      <c r="A986" s="5">
        <v>44819</v>
      </c>
      <c r="B986" s="6">
        <v>5</v>
      </c>
      <c r="C986" s="6">
        <f>B986-K986-L986</f>
        <v>5</v>
      </c>
      <c r="D986" s="6">
        <f>B986-K986</f>
        <v>5</v>
      </c>
      <c r="E986" s="7">
        <v>0.55625000000000002</v>
      </c>
      <c r="F986" s="17" t="str">
        <f>_xlfn.CONCAT(TEXT(A986,"yyyy-mm-dd")," ",TEXT(E986,"hh:mm:ss"))</f>
        <v>2022-09-15 13:21:00</v>
      </c>
      <c r="G986" s="8">
        <v>13</v>
      </c>
      <c r="H986" s="8">
        <v>2</v>
      </c>
      <c r="I986" s="9">
        <f>Uber_Details!$G986+(Uber_Details!$H986/60)</f>
        <v>13.033333333333333</v>
      </c>
      <c r="J986" s="10">
        <v>1.2</v>
      </c>
      <c r="K986" s="6"/>
      <c r="L986" s="6"/>
      <c r="M986" s="8"/>
      <c r="N986" s="8">
        <v>1</v>
      </c>
      <c r="O986" s="7" t="str">
        <f>VLOOKUP(P986,zipcodes,2,0)</f>
        <v>BRIGHTON</v>
      </c>
      <c r="P986" s="13">
        <v>5048</v>
      </c>
      <c r="Q986" s="7" t="str">
        <f>VLOOKUP(R986,zipcodes,2,0)</f>
        <v>BRIGHTON</v>
      </c>
      <c r="R986" s="14">
        <v>5048</v>
      </c>
      <c r="S986" s="8" t="s">
        <v>359</v>
      </c>
      <c r="T986" s="6" t="s">
        <v>372</v>
      </c>
    </row>
    <row r="987" spans="1:20" x14ac:dyDescent="0.25">
      <c r="A987" s="5">
        <v>44819</v>
      </c>
      <c r="B987" s="6">
        <v>7.77</v>
      </c>
      <c r="C987" s="6">
        <f>B987-K987-L987</f>
        <v>6.06</v>
      </c>
      <c r="D987" s="6">
        <f>B987-K987</f>
        <v>6.06</v>
      </c>
      <c r="E987" s="7">
        <v>0.5854166666666667</v>
      </c>
      <c r="F987" s="17" t="str">
        <f>_xlfn.CONCAT(TEXT(A987,"yyyy-mm-dd")," ",TEXT(E987,"hh:mm:ss"))</f>
        <v>2022-09-15 14:03:00</v>
      </c>
      <c r="G987" s="8">
        <v>19</v>
      </c>
      <c r="H987" s="8">
        <v>44</v>
      </c>
      <c r="I987" s="9">
        <f>Uber_Details!$G987+(Uber_Details!$H987/60)</f>
        <v>19.733333333333334</v>
      </c>
      <c r="J987" s="10">
        <v>1.5</v>
      </c>
      <c r="K987" s="6">
        <v>1.71</v>
      </c>
      <c r="L987" s="6"/>
      <c r="M987" s="8"/>
      <c r="N987" s="8">
        <v>1</v>
      </c>
      <c r="O987" s="7" t="str">
        <f>VLOOKUP(P987,zipcodes,2,0)</f>
        <v>ADELAIDE CBD</v>
      </c>
      <c r="P987" s="13">
        <v>5000</v>
      </c>
      <c r="Q987" s="7" t="str">
        <f>VLOOKUP(R987,zipcodes,2,0)</f>
        <v>ADELAIDE CBD</v>
      </c>
      <c r="R987" s="14">
        <v>5000</v>
      </c>
      <c r="S987" s="8" t="s">
        <v>359</v>
      </c>
      <c r="T987" s="6" t="s">
        <v>372</v>
      </c>
    </row>
    <row r="988" spans="1:20" x14ac:dyDescent="0.25">
      <c r="A988" s="5">
        <v>44819</v>
      </c>
      <c r="B988" s="6">
        <v>23.61</v>
      </c>
      <c r="C988" s="6">
        <f>B988-K988-L988</f>
        <v>23.61</v>
      </c>
      <c r="D988" s="6">
        <f>B988-K988</f>
        <v>23.61</v>
      </c>
      <c r="E988" s="7">
        <v>0.60555555555555551</v>
      </c>
      <c r="F988" s="17" t="str">
        <f>_xlfn.CONCAT(TEXT(A988,"yyyy-mm-dd")," ",TEXT(E988,"hh:mm:ss"))</f>
        <v>2022-09-15 14:32:00</v>
      </c>
      <c r="G988" s="8">
        <v>78</v>
      </c>
      <c r="H988" s="8"/>
      <c r="I988" s="9">
        <f>Uber_Details!$G988+(Uber_Details!$H988/60)</f>
        <v>78</v>
      </c>
      <c r="J988" s="10">
        <v>10.199999999999999</v>
      </c>
      <c r="K988" s="6"/>
      <c r="L988" s="6"/>
      <c r="M988" s="8"/>
      <c r="N988" s="8">
        <v>2</v>
      </c>
      <c r="O988" s="7" t="str">
        <f>VLOOKUP(P988,zipcodes,2,0)</f>
        <v>ADELAIDE CBD</v>
      </c>
      <c r="P988" s="13">
        <v>5000</v>
      </c>
      <c r="Q988" s="7" t="str">
        <f>VLOOKUP(R988,zipcodes,2,0)</f>
        <v>BEVERLEY</v>
      </c>
      <c r="R988" s="14">
        <v>5009</v>
      </c>
      <c r="S988" s="8" t="s">
        <v>359</v>
      </c>
      <c r="T988" s="6" t="s">
        <v>372</v>
      </c>
    </row>
    <row r="989" spans="1:20" x14ac:dyDescent="0.25">
      <c r="A989" s="5">
        <v>44819</v>
      </c>
      <c r="B989" s="6">
        <v>15.83</v>
      </c>
      <c r="C989" s="6">
        <f>B989-K989-L989</f>
        <v>15.83</v>
      </c>
      <c r="D989" s="6">
        <f>B989-K989</f>
        <v>15.83</v>
      </c>
      <c r="E989" s="7">
        <v>0.77361111111111114</v>
      </c>
      <c r="F989" s="17" t="str">
        <f>_xlfn.CONCAT(TEXT(A989,"yyyy-mm-dd")," ",TEXT(E989,"hh:mm:ss"))</f>
        <v>2022-09-15 18:34:00</v>
      </c>
      <c r="G989" s="8">
        <v>37</v>
      </c>
      <c r="H989" s="8">
        <v>30</v>
      </c>
      <c r="I989" s="9">
        <f>Uber_Details!$G989+(Uber_Details!$H989/60)</f>
        <v>37.5</v>
      </c>
      <c r="J989" s="10">
        <v>10</v>
      </c>
      <c r="K989" s="6"/>
      <c r="L989" s="6"/>
      <c r="M989" s="8"/>
      <c r="N989" s="8">
        <v>2</v>
      </c>
      <c r="O989" s="7" t="str">
        <f>VLOOKUP(P989,zipcodes,2,0)</f>
        <v>ADELAIDE CBD</v>
      </c>
      <c r="P989" s="13">
        <v>5000</v>
      </c>
      <c r="Q989" s="7" t="str">
        <f>VLOOKUP(R989,zipcodes,2,0)</f>
        <v>MAGILL</v>
      </c>
      <c r="R989" s="14">
        <v>5072</v>
      </c>
      <c r="S989" s="8" t="s">
        <v>359</v>
      </c>
      <c r="T989" s="6" t="s">
        <v>372</v>
      </c>
    </row>
    <row r="990" spans="1:20" x14ac:dyDescent="0.25">
      <c r="A990" s="5">
        <v>44819</v>
      </c>
      <c r="B990" s="6">
        <v>11.07</v>
      </c>
      <c r="C990" s="6">
        <f>B990-K990-L990</f>
        <v>11.07</v>
      </c>
      <c r="D990" s="6">
        <f>B990-K990</f>
        <v>11.07</v>
      </c>
      <c r="E990" s="7">
        <v>0.80555555555555547</v>
      </c>
      <c r="F990" s="17" t="str">
        <f>_xlfn.CONCAT(TEXT(A990,"yyyy-mm-dd")," ",TEXT(E990,"hh:mm:ss"))</f>
        <v>2022-09-15 19:20:00</v>
      </c>
      <c r="G990" s="8">
        <v>24</v>
      </c>
      <c r="H990" s="8">
        <v>5</v>
      </c>
      <c r="I990" s="9">
        <f>Uber_Details!$G990+(Uber_Details!$H990/60)</f>
        <v>24.083333333333332</v>
      </c>
      <c r="J990" s="10">
        <v>5.9</v>
      </c>
      <c r="K990" s="6"/>
      <c r="L990" s="6"/>
      <c r="M990" s="8"/>
      <c r="N990" s="8">
        <v>1</v>
      </c>
      <c r="O990" s="7" t="str">
        <f>VLOOKUP(P990,zipcodes,2,0)</f>
        <v>KENSINGTON</v>
      </c>
      <c r="P990" s="13">
        <v>5068</v>
      </c>
      <c r="Q990" s="7" t="str">
        <f>VLOOKUP(R990,zipcodes,2,0)</f>
        <v>CAMPBELLTOWN</v>
      </c>
      <c r="R990" s="14">
        <v>5074</v>
      </c>
      <c r="S990" s="8" t="s">
        <v>359</v>
      </c>
      <c r="T990" s="6" t="s">
        <v>372</v>
      </c>
    </row>
    <row r="991" spans="1:20" x14ac:dyDescent="0.25">
      <c r="A991" s="5">
        <v>44819</v>
      </c>
      <c r="B991" s="6">
        <v>6.34</v>
      </c>
      <c r="C991" s="6">
        <f>B991-K991-L991</f>
        <v>6.34</v>
      </c>
      <c r="D991" s="6">
        <f>B991-K991</f>
        <v>6.34</v>
      </c>
      <c r="E991" s="7">
        <v>0.82847222222222217</v>
      </c>
      <c r="F991" s="17" t="str">
        <f>_xlfn.CONCAT(TEXT(A991,"yyyy-mm-dd")," ",TEXT(E991,"hh:mm:ss"))</f>
        <v>2022-09-15 19:53:00</v>
      </c>
      <c r="G991" s="8">
        <v>14</v>
      </c>
      <c r="H991" s="8">
        <v>13</v>
      </c>
      <c r="I991" s="9">
        <f>Uber_Details!$G991+(Uber_Details!$H991/60)</f>
        <v>14.216666666666667</v>
      </c>
      <c r="J991" s="10">
        <v>4.9000000000000004</v>
      </c>
      <c r="K991" s="6"/>
      <c r="L991" s="6"/>
      <c r="M991" s="8"/>
      <c r="N991" s="8">
        <v>1</v>
      </c>
      <c r="O991" s="7" t="str">
        <f>VLOOKUP(P991,zipcodes,2,0)</f>
        <v>FELIXSTOW</v>
      </c>
      <c r="P991" s="13">
        <v>5070</v>
      </c>
      <c r="Q991" s="7" t="str">
        <f>VLOOKUP(R991,zipcodes,2,0)</f>
        <v>ST PETERS</v>
      </c>
      <c r="R991" s="14">
        <v>5069</v>
      </c>
      <c r="S991" s="8" t="s">
        <v>359</v>
      </c>
      <c r="T991" s="6" t="s">
        <v>372</v>
      </c>
    </row>
    <row r="992" spans="1:20" x14ac:dyDescent="0.25">
      <c r="A992" s="5">
        <v>44819</v>
      </c>
      <c r="B992" s="6">
        <v>5.18</v>
      </c>
      <c r="C992" s="6">
        <f>B992-K992-L992</f>
        <v>5.18</v>
      </c>
      <c r="D992" s="6">
        <f>B992-K992</f>
        <v>5.18</v>
      </c>
      <c r="E992" s="7">
        <v>0.84166666666666667</v>
      </c>
      <c r="F992" s="17" t="str">
        <f>_xlfn.CONCAT(TEXT(A992,"yyyy-mm-dd")," ",TEXT(E992,"hh:mm:ss"))</f>
        <v>2022-09-15 20:12:00</v>
      </c>
      <c r="G992" s="8">
        <v>15</v>
      </c>
      <c r="H992" s="8">
        <v>24</v>
      </c>
      <c r="I992" s="9">
        <f>Uber_Details!$G992+(Uber_Details!$H992/60)</f>
        <v>15.4</v>
      </c>
      <c r="J992" s="10">
        <v>1.5</v>
      </c>
      <c r="K992" s="6"/>
      <c r="L992" s="6"/>
      <c r="M992" s="8"/>
      <c r="N992" s="8">
        <v>1</v>
      </c>
      <c r="O992" s="7" t="str">
        <f>VLOOKUP(P992,zipcodes,2,0)</f>
        <v>ADELAIDE CBD</v>
      </c>
      <c r="P992" s="13">
        <v>5000</v>
      </c>
      <c r="Q992" s="7" t="str">
        <f>VLOOKUP(R992,zipcodes,2,0)</f>
        <v>ADELAIDE CBD</v>
      </c>
      <c r="R992" s="14">
        <v>5000</v>
      </c>
      <c r="S992" s="8" t="s">
        <v>359</v>
      </c>
      <c r="T992" s="6" t="s">
        <v>372</v>
      </c>
    </row>
    <row r="993" spans="1:20" x14ac:dyDescent="0.25">
      <c r="A993" s="5">
        <v>44819</v>
      </c>
      <c r="B993" s="6">
        <v>8.4600000000000009</v>
      </c>
      <c r="C993" s="6">
        <f>B993-K993-L993</f>
        <v>8.4600000000000009</v>
      </c>
      <c r="D993" s="6">
        <f>B993-K993</f>
        <v>8.4600000000000009</v>
      </c>
      <c r="E993" s="7">
        <v>0.85555555555555562</v>
      </c>
      <c r="F993" s="17" t="str">
        <f>_xlfn.CONCAT(TEXT(A993,"yyyy-mm-dd")," ",TEXT(E993,"hh:mm:ss"))</f>
        <v>2022-09-15 20:32:00</v>
      </c>
      <c r="G993" s="8">
        <v>21</v>
      </c>
      <c r="H993" s="8">
        <v>0</v>
      </c>
      <c r="I993" s="9">
        <f>Uber_Details!$G993+(Uber_Details!$H993/60)</f>
        <v>21</v>
      </c>
      <c r="J993" s="10">
        <v>4.2</v>
      </c>
      <c r="K993" s="6"/>
      <c r="L993" s="6"/>
      <c r="M993" s="8"/>
      <c r="N993" s="8">
        <v>1</v>
      </c>
      <c r="O993" s="7" t="str">
        <f>VLOOKUP(P993,zipcodes,2,0)</f>
        <v>ADELAIDE CBD</v>
      </c>
      <c r="P993" s="13">
        <v>5000</v>
      </c>
      <c r="Q993" s="7" t="str">
        <f>VLOOKUP(R993,zipcodes,2,0)</f>
        <v>FITZROY</v>
      </c>
      <c r="R993" s="14">
        <v>5082</v>
      </c>
      <c r="S993" s="8" t="s">
        <v>359</v>
      </c>
      <c r="T993" s="6" t="s">
        <v>372</v>
      </c>
    </row>
    <row r="994" spans="1:20" x14ac:dyDescent="0.25">
      <c r="A994" s="5">
        <v>44819</v>
      </c>
      <c r="B994" s="6">
        <v>8.69</v>
      </c>
      <c r="C994" s="6">
        <f>B994-K994-L994</f>
        <v>8.69</v>
      </c>
      <c r="D994" s="6">
        <f>B994-K994</f>
        <v>8.69</v>
      </c>
      <c r="E994" s="7">
        <v>0.875</v>
      </c>
      <c r="F994" s="17" t="str">
        <f>_xlfn.CONCAT(TEXT(A994,"yyyy-mm-dd")," ",TEXT(E994,"hh:mm:ss"))</f>
        <v>2022-09-15 21:00:00</v>
      </c>
      <c r="G994" s="8">
        <v>18</v>
      </c>
      <c r="H994" s="8">
        <v>37</v>
      </c>
      <c r="I994" s="9">
        <f>Uber_Details!$G994+(Uber_Details!$H994/60)</f>
        <v>18.616666666666667</v>
      </c>
      <c r="J994" s="10">
        <v>2.8</v>
      </c>
      <c r="K994" s="6"/>
      <c r="L994" s="6"/>
      <c r="M994" s="8">
        <v>1</v>
      </c>
      <c r="N994" s="8">
        <v>2</v>
      </c>
      <c r="O994" s="7" t="str">
        <f>VLOOKUP(P994,zipcodes,2,0)</f>
        <v>ADELAIDE CBD</v>
      </c>
      <c r="P994" s="13">
        <v>5000</v>
      </c>
      <c r="Q994" s="7" t="str">
        <f>VLOOKUP(R994,zipcodes,2,0)</f>
        <v>ADELAIDE CBD</v>
      </c>
      <c r="R994" s="14">
        <v>5000</v>
      </c>
      <c r="S994" s="8" t="s">
        <v>359</v>
      </c>
      <c r="T994" s="6" t="s">
        <v>372</v>
      </c>
    </row>
    <row r="995" spans="1:20" x14ac:dyDescent="0.25">
      <c r="A995" s="5">
        <v>44819</v>
      </c>
      <c r="B995" s="6">
        <v>6.87</v>
      </c>
      <c r="C995" s="6">
        <f>B995-K995-L995</f>
        <v>6.87</v>
      </c>
      <c r="D995" s="6">
        <f>B995-K995</f>
        <v>6.87</v>
      </c>
      <c r="E995" s="7">
        <v>0.89583333333333337</v>
      </c>
      <c r="F995" s="17" t="str">
        <f>_xlfn.CONCAT(TEXT(A995,"yyyy-mm-dd")," ",TEXT(E995,"hh:mm:ss"))</f>
        <v>2022-09-15 21:30:00</v>
      </c>
      <c r="G995" s="8">
        <v>10</v>
      </c>
      <c r="H995" s="8">
        <v>26</v>
      </c>
      <c r="I995" s="9">
        <f>Uber_Details!$G995+(Uber_Details!$H995/60)</f>
        <v>10.433333333333334</v>
      </c>
      <c r="J995" s="10">
        <v>2.2000000000000002</v>
      </c>
      <c r="K995" s="6"/>
      <c r="L995" s="6"/>
      <c r="M995" s="8">
        <v>1</v>
      </c>
      <c r="N995" s="8">
        <v>1</v>
      </c>
      <c r="O995" s="7" t="str">
        <f>VLOOKUP(P995,zipcodes,2,0)</f>
        <v>ADELAIDE CBD</v>
      </c>
      <c r="P995" s="13">
        <v>5000</v>
      </c>
      <c r="Q995" s="7" t="str">
        <f>VLOOKUP(R995,zipcodes,2,0)</f>
        <v>ADELAIDE CBD</v>
      </c>
      <c r="R995" s="14">
        <v>5000</v>
      </c>
      <c r="S995" s="8" t="s">
        <v>359</v>
      </c>
      <c r="T995" s="6" t="s">
        <v>372</v>
      </c>
    </row>
    <row r="996" spans="1:20" x14ac:dyDescent="0.25">
      <c r="A996" s="5">
        <v>44819</v>
      </c>
      <c r="B996" s="6">
        <v>26.5</v>
      </c>
      <c r="C996" s="6">
        <f>B996-K996-L996</f>
        <v>18.559999999999999</v>
      </c>
      <c r="D996" s="6">
        <f>B996-K996</f>
        <v>18.559999999999999</v>
      </c>
      <c r="E996" s="7">
        <v>0.90208333333333324</v>
      </c>
      <c r="F996" s="17" t="str">
        <f>_xlfn.CONCAT(TEXT(A996,"yyyy-mm-dd")," ",TEXT(E996,"hh:mm:ss"))</f>
        <v>2022-09-15 21:39:00</v>
      </c>
      <c r="G996" s="8">
        <v>39</v>
      </c>
      <c r="H996" s="8">
        <v>27</v>
      </c>
      <c r="I996" s="9">
        <f>Uber_Details!$G996+(Uber_Details!$H996/60)</f>
        <v>39.450000000000003</v>
      </c>
      <c r="J996" s="10">
        <v>20.6</v>
      </c>
      <c r="K996" s="6">
        <v>7.94</v>
      </c>
      <c r="L996" s="6"/>
      <c r="M996" s="8">
        <v>1</v>
      </c>
      <c r="N996" s="8">
        <v>1</v>
      </c>
      <c r="O996" s="7" t="str">
        <f>VLOOKUP(P996,zipcodes,2,0)</f>
        <v>ADELAIDE CBD</v>
      </c>
      <c r="P996" s="13">
        <v>5000</v>
      </c>
      <c r="Q996" s="7" t="str">
        <f>VLOOKUP(R996,zipcodes,2,0)</f>
        <v>BRIDGEWATER</v>
      </c>
      <c r="R996" s="14">
        <v>5155</v>
      </c>
      <c r="S996" s="8" t="s">
        <v>359</v>
      </c>
      <c r="T996" s="6" t="s">
        <v>372</v>
      </c>
    </row>
    <row r="997" spans="1:20" x14ac:dyDescent="0.25">
      <c r="A997" s="5">
        <v>44821</v>
      </c>
      <c r="B997" s="6">
        <v>13.18</v>
      </c>
      <c r="C997" s="6">
        <f>B997-K997-L997</f>
        <v>13.18</v>
      </c>
      <c r="D997" s="6">
        <f>B997-K997</f>
        <v>13.18</v>
      </c>
      <c r="E997" s="7">
        <v>0.76041666666666663</v>
      </c>
      <c r="F997" s="17" t="str">
        <f>_xlfn.CONCAT(TEXT(A997,"yyyy-mm-dd")," ",TEXT(E997,"hh:mm:ss"))</f>
        <v>2022-09-17 18:15:00</v>
      </c>
      <c r="G997" s="8">
        <v>30</v>
      </c>
      <c r="H997" s="8">
        <v>29</v>
      </c>
      <c r="I997" s="9">
        <f>Uber_Details!$G997+(Uber_Details!$H997/60)</f>
        <v>30.483333333333334</v>
      </c>
      <c r="J997" s="10">
        <v>7.9</v>
      </c>
      <c r="K997" s="6"/>
      <c r="L997" s="6"/>
      <c r="M997" s="8"/>
      <c r="N997" s="8">
        <v>1</v>
      </c>
      <c r="O997" s="7" t="str">
        <f>VLOOKUP(P997,zipcodes,2,0)</f>
        <v>ADELAIDE CBD</v>
      </c>
      <c r="P997" s="13">
        <v>5000</v>
      </c>
      <c r="Q997" s="7" t="str">
        <f>VLOOKUP(R997,zipcodes,2,0)</f>
        <v>MAGILL</v>
      </c>
      <c r="R997" s="14">
        <v>5072</v>
      </c>
      <c r="S997" s="8" t="s">
        <v>359</v>
      </c>
      <c r="T997" s="6" t="s">
        <v>372</v>
      </c>
    </row>
    <row r="998" spans="1:20" x14ac:dyDescent="0.25">
      <c r="A998" s="5">
        <v>44821</v>
      </c>
      <c r="B998" s="6">
        <v>5</v>
      </c>
      <c r="C998" s="6">
        <f>B998-K998-L998</f>
        <v>5</v>
      </c>
      <c r="D998" s="6">
        <f>B998-K998</f>
        <v>5</v>
      </c>
      <c r="E998" s="7">
        <v>0.78125</v>
      </c>
      <c r="F998" s="17" t="str">
        <f>_xlfn.CONCAT(TEXT(A998,"yyyy-mm-dd")," ",TEXT(E998,"hh:mm:ss"))</f>
        <v>2022-09-17 18:45:00</v>
      </c>
      <c r="G998" s="8">
        <v>12</v>
      </c>
      <c r="H998" s="8">
        <v>57</v>
      </c>
      <c r="I998" s="9">
        <f>Uber_Details!$G998+(Uber_Details!$H998/60)</f>
        <v>12.95</v>
      </c>
      <c r="J998" s="10">
        <v>2.4</v>
      </c>
      <c r="K998" s="6"/>
      <c r="L998" s="6"/>
      <c r="M998" s="8"/>
      <c r="N998" s="8">
        <v>1</v>
      </c>
      <c r="O998" s="7" t="str">
        <f>VLOOKUP(P998,zipcodes,2,0)</f>
        <v>MAGILL</v>
      </c>
      <c r="P998" s="13">
        <v>5072</v>
      </c>
      <c r="Q998" s="7" t="str">
        <f>VLOOKUP(R998,zipcodes,2,0)</f>
        <v>KENSINGTON</v>
      </c>
      <c r="R998" s="14">
        <v>5068</v>
      </c>
      <c r="S998" s="8" t="s">
        <v>359</v>
      </c>
      <c r="T998" s="6" t="s">
        <v>372</v>
      </c>
    </row>
    <row r="999" spans="1:20" x14ac:dyDescent="0.25">
      <c r="A999" s="5">
        <v>44821</v>
      </c>
      <c r="B999" s="6">
        <v>22.31</v>
      </c>
      <c r="C999" s="6">
        <f>B999-K999-L999</f>
        <v>22.31</v>
      </c>
      <c r="D999" s="6">
        <f>B999-K999</f>
        <v>22.31</v>
      </c>
      <c r="E999" s="7">
        <v>0.80625000000000002</v>
      </c>
      <c r="F999" s="17" t="str">
        <f>_xlfn.CONCAT(TEXT(A999,"yyyy-mm-dd")," ",TEXT(E999,"hh:mm:ss"))</f>
        <v>2022-09-17 19:21:00</v>
      </c>
      <c r="G999" s="8">
        <v>54</v>
      </c>
      <c r="H999" s="8">
        <v>26</v>
      </c>
      <c r="I999" s="9">
        <f>Uber_Details!$G999+(Uber_Details!$H999/60)</f>
        <v>54.43333333333333</v>
      </c>
      <c r="J999" s="10">
        <v>10.9</v>
      </c>
      <c r="K999" s="6"/>
      <c r="L999" s="6"/>
      <c r="M999" s="8"/>
      <c r="N999" s="8">
        <v>2</v>
      </c>
      <c r="O999" s="7" t="str">
        <f>VLOOKUP(P999,zipcodes,2,0)</f>
        <v>NORWOOD</v>
      </c>
      <c r="P999" s="13">
        <v>5067</v>
      </c>
      <c r="Q999" s="7" t="str">
        <f>VLOOKUP(R999,zipcodes,2,0)</f>
        <v>ATHELSTONE</v>
      </c>
      <c r="R999" s="14">
        <v>5076</v>
      </c>
      <c r="S999" s="8" t="s">
        <v>359</v>
      </c>
      <c r="T999" s="6" t="s">
        <v>372</v>
      </c>
    </row>
    <row r="1000" spans="1:20" x14ac:dyDescent="0.25">
      <c r="A1000" s="5">
        <v>44825</v>
      </c>
      <c r="B1000" s="6">
        <v>9.9499999999999993</v>
      </c>
      <c r="C1000" s="6">
        <f>B1000-K1000-L1000</f>
        <v>9.9499999999999993</v>
      </c>
      <c r="D1000" s="6">
        <f>B1000-K1000</f>
        <v>9.9499999999999993</v>
      </c>
      <c r="E1000" s="7">
        <v>0.7729166666666667</v>
      </c>
      <c r="F1000" s="17" t="str">
        <f>_xlfn.CONCAT(TEXT(A1000,"yyyy-mm-dd")," ",TEXT(E1000,"hh:mm:ss"))</f>
        <v>2022-09-21 18:33:00</v>
      </c>
      <c r="G1000" s="8">
        <v>30</v>
      </c>
      <c r="H1000" s="8">
        <v>58</v>
      </c>
      <c r="I1000" s="9">
        <f>Uber_Details!$G1000+(Uber_Details!$H1000/60)</f>
        <v>30.966666666666665</v>
      </c>
      <c r="J1000" s="10">
        <v>2.5</v>
      </c>
      <c r="K1000" s="6"/>
      <c r="L1000" s="6"/>
      <c r="M1000" s="8"/>
      <c r="N1000" s="8">
        <v>2</v>
      </c>
      <c r="O1000" s="7" t="str">
        <f>VLOOKUP(P1000,zipcodes,2,0)</f>
        <v>ADELAIDE CBD</v>
      </c>
      <c r="P1000" s="13">
        <v>5000</v>
      </c>
      <c r="Q1000" s="7" t="str">
        <f>VLOOKUP(R1000,zipcodes,2,0)</f>
        <v>NORWOOD</v>
      </c>
      <c r="R1000" s="14">
        <v>5067</v>
      </c>
      <c r="S1000" s="8" t="s">
        <v>359</v>
      </c>
      <c r="T1000" s="6" t="s">
        <v>372</v>
      </c>
    </row>
    <row r="1001" spans="1:20" x14ac:dyDescent="0.25">
      <c r="A1001" s="5">
        <v>44825</v>
      </c>
      <c r="B1001" s="6">
        <v>11.62</v>
      </c>
      <c r="C1001" s="6">
        <f>B1001-K1001-L1001</f>
        <v>11.62</v>
      </c>
      <c r="D1001" s="6">
        <f>B1001-K1001</f>
        <v>11.62</v>
      </c>
      <c r="E1001" s="7">
        <v>0.78402777777777777</v>
      </c>
      <c r="F1001" s="17" t="str">
        <f>_xlfn.CONCAT(TEXT(A1001,"yyyy-mm-dd")," ",TEXT(E1001,"hh:mm:ss"))</f>
        <v>2022-09-21 18:49:00</v>
      </c>
      <c r="G1001" s="8">
        <v>42</v>
      </c>
      <c r="H1001" s="8">
        <v>3</v>
      </c>
      <c r="I1001" s="9">
        <f>Uber_Details!$G1001+(Uber_Details!$H1001/60)</f>
        <v>42.05</v>
      </c>
      <c r="J1001" s="10">
        <v>4.7</v>
      </c>
      <c r="K1001" s="6"/>
      <c r="L1001" s="6"/>
      <c r="M1001" s="8"/>
      <c r="N1001" s="8">
        <v>2</v>
      </c>
      <c r="O1001" s="7" t="str">
        <f>VLOOKUP(P1001,zipcodes,2,0)</f>
        <v>NORWOOD</v>
      </c>
      <c r="P1001" s="13">
        <v>5067</v>
      </c>
      <c r="Q1001" s="7" t="str">
        <f>VLOOKUP(R1001,zipcodes,2,0)</f>
        <v>MAGILL</v>
      </c>
      <c r="R1001" s="14">
        <v>5072</v>
      </c>
      <c r="S1001" s="8" t="s">
        <v>359</v>
      </c>
      <c r="T1001" s="6" t="s">
        <v>372</v>
      </c>
    </row>
    <row r="1002" spans="1:20" x14ac:dyDescent="0.25">
      <c r="A1002" s="5">
        <v>44825</v>
      </c>
      <c r="B1002" s="6">
        <v>9.82</v>
      </c>
      <c r="C1002" s="6">
        <f>B1002-K1002-L1002</f>
        <v>9.82</v>
      </c>
      <c r="D1002" s="6">
        <f>B1002-K1002</f>
        <v>9.82</v>
      </c>
      <c r="E1002" s="7">
        <v>0.82152777777777775</v>
      </c>
      <c r="F1002" s="17" t="str">
        <f>_xlfn.CONCAT(TEXT(A1002,"yyyy-mm-dd")," ",TEXT(E1002,"hh:mm:ss"))</f>
        <v>2022-09-21 19:43:00</v>
      </c>
      <c r="G1002" s="8">
        <v>18</v>
      </c>
      <c r="H1002" s="8">
        <v>16</v>
      </c>
      <c r="I1002" s="9">
        <f>Uber_Details!$G1002+(Uber_Details!$H1002/60)</f>
        <v>18.266666666666666</v>
      </c>
      <c r="J1002" s="10">
        <v>6.1</v>
      </c>
      <c r="K1002" s="6"/>
      <c r="L1002" s="6"/>
      <c r="M1002" s="8"/>
      <c r="N1002" s="8">
        <v>2</v>
      </c>
      <c r="O1002" s="7" t="str">
        <f>VLOOKUP(P1002,zipcodes,2,0)</f>
        <v>ADELAIDE CBD</v>
      </c>
      <c r="P1002" s="13">
        <v>5000</v>
      </c>
      <c r="Q1002" s="7" t="str">
        <f>VLOOKUP(R1002,zipcodes,2,0)</f>
        <v>CAMPBELLTOWN</v>
      </c>
      <c r="R1002" s="14">
        <v>5074</v>
      </c>
      <c r="S1002" s="8" t="s">
        <v>359</v>
      </c>
      <c r="T1002" s="6" t="s">
        <v>372</v>
      </c>
    </row>
    <row r="1003" spans="1:20" x14ac:dyDescent="0.25">
      <c r="A1003" s="5">
        <v>44825</v>
      </c>
      <c r="B1003" s="6">
        <v>10.78</v>
      </c>
      <c r="C1003" s="6">
        <f>B1003-K1003-L1003</f>
        <v>10.78</v>
      </c>
      <c r="D1003" s="6">
        <f>B1003-K1003</f>
        <v>10.78</v>
      </c>
      <c r="E1003" s="7">
        <v>0.8354166666666667</v>
      </c>
      <c r="F1003" s="17" t="str">
        <f>_xlfn.CONCAT(TEXT(A1003,"yyyy-mm-dd")," ",TEXT(E1003,"hh:mm:ss"))</f>
        <v>2022-09-21 20:03:00</v>
      </c>
      <c r="G1003" s="8">
        <v>24</v>
      </c>
      <c r="H1003" s="8">
        <v>54</v>
      </c>
      <c r="I1003" s="9">
        <f>Uber_Details!$G1003+(Uber_Details!$H1003/60)</f>
        <v>24.9</v>
      </c>
      <c r="J1003" s="10">
        <v>7.1</v>
      </c>
      <c r="K1003" s="6"/>
      <c r="L1003" s="6"/>
      <c r="M1003" s="8"/>
      <c r="N1003" s="8">
        <v>2</v>
      </c>
      <c r="O1003" s="7" t="str">
        <f>VLOOKUP(P1003,zipcodes,2,0)</f>
        <v>CAMPBELLTOWN</v>
      </c>
      <c r="P1003" s="13">
        <v>5074</v>
      </c>
      <c r="Q1003" s="7" t="str">
        <f>VLOOKUP(R1003,zipcodes,2,0)</f>
        <v>ADELAIDE CBD</v>
      </c>
      <c r="R1003" s="14">
        <v>5000</v>
      </c>
      <c r="S1003" s="8" t="s">
        <v>359</v>
      </c>
      <c r="T1003" s="6" t="s">
        <v>372</v>
      </c>
    </row>
    <row r="1004" spans="1:20" x14ac:dyDescent="0.25">
      <c r="A1004" s="5">
        <v>44826</v>
      </c>
      <c r="B1004" s="6">
        <v>21.46</v>
      </c>
      <c r="C1004" s="6">
        <f>B1004-K1004-L1004</f>
        <v>17.97</v>
      </c>
      <c r="D1004" s="6">
        <f>B1004-K1004</f>
        <v>17.97</v>
      </c>
      <c r="E1004" s="7">
        <v>0.50486111111111109</v>
      </c>
      <c r="F1004" s="17" t="str">
        <f>_xlfn.CONCAT(TEXT(A1004,"yyyy-mm-dd")," ",TEXT(E1004,"hh:mm:ss"))</f>
        <v>2022-09-22 12:07:00</v>
      </c>
      <c r="G1004" s="8">
        <v>44</v>
      </c>
      <c r="H1004" s="8">
        <v>35</v>
      </c>
      <c r="I1004" s="9">
        <f>Uber_Details!$G1004+(Uber_Details!$H1004/60)</f>
        <v>44.583333333333336</v>
      </c>
      <c r="J1004" s="10">
        <v>7.6</v>
      </c>
      <c r="K1004" s="6">
        <v>3.49</v>
      </c>
      <c r="L1004" s="6"/>
      <c r="M1004" s="8"/>
      <c r="N1004" s="8">
        <v>2</v>
      </c>
      <c r="O1004" s="7" t="str">
        <f>VLOOKUP(P1004,zipcodes,2,0)</f>
        <v>MILE END</v>
      </c>
      <c r="P1004" s="13">
        <v>5031</v>
      </c>
      <c r="Q1004" s="7" t="str">
        <f>VLOOKUP(R1004,zipcodes,2,0)</f>
        <v>EDWARDSTOWN</v>
      </c>
      <c r="R1004" s="14">
        <v>5039</v>
      </c>
      <c r="S1004" s="8" t="s">
        <v>359</v>
      </c>
      <c r="T1004" s="6" t="s">
        <v>372</v>
      </c>
    </row>
    <row r="1005" spans="1:20" x14ac:dyDescent="0.25">
      <c r="A1005" s="5">
        <v>44826</v>
      </c>
      <c r="B1005" s="6">
        <v>8.39</v>
      </c>
      <c r="C1005" s="6">
        <f>B1005-K1005-L1005</f>
        <v>8.39</v>
      </c>
      <c r="D1005" s="6">
        <f>B1005-K1005</f>
        <v>8.39</v>
      </c>
      <c r="E1005" s="7">
        <v>0.53333333333333333</v>
      </c>
      <c r="F1005" s="17" t="str">
        <f>_xlfn.CONCAT(TEXT(A1005,"yyyy-mm-dd")," ",TEXT(E1005,"hh:mm:ss"))</f>
        <v>2022-09-22 12:48:00</v>
      </c>
      <c r="G1005" s="8">
        <v>25</v>
      </c>
      <c r="H1005" s="8">
        <v>2</v>
      </c>
      <c r="I1005" s="9">
        <f>Uber_Details!$G1005+(Uber_Details!$H1005/60)</f>
        <v>25.033333333333335</v>
      </c>
      <c r="J1005" s="10">
        <v>1.8</v>
      </c>
      <c r="K1005" s="6"/>
      <c r="L1005" s="6"/>
      <c r="M1005" s="8"/>
      <c r="N1005" s="8">
        <v>2</v>
      </c>
      <c r="O1005" s="7" t="str">
        <f>VLOOKUP(P1005,zipcodes,2,0)</f>
        <v>MILLSWOOD</v>
      </c>
      <c r="P1005" s="13">
        <v>5034</v>
      </c>
      <c r="Q1005" s="7" t="str">
        <f>VLOOKUP(R1005,zipcodes,2,0)</f>
        <v>EDWARDSTOWN</v>
      </c>
      <c r="R1005" s="14">
        <v>5039</v>
      </c>
      <c r="S1005" s="8" t="s">
        <v>359</v>
      </c>
      <c r="T1005" s="6" t="s">
        <v>372</v>
      </c>
    </row>
    <row r="1006" spans="1:20" x14ac:dyDescent="0.25">
      <c r="A1006" s="5">
        <v>44826</v>
      </c>
      <c r="B1006" s="6">
        <v>23.92</v>
      </c>
      <c r="C1006" s="6">
        <f>B1006-K1006-L1006</f>
        <v>23.92</v>
      </c>
      <c r="D1006" s="6">
        <f>B1006-K1006</f>
        <v>23.92</v>
      </c>
      <c r="E1006" s="7">
        <v>0.59027777777777779</v>
      </c>
      <c r="F1006" s="17" t="str">
        <f>_xlfn.CONCAT(TEXT(A1006,"yyyy-mm-dd")," ",TEXT(E1006,"hh:mm:ss"))</f>
        <v>2022-09-22 14:10:00</v>
      </c>
      <c r="G1006" s="8">
        <v>42</v>
      </c>
      <c r="H1006" s="8">
        <v>31</v>
      </c>
      <c r="I1006" s="9">
        <f>Uber_Details!$G1006+(Uber_Details!$H1006/60)</f>
        <v>42.516666666666666</v>
      </c>
      <c r="J1006" s="10">
        <v>15.7</v>
      </c>
      <c r="K1006" s="6"/>
      <c r="L1006" s="6"/>
      <c r="M1006" s="8"/>
      <c r="N1006" s="8">
        <v>2</v>
      </c>
      <c r="O1006" s="7" t="str">
        <f>VLOOKUP(P1006,zipcodes,2,0)</f>
        <v>ADELAIDE CBD</v>
      </c>
      <c r="P1006" s="13">
        <v>5000</v>
      </c>
      <c r="Q1006" s="7" t="str">
        <f>VLOOKUP(R1006,zipcodes,2,0)</f>
        <v>HECTORVILLE</v>
      </c>
      <c r="R1006" s="14">
        <v>5073</v>
      </c>
      <c r="S1006" s="8" t="s">
        <v>359</v>
      </c>
      <c r="T1006" s="6" t="s">
        <v>372</v>
      </c>
    </row>
    <row r="1007" spans="1:20" x14ac:dyDescent="0.25">
      <c r="A1007" s="5">
        <v>44826</v>
      </c>
      <c r="B1007" s="6">
        <v>14.92</v>
      </c>
      <c r="C1007" s="6">
        <f>B1007-K1007-L1007</f>
        <v>14.92</v>
      </c>
      <c r="D1007" s="6">
        <f>B1007-K1007</f>
        <v>14.92</v>
      </c>
      <c r="E1007" s="7">
        <v>0.62361111111111112</v>
      </c>
      <c r="F1007" s="17" t="str">
        <f>_xlfn.CONCAT(TEXT(A1007,"yyyy-mm-dd")," ",TEXT(E1007,"hh:mm:ss"))</f>
        <v>2022-09-22 14:58:00</v>
      </c>
      <c r="G1007" s="8">
        <v>32</v>
      </c>
      <c r="H1007" s="8">
        <v>32</v>
      </c>
      <c r="I1007" s="9">
        <f>Uber_Details!$G1007+(Uber_Details!$H1007/60)</f>
        <v>32.533333333333331</v>
      </c>
      <c r="J1007" s="10">
        <v>10</v>
      </c>
      <c r="K1007" s="6"/>
      <c r="L1007" s="6"/>
      <c r="M1007" s="8"/>
      <c r="N1007" s="8">
        <v>2</v>
      </c>
      <c r="O1007" s="7" t="str">
        <f>VLOOKUP(P1007,zipcodes,2,0)</f>
        <v>CAMPBELLTOWN</v>
      </c>
      <c r="P1007" s="13">
        <v>5074</v>
      </c>
      <c r="Q1007" s="7" t="str">
        <f>VLOOKUP(R1007,zipcodes,2,0)</f>
        <v>NORWOOD</v>
      </c>
      <c r="R1007" s="14">
        <v>5067</v>
      </c>
      <c r="S1007" s="8" t="s">
        <v>359</v>
      </c>
      <c r="T1007" s="6" t="s">
        <v>372</v>
      </c>
    </row>
    <row r="1008" spans="1:20" x14ac:dyDescent="0.25">
      <c r="A1008" s="5">
        <v>44826</v>
      </c>
      <c r="B1008" s="6">
        <v>18.440000000000001</v>
      </c>
      <c r="C1008" s="6">
        <f>B1008-K1008-L1008</f>
        <v>16.86</v>
      </c>
      <c r="D1008" s="6">
        <f>B1008-K1008</f>
        <v>16.86</v>
      </c>
      <c r="E1008" s="7">
        <v>0.64444444444444449</v>
      </c>
      <c r="F1008" s="17" t="str">
        <f>_xlfn.CONCAT(TEXT(A1008,"yyyy-mm-dd")," ",TEXT(E1008,"hh:mm:ss"))</f>
        <v>2022-09-22 15:28:00</v>
      </c>
      <c r="G1008" s="8">
        <v>42</v>
      </c>
      <c r="H1008" s="8">
        <v>31</v>
      </c>
      <c r="I1008" s="9">
        <f>Uber_Details!$G1008+(Uber_Details!$H1008/60)</f>
        <v>42.516666666666666</v>
      </c>
      <c r="J1008" s="10">
        <v>8.6</v>
      </c>
      <c r="K1008" s="6">
        <v>1.58</v>
      </c>
      <c r="L1008" s="6"/>
      <c r="M1008" s="8"/>
      <c r="N1008" s="8">
        <v>2</v>
      </c>
      <c r="O1008" s="7" t="str">
        <f>VLOOKUP(P1008,zipcodes,2,0)</f>
        <v>NORWOOD</v>
      </c>
      <c r="P1008" s="13">
        <v>5067</v>
      </c>
      <c r="Q1008" s="7" t="str">
        <f>VLOOKUP(R1008,zipcodes,2,0)</f>
        <v>RICHMOND</v>
      </c>
      <c r="R1008" s="14">
        <v>5033</v>
      </c>
      <c r="S1008" s="8" t="s">
        <v>359</v>
      </c>
      <c r="T1008" s="6" t="s">
        <v>372</v>
      </c>
    </row>
    <row r="1009" spans="1:20" x14ac:dyDescent="0.25">
      <c r="A1009" s="5">
        <v>44826</v>
      </c>
      <c r="B1009" s="6">
        <v>18.11</v>
      </c>
      <c r="C1009" s="6">
        <f>B1009-K1009-L1009</f>
        <v>18.11</v>
      </c>
      <c r="D1009" s="6">
        <f>B1009-K1009</f>
        <v>18.11</v>
      </c>
      <c r="E1009" s="7">
        <v>0.75138888888888899</v>
      </c>
      <c r="F1009" s="17" t="str">
        <f>_xlfn.CONCAT(TEXT(A1009,"yyyy-mm-dd")," ",TEXT(E1009,"hh:mm:ss"))</f>
        <v>2022-09-22 18:02:00</v>
      </c>
      <c r="G1009" s="8">
        <v>42</v>
      </c>
      <c r="H1009" s="8">
        <v>51</v>
      </c>
      <c r="I1009" s="9">
        <f>Uber_Details!$G1009+(Uber_Details!$H1009/60)</f>
        <v>42.85</v>
      </c>
      <c r="J1009" s="10">
        <v>9.1999999999999993</v>
      </c>
      <c r="K1009" s="6"/>
      <c r="L1009" s="6"/>
      <c r="M1009" s="8"/>
      <c r="N1009" s="8">
        <v>2</v>
      </c>
      <c r="O1009" s="7" t="str">
        <f>VLOOKUP(P1009,zipcodes,2,0)</f>
        <v>RICHMOND</v>
      </c>
      <c r="P1009" s="13">
        <v>5033</v>
      </c>
      <c r="Q1009" s="7" t="str">
        <f>VLOOKUP(R1009,zipcodes,2,0)</f>
        <v>GLENELG</v>
      </c>
      <c r="R1009" s="14">
        <v>5045</v>
      </c>
      <c r="S1009" s="8" t="s">
        <v>359</v>
      </c>
      <c r="T1009" s="6" t="s">
        <v>372</v>
      </c>
    </row>
    <row r="1010" spans="1:20" x14ac:dyDescent="0.25">
      <c r="A1010" s="5">
        <v>44826</v>
      </c>
      <c r="B1010" s="6">
        <v>20.190000000000001</v>
      </c>
      <c r="C1010" s="6">
        <f>B1010-K1010-L1010</f>
        <v>20.190000000000001</v>
      </c>
      <c r="D1010" s="6">
        <f>B1010-K1010</f>
        <v>20.190000000000001</v>
      </c>
      <c r="E1010" s="7">
        <v>0.7715277777777777</v>
      </c>
      <c r="F1010" s="17" t="str">
        <f>_xlfn.CONCAT(TEXT(A1010,"yyyy-mm-dd")," ",TEXT(E1010,"hh:mm:ss"))</f>
        <v>2022-09-22 18:31:00</v>
      </c>
      <c r="G1010" s="8">
        <v>56</v>
      </c>
      <c r="H1010" s="8">
        <v>22</v>
      </c>
      <c r="I1010" s="9">
        <f>Uber_Details!$G1010+(Uber_Details!$H1010/60)</f>
        <v>56.366666666666667</v>
      </c>
      <c r="J1010" s="10">
        <v>22.9</v>
      </c>
      <c r="K1010" s="6"/>
      <c r="L1010" s="6"/>
      <c r="M1010" s="8"/>
      <c r="N1010" s="8">
        <v>2</v>
      </c>
      <c r="O1010" s="7" t="str">
        <f>VLOOKUP(P1010,zipcodes,2,0)</f>
        <v>GLENELG</v>
      </c>
      <c r="P1010" s="13">
        <v>5045</v>
      </c>
      <c r="Q1010" s="7" t="str">
        <f>VLOOKUP(R1010,zipcodes,2,0)</f>
        <v>MORPHETT VALE</v>
      </c>
      <c r="R1010" s="14">
        <v>5162</v>
      </c>
      <c r="S1010" s="8" t="s">
        <v>359</v>
      </c>
      <c r="T1010" s="6" t="s">
        <v>372</v>
      </c>
    </row>
    <row r="1011" spans="1:20" x14ac:dyDescent="0.25">
      <c r="A1011" s="5">
        <v>44826</v>
      </c>
      <c r="B1011" s="6">
        <v>7.66</v>
      </c>
      <c r="C1011" s="6">
        <f>B1011-K1011-L1011</f>
        <v>7.66</v>
      </c>
      <c r="D1011" s="6">
        <f>B1011-K1011</f>
        <v>7.66</v>
      </c>
      <c r="E1011" s="7">
        <v>0.80486111111111114</v>
      </c>
      <c r="F1011" s="17" t="str">
        <f>_xlfn.CONCAT(TEXT(A1011,"yyyy-mm-dd")," ",TEXT(E1011,"hh:mm:ss"))</f>
        <v>2022-09-22 19:19:00</v>
      </c>
      <c r="G1011" s="8">
        <v>17</v>
      </c>
      <c r="H1011" s="8">
        <v>55</v>
      </c>
      <c r="I1011" s="9">
        <f>Uber_Details!$G1011+(Uber_Details!$H1011/60)</f>
        <v>17.916666666666668</v>
      </c>
      <c r="J1011" s="10">
        <v>6.6</v>
      </c>
      <c r="K1011" s="6"/>
      <c r="L1011" s="6"/>
      <c r="M1011" s="8"/>
      <c r="N1011" s="8">
        <v>1</v>
      </c>
      <c r="O1011" s="7" t="str">
        <f>VLOOKUP(P1011,zipcodes,2,0)</f>
        <v>MORPHETT VALE</v>
      </c>
      <c r="P1011" s="13">
        <v>5162</v>
      </c>
      <c r="Q1011" s="7" t="str">
        <f>VLOOKUP(R1011,zipcodes,2,0)</f>
        <v>TROTT PARK</v>
      </c>
      <c r="R1011" s="14">
        <v>5158</v>
      </c>
      <c r="S1011" s="8" t="s">
        <v>359</v>
      </c>
      <c r="T1011" s="6" t="s">
        <v>372</v>
      </c>
    </row>
    <row r="1012" spans="1:20" x14ac:dyDescent="0.25">
      <c r="A1012" s="5">
        <v>44826</v>
      </c>
      <c r="B1012" s="6">
        <v>12.79</v>
      </c>
      <c r="C1012" s="6">
        <f>B1012-K1012-L1012</f>
        <v>9.4499999999999993</v>
      </c>
      <c r="D1012" s="6">
        <f>B1012-K1012</f>
        <v>9.4499999999999993</v>
      </c>
      <c r="E1012" s="7">
        <v>0.8354166666666667</v>
      </c>
      <c r="F1012" s="17" t="str">
        <f>_xlfn.CONCAT(TEXT(A1012,"yyyy-mm-dd")," ",TEXT(E1012,"hh:mm:ss"))</f>
        <v>2022-09-22 20:03:00</v>
      </c>
      <c r="G1012" s="8">
        <v>21</v>
      </c>
      <c r="H1012" s="8">
        <v>27</v>
      </c>
      <c r="I1012" s="9">
        <f>Uber_Details!$G1012+(Uber_Details!$H1012/60)</f>
        <v>21.45</v>
      </c>
      <c r="J1012" s="10">
        <v>8.5</v>
      </c>
      <c r="K1012" s="6">
        <v>3.34</v>
      </c>
      <c r="L1012" s="6"/>
      <c r="M1012" s="8"/>
      <c r="N1012" s="8">
        <v>1</v>
      </c>
      <c r="O1012" s="7" t="str">
        <f>VLOOKUP(P1012,zipcodes,2,0)</f>
        <v>COLONEL LIGHT GARDENS</v>
      </c>
      <c r="P1012" s="13">
        <v>5041</v>
      </c>
      <c r="Q1012" s="7" t="str">
        <f>VLOOKUP(R1012,zipcodes,2,0)</f>
        <v>BLACKWOOD</v>
      </c>
      <c r="R1012" s="14">
        <v>5051</v>
      </c>
      <c r="S1012" s="8" t="s">
        <v>359</v>
      </c>
      <c r="T1012" s="6" t="s">
        <v>372</v>
      </c>
    </row>
    <row r="1013" spans="1:20" x14ac:dyDescent="0.25">
      <c r="A1013" s="5">
        <v>44827</v>
      </c>
      <c r="B1013" s="6">
        <v>10.56</v>
      </c>
      <c r="C1013" s="6">
        <f>B1013-K1013-L1013</f>
        <v>10.56</v>
      </c>
      <c r="D1013" s="6">
        <f>B1013-K1013</f>
        <v>10.56</v>
      </c>
      <c r="E1013" s="7">
        <v>0.50972222222222219</v>
      </c>
      <c r="F1013" s="17" t="str">
        <f>_xlfn.CONCAT(TEXT(A1013,"yyyy-mm-dd")," ",TEXT(E1013,"hh:mm:ss"))</f>
        <v>2022-09-23 12:14:00</v>
      </c>
      <c r="G1013" s="8">
        <v>39</v>
      </c>
      <c r="H1013" s="8">
        <v>11</v>
      </c>
      <c r="I1013" s="9">
        <f>Uber_Details!$G1013+(Uber_Details!$H1013/60)</f>
        <v>39.18333333333333</v>
      </c>
      <c r="J1013" s="10">
        <v>4.3</v>
      </c>
      <c r="K1013" s="6"/>
      <c r="L1013" s="6"/>
      <c r="M1013" s="8"/>
      <c r="N1013" s="8">
        <v>2</v>
      </c>
      <c r="O1013" s="7" t="str">
        <f>VLOOKUP(P1013,zipcodes,2,0)</f>
        <v>MILE END</v>
      </c>
      <c r="P1013" s="13">
        <v>5031</v>
      </c>
      <c r="Q1013" s="7" t="str">
        <f>VLOOKUP(R1013,zipcodes,2,0)</f>
        <v>RICHMOND</v>
      </c>
      <c r="R1013" s="14">
        <v>5033</v>
      </c>
      <c r="S1013" s="8" t="s">
        <v>359</v>
      </c>
      <c r="T1013" s="6" t="s">
        <v>372</v>
      </c>
    </row>
    <row r="1014" spans="1:20" x14ac:dyDescent="0.25">
      <c r="A1014" s="5">
        <v>44827</v>
      </c>
      <c r="B1014" s="6">
        <v>21.03</v>
      </c>
      <c r="C1014" s="6">
        <f>B1014-K1014-L1014</f>
        <v>21.03</v>
      </c>
      <c r="D1014" s="6">
        <f>B1014-K1014</f>
        <v>21.03</v>
      </c>
      <c r="E1014" s="7">
        <v>0.53194444444444444</v>
      </c>
      <c r="F1014" s="17" t="str">
        <f>_xlfn.CONCAT(TEXT(A1014,"yyyy-mm-dd")," ",TEXT(E1014,"hh:mm:ss"))</f>
        <v>2022-09-23 12:46:00</v>
      </c>
      <c r="G1014" s="8">
        <v>45</v>
      </c>
      <c r="H1014" s="8">
        <v>48</v>
      </c>
      <c r="I1014" s="9">
        <f>Uber_Details!$G1014+(Uber_Details!$H1014/60)</f>
        <v>45.8</v>
      </c>
      <c r="J1014" s="10">
        <v>12.1</v>
      </c>
      <c r="K1014" s="6"/>
      <c r="L1014" s="6"/>
      <c r="M1014" s="8"/>
      <c r="N1014" s="8">
        <v>2</v>
      </c>
      <c r="O1014" s="7" t="str">
        <f>VLOOKUP(P1014,zipcodes,2,0)</f>
        <v>MILE END</v>
      </c>
      <c r="P1014" s="13">
        <v>5031</v>
      </c>
      <c r="Q1014" s="7" t="str">
        <f>VLOOKUP(R1014,zipcodes,2,0)</f>
        <v>FULHAM</v>
      </c>
      <c r="R1014" s="14">
        <v>5024</v>
      </c>
      <c r="S1014" s="8" t="s">
        <v>359</v>
      </c>
      <c r="T1014" s="6" t="s">
        <v>372</v>
      </c>
    </row>
    <row r="1015" spans="1:20" x14ac:dyDescent="0.25">
      <c r="A1015" s="5">
        <v>44827</v>
      </c>
      <c r="B1015" s="6">
        <v>8</v>
      </c>
      <c r="C1015" s="6">
        <f>B1015-K1015-L1015</f>
        <v>8</v>
      </c>
      <c r="D1015" s="6">
        <f>B1015-K1015</f>
        <v>8</v>
      </c>
      <c r="E1015" s="7">
        <v>0.57291666666666663</v>
      </c>
      <c r="F1015" s="17" t="str">
        <f>_xlfn.CONCAT(TEXT(A1015,"yyyy-mm-dd")," ",TEXT(E1015,"hh:mm:ss"))</f>
        <v>2022-09-23 13:45:00</v>
      </c>
      <c r="G1015" s="8">
        <v>13</v>
      </c>
      <c r="H1015" s="8">
        <v>54</v>
      </c>
      <c r="I1015" s="9">
        <f>Uber_Details!$G1015+(Uber_Details!$H1015/60)</f>
        <v>13.9</v>
      </c>
      <c r="J1015" s="10">
        <v>3.8</v>
      </c>
      <c r="K1015" s="6"/>
      <c r="L1015" s="6"/>
      <c r="M1015" s="8"/>
      <c r="N1015" s="8">
        <v>1</v>
      </c>
      <c r="O1015" s="7" t="str">
        <f>VLOOKUP(P1015,zipcodes,2,0)</f>
        <v>MILE END</v>
      </c>
      <c r="P1015" s="13">
        <v>5031</v>
      </c>
      <c r="Q1015" s="7" t="str">
        <f>VLOOKUP(R1015,zipcodes,2,0)</f>
        <v>UNDERDALE</v>
      </c>
      <c r="R1015" s="14">
        <v>5032</v>
      </c>
      <c r="S1015" s="8" t="s">
        <v>359</v>
      </c>
      <c r="T1015" s="6" t="s">
        <v>372</v>
      </c>
    </row>
    <row r="1016" spans="1:20" x14ac:dyDescent="0.25">
      <c r="A1016" s="5">
        <v>44827</v>
      </c>
      <c r="B1016" s="6">
        <v>11.52</v>
      </c>
      <c r="C1016" s="6">
        <f>B1016-K1016-L1016</f>
        <v>11.52</v>
      </c>
      <c r="D1016" s="6">
        <f>B1016-K1016</f>
        <v>11.52</v>
      </c>
      <c r="E1016" s="7">
        <v>0.59027777777777779</v>
      </c>
      <c r="F1016" s="17" t="str">
        <f>_xlfn.CONCAT(TEXT(A1016,"yyyy-mm-dd")," ",TEXT(E1016,"hh:mm:ss"))</f>
        <v>2022-09-23 14:10:00</v>
      </c>
      <c r="G1016" s="8">
        <v>28</v>
      </c>
      <c r="H1016" s="8">
        <v>37</v>
      </c>
      <c r="I1016" s="9">
        <f>Uber_Details!$G1016+(Uber_Details!$H1016/60)</f>
        <v>28.616666666666667</v>
      </c>
      <c r="J1016" s="10">
        <v>5.7</v>
      </c>
      <c r="K1016" s="6"/>
      <c r="L1016" s="6"/>
      <c r="M1016" s="8"/>
      <c r="N1016" s="8">
        <v>1</v>
      </c>
      <c r="O1016" s="7" t="str">
        <f>VLOOKUP(P1016,zipcodes,2,0)</f>
        <v>ADELAIDE CBD</v>
      </c>
      <c r="P1016" s="13">
        <v>5000</v>
      </c>
      <c r="Q1016" s="7" t="str">
        <f>VLOOKUP(R1016,zipcodes,2,0)</f>
        <v>FLINDERS PARK</v>
      </c>
      <c r="R1016" s="14">
        <v>5025</v>
      </c>
      <c r="S1016" s="8" t="s">
        <v>359</v>
      </c>
      <c r="T1016" s="6" t="s">
        <v>372</v>
      </c>
    </row>
    <row r="1017" spans="1:20" x14ac:dyDescent="0.25">
      <c r="A1017" s="5">
        <v>44827</v>
      </c>
      <c r="B1017" s="6">
        <v>15.25</v>
      </c>
      <c r="C1017" s="6">
        <f>B1017-K1017-L1017</f>
        <v>15.25</v>
      </c>
      <c r="D1017" s="6">
        <f>B1017-K1017</f>
        <v>15.25</v>
      </c>
      <c r="E1017" s="7">
        <v>0.61736111111111114</v>
      </c>
      <c r="F1017" s="17" t="str">
        <f>_xlfn.CONCAT(TEXT(A1017,"yyyy-mm-dd")," ",TEXT(E1017,"hh:mm:ss"))</f>
        <v>2022-09-23 14:49:00</v>
      </c>
      <c r="G1017" s="8">
        <v>35</v>
      </c>
      <c r="H1017" s="8">
        <v>19</v>
      </c>
      <c r="I1017" s="9">
        <f>Uber_Details!$G1017+(Uber_Details!$H1017/60)</f>
        <v>35.31666666666667</v>
      </c>
      <c r="J1017" s="10">
        <v>4.5999999999999996</v>
      </c>
      <c r="K1017" s="6"/>
      <c r="L1017" s="6"/>
      <c r="M1017" s="8"/>
      <c r="N1017" s="8">
        <v>2</v>
      </c>
      <c r="O1017" s="7" t="str">
        <f>VLOOKUP(P1017,zipcodes,2,0)</f>
        <v>MILE END</v>
      </c>
      <c r="P1017" s="13">
        <v>5031</v>
      </c>
      <c r="Q1017" s="7" t="str">
        <f>VLOOKUP(R1017,zipcodes,2,0)</f>
        <v>RICHMOND</v>
      </c>
      <c r="R1017" s="14">
        <v>5033</v>
      </c>
      <c r="S1017" s="8" t="s">
        <v>359</v>
      </c>
      <c r="T1017" s="6" t="s">
        <v>372</v>
      </c>
    </row>
    <row r="1018" spans="1:20" x14ac:dyDescent="0.25">
      <c r="A1018" s="5">
        <v>44827</v>
      </c>
      <c r="B1018" s="6">
        <v>25.71</v>
      </c>
      <c r="C1018" s="6">
        <f>B1018-K1018-L1018</f>
        <v>25.71</v>
      </c>
      <c r="D1018" s="6">
        <f>B1018-K1018</f>
        <v>25.71</v>
      </c>
      <c r="E1018" s="7">
        <v>0.64236111111111105</v>
      </c>
      <c r="F1018" s="17" t="str">
        <f>_xlfn.CONCAT(TEXT(A1018,"yyyy-mm-dd")," ",TEXT(E1018,"hh:mm:ss"))</f>
        <v>2022-09-23 15:25:00</v>
      </c>
      <c r="G1018" s="8">
        <v>45</v>
      </c>
      <c r="H1018" s="8">
        <v>45</v>
      </c>
      <c r="I1018" s="9">
        <f>Uber_Details!$G1018+(Uber_Details!$H1018/60)</f>
        <v>45.75</v>
      </c>
      <c r="J1018" s="10">
        <v>14.7</v>
      </c>
      <c r="K1018" s="6"/>
      <c r="L1018" s="6"/>
      <c r="M1018" s="8"/>
      <c r="N1018" s="8">
        <v>2</v>
      </c>
      <c r="O1018" s="7" t="str">
        <f>VLOOKUP(P1018,zipcodes,2,0)</f>
        <v>KENSINGTON</v>
      </c>
      <c r="P1018" s="13">
        <v>5068</v>
      </c>
      <c r="Q1018" s="7" t="str">
        <f>VLOOKUP(R1018,zipcodes,2,0)</f>
        <v>BURNSIDE</v>
      </c>
      <c r="R1018" s="14">
        <v>5066</v>
      </c>
      <c r="S1018" s="8" t="s">
        <v>359</v>
      </c>
      <c r="T1018" s="6" t="s">
        <v>372</v>
      </c>
    </row>
    <row r="1019" spans="1:20" x14ac:dyDescent="0.25">
      <c r="A1019" s="5">
        <v>44827</v>
      </c>
      <c r="B1019" s="6">
        <v>7.59</v>
      </c>
      <c r="C1019" s="6">
        <f>B1019-K1019-L1019</f>
        <v>7.59</v>
      </c>
      <c r="D1019" s="6">
        <f>B1019-K1019</f>
        <v>7.59</v>
      </c>
      <c r="E1019" s="7">
        <v>0.67638888888888893</v>
      </c>
      <c r="F1019" s="17" t="str">
        <f>_xlfn.CONCAT(TEXT(A1019,"yyyy-mm-dd")," ",TEXT(E1019,"hh:mm:ss"))</f>
        <v>2022-09-23 16:14:00</v>
      </c>
      <c r="G1019" s="8">
        <v>15</v>
      </c>
      <c r="H1019" s="8">
        <v>12</v>
      </c>
      <c r="I1019" s="9">
        <f>Uber_Details!$G1019+(Uber_Details!$H1019/60)</f>
        <v>15.2</v>
      </c>
      <c r="J1019" s="10">
        <v>3.2</v>
      </c>
      <c r="K1019" s="6"/>
      <c r="L1019" s="6"/>
      <c r="M1019" s="8"/>
      <c r="N1019" s="8">
        <v>1</v>
      </c>
      <c r="O1019" s="7" t="str">
        <f>VLOOKUP(P1019,zipcodes,2,0)</f>
        <v>KENSINGTON</v>
      </c>
      <c r="P1019" s="13">
        <v>5068</v>
      </c>
      <c r="Q1019" s="7" t="str">
        <f>VLOOKUP(R1019,zipcodes,2,0)</f>
        <v>HECTORVILLE</v>
      </c>
      <c r="R1019" s="14">
        <v>5073</v>
      </c>
      <c r="S1019" s="8" t="s">
        <v>359</v>
      </c>
      <c r="T1019" s="6" t="s">
        <v>372</v>
      </c>
    </row>
    <row r="1020" spans="1:20" x14ac:dyDescent="0.25">
      <c r="A1020" s="5">
        <v>44827</v>
      </c>
      <c r="B1020" s="6">
        <v>20.309999999999999</v>
      </c>
      <c r="C1020" s="6">
        <f>B1020-K1020-L1020</f>
        <v>20.309999999999999</v>
      </c>
      <c r="D1020" s="6">
        <f>B1020-K1020</f>
        <v>20.309999999999999</v>
      </c>
      <c r="E1020" s="7">
        <v>0.74444444444444446</v>
      </c>
      <c r="F1020" s="17" t="str">
        <f>_xlfn.CONCAT(TEXT(A1020,"yyyy-mm-dd")," ",TEXT(E1020,"hh:mm:ss"))</f>
        <v>2022-09-23 17:52:00</v>
      </c>
      <c r="G1020" s="8">
        <v>64</v>
      </c>
      <c r="H1020" s="8"/>
      <c r="I1020" s="9">
        <f>Uber_Details!$G1020+(Uber_Details!$H1020/60)</f>
        <v>64</v>
      </c>
      <c r="J1020" s="10">
        <v>8.9</v>
      </c>
      <c r="K1020" s="6"/>
      <c r="L1020" s="6"/>
      <c r="M1020" s="8"/>
      <c r="N1020" s="8">
        <v>1</v>
      </c>
      <c r="O1020" s="7" t="str">
        <f>VLOOKUP(P1020,zipcodes,2,0)</f>
        <v>ADELAIDE CBD</v>
      </c>
      <c r="P1020" s="13">
        <v>5000</v>
      </c>
      <c r="Q1020" s="7" t="str">
        <f>VLOOKUP(R1020,zipcodes,2,0)</f>
        <v>FITZROY</v>
      </c>
      <c r="R1020" s="14">
        <v>5082</v>
      </c>
      <c r="S1020" s="8" t="s">
        <v>359</v>
      </c>
      <c r="T1020" s="6" t="s">
        <v>372</v>
      </c>
    </row>
    <row r="1021" spans="1:20" x14ac:dyDescent="0.25">
      <c r="A1021" s="5">
        <v>44827</v>
      </c>
      <c r="B1021" s="6">
        <v>5</v>
      </c>
      <c r="C1021" s="6">
        <f>B1021-K1021-L1021</f>
        <v>5</v>
      </c>
      <c r="D1021" s="6">
        <f>B1021-K1021</f>
        <v>5</v>
      </c>
      <c r="E1021" s="7">
        <v>0.77777777777777779</v>
      </c>
      <c r="F1021" s="17" t="str">
        <f>_xlfn.CONCAT(TEXT(A1021,"yyyy-mm-dd")," ",TEXT(E1021,"hh:mm:ss"))</f>
        <v>2022-09-23 18:40:00</v>
      </c>
      <c r="G1021" s="8">
        <v>10</v>
      </c>
      <c r="H1021" s="8">
        <v>43</v>
      </c>
      <c r="I1021" s="9">
        <f>Uber_Details!$G1021+(Uber_Details!$H1021/60)</f>
        <v>10.716666666666667</v>
      </c>
      <c r="J1021" s="10">
        <v>1.1000000000000001</v>
      </c>
      <c r="K1021" s="6"/>
      <c r="L1021" s="6"/>
      <c r="M1021" s="8"/>
      <c r="N1021" s="8">
        <v>1</v>
      </c>
      <c r="O1021" s="7" t="str">
        <f>VLOOKUP(P1021,zipcodes,2,0)</f>
        <v>FITZROY</v>
      </c>
      <c r="P1021" s="13">
        <v>5082</v>
      </c>
      <c r="Q1021" s="7" t="str">
        <f>VLOOKUP(R1021,zipcodes,2,0)</f>
        <v>FITZROY</v>
      </c>
      <c r="R1021" s="14">
        <v>5082</v>
      </c>
      <c r="S1021" s="8" t="s">
        <v>359</v>
      </c>
      <c r="T1021" s="6" t="s">
        <v>372</v>
      </c>
    </row>
    <row r="1022" spans="1:20" x14ac:dyDescent="0.25">
      <c r="A1022" s="5">
        <v>44827</v>
      </c>
      <c r="B1022" s="6">
        <v>29.72</v>
      </c>
      <c r="C1022" s="6">
        <f>B1022-K1022-L1022</f>
        <v>29.72</v>
      </c>
      <c r="D1022" s="6">
        <f>B1022-K1022</f>
        <v>29.72</v>
      </c>
      <c r="E1022" s="7">
        <v>0.7909722222222223</v>
      </c>
      <c r="F1022" s="17" t="str">
        <f>_xlfn.CONCAT(TEXT(A1022,"yyyy-mm-dd")," ",TEXT(E1022,"hh:mm:ss"))</f>
        <v>2022-09-23 18:59:00</v>
      </c>
      <c r="G1022" s="8">
        <v>68</v>
      </c>
      <c r="H1022" s="8"/>
      <c r="I1022" s="9">
        <f>Uber_Details!$G1022+(Uber_Details!$H1022/60)</f>
        <v>68</v>
      </c>
      <c r="J1022" s="10">
        <v>9.9</v>
      </c>
      <c r="K1022" s="6"/>
      <c r="L1022" s="6"/>
      <c r="M1022" s="8"/>
      <c r="N1022" s="8">
        <v>2</v>
      </c>
      <c r="O1022" s="7" t="str">
        <f>VLOOKUP(P1022,zipcodes,2,0)</f>
        <v>ADELAIDE CBD</v>
      </c>
      <c r="P1022" s="13">
        <v>5000</v>
      </c>
      <c r="Q1022" s="7" t="str">
        <f>VLOOKUP(R1022,zipcodes,2,0)</f>
        <v>MAGILL</v>
      </c>
      <c r="R1022" s="14">
        <v>5072</v>
      </c>
      <c r="S1022" s="8" t="s">
        <v>359</v>
      </c>
      <c r="T1022" s="6" t="s">
        <v>372</v>
      </c>
    </row>
    <row r="1023" spans="1:20" x14ac:dyDescent="0.25">
      <c r="A1023" s="5">
        <v>44827</v>
      </c>
      <c r="B1023" s="6">
        <v>5</v>
      </c>
      <c r="C1023" s="6">
        <f>B1023-K1023-L1023</f>
        <v>5</v>
      </c>
      <c r="D1023" s="6">
        <f>B1023-K1023</f>
        <v>5</v>
      </c>
      <c r="E1023" s="7">
        <v>0.84305555555555556</v>
      </c>
      <c r="F1023" s="17" t="str">
        <f>_xlfn.CONCAT(TEXT(A1023,"yyyy-mm-dd")," ",TEXT(E1023,"hh:mm:ss"))</f>
        <v>2022-09-23 20:14:00</v>
      </c>
      <c r="G1023" s="8">
        <v>6</v>
      </c>
      <c r="H1023" s="8">
        <v>47</v>
      </c>
      <c r="I1023" s="9">
        <f>Uber_Details!$G1023+(Uber_Details!$H1023/60)</f>
        <v>6.7833333333333332</v>
      </c>
      <c r="J1023" s="10">
        <v>1.2</v>
      </c>
      <c r="K1023" s="6"/>
      <c r="L1023" s="6"/>
      <c r="M1023" s="8"/>
      <c r="N1023" s="8">
        <v>1</v>
      </c>
      <c r="O1023" s="7" t="str">
        <f>VLOOKUP(P1023,zipcodes,2,0)</f>
        <v>KENSINGTON</v>
      </c>
      <c r="P1023" s="13">
        <v>5068</v>
      </c>
      <c r="Q1023" s="7" t="str">
        <f>VLOOKUP(R1023,zipcodes,2,0)</f>
        <v>FELIXSTOW</v>
      </c>
      <c r="R1023" s="14">
        <v>5070</v>
      </c>
      <c r="S1023" s="8" t="s">
        <v>359</v>
      </c>
      <c r="T1023" s="6" t="s">
        <v>372</v>
      </c>
    </row>
    <row r="1024" spans="1:20" x14ac:dyDescent="0.25">
      <c r="A1024" s="5">
        <v>44828</v>
      </c>
      <c r="B1024" s="6">
        <v>20.440000000000001</v>
      </c>
      <c r="C1024" s="6">
        <f>B1024-K1024-L1024</f>
        <v>20.440000000000001</v>
      </c>
      <c r="D1024" s="6">
        <f>B1024-K1024</f>
        <v>20.440000000000001</v>
      </c>
      <c r="E1024" s="7">
        <v>0.49236111111111108</v>
      </c>
      <c r="F1024" s="17" t="str">
        <f>_xlfn.CONCAT(TEXT(A1024,"yyyy-mm-dd")," ",TEXT(E1024,"hh:mm:ss"))</f>
        <v>2022-09-24 11:49:00</v>
      </c>
      <c r="G1024" s="8">
        <v>58</v>
      </c>
      <c r="H1024" s="8">
        <v>38</v>
      </c>
      <c r="I1024" s="9">
        <f>Uber_Details!$G1024+(Uber_Details!$H1024/60)</f>
        <v>58.633333333333333</v>
      </c>
      <c r="J1024" s="10">
        <v>16.600000000000001</v>
      </c>
      <c r="K1024" s="6"/>
      <c r="L1024" s="6"/>
      <c r="M1024" s="8"/>
      <c r="N1024" s="8">
        <v>2</v>
      </c>
      <c r="O1024" s="7" t="str">
        <f>VLOOKUP(P1024,zipcodes,2,0)</f>
        <v>MILE END</v>
      </c>
      <c r="P1024" s="13">
        <v>5031</v>
      </c>
      <c r="Q1024" s="7" t="str">
        <f>VLOOKUP(R1024,zipcodes,2,0)</f>
        <v>SOMERTON PARK</v>
      </c>
      <c r="R1024" s="14">
        <v>5044</v>
      </c>
      <c r="S1024" s="8" t="s">
        <v>359</v>
      </c>
      <c r="T1024" s="6" t="s">
        <v>372</v>
      </c>
    </row>
    <row r="1025" spans="1:20" x14ac:dyDescent="0.25">
      <c r="A1025" s="5">
        <v>44828</v>
      </c>
      <c r="B1025" s="6">
        <v>5.68</v>
      </c>
      <c r="C1025" s="6">
        <f>B1025-K1025-L1025</f>
        <v>5.68</v>
      </c>
      <c r="D1025" s="6">
        <f>B1025-K1025</f>
        <v>5.68</v>
      </c>
      <c r="E1025" s="7">
        <v>0.53194444444444444</v>
      </c>
      <c r="F1025" s="17" t="str">
        <f>_xlfn.CONCAT(TEXT(A1025,"yyyy-mm-dd")," ",TEXT(E1025,"hh:mm:ss"))</f>
        <v>2022-09-24 12:46:00</v>
      </c>
      <c r="G1025" s="8">
        <v>14</v>
      </c>
      <c r="H1025" s="8">
        <v>12</v>
      </c>
      <c r="I1025" s="9">
        <f>Uber_Details!$G1025+(Uber_Details!$H1025/60)</f>
        <v>14.2</v>
      </c>
      <c r="J1025" s="10">
        <v>1.8</v>
      </c>
      <c r="K1025" s="6"/>
      <c r="L1025" s="6"/>
      <c r="M1025" s="8"/>
      <c r="N1025" s="8">
        <v>1</v>
      </c>
      <c r="O1025" s="7" t="str">
        <f>VLOOKUP(P1025,zipcodes,2,0)</f>
        <v>GLENELG</v>
      </c>
      <c r="P1025" s="13">
        <v>5045</v>
      </c>
      <c r="Q1025" s="7" t="str">
        <f>VLOOKUP(R1025,zipcodes,2,0)</f>
        <v>GLENELG</v>
      </c>
      <c r="R1025" s="14">
        <v>5045</v>
      </c>
      <c r="S1025" s="8" t="s">
        <v>359</v>
      </c>
      <c r="T1025" s="6" t="s">
        <v>372</v>
      </c>
    </row>
    <row r="1026" spans="1:20" x14ac:dyDescent="0.25">
      <c r="A1026" s="5">
        <v>44828</v>
      </c>
      <c r="B1026" s="6">
        <v>6.23</v>
      </c>
      <c r="C1026" s="6">
        <f>B1026-K1026-L1026</f>
        <v>6.23</v>
      </c>
      <c r="D1026" s="6">
        <f>B1026-K1026</f>
        <v>6.23</v>
      </c>
      <c r="E1026" s="7">
        <v>0.53541666666666665</v>
      </c>
      <c r="F1026" s="17" t="str">
        <f>_xlfn.CONCAT(TEXT(A1026,"yyyy-mm-dd")," ",TEXT(E1026,"hh:mm:ss"))</f>
        <v>2022-09-24 12:51:00</v>
      </c>
      <c r="G1026" s="8">
        <v>11</v>
      </c>
      <c r="H1026" s="8">
        <v>39</v>
      </c>
      <c r="I1026" s="9">
        <f>Uber_Details!$G1026+(Uber_Details!$H1026/60)</f>
        <v>11.65</v>
      </c>
      <c r="J1026" s="10">
        <v>1.7</v>
      </c>
      <c r="K1026" s="6"/>
      <c r="L1026" s="6"/>
      <c r="M1026" s="8"/>
      <c r="N1026" s="8">
        <v>1</v>
      </c>
      <c r="O1026" s="7" t="str">
        <f>VLOOKUP(P1026,zipcodes,2,0)</f>
        <v>PLYMPTON</v>
      </c>
      <c r="P1026" s="13">
        <v>5038</v>
      </c>
      <c r="Q1026" s="7" t="str">
        <f>VLOOKUP(R1026,zipcodes,2,0)</f>
        <v>PLYMPTON</v>
      </c>
      <c r="R1026" s="14">
        <v>5038</v>
      </c>
      <c r="S1026" s="8" t="s">
        <v>359</v>
      </c>
      <c r="T1026" s="6" t="s">
        <v>372</v>
      </c>
    </row>
    <row r="1027" spans="1:20" x14ac:dyDescent="0.25">
      <c r="A1027" s="5">
        <v>44828</v>
      </c>
      <c r="B1027" s="6">
        <v>6.12</v>
      </c>
      <c r="C1027" s="6">
        <f>B1027-K1027-L1027</f>
        <v>6.12</v>
      </c>
      <c r="D1027" s="6">
        <f>B1027-K1027</f>
        <v>6.12</v>
      </c>
      <c r="E1027" s="7">
        <v>0.58194444444444449</v>
      </c>
      <c r="F1027" s="17" t="str">
        <f>_xlfn.CONCAT(TEXT(A1027,"yyyy-mm-dd")," ",TEXT(E1027,"hh:mm:ss"))</f>
        <v>2022-09-24 13:58:00</v>
      </c>
      <c r="G1027" s="8">
        <v>18</v>
      </c>
      <c r="H1027" s="8">
        <v>24</v>
      </c>
      <c r="I1027" s="9">
        <f>Uber_Details!$G1027+(Uber_Details!$H1027/60)</f>
        <v>18.399999999999999</v>
      </c>
      <c r="J1027" s="10">
        <v>1.1000000000000001</v>
      </c>
      <c r="K1027" s="6"/>
      <c r="L1027" s="6"/>
      <c r="M1027" s="8"/>
      <c r="N1027" s="8">
        <v>1</v>
      </c>
      <c r="O1027" s="7" t="str">
        <f>VLOOKUP(P1027,zipcodes,2,0)</f>
        <v>ADELAIDE CBD</v>
      </c>
      <c r="P1027" s="13">
        <v>5000</v>
      </c>
      <c r="Q1027" s="7" t="str">
        <f>VLOOKUP(R1027,zipcodes,2,0)</f>
        <v>ST PETERS</v>
      </c>
      <c r="R1027" s="14">
        <v>5069</v>
      </c>
      <c r="S1027" s="8" t="s">
        <v>359</v>
      </c>
      <c r="T1027" s="6" t="s">
        <v>372</v>
      </c>
    </row>
    <row r="1028" spans="1:20" x14ac:dyDescent="0.25">
      <c r="A1028" s="5">
        <v>44828</v>
      </c>
      <c r="B1028" s="6">
        <v>5</v>
      </c>
      <c r="C1028" s="6">
        <f>B1028-K1028-L1028</f>
        <v>5</v>
      </c>
      <c r="D1028" s="6">
        <f>B1028-K1028</f>
        <v>5</v>
      </c>
      <c r="E1028" s="7">
        <v>0.60902777777777783</v>
      </c>
      <c r="F1028" s="17" t="str">
        <f>_xlfn.CONCAT(TEXT(A1028,"yyyy-mm-dd")," ",TEXT(E1028,"hh:mm:ss"))</f>
        <v>2022-09-24 14:37:00</v>
      </c>
      <c r="G1028" s="8">
        <v>13</v>
      </c>
      <c r="H1028" s="8">
        <v>51</v>
      </c>
      <c r="I1028" s="9">
        <f>Uber_Details!$G1028+(Uber_Details!$H1028/60)</f>
        <v>13.85</v>
      </c>
      <c r="J1028" s="10">
        <v>0.7</v>
      </c>
      <c r="K1028" s="6"/>
      <c r="L1028" s="6"/>
      <c r="M1028" s="8"/>
      <c r="N1028" s="8">
        <v>1</v>
      </c>
      <c r="O1028" s="7" t="str">
        <f>VLOOKUP(P1028,zipcodes,2,0)</f>
        <v>ADELAIDE CBD</v>
      </c>
      <c r="P1028" s="13">
        <v>5000</v>
      </c>
      <c r="Q1028" s="7" t="str">
        <f>VLOOKUP(R1028,zipcodes,2,0)</f>
        <v>ADELAIDE CBD</v>
      </c>
      <c r="R1028" s="14">
        <v>5000</v>
      </c>
      <c r="S1028" s="8" t="s">
        <v>359</v>
      </c>
      <c r="T1028" s="6" t="s">
        <v>372</v>
      </c>
    </row>
    <row r="1029" spans="1:20" x14ac:dyDescent="0.25">
      <c r="A1029" s="5">
        <v>44828</v>
      </c>
      <c r="B1029" s="6">
        <v>10.52</v>
      </c>
      <c r="C1029" s="6">
        <f>B1029-K1029-L1029</f>
        <v>8.19</v>
      </c>
      <c r="D1029" s="6">
        <f>B1029-K1029</f>
        <v>8.19</v>
      </c>
      <c r="E1029" s="7">
        <v>0.61458333333333337</v>
      </c>
      <c r="F1029" s="17" t="str">
        <f>_xlfn.CONCAT(TEXT(A1029,"yyyy-mm-dd")," ",TEXT(E1029,"hh:mm:ss"))</f>
        <v>2022-09-24 14:45:00</v>
      </c>
      <c r="G1029" s="8">
        <v>21</v>
      </c>
      <c r="H1029" s="8">
        <v>29</v>
      </c>
      <c r="I1029" s="9">
        <f>Uber_Details!$G1029+(Uber_Details!$H1029/60)</f>
        <v>21.483333333333334</v>
      </c>
      <c r="J1029" s="10">
        <v>2.2000000000000002</v>
      </c>
      <c r="K1029" s="6">
        <v>2.33</v>
      </c>
      <c r="L1029" s="6"/>
      <c r="M1029" s="8"/>
      <c r="N1029" s="8">
        <v>2</v>
      </c>
      <c r="O1029" s="7" t="str">
        <f>VLOOKUP(P1029,zipcodes,2,0)</f>
        <v>ADELAIDE CBD</v>
      </c>
      <c r="P1029" s="13">
        <v>5000</v>
      </c>
      <c r="Q1029" s="7" t="str">
        <f>VLOOKUP(R1029,zipcodes,2,0)</f>
        <v>NORTH ADELAIDE</v>
      </c>
      <c r="R1029" s="14">
        <v>5006</v>
      </c>
      <c r="S1029" s="8" t="s">
        <v>359</v>
      </c>
      <c r="T1029" s="6" t="s">
        <v>372</v>
      </c>
    </row>
    <row r="1030" spans="1:20" x14ac:dyDescent="0.25">
      <c r="A1030" s="5">
        <v>44828</v>
      </c>
      <c r="B1030" s="6">
        <v>21.02</v>
      </c>
      <c r="C1030" s="6">
        <f>B1030-K1030-L1030</f>
        <v>17.759999999999998</v>
      </c>
      <c r="D1030" s="6">
        <f>B1030-K1030</f>
        <v>17.759999999999998</v>
      </c>
      <c r="E1030" s="7">
        <v>0.6333333333333333</v>
      </c>
      <c r="F1030" s="17" t="str">
        <f>_xlfn.CONCAT(TEXT(A1030,"yyyy-mm-dd")," ",TEXT(E1030,"hh:mm:ss"))</f>
        <v>2022-09-24 15:12:00</v>
      </c>
      <c r="G1030" s="8">
        <v>45</v>
      </c>
      <c r="H1030" s="8">
        <v>47</v>
      </c>
      <c r="I1030" s="9">
        <f>Uber_Details!$G1030+(Uber_Details!$H1030/60)</f>
        <v>45.783333333333331</v>
      </c>
      <c r="J1030" s="10">
        <v>4.5999999999999996</v>
      </c>
      <c r="K1030" s="6">
        <v>3.26</v>
      </c>
      <c r="L1030" s="6"/>
      <c r="M1030" s="8"/>
      <c r="N1030" s="8">
        <v>1</v>
      </c>
      <c r="O1030" s="7" t="str">
        <f>VLOOKUP(P1030,zipcodes,2,0)</f>
        <v>ADELAIDE CBD</v>
      </c>
      <c r="P1030" s="13">
        <v>5000</v>
      </c>
      <c r="Q1030" s="7" t="str">
        <f>VLOOKUP(R1030,zipcodes,2,0)</f>
        <v>MILE END</v>
      </c>
      <c r="R1030" s="14">
        <v>5031</v>
      </c>
      <c r="S1030" s="8" t="s">
        <v>359</v>
      </c>
      <c r="T1030" s="6" t="s">
        <v>372</v>
      </c>
    </row>
    <row r="1031" spans="1:20" x14ac:dyDescent="0.25">
      <c r="A1031" s="5">
        <v>44828</v>
      </c>
      <c r="B1031" s="6">
        <v>8.68</v>
      </c>
      <c r="C1031" s="6">
        <f>B1031-K1031-L1031</f>
        <v>8.68</v>
      </c>
      <c r="D1031" s="6">
        <f>B1031-K1031</f>
        <v>8.68</v>
      </c>
      <c r="E1031" s="7">
        <v>0.74375000000000002</v>
      </c>
      <c r="F1031" s="17" t="str">
        <f>_xlfn.CONCAT(TEXT(A1031,"yyyy-mm-dd")," ",TEXT(E1031,"hh:mm:ss"))</f>
        <v>2022-09-24 17:51:00</v>
      </c>
      <c r="G1031" s="8">
        <v>21</v>
      </c>
      <c r="H1031" s="8">
        <v>29</v>
      </c>
      <c r="I1031" s="9">
        <f>Uber_Details!$G1031+(Uber_Details!$H1031/60)</f>
        <v>21.483333333333334</v>
      </c>
      <c r="J1031" s="10">
        <v>4.2</v>
      </c>
      <c r="K1031" s="6"/>
      <c r="L1031" s="6"/>
      <c r="M1031" s="8"/>
      <c r="N1031" s="8">
        <v>1</v>
      </c>
      <c r="O1031" s="7" t="str">
        <f>VLOOKUP(P1031,zipcodes,2,0)</f>
        <v>MILE END</v>
      </c>
      <c r="P1031" s="13">
        <v>5031</v>
      </c>
      <c r="Q1031" s="7" t="str">
        <f>VLOOKUP(R1031,zipcodes,2,0)</f>
        <v>FULHAM</v>
      </c>
      <c r="R1031" s="14">
        <v>5024</v>
      </c>
      <c r="S1031" s="8" t="s">
        <v>359</v>
      </c>
      <c r="T1031" s="6" t="s">
        <v>372</v>
      </c>
    </row>
    <row r="1032" spans="1:20" x14ac:dyDescent="0.25">
      <c r="A1032" s="5">
        <v>44828</v>
      </c>
      <c r="B1032" s="6">
        <v>11.34</v>
      </c>
      <c r="C1032" s="6">
        <f>B1032-K1032-L1032</f>
        <v>11.34</v>
      </c>
      <c r="D1032" s="6">
        <f>B1032-K1032</f>
        <v>11.34</v>
      </c>
      <c r="E1032" s="7">
        <v>0.77083333333333337</v>
      </c>
      <c r="F1032" s="17" t="str">
        <f>_xlfn.CONCAT(TEXT(A1032,"yyyy-mm-dd")," ",TEXT(E1032,"hh:mm:ss"))</f>
        <v>2022-09-24 18:30:00</v>
      </c>
      <c r="G1032" s="8">
        <v>22</v>
      </c>
      <c r="H1032" s="8"/>
      <c r="I1032" s="9">
        <f>Uber_Details!$G1032+(Uber_Details!$H1032/60)</f>
        <v>22</v>
      </c>
      <c r="J1032" s="10">
        <v>4.7</v>
      </c>
      <c r="K1032" s="6"/>
      <c r="L1032" s="6"/>
      <c r="M1032" s="8"/>
      <c r="N1032" s="8">
        <v>2</v>
      </c>
      <c r="O1032" s="7" t="str">
        <f>VLOOKUP(P1032,zipcodes,2,0)</f>
        <v>HINDMARSH</v>
      </c>
      <c r="P1032" s="13">
        <v>5007</v>
      </c>
      <c r="Q1032" s="7" t="str">
        <f>VLOOKUP(R1032,zipcodes,2,0)</f>
        <v>CROYDON</v>
      </c>
      <c r="R1032" s="14">
        <v>5008</v>
      </c>
      <c r="S1032" s="8" t="s">
        <v>359</v>
      </c>
      <c r="T1032" s="6" t="s">
        <v>372</v>
      </c>
    </row>
    <row r="1033" spans="1:20" x14ac:dyDescent="0.25">
      <c r="A1033" s="5">
        <v>44828</v>
      </c>
      <c r="B1033" s="6">
        <v>8</v>
      </c>
      <c r="C1033" s="6">
        <f>B1033-K1033-L1033</f>
        <v>8</v>
      </c>
      <c r="D1033" s="6">
        <f>B1033-K1033</f>
        <v>8</v>
      </c>
      <c r="E1033" s="7">
        <v>0.80694444444444446</v>
      </c>
      <c r="F1033" s="17" t="str">
        <f>_xlfn.CONCAT(TEXT(A1033,"yyyy-mm-dd")," ",TEXT(E1033,"hh:mm:ss"))</f>
        <v>2022-09-24 19:22:00</v>
      </c>
      <c r="G1033" s="8">
        <v>16</v>
      </c>
      <c r="H1033" s="8">
        <v>41</v>
      </c>
      <c r="I1033" s="9">
        <f>Uber_Details!$G1033+(Uber_Details!$H1033/60)</f>
        <v>16.683333333333334</v>
      </c>
      <c r="J1033" s="10">
        <v>3.9</v>
      </c>
      <c r="K1033" s="6"/>
      <c r="L1033" s="6"/>
      <c r="M1033" s="8"/>
      <c r="N1033" s="8">
        <v>2</v>
      </c>
      <c r="O1033" s="7" t="str">
        <f>VLOOKUP(P1033,zipcodes,2,0)</f>
        <v>ADELAIDE CBD</v>
      </c>
      <c r="P1033" s="13">
        <v>5000</v>
      </c>
      <c r="Q1033" s="7" t="str">
        <f>VLOOKUP(R1033,zipcodes,2,0)</f>
        <v>WINGFIELD</v>
      </c>
      <c r="R1033" s="14">
        <v>5013</v>
      </c>
      <c r="S1033" s="8" t="s">
        <v>359</v>
      </c>
      <c r="T1033" s="6" t="s">
        <v>372</v>
      </c>
    </row>
    <row r="1034" spans="1:20" x14ac:dyDescent="0.25">
      <c r="A1034" s="5">
        <v>44828</v>
      </c>
      <c r="B1034" s="6">
        <v>9.11</v>
      </c>
      <c r="C1034" s="6">
        <f>B1034-K1034-L1034</f>
        <v>9.11</v>
      </c>
      <c r="D1034" s="6">
        <f>B1034-K1034</f>
        <v>9.11</v>
      </c>
      <c r="E1034" s="7">
        <v>0.82500000000000007</v>
      </c>
      <c r="F1034" s="17" t="str">
        <f>_xlfn.CONCAT(TEXT(A1034,"yyyy-mm-dd")," ",TEXT(E1034,"hh:mm:ss"))</f>
        <v>2022-09-24 19:48:00</v>
      </c>
      <c r="G1034" s="8">
        <v>19</v>
      </c>
      <c r="H1034" s="8">
        <v>15</v>
      </c>
      <c r="I1034" s="9">
        <f>Uber_Details!$G1034+(Uber_Details!$H1034/60)</f>
        <v>19.25</v>
      </c>
      <c r="J1034" s="10">
        <v>4.3</v>
      </c>
      <c r="K1034" s="6"/>
      <c r="L1034" s="6"/>
      <c r="M1034" s="8"/>
      <c r="N1034" s="8">
        <v>2</v>
      </c>
      <c r="O1034" s="7" t="str">
        <f>VLOOKUP(P1034,zipcodes,2,0)</f>
        <v>BEVERLEY</v>
      </c>
      <c r="P1034" s="13">
        <v>5009</v>
      </c>
      <c r="Q1034" s="7" t="str">
        <f>VLOOKUP(R1034,zipcodes,2,0)</f>
        <v>WINGFIELD</v>
      </c>
      <c r="R1034" s="14">
        <v>5013</v>
      </c>
      <c r="S1034" s="8" t="s">
        <v>359</v>
      </c>
      <c r="T1034" s="6" t="s">
        <v>372</v>
      </c>
    </row>
    <row r="1035" spans="1:20" x14ac:dyDescent="0.25">
      <c r="A1035" s="5">
        <v>44828</v>
      </c>
      <c r="B1035" s="6">
        <v>7.17</v>
      </c>
      <c r="C1035" s="6">
        <f>B1035-K1035-L1035</f>
        <v>7.17</v>
      </c>
      <c r="D1035" s="6">
        <f>B1035-K1035</f>
        <v>7.17</v>
      </c>
      <c r="E1035" s="7">
        <v>0.8534722222222223</v>
      </c>
      <c r="F1035" s="17" t="str">
        <f>_xlfn.CONCAT(TEXT(A1035,"yyyy-mm-dd")," ",TEXT(E1035,"hh:mm:ss"))</f>
        <v>2022-09-24 20:29:00</v>
      </c>
      <c r="G1035" s="8">
        <v>24</v>
      </c>
      <c r="H1035" s="8">
        <v>21</v>
      </c>
      <c r="I1035" s="9">
        <f>Uber_Details!$G1035+(Uber_Details!$H1035/60)</f>
        <v>24.35</v>
      </c>
      <c r="J1035" s="10">
        <v>6.5</v>
      </c>
      <c r="K1035" s="6"/>
      <c r="L1035" s="6"/>
      <c r="M1035" s="8"/>
      <c r="N1035" s="8">
        <v>1</v>
      </c>
      <c r="O1035" s="7" t="str">
        <f>VLOOKUP(P1035,zipcodes,2,0)</f>
        <v>ADELAIDE CBD</v>
      </c>
      <c r="P1035" s="13">
        <v>5000</v>
      </c>
      <c r="Q1035" s="7" t="str">
        <f>VLOOKUP(R1035,zipcodes,2,0)</f>
        <v>UNDERDALE</v>
      </c>
      <c r="R1035" s="14">
        <v>5032</v>
      </c>
      <c r="S1035" s="8" t="s">
        <v>359</v>
      </c>
      <c r="T1035" s="6" t="s">
        <v>372</v>
      </c>
    </row>
    <row r="1036" spans="1:20" x14ac:dyDescent="0.25">
      <c r="A1036" s="5">
        <v>44828</v>
      </c>
      <c r="B1036" s="6">
        <v>12.22</v>
      </c>
      <c r="C1036" s="6">
        <f>B1036-K1036-L1036</f>
        <v>12.22</v>
      </c>
      <c r="D1036" s="6">
        <f>B1036-K1036</f>
        <v>12.22</v>
      </c>
      <c r="E1036" s="7">
        <v>0.87986111111111109</v>
      </c>
      <c r="F1036" s="17" t="str">
        <f>_xlfn.CONCAT(TEXT(A1036,"yyyy-mm-dd")," ",TEXT(E1036,"hh:mm:ss"))</f>
        <v>2022-09-24 21:07:00</v>
      </c>
      <c r="G1036" s="8">
        <v>28</v>
      </c>
      <c r="H1036" s="8">
        <v>28</v>
      </c>
      <c r="I1036" s="9">
        <f>Uber_Details!$G1036+(Uber_Details!$H1036/60)</f>
        <v>28.466666666666665</v>
      </c>
      <c r="J1036" s="10">
        <v>3.4</v>
      </c>
      <c r="K1036" s="6"/>
      <c r="L1036" s="6"/>
      <c r="M1036" s="8">
        <v>1</v>
      </c>
      <c r="N1036" s="8">
        <v>2</v>
      </c>
      <c r="O1036" s="7" t="str">
        <f>VLOOKUP(P1036,zipcodes,2,0)</f>
        <v>ADELAIDE CBD</v>
      </c>
      <c r="P1036" s="13">
        <v>5000</v>
      </c>
      <c r="Q1036" s="7" t="str">
        <f>VLOOKUP(R1036,zipcodes,2,0)</f>
        <v>NORTH ADELAIDE</v>
      </c>
      <c r="R1036" s="14">
        <v>5006</v>
      </c>
      <c r="S1036" s="8" t="s">
        <v>359</v>
      </c>
      <c r="T1036" s="6" t="s">
        <v>372</v>
      </c>
    </row>
    <row r="1037" spans="1:20" x14ac:dyDescent="0.25">
      <c r="A1037" s="5">
        <v>44828</v>
      </c>
      <c r="B1037" s="6">
        <v>17.239999999999998</v>
      </c>
      <c r="C1037" s="6">
        <f>B1037-K1037-L1037</f>
        <v>17.239999999999998</v>
      </c>
      <c r="D1037" s="6">
        <f>B1037-K1037</f>
        <v>17.239999999999998</v>
      </c>
      <c r="E1037" s="7">
        <v>0.91111111111111109</v>
      </c>
      <c r="F1037" s="17" t="str">
        <f>_xlfn.CONCAT(TEXT(A1037,"yyyy-mm-dd")," ",TEXT(E1037,"hh:mm:ss"))</f>
        <v>2022-09-24 21:52:00</v>
      </c>
      <c r="G1037" s="8">
        <v>38</v>
      </c>
      <c r="H1037" s="8">
        <v>6</v>
      </c>
      <c r="I1037" s="9">
        <f>Uber_Details!$G1037+(Uber_Details!$H1037/60)</f>
        <v>38.1</v>
      </c>
      <c r="J1037" s="10">
        <v>12.5</v>
      </c>
      <c r="K1037" s="6"/>
      <c r="L1037" s="6"/>
      <c r="M1037" s="8">
        <v>1</v>
      </c>
      <c r="N1037" s="8">
        <v>2</v>
      </c>
      <c r="O1037" s="7" t="str">
        <f>VLOOKUP(P1037,zipcodes,2,0)</f>
        <v>ADELAIDE CBD</v>
      </c>
      <c r="P1037" s="13">
        <v>5000</v>
      </c>
      <c r="Q1037" s="7" t="str">
        <f>VLOOKUP(R1037,zipcodes,2,0)</f>
        <v>GLENELG</v>
      </c>
      <c r="R1037" s="14">
        <v>5045</v>
      </c>
      <c r="S1037" s="8" t="s">
        <v>359</v>
      </c>
      <c r="T1037" s="6" t="s">
        <v>372</v>
      </c>
    </row>
    <row r="1038" spans="1:20" x14ac:dyDescent="0.25">
      <c r="A1038" s="5">
        <v>44832</v>
      </c>
      <c r="B1038" s="6">
        <v>5.08</v>
      </c>
      <c r="C1038" s="6">
        <f>B1038-K1038-L1038</f>
        <v>5.08</v>
      </c>
      <c r="D1038" s="6">
        <f>B1038-K1038</f>
        <v>5.08</v>
      </c>
      <c r="E1038" s="7">
        <v>0.5131944444444444</v>
      </c>
      <c r="F1038" s="17" t="str">
        <f>_xlfn.CONCAT(TEXT(A1038,"yyyy-mm-dd")," ",TEXT(E1038,"hh:mm:ss"))</f>
        <v>2022-09-28 12:19:00</v>
      </c>
      <c r="G1038" s="8">
        <v>15</v>
      </c>
      <c r="H1038" s="8">
        <v>54</v>
      </c>
      <c r="I1038" s="9">
        <f>Uber_Details!$G1038+(Uber_Details!$H1038/60)</f>
        <v>15.9</v>
      </c>
      <c r="J1038" s="10">
        <v>2.8</v>
      </c>
      <c r="K1038" s="6"/>
      <c r="L1038" s="6"/>
      <c r="M1038" s="8"/>
      <c r="N1038" s="8">
        <v>1</v>
      </c>
      <c r="O1038" s="7" t="str">
        <f>VLOOKUP(P1038,zipcodes,2,0)</f>
        <v>MILE END</v>
      </c>
      <c r="P1038" s="13">
        <v>5031</v>
      </c>
      <c r="Q1038" s="7" t="str">
        <f>VLOOKUP(R1038,zipcodes,2,0)</f>
        <v>UNDERDALE</v>
      </c>
      <c r="R1038" s="14">
        <v>5032</v>
      </c>
      <c r="S1038" s="8" t="s">
        <v>359</v>
      </c>
      <c r="T1038" s="6" t="s">
        <v>372</v>
      </c>
    </row>
    <row r="1039" spans="1:20" x14ac:dyDescent="0.25">
      <c r="A1039" s="5">
        <v>44832</v>
      </c>
      <c r="B1039" s="6">
        <v>10.95</v>
      </c>
      <c r="C1039" s="6">
        <f>B1039-K1039-L1039</f>
        <v>10.95</v>
      </c>
      <c r="D1039" s="6">
        <f>B1039-K1039</f>
        <v>10.95</v>
      </c>
      <c r="E1039" s="7">
        <v>0.52708333333333335</v>
      </c>
      <c r="F1039" s="17" t="str">
        <f>_xlfn.CONCAT(TEXT(A1039,"yyyy-mm-dd")," ",TEXT(E1039,"hh:mm:ss"))</f>
        <v>2022-09-28 12:39:00</v>
      </c>
      <c r="G1039" s="8">
        <v>27</v>
      </c>
      <c r="H1039" s="8">
        <v>49</v>
      </c>
      <c r="I1039" s="9">
        <f>Uber_Details!$G1039+(Uber_Details!$H1039/60)</f>
        <v>27.816666666666666</v>
      </c>
      <c r="J1039" s="10">
        <v>2.7</v>
      </c>
      <c r="K1039" s="6"/>
      <c r="L1039" s="6"/>
      <c r="M1039" s="8"/>
      <c r="N1039" s="8">
        <v>1</v>
      </c>
      <c r="O1039" s="7" t="str">
        <f>VLOOKUP(P1039,zipcodes,2,0)</f>
        <v>MILE END</v>
      </c>
      <c r="P1039" s="13">
        <v>5031</v>
      </c>
      <c r="Q1039" s="7" t="str">
        <f>VLOOKUP(R1039,zipcodes,2,0)</f>
        <v>PLYMPTON</v>
      </c>
      <c r="R1039" s="14">
        <v>5038</v>
      </c>
      <c r="S1039" s="8" t="s">
        <v>359</v>
      </c>
      <c r="T1039" s="6" t="s">
        <v>372</v>
      </c>
    </row>
    <row r="1040" spans="1:20" x14ac:dyDescent="0.25">
      <c r="A1040" s="5">
        <v>44832</v>
      </c>
      <c r="B1040" s="6">
        <v>9.11</v>
      </c>
      <c r="C1040" s="6">
        <f>B1040-K1040-L1040</f>
        <v>9.11</v>
      </c>
      <c r="D1040" s="6">
        <f>B1040-K1040</f>
        <v>9.11</v>
      </c>
      <c r="E1040" s="7">
        <v>0.58750000000000002</v>
      </c>
      <c r="F1040" s="17" t="str">
        <f>_xlfn.CONCAT(TEXT(A1040,"yyyy-mm-dd")," ",TEXT(E1040,"hh:mm:ss"))</f>
        <v>2022-09-28 14:06:00</v>
      </c>
      <c r="G1040" s="8">
        <v>22</v>
      </c>
      <c r="H1040" s="8">
        <v>23</v>
      </c>
      <c r="I1040" s="9">
        <f>Uber_Details!$G1040+(Uber_Details!$H1040/60)</f>
        <v>22.383333333333333</v>
      </c>
      <c r="J1040" s="10">
        <v>4</v>
      </c>
      <c r="K1040" s="6"/>
      <c r="L1040" s="6"/>
      <c r="M1040" s="8"/>
      <c r="N1040" s="8">
        <v>1</v>
      </c>
      <c r="O1040" s="7" t="str">
        <f>VLOOKUP(P1040,zipcodes,2,0)</f>
        <v>MILE END</v>
      </c>
      <c r="P1040" s="13">
        <v>5031</v>
      </c>
      <c r="Q1040" s="7" t="str">
        <f>VLOOKUP(R1040,zipcodes,2,0)</f>
        <v>KURRALTA PARK</v>
      </c>
      <c r="R1040" s="14">
        <v>5037</v>
      </c>
      <c r="S1040" s="8" t="s">
        <v>359</v>
      </c>
      <c r="T1040" s="6" t="s">
        <v>372</v>
      </c>
    </row>
    <row r="1041" spans="1:20" x14ac:dyDescent="0.25">
      <c r="A1041" s="5">
        <v>44832</v>
      </c>
      <c r="B1041" s="6">
        <v>5</v>
      </c>
      <c r="C1041" s="6">
        <f>B1041-K1041-L1041</f>
        <v>5</v>
      </c>
      <c r="D1041" s="6">
        <f>B1041-K1041</f>
        <v>5</v>
      </c>
      <c r="E1041" s="7">
        <v>0.62013888888888891</v>
      </c>
      <c r="F1041" s="17" t="str">
        <f>_xlfn.CONCAT(TEXT(A1041,"yyyy-mm-dd")," ",TEXT(E1041,"hh:mm:ss"))</f>
        <v>2022-09-28 14:53:00</v>
      </c>
      <c r="G1041" s="8">
        <v>11</v>
      </c>
      <c r="H1041" s="8">
        <v>41</v>
      </c>
      <c r="I1041" s="9">
        <f>Uber_Details!$G1041+(Uber_Details!$H1041/60)</f>
        <v>11.683333333333334</v>
      </c>
      <c r="J1041" s="10">
        <v>0.2</v>
      </c>
      <c r="K1041" s="6"/>
      <c r="L1041" s="6"/>
      <c r="M1041" s="8"/>
      <c r="N1041" s="8">
        <v>1</v>
      </c>
      <c r="O1041" s="7" t="str">
        <f>VLOOKUP(P1041,zipcodes,2,0)</f>
        <v>ADELAIDE CBD</v>
      </c>
      <c r="P1041" s="13">
        <v>5000</v>
      </c>
      <c r="Q1041" s="7" t="str">
        <f>VLOOKUP(R1041,zipcodes,2,0)</f>
        <v>ADELAIDE CBD</v>
      </c>
      <c r="R1041" s="14">
        <v>5000</v>
      </c>
      <c r="S1041" s="8" t="s">
        <v>359</v>
      </c>
      <c r="T1041" s="6" t="s">
        <v>372</v>
      </c>
    </row>
    <row r="1042" spans="1:20" x14ac:dyDescent="0.25">
      <c r="A1042" s="5">
        <v>44832</v>
      </c>
      <c r="B1042" s="6">
        <v>9.49</v>
      </c>
      <c r="C1042" s="6">
        <f>B1042-K1042-L1042</f>
        <v>9.49</v>
      </c>
      <c r="D1042" s="6">
        <f>B1042-K1042</f>
        <v>9.49</v>
      </c>
      <c r="E1042" s="7">
        <v>0.6333333333333333</v>
      </c>
      <c r="F1042" s="17" t="str">
        <f>_xlfn.CONCAT(TEXT(A1042,"yyyy-mm-dd")," ",TEXT(E1042,"hh:mm:ss"))</f>
        <v>2022-09-28 15:12:00</v>
      </c>
      <c r="G1042" s="8">
        <v>25</v>
      </c>
      <c r="H1042" s="8">
        <v>30</v>
      </c>
      <c r="I1042" s="9">
        <f>Uber_Details!$G1042+(Uber_Details!$H1042/60)</f>
        <v>25.5</v>
      </c>
      <c r="J1042" s="10">
        <v>1.5</v>
      </c>
      <c r="K1042" s="6"/>
      <c r="L1042" s="6"/>
      <c r="M1042" s="8"/>
      <c r="N1042" s="8">
        <v>1</v>
      </c>
      <c r="O1042" s="7" t="str">
        <f>VLOOKUP(P1042,zipcodes,2,0)</f>
        <v>ADELAIDE CBD</v>
      </c>
      <c r="P1042" s="13">
        <v>5000</v>
      </c>
      <c r="Q1042" s="7" t="str">
        <f>VLOOKUP(R1042,zipcodes,2,0)</f>
        <v>ADELAIDE CBD</v>
      </c>
      <c r="R1042" s="14">
        <v>5000</v>
      </c>
      <c r="S1042" s="8" t="s">
        <v>359</v>
      </c>
      <c r="T1042" s="6" t="s">
        <v>372</v>
      </c>
    </row>
    <row r="1043" spans="1:20" x14ac:dyDescent="0.25">
      <c r="A1043" s="5">
        <v>44832</v>
      </c>
      <c r="B1043" s="6">
        <v>14.56</v>
      </c>
      <c r="C1043" s="6">
        <f>B1043-K1043-L1043</f>
        <v>14.56</v>
      </c>
      <c r="D1043" s="6">
        <f>B1043-K1043</f>
        <v>14.56</v>
      </c>
      <c r="E1043" s="7">
        <v>0.74791666666666667</v>
      </c>
      <c r="F1043" s="17" t="str">
        <f>_xlfn.CONCAT(TEXT(A1043,"yyyy-mm-dd")," ",TEXT(E1043,"hh:mm:ss"))</f>
        <v>2022-09-28 17:57:00</v>
      </c>
      <c r="G1043" s="8">
        <v>48</v>
      </c>
      <c r="H1043" s="8">
        <v>31</v>
      </c>
      <c r="I1043" s="9">
        <f>Uber_Details!$G1043+(Uber_Details!$H1043/60)</f>
        <v>48.516666666666666</v>
      </c>
      <c r="J1043" s="10">
        <v>6.3</v>
      </c>
      <c r="K1043" s="6"/>
      <c r="L1043" s="6"/>
      <c r="M1043" s="8"/>
      <c r="N1043" s="8">
        <v>1</v>
      </c>
      <c r="O1043" s="7" t="str">
        <f>VLOOKUP(P1043,zipcodes,2,0)</f>
        <v>MILE END</v>
      </c>
      <c r="P1043" s="13">
        <v>5031</v>
      </c>
      <c r="Q1043" s="7" t="str">
        <f>VLOOKUP(R1043,zipcodes,2,0)</f>
        <v>HINDMARSH</v>
      </c>
      <c r="R1043" s="14">
        <v>5007</v>
      </c>
      <c r="S1043" s="8" t="s">
        <v>359</v>
      </c>
      <c r="T1043" s="6" t="s">
        <v>372</v>
      </c>
    </row>
    <row r="1044" spans="1:20" x14ac:dyDescent="0.25">
      <c r="A1044" s="5">
        <v>44832</v>
      </c>
      <c r="B1044" s="6">
        <v>6.95</v>
      </c>
      <c r="C1044" s="6">
        <f>B1044-K1044-L1044</f>
        <v>6.95</v>
      </c>
      <c r="D1044" s="6">
        <f>B1044-K1044</f>
        <v>6.95</v>
      </c>
      <c r="E1044" s="7">
        <v>0.77777777777777779</v>
      </c>
      <c r="F1044" s="17" t="str">
        <f>_xlfn.CONCAT(TEXT(A1044,"yyyy-mm-dd")," ",TEXT(E1044,"hh:mm:ss"))</f>
        <v>2022-09-28 18:40:00</v>
      </c>
      <c r="G1044" s="8">
        <v>19</v>
      </c>
      <c r="H1044" s="8">
        <v>45</v>
      </c>
      <c r="I1044" s="9">
        <f>Uber_Details!$G1044+(Uber_Details!$H1044/60)</f>
        <v>19.75</v>
      </c>
      <c r="J1044" s="10">
        <v>3.2</v>
      </c>
      <c r="K1044" s="6"/>
      <c r="L1044" s="6"/>
      <c r="M1044" s="8"/>
      <c r="N1044" s="8">
        <v>1</v>
      </c>
      <c r="O1044" s="7" t="str">
        <f>VLOOKUP(P1044,zipcodes,2,0)</f>
        <v>HINDMARSH</v>
      </c>
      <c r="P1044" s="13">
        <v>5007</v>
      </c>
      <c r="Q1044" s="7" t="str">
        <f>VLOOKUP(R1044,zipcodes,2,0)</f>
        <v>ADELAIDE CBD</v>
      </c>
      <c r="R1044" s="14">
        <v>5000</v>
      </c>
      <c r="S1044" s="8" t="s">
        <v>359</v>
      </c>
      <c r="T1044" s="6" t="s">
        <v>372</v>
      </c>
    </row>
    <row r="1045" spans="1:20" x14ac:dyDescent="0.25">
      <c r="A1045" s="5">
        <v>44832</v>
      </c>
      <c r="B1045" s="6">
        <v>5</v>
      </c>
      <c r="C1045" s="6">
        <f>B1045-K1045-L1045</f>
        <v>5</v>
      </c>
      <c r="D1045" s="6">
        <f>B1045-K1045</f>
        <v>5</v>
      </c>
      <c r="E1045" s="7">
        <v>0.79375000000000007</v>
      </c>
      <c r="F1045" s="17" t="str">
        <f>_xlfn.CONCAT(TEXT(A1045,"yyyy-mm-dd")," ",TEXT(E1045,"hh:mm:ss"))</f>
        <v>2022-09-28 19:03:00</v>
      </c>
      <c r="G1045" s="8">
        <v>9</v>
      </c>
      <c r="H1045" s="8">
        <v>38</v>
      </c>
      <c r="I1045" s="9">
        <f>Uber_Details!$G1045+(Uber_Details!$H1045/60)</f>
        <v>9.6333333333333329</v>
      </c>
      <c r="J1045" s="10">
        <v>0.9</v>
      </c>
      <c r="K1045" s="6"/>
      <c r="L1045" s="6"/>
      <c r="M1045" s="8"/>
      <c r="N1045" s="8">
        <v>1</v>
      </c>
      <c r="O1045" s="7" t="str">
        <f>VLOOKUP(P1045,zipcodes,2,0)</f>
        <v>ADELAIDE CBD</v>
      </c>
      <c r="P1045" s="13">
        <v>5000</v>
      </c>
      <c r="Q1045" s="7" t="str">
        <f>VLOOKUP(R1045,zipcodes,2,0)</f>
        <v>ADELAIDE CBD</v>
      </c>
      <c r="R1045" s="14">
        <v>5000</v>
      </c>
      <c r="S1045" s="8" t="s">
        <v>359</v>
      </c>
      <c r="T1045" s="6" t="s">
        <v>372</v>
      </c>
    </row>
    <row r="1046" spans="1:20" x14ac:dyDescent="0.25">
      <c r="A1046" s="5">
        <v>44832</v>
      </c>
      <c r="B1046" s="6">
        <v>12.43</v>
      </c>
      <c r="C1046" s="6">
        <f>B1046-K1046-L1046</f>
        <v>12.43</v>
      </c>
      <c r="D1046" s="6">
        <f>B1046-K1046</f>
        <v>12.43</v>
      </c>
      <c r="E1046" s="7">
        <v>0.79999999999999993</v>
      </c>
      <c r="F1046" s="17" t="str">
        <f>_xlfn.CONCAT(TEXT(A1046,"yyyy-mm-dd")," ",TEXT(E1046,"hh:mm:ss"))</f>
        <v>2022-09-28 19:12:00</v>
      </c>
      <c r="G1046" s="8">
        <v>31</v>
      </c>
      <c r="H1046" s="8">
        <v>31</v>
      </c>
      <c r="I1046" s="9">
        <f>Uber_Details!$G1046+(Uber_Details!$H1046/60)</f>
        <v>31.516666666666666</v>
      </c>
      <c r="J1046" s="10">
        <v>4.3</v>
      </c>
      <c r="K1046" s="6"/>
      <c r="L1046" s="6"/>
      <c r="M1046" s="8"/>
      <c r="N1046" s="8">
        <v>1</v>
      </c>
      <c r="O1046" s="7" t="str">
        <f>VLOOKUP(P1046,zipcodes,2,0)</f>
        <v>ADELAIDE CBD</v>
      </c>
      <c r="P1046" s="13">
        <v>5000</v>
      </c>
      <c r="Q1046" s="7" t="str">
        <f>VLOOKUP(R1046,zipcodes,2,0)</f>
        <v>NORWOOD</v>
      </c>
      <c r="R1046" s="14">
        <v>5067</v>
      </c>
      <c r="S1046" s="8" t="s">
        <v>359</v>
      </c>
      <c r="T1046" s="6" t="s">
        <v>372</v>
      </c>
    </row>
    <row r="1047" spans="1:20" x14ac:dyDescent="0.25">
      <c r="A1047" s="5">
        <v>44832</v>
      </c>
      <c r="B1047" s="6">
        <v>15.37</v>
      </c>
      <c r="C1047" s="6">
        <f>B1047-K1047-L1047</f>
        <v>15.37</v>
      </c>
      <c r="D1047" s="6">
        <f>B1047-K1047</f>
        <v>15.37</v>
      </c>
      <c r="E1047" s="7">
        <v>0.82847222222222217</v>
      </c>
      <c r="F1047" s="17" t="str">
        <f>_xlfn.CONCAT(TEXT(A1047,"yyyy-mm-dd")," ",TEXT(E1047,"hh:mm:ss"))</f>
        <v>2022-09-28 19:53:00</v>
      </c>
      <c r="G1047" s="8">
        <v>38</v>
      </c>
      <c r="H1047" s="8">
        <v>3</v>
      </c>
      <c r="I1047" s="9">
        <f>Uber_Details!$G1047+(Uber_Details!$H1047/60)</f>
        <v>38.049999999999997</v>
      </c>
      <c r="J1047" s="10">
        <v>8.3000000000000007</v>
      </c>
      <c r="K1047" s="6"/>
      <c r="L1047" s="6"/>
      <c r="M1047" s="8"/>
      <c r="N1047" s="8">
        <v>1</v>
      </c>
      <c r="O1047" s="7" t="str">
        <f>VLOOKUP(P1047,zipcodes,2,0)</f>
        <v>UNLEY</v>
      </c>
      <c r="P1047" s="13">
        <v>5061</v>
      </c>
      <c r="Q1047" s="7" t="str">
        <f>VLOOKUP(R1047,zipcodes,2,0)</f>
        <v>MILE END</v>
      </c>
      <c r="R1047" s="14">
        <v>5031</v>
      </c>
      <c r="S1047" s="8" t="s">
        <v>359</v>
      </c>
      <c r="T1047" s="6" t="s">
        <v>372</v>
      </c>
    </row>
    <row r="1048" spans="1:20" x14ac:dyDescent="0.25">
      <c r="A1048" s="5">
        <v>44832</v>
      </c>
      <c r="B1048" s="6">
        <v>10.01</v>
      </c>
      <c r="C1048" s="6">
        <f>B1048-K1048-L1048</f>
        <v>10.01</v>
      </c>
      <c r="D1048" s="6">
        <f>B1048-K1048</f>
        <v>10.01</v>
      </c>
      <c r="E1048" s="7">
        <v>0.87361111111111101</v>
      </c>
      <c r="F1048" s="17" t="str">
        <f>_xlfn.CONCAT(TEXT(A1048,"yyyy-mm-dd")," ",TEXT(E1048,"hh:mm:ss"))</f>
        <v>2022-09-28 20:58:00</v>
      </c>
      <c r="G1048" s="8">
        <v>16</v>
      </c>
      <c r="H1048" s="8">
        <v>56</v>
      </c>
      <c r="I1048" s="9">
        <f>Uber_Details!$G1048+(Uber_Details!$H1048/60)</f>
        <v>16.933333333333334</v>
      </c>
      <c r="J1048" s="10">
        <v>8.1999999999999993</v>
      </c>
      <c r="K1048" s="6"/>
      <c r="L1048" s="6"/>
      <c r="M1048" s="8"/>
      <c r="N1048" s="8">
        <v>1</v>
      </c>
      <c r="O1048" s="7" t="str">
        <f>VLOOKUP(P1048,zipcodes,2,0)</f>
        <v>KENSINGTON</v>
      </c>
      <c r="P1048" s="13">
        <v>5068</v>
      </c>
      <c r="Q1048" s="7" t="str">
        <f>VLOOKUP(R1048,zipcodes,2,0)</f>
        <v>UNLEY</v>
      </c>
      <c r="R1048" s="14">
        <v>5061</v>
      </c>
      <c r="S1048" s="8" t="s">
        <v>359</v>
      </c>
      <c r="T1048" s="6" t="s">
        <v>372</v>
      </c>
    </row>
    <row r="1049" spans="1:20" x14ac:dyDescent="0.25">
      <c r="A1049" s="5">
        <v>44833</v>
      </c>
      <c r="B1049" s="6">
        <v>21.4</v>
      </c>
      <c r="C1049" s="6">
        <f>B1049-K1049-L1049</f>
        <v>21.4</v>
      </c>
      <c r="D1049" s="6">
        <f>B1049-K1049</f>
        <v>21.4</v>
      </c>
      <c r="E1049" s="7">
        <v>0.50069444444444444</v>
      </c>
      <c r="F1049" s="17" t="str">
        <f>_xlfn.CONCAT(TEXT(A1049,"yyyy-mm-dd")," ",TEXT(E1049,"hh:mm:ss"))</f>
        <v>2022-09-29 12:01:00</v>
      </c>
      <c r="G1049" s="8">
        <v>58</v>
      </c>
      <c r="H1049" s="8">
        <v>20</v>
      </c>
      <c r="I1049" s="9">
        <f>Uber_Details!$G1049+(Uber_Details!$H1049/60)</f>
        <v>58.333333333333336</v>
      </c>
      <c r="J1049" s="10">
        <v>11</v>
      </c>
      <c r="K1049" s="6"/>
      <c r="L1049" s="6"/>
      <c r="M1049" s="8"/>
      <c r="N1049" s="8">
        <v>2</v>
      </c>
      <c r="O1049" s="7" t="str">
        <f>VLOOKUP(P1049,zipcodes,2,0)</f>
        <v>ADELAIDE CBD</v>
      </c>
      <c r="P1049" s="13">
        <v>5000</v>
      </c>
      <c r="Q1049" s="7" t="str">
        <f>VLOOKUP(R1049,zipcodes,2,0)</f>
        <v>ANGLE PARK</v>
      </c>
      <c r="R1049" s="14">
        <v>5010</v>
      </c>
      <c r="S1049" s="8" t="s">
        <v>359</v>
      </c>
      <c r="T1049" s="6" t="s">
        <v>372</v>
      </c>
    </row>
    <row r="1050" spans="1:20" x14ac:dyDescent="0.25">
      <c r="A1050" s="5">
        <v>44833</v>
      </c>
      <c r="B1050" s="6">
        <v>6.89</v>
      </c>
      <c r="C1050" s="6">
        <f>B1050-K1050-L1050</f>
        <v>6.89</v>
      </c>
      <c r="D1050" s="6">
        <f>B1050-K1050</f>
        <v>6.89</v>
      </c>
      <c r="E1050" s="7">
        <v>0.55972222222222223</v>
      </c>
      <c r="F1050" s="17" t="str">
        <f>_xlfn.CONCAT(TEXT(A1050,"yyyy-mm-dd")," ",TEXT(E1050,"hh:mm:ss"))</f>
        <v>2022-09-29 13:26:00</v>
      </c>
      <c r="G1050" s="8">
        <v>15</v>
      </c>
      <c r="H1050" s="8">
        <v>54</v>
      </c>
      <c r="I1050" s="9">
        <f>Uber_Details!$G1050+(Uber_Details!$H1050/60)</f>
        <v>15.9</v>
      </c>
      <c r="J1050" s="10">
        <v>2.2000000000000002</v>
      </c>
      <c r="K1050" s="6"/>
      <c r="L1050" s="6"/>
      <c r="M1050" s="8"/>
      <c r="N1050" s="8">
        <v>1</v>
      </c>
      <c r="O1050" s="7" t="str">
        <f>VLOOKUP(P1050,zipcodes,2,0)</f>
        <v>HINDMARSH</v>
      </c>
      <c r="P1050" s="13">
        <v>5007</v>
      </c>
      <c r="Q1050" s="7" t="str">
        <f>VLOOKUP(R1050,zipcodes,2,0)</f>
        <v>FITZROY</v>
      </c>
      <c r="R1050" s="14">
        <v>5082</v>
      </c>
      <c r="S1050" s="8" t="s">
        <v>359</v>
      </c>
      <c r="T1050" s="6" t="s">
        <v>372</v>
      </c>
    </row>
    <row r="1051" spans="1:20" x14ac:dyDescent="0.25">
      <c r="A1051" s="5">
        <v>44833</v>
      </c>
      <c r="B1051" s="6">
        <v>6.79</v>
      </c>
      <c r="C1051" s="6">
        <f>B1051-K1051-L1051</f>
        <v>6.79</v>
      </c>
      <c r="D1051" s="6">
        <f>B1051-K1051</f>
        <v>6.79</v>
      </c>
      <c r="E1051" s="7">
        <v>0.58402777777777781</v>
      </c>
      <c r="F1051" s="17" t="str">
        <f>_xlfn.CONCAT(TEXT(A1051,"yyyy-mm-dd")," ",TEXT(E1051,"hh:mm:ss"))</f>
        <v>2022-09-29 14:01:00</v>
      </c>
      <c r="G1051" s="8">
        <v>18</v>
      </c>
      <c r="H1051" s="8">
        <v>6</v>
      </c>
      <c r="I1051" s="9">
        <f>Uber_Details!$G1051+(Uber_Details!$H1051/60)</f>
        <v>18.100000000000001</v>
      </c>
      <c r="J1051" s="10">
        <v>1.8</v>
      </c>
      <c r="K1051" s="6"/>
      <c r="L1051" s="6"/>
      <c r="M1051" s="8"/>
      <c r="N1051" s="8">
        <v>1</v>
      </c>
      <c r="O1051" s="7" t="str">
        <f>VLOOKUP(P1051,zipcodes,2,0)</f>
        <v>ADELAIDE CBD</v>
      </c>
      <c r="P1051" s="13">
        <v>5000</v>
      </c>
      <c r="Q1051" s="7" t="str">
        <f>VLOOKUP(R1051,zipcodes,2,0)</f>
        <v>NORWOOD</v>
      </c>
      <c r="R1051" s="14">
        <v>5067</v>
      </c>
      <c r="S1051" s="8" t="s">
        <v>359</v>
      </c>
      <c r="T1051" s="6" t="s">
        <v>372</v>
      </c>
    </row>
    <row r="1052" spans="1:20" x14ac:dyDescent="0.25">
      <c r="A1052" s="5">
        <v>44833</v>
      </c>
      <c r="B1052" s="6">
        <v>6.24</v>
      </c>
      <c r="C1052" s="6">
        <f>B1052-K1052-L1052</f>
        <v>6.24</v>
      </c>
      <c r="D1052" s="6">
        <f>B1052-K1052</f>
        <v>6.24</v>
      </c>
      <c r="E1052" s="7">
        <v>0.60069444444444442</v>
      </c>
      <c r="F1052" s="17" t="str">
        <f>_xlfn.CONCAT(TEXT(A1052,"yyyy-mm-dd")," ",TEXT(E1052,"hh:mm:ss"))</f>
        <v>2022-09-29 14:25:00</v>
      </c>
      <c r="G1052" s="8">
        <v>21</v>
      </c>
      <c r="H1052" s="8">
        <v>5</v>
      </c>
      <c r="I1052" s="9">
        <f>Uber_Details!$G1052+(Uber_Details!$H1052/60)</f>
        <v>21.083333333333332</v>
      </c>
      <c r="J1052" s="10">
        <v>1.5</v>
      </c>
      <c r="K1052" s="6"/>
      <c r="L1052" s="6"/>
      <c r="M1052" s="8"/>
      <c r="N1052" s="8">
        <v>1</v>
      </c>
      <c r="O1052" s="7" t="str">
        <f>VLOOKUP(P1052,zipcodes,2,0)</f>
        <v>ADELAIDE CBD</v>
      </c>
      <c r="P1052" s="13">
        <v>5000</v>
      </c>
      <c r="Q1052" s="7" t="str">
        <f>VLOOKUP(R1052,zipcodes,2,0)</f>
        <v>ADELAIDE CBD</v>
      </c>
      <c r="R1052" s="14">
        <v>5000</v>
      </c>
      <c r="S1052" s="8" t="s">
        <v>359</v>
      </c>
      <c r="T1052" s="6" t="s">
        <v>372</v>
      </c>
    </row>
    <row r="1053" spans="1:20" x14ac:dyDescent="0.25">
      <c r="A1053" s="5">
        <v>44833</v>
      </c>
      <c r="B1053" s="6">
        <v>10.64</v>
      </c>
      <c r="C1053" s="6">
        <f>B1053-K1053-L1053</f>
        <v>10.64</v>
      </c>
      <c r="D1053" s="6">
        <f>B1053-K1053</f>
        <v>10.64</v>
      </c>
      <c r="E1053" s="7">
        <v>0.61458333333333337</v>
      </c>
      <c r="F1053" s="17" t="str">
        <f>_xlfn.CONCAT(TEXT(A1053,"yyyy-mm-dd")," ",TEXT(E1053,"hh:mm:ss"))</f>
        <v>2022-09-29 14:45:00</v>
      </c>
      <c r="G1053" s="8">
        <v>27</v>
      </c>
      <c r="H1053" s="8">
        <v>5</v>
      </c>
      <c r="I1053" s="9">
        <f>Uber_Details!$G1053+(Uber_Details!$H1053/60)</f>
        <v>27.083333333333332</v>
      </c>
      <c r="J1053" s="10">
        <v>1.5</v>
      </c>
      <c r="K1053" s="6"/>
      <c r="L1053" s="6"/>
      <c r="M1053" s="8"/>
      <c r="N1053" s="8">
        <v>1</v>
      </c>
      <c r="O1053" s="7" t="str">
        <f>VLOOKUP(P1053,zipcodes,2,0)</f>
        <v>ADELAIDE CBD</v>
      </c>
      <c r="P1053" s="13">
        <v>5000</v>
      </c>
      <c r="Q1053" s="7" t="str">
        <f>VLOOKUP(R1053,zipcodes,2,0)</f>
        <v>NORWOOD</v>
      </c>
      <c r="R1053" s="14">
        <v>5067</v>
      </c>
      <c r="S1053" s="8" t="s">
        <v>359</v>
      </c>
      <c r="T1053" s="6" t="s">
        <v>372</v>
      </c>
    </row>
    <row r="1054" spans="1:20" x14ac:dyDescent="0.25">
      <c r="A1054" s="5">
        <v>44833</v>
      </c>
      <c r="B1054" s="6">
        <v>7.46</v>
      </c>
      <c r="C1054" s="6">
        <f>B1054-K1054-L1054</f>
        <v>7.46</v>
      </c>
      <c r="D1054" s="6">
        <f>B1054-K1054</f>
        <v>7.46</v>
      </c>
      <c r="E1054" s="7">
        <v>0.63958333333333328</v>
      </c>
      <c r="F1054" s="17" t="str">
        <f>_xlfn.CONCAT(TEXT(A1054,"yyyy-mm-dd")," ",TEXT(E1054,"hh:mm:ss"))</f>
        <v>2022-09-29 15:21:00</v>
      </c>
      <c r="G1054" s="8">
        <v>19</v>
      </c>
      <c r="H1054" s="8">
        <v>19</v>
      </c>
      <c r="I1054" s="9">
        <f>Uber_Details!$G1054+(Uber_Details!$H1054/60)</f>
        <v>19.316666666666666</v>
      </c>
      <c r="J1054" s="10">
        <v>1.7</v>
      </c>
      <c r="K1054" s="6"/>
      <c r="L1054" s="6"/>
      <c r="M1054" s="8"/>
      <c r="N1054" s="8">
        <v>1</v>
      </c>
      <c r="O1054" s="7" t="str">
        <f>VLOOKUP(P1054,zipcodes,2,0)</f>
        <v>ADELAIDE CBD</v>
      </c>
      <c r="P1054" s="13">
        <v>5000</v>
      </c>
      <c r="Q1054" s="7" t="str">
        <f>VLOOKUP(R1054,zipcodes,2,0)</f>
        <v>NORWOOD</v>
      </c>
      <c r="R1054" s="14">
        <v>5067</v>
      </c>
      <c r="S1054" s="8" t="s">
        <v>359</v>
      </c>
      <c r="T1054" s="6" t="s">
        <v>372</v>
      </c>
    </row>
    <row r="1055" spans="1:20" x14ac:dyDescent="0.25">
      <c r="A1055" s="5">
        <v>44833</v>
      </c>
      <c r="B1055" s="6">
        <v>8.24</v>
      </c>
      <c r="C1055" s="6">
        <f>B1055-K1055-L1055</f>
        <v>8.24</v>
      </c>
      <c r="D1055" s="6">
        <f>B1055-K1055</f>
        <v>8.24</v>
      </c>
      <c r="E1055" s="7">
        <v>0.75624999999999998</v>
      </c>
      <c r="F1055" s="17" t="str">
        <f>_xlfn.CONCAT(TEXT(A1055,"yyyy-mm-dd")," ",TEXT(E1055,"hh:mm:ss"))</f>
        <v>2022-09-29 18:09:00</v>
      </c>
      <c r="G1055" s="8">
        <v>24</v>
      </c>
      <c r="H1055" s="8">
        <v>32</v>
      </c>
      <c r="I1055" s="9">
        <f>Uber_Details!$G1055+(Uber_Details!$H1055/60)</f>
        <v>24.533333333333335</v>
      </c>
      <c r="J1055" s="10">
        <v>4.5999999999999996</v>
      </c>
      <c r="K1055" s="6"/>
      <c r="L1055" s="6"/>
      <c r="M1055" s="8"/>
      <c r="N1055" s="8">
        <v>1</v>
      </c>
      <c r="O1055" s="7" t="str">
        <f>VLOOKUP(P1055,zipcodes,2,0)</f>
        <v>MILE END</v>
      </c>
      <c r="P1055" s="13">
        <v>5031</v>
      </c>
      <c r="Q1055" s="7" t="str">
        <f>VLOOKUP(R1055,zipcodes,2,0)</f>
        <v>FLINDERS PARK</v>
      </c>
      <c r="R1055" s="14">
        <v>5025</v>
      </c>
      <c r="S1055" s="8" t="s">
        <v>359</v>
      </c>
      <c r="T1055" s="6" t="s">
        <v>372</v>
      </c>
    </row>
    <row r="1056" spans="1:20" x14ac:dyDescent="0.25">
      <c r="A1056" s="5">
        <v>44833</v>
      </c>
      <c r="B1056" s="6">
        <v>6.74</v>
      </c>
      <c r="C1056" s="6">
        <f>B1056-K1056-L1056</f>
        <v>6.74</v>
      </c>
      <c r="D1056" s="6">
        <f>B1056-K1056</f>
        <v>6.74</v>
      </c>
      <c r="E1056" s="7">
        <v>0.77500000000000002</v>
      </c>
      <c r="F1056" s="17" t="str">
        <f>_xlfn.CONCAT(TEXT(A1056,"yyyy-mm-dd")," ",TEXT(E1056,"hh:mm:ss"))</f>
        <v>2022-09-29 18:36:00</v>
      </c>
      <c r="G1056" s="8">
        <v>11</v>
      </c>
      <c r="H1056" s="8">
        <v>51</v>
      </c>
      <c r="I1056" s="9">
        <f>Uber_Details!$G1056+(Uber_Details!$H1056/60)</f>
        <v>11.85</v>
      </c>
      <c r="J1056" s="10">
        <v>1.6</v>
      </c>
      <c r="K1056" s="6"/>
      <c r="L1056" s="6"/>
      <c r="M1056" s="8"/>
      <c r="N1056" s="8">
        <v>1</v>
      </c>
      <c r="O1056" s="7" t="str">
        <f>VLOOKUP(P1056,zipcodes,2,0)</f>
        <v>MILE END</v>
      </c>
      <c r="P1056" s="13">
        <v>5031</v>
      </c>
      <c r="Q1056" s="7" t="str">
        <f>VLOOKUP(R1056,zipcodes,2,0)</f>
        <v>UNDERDALE</v>
      </c>
      <c r="R1056" s="14">
        <v>5032</v>
      </c>
      <c r="S1056" s="8" t="s">
        <v>359</v>
      </c>
      <c r="T1056" s="6" t="s">
        <v>372</v>
      </c>
    </row>
    <row r="1057" spans="1:20" x14ac:dyDescent="0.25">
      <c r="A1057" s="5">
        <v>44833</v>
      </c>
      <c r="B1057" s="6">
        <v>12.39</v>
      </c>
      <c r="C1057" s="6">
        <f>B1057-K1057-L1057</f>
        <v>12.39</v>
      </c>
      <c r="D1057" s="6">
        <f>B1057-K1057</f>
        <v>12.39</v>
      </c>
      <c r="E1057" s="7">
        <v>0.79513888888888884</v>
      </c>
      <c r="F1057" s="17" t="str">
        <f>_xlfn.CONCAT(TEXT(A1057,"yyyy-mm-dd")," ",TEXT(E1057,"hh:mm:ss"))</f>
        <v>2022-09-29 19:05:00</v>
      </c>
      <c r="G1057" s="8">
        <v>39</v>
      </c>
      <c r="H1057" s="8">
        <v>27</v>
      </c>
      <c r="I1057" s="9">
        <f>Uber_Details!$G1057+(Uber_Details!$H1057/60)</f>
        <v>39.450000000000003</v>
      </c>
      <c r="J1057" s="10">
        <v>7.7</v>
      </c>
      <c r="K1057" s="6"/>
      <c r="L1057" s="6"/>
      <c r="M1057" s="8"/>
      <c r="N1057" s="8">
        <v>2</v>
      </c>
      <c r="O1057" s="7" t="str">
        <f>VLOOKUP(P1057,zipcodes,2,0)</f>
        <v>MILE END</v>
      </c>
      <c r="P1057" s="13">
        <v>5031</v>
      </c>
      <c r="Q1057" s="7" t="str">
        <f>VLOOKUP(R1057,zipcodes,2,0)</f>
        <v>HENLEY BEACH</v>
      </c>
      <c r="R1057" s="14">
        <v>5022</v>
      </c>
      <c r="S1057" s="8" t="s">
        <v>359</v>
      </c>
      <c r="T1057" s="6" t="s">
        <v>372</v>
      </c>
    </row>
    <row r="1058" spans="1:20" x14ac:dyDescent="0.25">
      <c r="A1058" s="5">
        <v>44833</v>
      </c>
      <c r="B1058" s="6">
        <v>5.2</v>
      </c>
      <c r="C1058" s="6">
        <f>B1058-K1058-L1058</f>
        <v>5.2</v>
      </c>
      <c r="D1058" s="6">
        <f>B1058-K1058</f>
        <v>5.2</v>
      </c>
      <c r="E1058" s="7">
        <v>0.81666666666666676</v>
      </c>
      <c r="F1058" s="17" t="str">
        <f>_xlfn.CONCAT(TEXT(A1058,"yyyy-mm-dd")," ",TEXT(E1058,"hh:mm:ss"))</f>
        <v>2022-09-29 19:36:00</v>
      </c>
      <c r="G1058" s="8">
        <v>15</v>
      </c>
      <c r="H1058" s="8">
        <v>48</v>
      </c>
      <c r="I1058" s="9">
        <f>Uber_Details!$G1058+(Uber_Details!$H1058/60)</f>
        <v>15.8</v>
      </c>
      <c r="J1058" s="10">
        <v>1.8</v>
      </c>
      <c r="K1058" s="6"/>
      <c r="L1058" s="6"/>
      <c r="M1058" s="8"/>
      <c r="N1058" s="8">
        <v>1</v>
      </c>
      <c r="O1058" s="7" t="str">
        <f>VLOOKUP(P1058,zipcodes,2,0)</f>
        <v>FLINDERS PARK</v>
      </c>
      <c r="P1058" s="13">
        <v>5025</v>
      </c>
      <c r="Q1058" s="7" t="str">
        <f>VLOOKUP(R1058,zipcodes,2,0)</f>
        <v>FULHAM</v>
      </c>
      <c r="R1058" s="14">
        <v>5024</v>
      </c>
      <c r="S1058" s="8" t="s">
        <v>359</v>
      </c>
      <c r="T1058" s="6" t="s">
        <v>372</v>
      </c>
    </row>
    <row r="1059" spans="1:20" x14ac:dyDescent="0.25">
      <c r="A1059" s="5">
        <v>44833</v>
      </c>
      <c r="B1059" s="6">
        <v>8.39</v>
      </c>
      <c r="C1059" s="6">
        <f>B1059-K1059-L1059</f>
        <v>5.6800000000000006</v>
      </c>
      <c r="D1059" s="6">
        <f>B1059-K1059</f>
        <v>5.6800000000000006</v>
      </c>
      <c r="E1059" s="7">
        <v>0.85763888888888884</v>
      </c>
      <c r="F1059" s="17" t="str">
        <f>_xlfn.CONCAT(TEXT(A1059,"yyyy-mm-dd")," ",TEXT(E1059,"hh:mm:ss"))</f>
        <v>2022-09-29 20:35:00</v>
      </c>
      <c r="G1059" s="8">
        <v>16</v>
      </c>
      <c r="H1059" s="8">
        <v>35</v>
      </c>
      <c r="I1059" s="9">
        <f>Uber_Details!$G1059+(Uber_Details!$H1059/60)</f>
        <v>16.583333333333332</v>
      </c>
      <c r="J1059" s="10">
        <v>1.8</v>
      </c>
      <c r="K1059" s="6">
        <v>2.71</v>
      </c>
      <c r="L1059" s="6"/>
      <c r="M1059" s="8"/>
      <c r="N1059" s="8">
        <v>1</v>
      </c>
      <c r="O1059" s="7" t="str">
        <f>VLOOKUP(P1059,zipcodes,2,0)</f>
        <v>ADELAIDE CBD</v>
      </c>
      <c r="P1059" s="13">
        <v>5000</v>
      </c>
      <c r="Q1059" s="7" t="str">
        <f>VLOOKUP(R1059,zipcodes,2,0)</f>
        <v>ADELAIDE CBD</v>
      </c>
      <c r="R1059" s="14">
        <v>5000</v>
      </c>
      <c r="S1059" s="8" t="s">
        <v>359</v>
      </c>
      <c r="T1059" s="6" t="s">
        <v>372</v>
      </c>
    </row>
    <row r="1060" spans="1:20" x14ac:dyDescent="0.25">
      <c r="A1060" s="5">
        <v>44833</v>
      </c>
      <c r="B1060" s="6">
        <v>16.850000000000001</v>
      </c>
      <c r="C1060" s="6">
        <f>B1060-K1060-L1060</f>
        <v>16.850000000000001</v>
      </c>
      <c r="D1060" s="6">
        <f>B1060-K1060</f>
        <v>16.850000000000001</v>
      </c>
      <c r="E1060" s="7">
        <v>0.87291666666666667</v>
      </c>
      <c r="F1060" s="17" t="str">
        <f>_xlfn.CONCAT(TEXT(A1060,"yyyy-mm-dd")," ",TEXT(E1060,"hh:mm:ss"))</f>
        <v>2022-09-29 20:57:00</v>
      </c>
      <c r="G1060" s="8">
        <v>41</v>
      </c>
      <c r="H1060" s="8">
        <v>21</v>
      </c>
      <c r="I1060" s="9">
        <f>Uber_Details!$G1060+(Uber_Details!$H1060/60)</f>
        <v>41.35</v>
      </c>
      <c r="J1060" s="10">
        <v>11.8</v>
      </c>
      <c r="K1060" s="6"/>
      <c r="L1060" s="6"/>
      <c r="M1060" s="8"/>
      <c r="N1060" s="8">
        <v>2</v>
      </c>
      <c r="O1060" s="7" t="str">
        <f>VLOOKUP(P1060,zipcodes,2,0)</f>
        <v>ADELAIDE CBD</v>
      </c>
      <c r="P1060" s="13">
        <v>5000</v>
      </c>
      <c r="Q1060" s="7" t="str">
        <f>VLOOKUP(R1060,zipcodes,2,0)</f>
        <v>ST MARYS</v>
      </c>
      <c r="R1060" s="14">
        <v>5042</v>
      </c>
      <c r="S1060" s="8" t="s">
        <v>359</v>
      </c>
      <c r="T1060" s="6" t="s">
        <v>372</v>
      </c>
    </row>
    <row r="1061" spans="1:20" x14ac:dyDescent="0.25">
      <c r="A1061" s="5">
        <v>44833</v>
      </c>
      <c r="B1061" s="6">
        <v>12.23</v>
      </c>
      <c r="C1061" s="6">
        <f>B1061-K1061-L1061</f>
        <v>12.23</v>
      </c>
      <c r="D1061" s="6">
        <f>B1061-K1061</f>
        <v>12.23</v>
      </c>
      <c r="E1061" s="7">
        <v>0.91180555555555554</v>
      </c>
      <c r="F1061" s="17" t="str">
        <f>_xlfn.CONCAT(TEXT(A1061,"yyyy-mm-dd")," ",TEXT(E1061,"hh:mm:ss"))</f>
        <v>2022-09-29 21:53:00</v>
      </c>
      <c r="G1061" s="8">
        <v>21</v>
      </c>
      <c r="H1061" s="8">
        <v>30</v>
      </c>
      <c r="I1061" s="9">
        <f>Uber_Details!$G1061+(Uber_Details!$H1061/60)</f>
        <v>21.5</v>
      </c>
      <c r="J1061" s="10">
        <v>10.6</v>
      </c>
      <c r="K1061" s="6"/>
      <c r="L1061" s="6"/>
      <c r="M1061" s="8"/>
      <c r="N1061" s="8">
        <v>1</v>
      </c>
      <c r="O1061" s="7" t="str">
        <f>VLOOKUP(P1061,zipcodes,2,0)</f>
        <v>UNLEY</v>
      </c>
      <c r="P1061" s="13">
        <v>5061</v>
      </c>
      <c r="Q1061" s="7" t="str">
        <f>VLOOKUP(R1061,zipcodes,2,0)</f>
        <v>VALE PARK</v>
      </c>
      <c r="R1061" s="14">
        <v>5081</v>
      </c>
      <c r="S1061" s="8" t="s">
        <v>359</v>
      </c>
      <c r="T1061" s="6" t="s">
        <v>372</v>
      </c>
    </row>
    <row r="1062" spans="1:20" x14ac:dyDescent="0.25">
      <c r="A1062" s="5">
        <v>44834</v>
      </c>
      <c r="B1062" s="6">
        <v>21.45</v>
      </c>
      <c r="C1062" s="6">
        <f>B1062-K1062-L1062</f>
        <v>21.45</v>
      </c>
      <c r="D1062" s="6">
        <f>B1062-K1062</f>
        <v>21.45</v>
      </c>
      <c r="E1062" s="7">
        <v>0.5180555555555556</v>
      </c>
      <c r="F1062" s="17" t="str">
        <f>_xlfn.CONCAT(TEXT(A1062,"yyyy-mm-dd")," ",TEXT(E1062,"hh:mm:ss"))</f>
        <v>2022-09-30 12:26:00</v>
      </c>
      <c r="G1062" s="8">
        <v>66</v>
      </c>
      <c r="H1062" s="8"/>
      <c r="I1062" s="9">
        <f>Uber_Details!$G1062+(Uber_Details!$H1062/60)</f>
        <v>66</v>
      </c>
      <c r="J1062" s="10">
        <v>4.5999999999999996</v>
      </c>
      <c r="K1062" s="6"/>
      <c r="L1062" s="6"/>
      <c r="M1062" s="8"/>
      <c r="N1062" s="8">
        <v>2</v>
      </c>
      <c r="O1062" s="7" t="str">
        <f>VLOOKUP(P1062,zipcodes,2,0)</f>
        <v>ADELAIDE CBD</v>
      </c>
      <c r="P1062" s="13">
        <v>5000</v>
      </c>
      <c r="Q1062" s="7" t="str">
        <f>VLOOKUP(R1062,zipcodes,2,0)</f>
        <v>NORWOOD</v>
      </c>
      <c r="R1062" s="14">
        <v>5067</v>
      </c>
      <c r="S1062" s="8" t="s">
        <v>359</v>
      </c>
      <c r="T1062" s="6" t="s">
        <v>372</v>
      </c>
    </row>
    <row r="1063" spans="1:20" x14ac:dyDescent="0.25">
      <c r="A1063" s="5">
        <v>44834</v>
      </c>
      <c r="B1063" s="6">
        <v>5.84</v>
      </c>
      <c r="C1063" s="6">
        <f>B1063-K1063-L1063</f>
        <v>5.84</v>
      </c>
      <c r="D1063" s="6">
        <f>B1063-K1063</f>
        <v>5.84</v>
      </c>
      <c r="E1063" s="7">
        <v>0.55763888888888891</v>
      </c>
      <c r="F1063" s="17" t="str">
        <f>_xlfn.CONCAT(TEXT(A1063,"yyyy-mm-dd")," ",TEXT(E1063,"hh:mm:ss"))</f>
        <v>2022-09-30 13:23:00</v>
      </c>
      <c r="G1063" s="8">
        <v>16</v>
      </c>
      <c r="H1063" s="8">
        <v>31</v>
      </c>
      <c r="I1063" s="9">
        <f>Uber_Details!$G1063+(Uber_Details!$H1063/60)</f>
        <v>16.516666666666666</v>
      </c>
      <c r="J1063" s="10">
        <v>2.9</v>
      </c>
      <c r="K1063" s="6"/>
      <c r="L1063" s="6"/>
      <c r="M1063" s="8"/>
      <c r="N1063" s="8">
        <v>1</v>
      </c>
      <c r="O1063" s="7" t="str">
        <f>VLOOKUP(P1063,zipcodes,2,0)</f>
        <v>ADELAIDE CBD</v>
      </c>
      <c r="P1063" s="13">
        <v>5000</v>
      </c>
      <c r="Q1063" s="7" t="str">
        <f>VLOOKUP(R1063,zipcodes,2,0)</f>
        <v>HECTORVILLE</v>
      </c>
      <c r="R1063" s="14">
        <v>5073</v>
      </c>
      <c r="S1063" s="8" t="s">
        <v>359</v>
      </c>
      <c r="T1063" s="6" t="s">
        <v>372</v>
      </c>
    </row>
    <row r="1064" spans="1:20" x14ac:dyDescent="0.25">
      <c r="A1064" s="5">
        <v>44834</v>
      </c>
      <c r="B1064" s="6">
        <v>7.95</v>
      </c>
      <c r="C1064" s="6">
        <f>B1064-K1064-L1064</f>
        <v>7.95</v>
      </c>
      <c r="D1064" s="6">
        <f>B1064-K1064</f>
        <v>7.95</v>
      </c>
      <c r="E1064" s="7">
        <v>0.57013888888888886</v>
      </c>
      <c r="F1064" s="17" t="str">
        <f>_xlfn.CONCAT(TEXT(A1064,"yyyy-mm-dd")," ",TEXT(E1064,"hh:mm:ss"))</f>
        <v>2022-09-30 13:41:00</v>
      </c>
      <c r="G1064" s="8">
        <v>19</v>
      </c>
      <c r="H1064" s="8">
        <v>57</v>
      </c>
      <c r="I1064" s="9">
        <f>Uber_Details!$G1064+(Uber_Details!$H1064/60)</f>
        <v>19.95</v>
      </c>
      <c r="J1064" s="10">
        <v>4.4000000000000004</v>
      </c>
      <c r="K1064" s="6"/>
      <c r="L1064" s="6"/>
      <c r="M1064" s="8"/>
      <c r="N1064" s="8">
        <v>1</v>
      </c>
      <c r="O1064" s="7" t="str">
        <f>VLOOKUP(P1064,zipcodes,2,0)</f>
        <v>KENSINGTON</v>
      </c>
      <c r="P1064" s="13">
        <v>5068</v>
      </c>
      <c r="Q1064" s="7" t="str">
        <f>VLOOKUP(R1064,zipcodes,2,0)</f>
        <v>HECTORVILLE</v>
      </c>
      <c r="R1064" s="14">
        <v>5073</v>
      </c>
      <c r="S1064" s="8" t="s">
        <v>359</v>
      </c>
      <c r="T1064" s="6" t="s">
        <v>372</v>
      </c>
    </row>
    <row r="1065" spans="1:20" x14ac:dyDescent="0.25">
      <c r="A1065" s="5">
        <v>44834</v>
      </c>
      <c r="B1065" s="6">
        <v>9.19</v>
      </c>
      <c r="C1065" s="6">
        <f>B1065-K1065-L1065</f>
        <v>9.19</v>
      </c>
      <c r="D1065" s="6">
        <f>B1065-K1065</f>
        <v>9.19</v>
      </c>
      <c r="E1065" s="7">
        <v>0.58611111111111114</v>
      </c>
      <c r="F1065" s="17" t="str">
        <f>_xlfn.CONCAT(TEXT(A1065,"yyyy-mm-dd")," ",TEXT(E1065,"hh:mm:ss"))</f>
        <v>2022-09-30 14:04:00</v>
      </c>
      <c r="G1065" s="8">
        <v>14</v>
      </c>
      <c r="H1065" s="8"/>
      <c r="I1065" s="9">
        <f>Uber_Details!$G1065+(Uber_Details!$H1065/60)</f>
        <v>14</v>
      </c>
      <c r="J1065" s="10">
        <v>2.9</v>
      </c>
      <c r="K1065" s="6"/>
      <c r="L1065" s="6"/>
      <c r="M1065" s="8"/>
      <c r="N1065" s="8">
        <v>1</v>
      </c>
      <c r="O1065" s="7" t="str">
        <f>VLOOKUP(P1065,zipcodes,2,0)</f>
        <v>HECTORVILLE</v>
      </c>
      <c r="P1065" s="13">
        <v>5073</v>
      </c>
      <c r="Q1065" s="7" t="str">
        <f>VLOOKUP(R1065,zipcodes,2,0)</f>
        <v>HECTORVILLE</v>
      </c>
      <c r="R1065" s="14">
        <v>5073</v>
      </c>
      <c r="S1065" s="8" t="s">
        <v>359</v>
      </c>
      <c r="T1065" s="6" t="s">
        <v>372</v>
      </c>
    </row>
    <row r="1066" spans="1:20" x14ac:dyDescent="0.25">
      <c r="A1066" s="5">
        <v>44834</v>
      </c>
      <c r="B1066" s="6">
        <v>11.72</v>
      </c>
      <c r="C1066" s="6">
        <f>B1066-K1066-L1066</f>
        <v>11.72</v>
      </c>
      <c r="D1066" s="6">
        <f>B1066-K1066</f>
        <v>11.72</v>
      </c>
      <c r="E1066" s="7">
        <v>0.6020833333333333</v>
      </c>
      <c r="F1066" s="17" t="str">
        <f>_xlfn.CONCAT(TEXT(A1066,"yyyy-mm-dd")," ",TEXT(E1066,"hh:mm:ss"))</f>
        <v>2022-09-30 14:27:00</v>
      </c>
      <c r="G1066" s="8">
        <v>20</v>
      </c>
      <c r="H1066" s="8">
        <v>38</v>
      </c>
      <c r="I1066" s="9">
        <f>Uber_Details!$G1066+(Uber_Details!$H1066/60)</f>
        <v>20.633333333333333</v>
      </c>
      <c r="J1066" s="10">
        <v>4.3</v>
      </c>
      <c r="K1066" s="6"/>
      <c r="L1066" s="6"/>
      <c r="M1066" s="8"/>
      <c r="N1066" s="8">
        <v>2</v>
      </c>
      <c r="O1066" s="7" t="str">
        <f>VLOOKUP(P1066,zipcodes,2,0)</f>
        <v>FELIXSTOW</v>
      </c>
      <c r="P1066" s="13">
        <v>5070</v>
      </c>
      <c r="Q1066" s="7" t="str">
        <f>VLOOKUP(R1066,zipcodes,2,0)</f>
        <v>MAGILL</v>
      </c>
      <c r="R1066" s="14">
        <v>5072</v>
      </c>
      <c r="S1066" s="8" t="s">
        <v>359</v>
      </c>
      <c r="T1066" s="6" t="s">
        <v>372</v>
      </c>
    </row>
    <row r="1067" spans="1:20" x14ac:dyDescent="0.25">
      <c r="A1067" s="5">
        <v>44834</v>
      </c>
      <c r="B1067" s="6">
        <v>9.1</v>
      </c>
      <c r="C1067" s="6">
        <f>B1067-K1067-L1067</f>
        <v>9.1</v>
      </c>
      <c r="D1067" s="6">
        <f>B1067-K1067</f>
        <v>9.1</v>
      </c>
      <c r="E1067" s="7">
        <v>0.62847222222222221</v>
      </c>
      <c r="F1067" s="17" t="str">
        <f>_xlfn.CONCAT(TEXT(A1067,"yyyy-mm-dd")," ",TEXT(E1067,"hh:mm:ss"))</f>
        <v>2022-09-30 15:05:00</v>
      </c>
      <c r="G1067" s="8">
        <v>16</v>
      </c>
      <c r="H1067" s="8">
        <v>17</v>
      </c>
      <c r="I1067" s="9">
        <f>Uber_Details!$G1067+(Uber_Details!$H1067/60)</f>
        <v>16.283333333333335</v>
      </c>
      <c r="J1067" s="10">
        <v>3.3</v>
      </c>
      <c r="K1067" s="6"/>
      <c r="L1067" s="6"/>
      <c r="M1067" s="8"/>
      <c r="N1067" s="8">
        <v>1</v>
      </c>
      <c r="O1067" s="7" t="str">
        <f>VLOOKUP(P1067,zipcodes,2,0)</f>
        <v>FELIXSTOW</v>
      </c>
      <c r="P1067" s="13">
        <v>5070</v>
      </c>
      <c r="Q1067" s="7" t="str">
        <f>VLOOKUP(R1067,zipcodes,2,0)</f>
        <v>CAMPBELLTOWN</v>
      </c>
      <c r="R1067" s="14">
        <v>5074</v>
      </c>
      <c r="S1067" s="8" t="s">
        <v>359</v>
      </c>
      <c r="T1067" s="6" t="s">
        <v>372</v>
      </c>
    </row>
    <row r="1068" spans="1:20" x14ac:dyDescent="0.25">
      <c r="A1068" s="5">
        <v>44834</v>
      </c>
      <c r="B1068" s="6">
        <v>7.73</v>
      </c>
      <c r="C1068" s="6">
        <f>B1068-K1068-L1068</f>
        <v>7.73</v>
      </c>
      <c r="D1068" s="6">
        <f>B1068-K1068</f>
        <v>7.73</v>
      </c>
      <c r="E1068" s="7">
        <v>0.63541666666666663</v>
      </c>
      <c r="F1068" s="17" t="str">
        <f>_xlfn.CONCAT(TEXT(A1068,"yyyy-mm-dd")," ",TEXT(E1068,"hh:mm:ss"))</f>
        <v>2022-09-30 15:15:00</v>
      </c>
      <c r="G1068" s="8">
        <v>18</v>
      </c>
      <c r="H1068" s="8">
        <v>51</v>
      </c>
      <c r="I1068" s="9">
        <f>Uber_Details!$G1068+(Uber_Details!$H1068/60)</f>
        <v>18.850000000000001</v>
      </c>
      <c r="J1068" s="10">
        <v>3.2</v>
      </c>
      <c r="K1068" s="6"/>
      <c r="L1068" s="6"/>
      <c r="M1068" s="8"/>
      <c r="N1068" s="8">
        <v>1</v>
      </c>
      <c r="O1068" s="7" t="str">
        <f>VLOOKUP(P1068,zipcodes,2,0)</f>
        <v>CAMPBELLTOWN</v>
      </c>
      <c r="P1068" s="13">
        <v>5074</v>
      </c>
      <c r="Q1068" s="7" t="str">
        <f>VLOOKUP(R1068,zipcodes,2,0)</f>
        <v>HECTORVILLE</v>
      </c>
      <c r="R1068" s="14">
        <v>5073</v>
      </c>
      <c r="S1068" s="8" t="s">
        <v>359</v>
      </c>
      <c r="T1068" s="6" t="s">
        <v>372</v>
      </c>
    </row>
    <row r="1069" spans="1:20" x14ac:dyDescent="0.25">
      <c r="A1069" s="5">
        <v>44834</v>
      </c>
      <c r="B1069" s="6">
        <v>15.25</v>
      </c>
      <c r="C1069" s="6">
        <f>B1069-K1069-L1069</f>
        <v>12.2</v>
      </c>
      <c r="D1069" s="6">
        <f>B1069-K1069</f>
        <v>12.2</v>
      </c>
      <c r="E1069" s="7">
        <v>0.65833333333333333</v>
      </c>
      <c r="F1069" s="17" t="str">
        <f>_xlfn.CONCAT(TEXT(A1069,"yyyy-mm-dd")," ",TEXT(E1069,"hh:mm:ss"))</f>
        <v>2022-09-30 15:48:00</v>
      </c>
      <c r="G1069" s="8">
        <v>35</v>
      </c>
      <c r="H1069" s="8">
        <v>13</v>
      </c>
      <c r="I1069" s="9">
        <f>Uber_Details!$G1069+(Uber_Details!$H1069/60)</f>
        <v>35.216666666666669</v>
      </c>
      <c r="J1069" s="10">
        <v>5.2</v>
      </c>
      <c r="K1069" s="6">
        <v>3.05</v>
      </c>
      <c r="L1069" s="6"/>
      <c r="M1069" s="8"/>
      <c r="N1069" s="8">
        <v>2</v>
      </c>
      <c r="O1069" s="7" t="str">
        <f>VLOOKUP(P1069,zipcodes,2,0)</f>
        <v>ST PETERS</v>
      </c>
      <c r="P1069" s="13">
        <v>5069</v>
      </c>
      <c r="Q1069" s="7" t="str">
        <f>VLOOKUP(R1069,zipcodes,2,0)</f>
        <v>ADELAIDE CBD</v>
      </c>
      <c r="R1069" s="14">
        <v>5000</v>
      </c>
      <c r="S1069" s="8" t="s">
        <v>359</v>
      </c>
      <c r="T1069" s="6" t="s">
        <v>372</v>
      </c>
    </row>
    <row r="1070" spans="1:20" x14ac:dyDescent="0.25">
      <c r="A1070" s="5">
        <v>44834</v>
      </c>
      <c r="B1070" s="6">
        <v>13.38</v>
      </c>
      <c r="C1070" s="6">
        <f>B1070-K1070-L1070</f>
        <v>13.38</v>
      </c>
      <c r="D1070" s="6">
        <f>B1070-K1070</f>
        <v>13.38</v>
      </c>
      <c r="E1070" s="7">
        <v>0.76666666666666661</v>
      </c>
      <c r="F1070" s="17" t="str">
        <f>_xlfn.CONCAT(TEXT(A1070,"yyyy-mm-dd")," ",TEXT(E1070,"hh:mm:ss"))</f>
        <v>2022-09-30 18:24:00</v>
      </c>
      <c r="G1070" s="8">
        <v>31</v>
      </c>
      <c r="H1070" s="8">
        <v>15</v>
      </c>
      <c r="I1070" s="9">
        <f>Uber_Details!$G1070+(Uber_Details!$H1070/60)</f>
        <v>31.25</v>
      </c>
      <c r="J1070" s="10">
        <v>5.9</v>
      </c>
      <c r="K1070" s="6"/>
      <c r="L1070" s="6"/>
      <c r="M1070" s="8"/>
      <c r="N1070" s="8">
        <v>2</v>
      </c>
      <c r="O1070" s="7" t="str">
        <f>VLOOKUP(P1070,zipcodes,2,0)</f>
        <v>MILE END</v>
      </c>
      <c r="P1070" s="13">
        <v>5031</v>
      </c>
      <c r="Q1070" s="7" t="str">
        <f>VLOOKUP(R1070,zipcodes,2,0)</f>
        <v>UNDERDALE</v>
      </c>
      <c r="R1070" s="14">
        <v>5032</v>
      </c>
      <c r="S1070" s="8" t="s">
        <v>359</v>
      </c>
      <c r="T1070" s="6" t="s">
        <v>372</v>
      </c>
    </row>
    <row r="1071" spans="1:20" x14ac:dyDescent="0.25">
      <c r="A1071" s="5">
        <v>44834</v>
      </c>
      <c r="B1071" s="6">
        <v>19.04</v>
      </c>
      <c r="C1071" s="6">
        <f>B1071-K1071-L1071</f>
        <v>19.04</v>
      </c>
      <c r="D1071" s="6">
        <f>B1071-K1071</f>
        <v>19.04</v>
      </c>
      <c r="E1071" s="7">
        <v>0.7909722222222223</v>
      </c>
      <c r="F1071" s="17" t="str">
        <f>_xlfn.CONCAT(TEXT(A1071,"yyyy-mm-dd")," ",TEXT(E1071,"hh:mm:ss"))</f>
        <v>2022-09-30 18:59:00</v>
      </c>
      <c r="G1071" s="8">
        <v>40</v>
      </c>
      <c r="H1071" s="8">
        <v>32</v>
      </c>
      <c r="I1071" s="9">
        <f>Uber_Details!$G1071+(Uber_Details!$H1071/60)</f>
        <v>40.533333333333331</v>
      </c>
      <c r="J1071" s="10">
        <v>6.3</v>
      </c>
      <c r="K1071" s="6"/>
      <c r="L1071" s="6"/>
      <c r="M1071" s="8"/>
      <c r="N1071" s="8">
        <v>2</v>
      </c>
      <c r="O1071" s="7" t="str">
        <f>VLOOKUP(P1071,zipcodes,2,0)</f>
        <v>MILE END</v>
      </c>
      <c r="P1071" s="13">
        <v>5031</v>
      </c>
      <c r="Q1071" s="7" t="str">
        <f>VLOOKUP(R1071,zipcodes,2,0)</f>
        <v>BLACK FOREST</v>
      </c>
      <c r="R1071" s="14">
        <v>5035</v>
      </c>
      <c r="S1071" s="8" t="s">
        <v>359</v>
      </c>
      <c r="T1071" s="6" t="s">
        <v>372</v>
      </c>
    </row>
    <row r="1072" spans="1:20" x14ac:dyDescent="0.25">
      <c r="A1072" s="5">
        <v>44834</v>
      </c>
      <c r="B1072" s="6">
        <v>8.9600000000000009</v>
      </c>
      <c r="C1072" s="6">
        <f>B1072-K1072-L1072</f>
        <v>8.9600000000000009</v>
      </c>
      <c r="D1072" s="6">
        <f>B1072-K1072</f>
        <v>8.9600000000000009</v>
      </c>
      <c r="E1072" s="7">
        <v>0.84930555555555554</v>
      </c>
      <c r="F1072" s="17" t="str">
        <f>_xlfn.CONCAT(TEXT(A1072,"yyyy-mm-dd")," ",TEXT(E1072,"hh:mm:ss"))</f>
        <v>2022-09-30 20:23:00</v>
      </c>
      <c r="G1072" s="8">
        <v>20</v>
      </c>
      <c r="H1072" s="8">
        <v>43</v>
      </c>
      <c r="I1072" s="9">
        <f>Uber_Details!$G1072+(Uber_Details!$H1072/60)</f>
        <v>20.716666666666665</v>
      </c>
      <c r="J1072" s="10">
        <v>6.2</v>
      </c>
      <c r="K1072" s="6"/>
      <c r="L1072" s="6"/>
      <c r="M1072" s="8"/>
      <c r="N1072" s="8">
        <v>1</v>
      </c>
      <c r="O1072" s="7" t="str">
        <f>VLOOKUP(P1072,zipcodes,2,0)</f>
        <v>HINDMARSH</v>
      </c>
      <c r="P1072" s="13">
        <v>5007</v>
      </c>
      <c r="Q1072" s="7" t="str">
        <f>VLOOKUP(R1072,zipcodes,2,0)</f>
        <v>KURRALTA PARK</v>
      </c>
      <c r="R1072" s="14">
        <v>5037</v>
      </c>
      <c r="S1072" s="8" t="s">
        <v>359</v>
      </c>
      <c r="T1072" s="6" t="s">
        <v>372</v>
      </c>
    </row>
    <row r="1073" spans="1:20" x14ac:dyDescent="0.25">
      <c r="A1073" s="5">
        <v>44834</v>
      </c>
      <c r="B1073" s="6">
        <v>13.83</v>
      </c>
      <c r="C1073" s="6">
        <f>B1073-K1073-L1073</f>
        <v>13.83</v>
      </c>
      <c r="D1073" s="6">
        <f>B1073-K1073</f>
        <v>13.83</v>
      </c>
      <c r="E1073" s="7">
        <v>0.99930555555555556</v>
      </c>
      <c r="F1073" s="17" t="str">
        <f>_xlfn.CONCAT(TEXT(A1073,"yyyy-mm-dd")," ",TEXT(E1073,"hh:mm:ss"))</f>
        <v>2022-09-30 23:59:00</v>
      </c>
      <c r="G1073" s="8">
        <v>31</v>
      </c>
      <c r="H1073" s="8">
        <v>17</v>
      </c>
      <c r="I1073" s="9">
        <f>Uber_Details!$G1073+(Uber_Details!$H1073/60)</f>
        <v>31.283333333333335</v>
      </c>
      <c r="J1073" s="10">
        <v>5.3</v>
      </c>
      <c r="K1073" s="6"/>
      <c r="L1073" s="6"/>
      <c r="M1073" s="8"/>
      <c r="N1073" s="8">
        <v>1</v>
      </c>
      <c r="O1073" s="7" t="str">
        <f>VLOOKUP(P1073,zipcodes,2,0)</f>
        <v>MILE END</v>
      </c>
      <c r="P1073" s="13">
        <v>5031</v>
      </c>
      <c r="Q1073" s="7" t="str">
        <f>VLOOKUP(R1073,zipcodes,2,0)</f>
        <v>MILLSWOOD</v>
      </c>
      <c r="R1073" s="14">
        <v>5034</v>
      </c>
      <c r="S1073" s="8" t="s">
        <v>359</v>
      </c>
      <c r="T1073" s="6" t="s">
        <v>372</v>
      </c>
    </row>
    <row r="1074" spans="1:20" x14ac:dyDescent="0.25">
      <c r="A1074" s="5">
        <v>44835</v>
      </c>
      <c r="B1074" s="6">
        <v>5.87</v>
      </c>
      <c r="C1074" s="6">
        <f>B1074-K1074-L1074</f>
        <v>5.87</v>
      </c>
      <c r="D1074" s="6">
        <f>B1074-K1074</f>
        <v>5.87</v>
      </c>
      <c r="E1074" s="7">
        <v>0.60277777777777775</v>
      </c>
      <c r="F1074" s="17" t="str">
        <f>_xlfn.CONCAT(TEXT(A1074,"yyyy-mm-dd")," ",TEXT(E1074,"hh:mm:ss"))</f>
        <v>2022-10-01 14:28:00</v>
      </c>
      <c r="G1074" s="8">
        <v>19</v>
      </c>
      <c r="H1074" s="8">
        <v>5.2</v>
      </c>
      <c r="I1074" s="9">
        <f>Uber_Details!$G1074+(Uber_Details!$H1074/60)</f>
        <v>19.086666666666666</v>
      </c>
      <c r="J1074" s="10">
        <v>0.4</v>
      </c>
      <c r="K1074" s="6"/>
      <c r="L1074" s="6"/>
      <c r="M1074" s="8"/>
      <c r="N1074" s="8">
        <v>1</v>
      </c>
      <c r="O1074" s="7" t="str">
        <f>VLOOKUP(P1074,zipcodes,2,0)</f>
        <v>ADELAIDE CBD</v>
      </c>
      <c r="P1074" s="13">
        <v>5000</v>
      </c>
      <c r="Q1074" s="7" t="str">
        <f>VLOOKUP(R1074,zipcodes,2,0)</f>
        <v>ADELAIDE CBD</v>
      </c>
      <c r="R1074" s="14">
        <v>5000</v>
      </c>
      <c r="S1074" s="8" t="s">
        <v>359</v>
      </c>
      <c r="T1074" s="6" t="s">
        <v>372</v>
      </c>
    </row>
    <row r="1075" spans="1:20" x14ac:dyDescent="0.25">
      <c r="A1075" s="5">
        <v>44835</v>
      </c>
      <c r="B1075" s="6">
        <v>8.73</v>
      </c>
      <c r="C1075" s="6">
        <f>B1075-K1075-L1075</f>
        <v>8.73</v>
      </c>
      <c r="D1075" s="6">
        <f>B1075-K1075</f>
        <v>8.73</v>
      </c>
      <c r="E1075" s="7">
        <v>0.59097222222222223</v>
      </c>
      <c r="F1075" s="17" t="str">
        <f>_xlfn.CONCAT(TEXT(A1075,"yyyy-mm-dd")," ",TEXT(E1075,"hh:mm:ss"))</f>
        <v>2022-10-01 14:11:00</v>
      </c>
      <c r="G1075" s="8">
        <v>23</v>
      </c>
      <c r="H1075" s="8">
        <v>30</v>
      </c>
      <c r="I1075" s="9">
        <f>Uber_Details!$G1075+(Uber_Details!$H1075/60)</f>
        <v>23.5</v>
      </c>
      <c r="J1075" s="10">
        <v>1.1000000000000001</v>
      </c>
      <c r="K1075" s="6"/>
      <c r="L1075" s="6"/>
      <c r="M1075" s="8"/>
      <c r="N1075" s="8">
        <v>1</v>
      </c>
      <c r="O1075" s="7" t="str">
        <f>VLOOKUP(P1075,zipcodes,2,0)</f>
        <v>ADELAIDE CBD</v>
      </c>
      <c r="P1075" s="13">
        <v>5000</v>
      </c>
      <c r="Q1075" s="7" t="str">
        <f>VLOOKUP(R1075,zipcodes,2,0)</f>
        <v>ADELAIDE CBD</v>
      </c>
      <c r="R1075" s="14">
        <v>5000</v>
      </c>
      <c r="S1075" s="8" t="s">
        <v>359</v>
      </c>
      <c r="T1075" s="6" t="s">
        <v>372</v>
      </c>
    </row>
    <row r="1076" spans="1:20" x14ac:dyDescent="0.25">
      <c r="A1076" s="5">
        <v>44835</v>
      </c>
      <c r="B1076" s="6">
        <v>5.52</v>
      </c>
      <c r="C1076" s="6">
        <f>B1076-K1076-L1076</f>
        <v>5.52</v>
      </c>
      <c r="D1076" s="6">
        <f>B1076-K1076</f>
        <v>5.52</v>
      </c>
      <c r="E1076" s="7">
        <v>0.57708333333333328</v>
      </c>
      <c r="F1076" s="17" t="str">
        <f>_xlfn.CONCAT(TEXT(A1076,"yyyy-mm-dd")," ",TEXT(E1076,"hh:mm:ss"))</f>
        <v>2022-10-01 13:51:00</v>
      </c>
      <c r="G1076" s="8">
        <v>16</v>
      </c>
      <c r="H1076" s="8">
        <v>39</v>
      </c>
      <c r="I1076" s="9">
        <f>Uber_Details!$G1076+(Uber_Details!$H1076/60)</f>
        <v>16.649999999999999</v>
      </c>
      <c r="J1076" s="10">
        <v>1</v>
      </c>
      <c r="K1076" s="6"/>
      <c r="L1076" s="6"/>
      <c r="M1076" s="8"/>
      <c r="N1076" s="8">
        <v>1</v>
      </c>
      <c r="O1076" s="7" t="str">
        <f>VLOOKUP(P1076,zipcodes,2,0)</f>
        <v>ADELAIDE CBD</v>
      </c>
      <c r="P1076" s="13">
        <v>5000</v>
      </c>
      <c r="Q1076" s="7" t="str">
        <f>VLOOKUP(R1076,zipcodes,2,0)</f>
        <v>ADELAIDE CBD</v>
      </c>
      <c r="R1076" s="14">
        <v>5000</v>
      </c>
      <c r="S1076" s="8" t="s">
        <v>359</v>
      </c>
      <c r="T1076" s="6" t="s">
        <v>372</v>
      </c>
    </row>
    <row r="1077" spans="1:20" x14ac:dyDescent="0.25">
      <c r="A1077" s="5">
        <v>44835</v>
      </c>
      <c r="B1077" s="6">
        <v>10.18</v>
      </c>
      <c r="C1077" s="6">
        <f>B1077-K1077-L1077</f>
        <v>10.18</v>
      </c>
      <c r="D1077" s="6">
        <f>B1077-K1077</f>
        <v>10.18</v>
      </c>
      <c r="E1077" s="7">
        <v>0.54652777777777783</v>
      </c>
      <c r="F1077" s="17" t="str">
        <f>_xlfn.CONCAT(TEXT(A1077,"yyyy-mm-dd")," ",TEXT(E1077,"hh:mm:ss"))</f>
        <v>2022-10-01 13:07:00</v>
      </c>
      <c r="G1077" s="8">
        <v>20</v>
      </c>
      <c r="H1077" s="8">
        <v>14</v>
      </c>
      <c r="I1077" s="9">
        <f>Uber_Details!$G1077+(Uber_Details!$H1077/60)</f>
        <v>20.233333333333334</v>
      </c>
      <c r="J1077" s="10">
        <v>6.4</v>
      </c>
      <c r="K1077" s="6"/>
      <c r="L1077" s="6"/>
      <c r="M1077" s="8"/>
      <c r="N1077" s="8">
        <v>1</v>
      </c>
      <c r="O1077" s="7" t="str">
        <f>VLOOKUP(P1077,zipcodes,2,0)</f>
        <v>ADELAIDE CBD</v>
      </c>
      <c r="P1077" s="13">
        <v>5000</v>
      </c>
      <c r="Q1077" s="7" t="str">
        <f>VLOOKUP(R1077,zipcodes,2,0)</f>
        <v>MAGILL</v>
      </c>
      <c r="R1077" s="14">
        <v>5072</v>
      </c>
      <c r="S1077" s="8" t="s">
        <v>359</v>
      </c>
      <c r="T1077" s="6" t="s">
        <v>372</v>
      </c>
    </row>
    <row r="1078" spans="1:20" x14ac:dyDescent="0.25">
      <c r="A1078" s="5">
        <v>44835</v>
      </c>
      <c r="B1078" s="6">
        <v>5</v>
      </c>
      <c r="C1078" s="6">
        <f>B1078-K1078-L1078</f>
        <v>5</v>
      </c>
      <c r="D1078" s="6">
        <f>B1078-K1078</f>
        <v>5</v>
      </c>
      <c r="E1078" s="7">
        <v>0.52986111111111112</v>
      </c>
      <c r="F1078" s="17" t="str">
        <f>_xlfn.CONCAT(TEXT(A1078,"yyyy-mm-dd")," ",TEXT(E1078,"hh:mm:ss"))</f>
        <v>2022-10-01 12:43:00</v>
      </c>
      <c r="G1078" s="8">
        <v>12</v>
      </c>
      <c r="H1078" s="8">
        <v>28</v>
      </c>
      <c r="I1078" s="9">
        <f>Uber_Details!$G1078+(Uber_Details!$H1078/60)</f>
        <v>12.466666666666667</v>
      </c>
      <c r="J1078" s="10">
        <v>0.2</v>
      </c>
      <c r="K1078" s="6"/>
      <c r="L1078" s="6"/>
      <c r="M1078" s="8"/>
      <c r="N1078" s="8">
        <v>1</v>
      </c>
      <c r="O1078" s="7" t="str">
        <f>VLOOKUP(P1078,zipcodes,2,0)</f>
        <v>ADELAIDE CBD</v>
      </c>
      <c r="P1078" s="13">
        <v>5000</v>
      </c>
      <c r="Q1078" s="7" t="str">
        <f>VLOOKUP(R1078,zipcodes,2,0)</f>
        <v>ADELAIDE CBD</v>
      </c>
      <c r="R1078" s="14">
        <v>5000</v>
      </c>
      <c r="S1078" s="8" t="s">
        <v>359</v>
      </c>
      <c r="T1078" s="6" t="s">
        <v>372</v>
      </c>
    </row>
    <row r="1079" spans="1:20" x14ac:dyDescent="0.25">
      <c r="A1079" s="5">
        <v>44835</v>
      </c>
      <c r="B1079" s="6">
        <v>6.96</v>
      </c>
      <c r="C1079" s="6">
        <f>B1079-K1079-L1079</f>
        <v>6.96</v>
      </c>
      <c r="D1079" s="6">
        <f>B1079-K1079</f>
        <v>6.96</v>
      </c>
      <c r="E1079" s="7">
        <v>0.51041666666666663</v>
      </c>
      <c r="F1079" s="17" t="str">
        <f>_xlfn.CONCAT(TEXT(A1079,"yyyy-mm-dd")," ",TEXT(E1079,"hh:mm:ss"))</f>
        <v>2022-10-01 12:15:00</v>
      </c>
      <c r="G1079" s="8">
        <v>20</v>
      </c>
      <c r="H1079" s="8">
        <v>9</v>
      </c>
      <c r="I1079" s="9">
        <f>Uber_Details!$G1079+(Uber_Details!$H1079/60)</f>
        <v>20.149999999999999</v>
      </c>
      <c r="J1079" s="10">
        <v>2.9</v>
      </c>
      <c r="K1079" s="6"/>
      <c r="L1079" s="6"/>
      <c r="M1079" s="8"/>
      <c r="N1079" s="8">
        <v>1</v>
      </c>
      <c r="O1079" s="7" t="str">
        <f>VLOOKUP(P1079,zipcodes,2,0)</f>
        <v>MILE END</v>
      </c>
      <c r="P1079" s="13">
        <v>5031</v>
      </c>
      <c r="Q1079" s="7" t="str">
        <f>VLOOKUP(R1079,zipcodes,2,0)</f>
        <v>ADELAIDE CBD</v>
      </c>
      <c r="R1079" s="14">
        <v>5000</v>
      </c>
      <c r="S1079" s="8" t="s">
        <v>359</v>
      </c>
      <c r="T1079" s="6" t="s">
        <v>372</v>
      </c>
    </row>
    <row r="1080" spans="1:20" x14ac:dyDescent="0.25">
      <c r="A1080" s="5">
        <v>44809</v>
      </c>
      <c r="B1080" s="6">
        <v>5.24</v>
      </c>
      <c r="C1080" s="6">
        <f>B1080-K1080-L1080</f>
        <v>5.24</v>
      </c>
      <c r="D1080" s="6">
        <f>B1080-K1080</f>
        <v>5.24</v>
      </c>
      <c r="E1080" s="7">
        <v>0.81527777777777777</v>
      </c>
      <c r="F1080" s="17" t="str">
        <f>_xlfn.CONCAT(TEXT(A1080,"yyyy-mm-dd")," ",TEXT(E1080,"hh:mm:ss"))</f>
        <v>2022-09-05 19:34:00</v>
      </c>
      <c r="G1080" s="8">
        <v>11</v>
      </c>
      <c r="H1080" s="8">
        <v>15</v>
      </c>
      <c r="I1080" s="9">
        <f>Uber_Details!$G1080+(Uber_Details!$H1080/60)</f>
        <v>11.25</v>
      </c>
      <c r="J1080" s="10">
        <v>1.9</v>
      </c>
      <c r="K1080" s="6"/>
      <c r="L1080" s="6"/>
      <c r="M1080" s="8"/>
      <c r="N1080" s="8">
        <v>1</v>
      </c>
      <c r="O1080" s="7" t="str">
        <f>VLOOKUP(P1080,zipcodes,2,0)</f>
        <v>VALE PARK</v>
      </c>
      <c r="P1080" s="13">
        <v>5081</v>
      </c>
      <c r="Q1080" s="7" t="str">
        <f>VLOOKUP(R1080,zipcodes,2,0)</f>
        <v>FELIXSTOW</v>
      </c>
      <c r="R1080" s="14">
        <v>5070</v>
      </c>
      <c r="S1080" s="8" t="s">
        <v>359</v>
      </c>
      <c r="T1080" s="6" t="s">
        <v>372</v>
      </c>
    </row>
    <row r="1081" spans="1:20" x14ac:dyDescent="0.25">
      <c r="A1081" s="5">
        <v>44809</v>
      </c>
      <c r="B1081" s="6">
        <v>5.57</v>
      </c>
      <c r="C1081" s="6">
        <f>B1081-K1081-L1081</f>
        <v>5.57</v>
      </c>
      <c r="D1081" s="6">
        <f>B1081-K1081</f>
        <v>5.57</v>
      </c>
      <c r="E1081" s="7">
        <v>0.80347222222222225</v>
      </c>
      <c r="F1081" s="17" t="str">
        <f>_xlfn.CONCAT(TEXT(A1081,"yyyy-mm-dd")," ",TEXT(E1081,"hh:mm:ss"))</f>
        <v>2022-09-05 19:17:00</v>
      </c>
      <c r="G1081" s="8">
        <v>10</v>
      </c>
      <c r="H1081" s="8">
        <v>47</v>
      </c>
      <c r="I1081" s="9">
        <f>Uber_Details!$G1081+(Uber_Details!$H1081/60)</f>
        <v>10.783333333333333</v>
      </c>
      <c r="J1081" s="10">
        <v>3</v>
      </c>
      <c r="K1081" s="6"/>
      <c r="L1081" s="6"/>
      <c r="M1081" s="8"/>
      <c r="N1081" s="8">
        <v>1</v>
      </c>
      <c r="O1081" s="7" t="str">
        <f>VLOOKUP(P1081,zipcodes,2,0)</f>
        <v>ADELAIDE CBD</v>
      </c>
      <c r="P1081" s="13">
        <v>5000</v>
      </c>
      <c r="Q1081" s="7" t="str">
        <f>VLOOKUP(R1081,zipcodes,2,0)</f>
        <v>CROYDON</v>
      </c>
      <c r="R1081" s="14">
        <v>5008</v>
      </c>
      <c r="S1081" s="8" t="s">
        <v>359</v>
      </c>
      <c r="T1081" s="6" t="s">
        <v>372</v>
      </c>
    </row>
    <row r="1082" spans="1:20" x14ac:dyDescent="0.25">
      <c r="A1082" s="5">
        <v>44809</v>
      </c>
      <c r="B1082" s="6">
        <v>8.84</v>
      </c>
      <c r="C1082" s="6">
        <f>B1082-K1082-L1082</f>
        <v>8.84</v>
      </c>
      <c r="D1082" s="6">
        <f>B1082-K1082</f>
        <v>8.84</v>
      </c>
      <c r="E1082" s="7">
        <v>0.59722222222222221</v>
      </c>
      <c r="F1082" s="17" t="str">
        <f>_xlfn.CONCAT(TEXT(A1082,"yyyy-mm-dd")," ",TEXT(E1082,"hh:mm:ss"))</f>
        <v>2022-09-05 14:20:00</v>
      </c>
      <c r="G1082" s="8">
        <v>18</v>
      </c>
      <c r="H1082" s="8">
        <v>20</v>
      </c>
      <c r="I1082" s="9">
        <f>Uber_Details!$G1082+(Uber_Details!$H1082/60)</f>
        <v>18.333333333333332</v>
      </c>
      <c r="J1082" s="10">
        <v>4.5</v>
      </c>
      <c r="K1082" s="6"/>
      <c r="L1082" s="6"/>
      <c r="M1082" s="8"/>
      <c r="N1082" s="8">
        <v>1</v>
      </c>
      <c r="O1082" s="7" t="str">
        <f>VLOOKUP(P1082,zipcodes,2,0)</f>
        <v>KENSINGTON</v>
      </c>
      <c r="P1082" s="13">
        <v>5068</v>
      </c>
      <c r="Q1082" s="7" t="str">
        <f>VLOOKUP(R1082,zipcodes,2,0)</f>
        <v>HECTORVILLE</v>
      </c>
      <c r="R1082" s="14">
        <v>5073</v>
      </c>
      <c r="S1082" s="8" t="s">
        <v>359</v>
      </c>
      <c r="T1082" s="6" t="s">
        <v>372</v>
      </c>
    </row>
    <row r="1083" spans="1:20" x14ac:dyDescent="0.25">
      <c r="A1083" s="5">
        <v>44809</v>
      </c>
      <c r="B1083" s="6">
        <v>8.7899999999999991</v>
      </c>
      <c r="C1083" s="6">
        <f>B1083-K1083-L1083</f>
        <v>8.7899999999999991</v>
      </c>
      <c r="D1083" s="6">
        <f>B1083-K1083</f>
        <v>8.7899999999999991</v>
      </c>
      <c r="E1083" s="7">
        <v>0.56458333333333333</v>
      </c>
      <c r="F1083" s="17" t="str">
        <f>_xlfn.CONCAT(TEXT(A1083,"yyyy-mm-dd")," ",TEXT(E1083,"hh:mm:ss"))</f>
        <v>2022-09-05 13:33:00</v>
      </c>
      <c r="G1083" s="8">
        <v>19</v>
      </c>
      <c r="H1083" s="8">
        <v>15</v>
      </c>
      <c r="I1083" s="9">
        <f>Uber_Details!$G1083+(Uber_Details!$H1083/60)</f>
        <v>19.25</v>
      </c>
      <c r="J1083" s="10">
        <v>3.6</v>
      </c>
      <c r="K1083" s="6"/>
      <c r="L1083" s="6"/>
      <c r="M1083" s="8"/>
      <c r="N1083" s="8">
        <v>1</v>
      </c>
      <c r="O1083" s="7" t="str">
        <f>VLOOKUP(P1083,zipcodes,2,0)</f>
        <v>MILLSWOOD</v>
      </c>
      <c r="P1083" s="13">
        <v>5034</v>
      </c>
      <c r="Q1083" s="7" t="str">
        <f>VLOOKUP(R1083,zipcodes,2,0)</f>
        <v>KINGSWOOD</v>
      </c>
      <c r="R1083" s="14">
        <v>5062</v>
      </c>
      <c r="S1083" s="8" t="s">
        <v>359</v>
      </c>
      <c r="T1083" s="6" t="s">
        <v>372</v>
      </c>
    </row>
    <row r="1084" spans="1:20" x14ac:dyDescent="0.25">
      <c r="A1084" s="5">
        <v>44809</v>
      </c>
      <c r="B1084" s="6">
        <v>7.35</v>
      </c>
      <c r="C1084" s="6">
        <f>B1084-K1084-L1084</f>
        <v>7.35</v>
      </c>
      <c r="D1084" s="6">
        <f>B1084-K1084</f>
        <v>7.35</v>
      </c>
      <c r="E1084" s="7">
        <v>0.53611111111111109</v>
      </c>
      <c r="F1084" s="17" t="str">
        <f>_xlfn.CONCAT(TEXT(A1084,"yyyy-mm-dd")," ",TEXT(E1084,"hh:mm:ss"))</f>
        <v>2022-09-05 12:52:00</v>
      </c>
      <c r="G1084" s="8">
        <v>17</v>
      </c>
      <c r="H1084" s="8">
        <v>51</v>
      </c>
      <c r="I1084" s="9">
        <f>Uber_Details!$G1084+(Uber_Details!$H1084/60)</f>
        <v>17.850000000000001</v>
      </c>
      <c r="J1084" s="10">
        <v>3.6</v>
      </c>
      <c r="K1084" s="6"/>
      <c r="L1084" s="6"/>
      <c r="M1084" s="8"/>
      <c r="N1084" s="8">
        <v>1</v>
      </c>
      <c r="O1084" s="7" t="str">
        <f>VLOOKUP(P1084,zipcodes,2,0)</f>
        <v>HINDMARSH</v>
      </c>
      <c r="P1084" s="13">
        <v>5007</v>
      </c>
      <c r="Q1084" s="7" t="str">
        <f>VLOOKUP(R1084,zipcodes,2,0)</f>
        <v>UNDERDALE</v>
      </c>
      <c r="R1084" s="14">
        <v>5032</v>
      </c>
      <c r="S1084" s="8" t="s">
        <v>359</v>
      </c>
      <c r="T1084" s="6" t="s">
        <v>372</v>
      </c>
    </row>
    <row r="1085" spans="1:20" x14ac:dyDescent="0.25">
      <c r="A1085" s="5">
        <v>44809</v>
      </c>
      <c r="B1085" s="6">
        <v>18.62</v>
      </c>
      <c r="C1085" s="6">
        <f>B1085-K1085-L1085</f>
        <v>18.62</v>
      </c>
      <c r="D1085" s="6">
        <f>B1085-K1085</f>
        <v>18.62</v>
      </c>
      <c r="E1085" s="7">
        <v>0.50416666666666665</v>
      </c>
      <c r="F1085" s="17" t="str">
        <f>_xlfn.CONCAT(TEXT(A1085,"yyyy-mm-dd")," ",TEXT(E1085,"hh:mm:ss"))</f>
        <v>2022-09-05 12:06:00</v>
      </c>
      <c r="G1085" s="8">
        <v>44</v>
      </c>
      <c r="H1085" s="8">
        <v>59</v>
      </c>
      <c r="I1085" s="9">
        <f>Uber_Details!$G1085+(Uber_Details!$H1085/60)</f>
        <v>44.983333333333334</v>
      </c>
      <c r="J1085" s="10">
        <v>6.6</v>
      </c>
      <c r="K1085" s="6"/>
      <c r="L1085" s="6"/>
      <c r="M1085" s="8"/>
      <c r="N1085" s="8">
        <v>2</v>
      </c>
      <c r="O1085" s="7" t="str">
        <f>VLOOKUP(P1085,zipcodes,2,0)</f>
        <v>UNDERDALE</v>
      </c>
      <c r="P1085" s="13">
        <v>5032</v>
      </c>
      <c r="Q1085" s="7" t="str">
        <f>VLOOKUP(R1085,zipcodes,2,0)</f>
        <v>HINDMARSH</v>
      </c>
      <c r="R1085" s="14">
        <v>5007</v>
      </c>
      <c r="S1085" s="8" t="s">
        <v>359</v>
      </c>
      <c r="T1085" s="6" t="s">
        <v>372</v>
      </c>
    </row>
    <row r="1086" spans="1:20" x14ac:dyDescent="0.25">
      <c r="A1086" s="5">
        <v>44810</v>
      </c>
      <c r="B1086" s="6">
        <v>6.56</v>
      </c>
      <c r="C1086" s="6">
        <f>B1086-K1086-L1086</f>
        <v>6.56</v>
      </c>
      <c r="D1086" s="6">
        <f>B1086-K1086</f>
        <v>6.56</v>
      </c>
      <c r="E1086" s="7">
        <v>0.80625000000000002</v>
      </c>
      <c r="F1086" s="17" t="str">
        <f>_xlfn.CONCAT(TEXT(A1086,"yyyy-mm-dd")," ",TEXT(E1086,"hh:mm:ss"))</f>
        <v>2022-09-06 19:21:00</v>
      </c>
      <c r="G1086" s="8">
        <v>16</v>
      </c>
      <c r="H1086" s="8">
        <v>36</v>
      </c>
      <c r="I1086" s="9">
        <f>Uber_Details!$G1086+(Uber_Details!$H1086/60)</f>
        <v>16.600000000000001</v>
      </c>
      <c r="J1086" s="10">
        <v>2.9</v>
      </c>
      <c r="K1086" s="6"/>
      <c r="L1086" s="6"/>
      <c r="M1086" s="8"/>
      <c r="N1086" s="8">
        <v>1</v>
      </c>
      <c r="O1086" s="7" t="str">
        <f>VLOOKUP(P1086,zipcodes,2,0)</f>
        <v>EASTWOOD</v>
      </c>
      <c r="P1086" s="13">
        <v>5063</v>
      </c>
      <c r="Q1086" s="7" t="str">
        <f>VLOOKUP(R1086,zipcodes,2,0)</f>
        <v>ADELAIDE CBD</v>
      </c>
      <c r="R1086" s="14">
        <v>5000</v>
      </c>
      <c r="S1086" s="8" t="s">
        <v>359</v>
      </c>
      <c r="T1086" s="6" t="s">
        <v>372</v>
      </c>
    </row>
    <row r="1087" spans="1:20" x14ac:dyDescent="0.25">
      <c r="A1087" s="5">
        <v>44810</v>
      </c>
      <c r="B1087" s="6">
        <v>13.8</v>
      </c>
      <c r="C1087" s="6">
        <f>B1087-K1087-L1087</f>
        <v>13.8</v>
      </c>
      <c r="D1087" s="6">
        <f>B1087-K1087</f>
        <v>13.8</v>
      </c>
      <c r="E1087" s="7">
        <v>0.78055555555555556</v>
      </c>
      <c r="F1087" s="17" t="str">
        <f>_xlfn.CONCAT(TEXT(A1087,"yyyy-mm-dd")," ",TEXT(E1087,"hh:mm:ss"))</f>
        <v>2022-09-06 18:44:00</v>
      </c>
      <c r="G1087" s="8">
        <v>34</v>
      </c>
      <c r="H1087" s="8">
        <v>29</v>
      </c>
      <c r="I1087" s="9">
        <f>Uber_Details!$G1087+(Uber_Details!$H1087/60)</f>
        <v>34.483333333333334</v>
      </c>
      <c r="J1087" s="10">
        <v>4.8</v>
      </c>
      <c r="K1087" s="6"/>
      <c r="L1087" s="6"/>
      <c r="M1087" s="8"/>
      <c r="N1087" s="8">
        <v>1</v>
      </c>
      <c r="O1087" s="7" t="str">
        <f>VLOOKUP(P1087,zipcodes,2,0)</f>
        <v>ADELAIDE CBD</v>
      </c>
      <c r="P1087" s="13">
        <v>5000</v>
      </c>
      <c r="Q1087" s="7" t="str">
        <f>VLOOKUP(R1087,zipcodes,2,0)</f>
        <v>GLEN OSMOND</v>
      </c>
      <c r="R1087" s="14">
        <v>5064</v>
      </c>
      <c r="S1087" s="8" t="s">
        <v>359</v>
      </c>
      <c r="T1087" s="6" t="s">
        <v>372</v>
      </c>
    </row>
    <row r="1088" spans="1:20" x14ac:dyDescent="0.25">
      <c r="A1088" s="5">
        <v>44810</v>
      </c>
      <c r="B1088" s="6">
        <v>5.67</v>
      </c>
      <c r="C1088" s="6">
        <f>B1088-K1088-L1088</f>
        <v>5.67</v>
      </c>
      <c r="D1088" s="6">
        <f>B1088-K1088</f>
        <v>5.67</v>
      </c>
      <c r="E1088" s="7">
        <v>0.76666666666666661</v>
      </c>
      <c r="F1088" s="17" t="str">
        <f>_xlfn.CONCAT(TEXT(A1088,"yyyy-mm-dd")," ",TEXT(E1088,"hh:mm:ss"))</f>
        <v>2022-09-06 18:24:00</v>
      </c>
      <c r="G1088" s="8">
        <v>18</v>
      </c>
      <c r="H1088" s="8">
        <v>38</v>
      </c>
      <c r="I1088" s="9">
        <f>Uber_Details!$G1088+(Uber_Details!$H1088/60)</f>
        <v>18.633333333333333</v>
      </c>
      <c r="J1088" s="10">
        <v>1.7</v>
      </c>
      <c r="K1088" s="6"/>
      <c r="L1088" s="6"/>
      <c r="M1088" s="8"/>
      <c r="N1088" s="8">
        <v>1</v>
      </c>
      <c r="O1088" s="7" t="str">
        <f>VLOOKUP(P1088,zipcodes,2,0)</f>
        <v>MILE END</v>
      </c>
      <c r="P1088" s="13">
        <v>5031</v>
      </c>
      <c r="Q1088" s="7" t="str">
        <f>VLOOKUP(R1088,zipcodes,2,0)</f>
        <v>MILE END</v>
      </c>
      <c r="R1088" s="14">
        <v>5031</v>
      </c>
      <c r="S1088" s="8" t="s">
        <v>359</v>
      </c>
      <c r="T1088" s="6" t="s">
        <v>372</v>
      </c>
    </row>
    <row r="1089" spans="1:20" x14ac:dyDescent="0.25">
      <c r="A1089" s="5">
        <v>44810</v>
      </c>
      <c r="B1089" s="6">
        <v>7.26</v>
      </c>
      <c r="C1089" s="6">
        <f>B1089-K1089-L1089</f>
        <v>7.26</v>
      </c>
      <c r="D1089" s="6">
        <f>B1089-K1089</f>
        <v>7.26</v>
      </c>
      <c r="E1089" s="7">
        <v>0.70763888888888893</v>
      </c>
      <c r="F1089" s="17" t="str">
        <f>_xlfn.CONCAT(TEXT(A1089,"yyyy-mm-dd")," ",TEXT(E1089,"hh:mm:ss"))</f>
        <v>2022-09-06 16:59:00</v>
      </c>
      <c r="G1089" s="8">
        <v>11</v>
      </c>
      <c r="H1089" s="8">
        <v>23</v>
      </c>
      <c r="I1089" s="9">
        <f>Uber_Details!$G1089+(Uber_Details!$H1089/60)</f>
        <v>11.383333333333333</v>
      </c>
      <c r="J1089" s="10">
        <v>1.5</v>
      </c>
      <c r="K1089" s="6"/>
      <c r="L1089" s="6"/>
      <c r="M1089" s="8"/>
      <c r="N1089" s="8">
        <v>1</v>
      </c>
      <c r="O1089" s="7" t="str">
        <f>VLOOKUP(P1089,zipcodes,2,0)</f>
        <v>ADELAIDE CBD</v>
      </c>
      <c r="P1089" s="13">
        <v>5000</v>
      </c>
      <c r="Q1089" s="7" t="str">
        <f>VLOOKUP(R1089,zipcodes,2,0)</f>
        <v>ADELAIDE CBD</v>
      </c>
      <c r="R1089" s="14">
        <v>5000</v>
      </c>
      <c r="S1089" s="8" t="s">
        <v>359</v>
      </c>
      <c r="T1089" s="6" t="s">
        <v>372</v>
      </c>
    </row>
    <row r="1090" spans="1:20" x14ac:dyDescent="0.25">
      <c r="A1090" s="5">
        <v>44810</v>
      </c>
      <c r="B1090" s="6">
        <v>8.58</v>
      </c>
      <c r="C1090" s="6">
        <f>B1090-K1090-L1090</f>
        <v>8.58</v>
      </c>
      <c r="D1090" s="6">
        <f>B1090-K1090</f>
        <v>8.58</v>
      </c>
      <c r="E1090" s="7">
        <v>0.68819444444444444</v>
      </c>
      <c r="F1090" s="17" t="str">
        <f>_xlfn.CONCAT(TEXT(A1090,"yyyy-mm-dd")," ",TEXT(E1090,"hh:mm:ss"))</f>
        <v>2022-09-06 16:31:00</v>
      </c>
      <c r="G1090" s="8">
        <v>24</v>
      </c>
      <c r="H1090" s="8">
        <v>5</v>
      </c>
      <c r="I1090" s="9">
        <f>Uber_Details!$G1090+(Uber_Details!$H1090/60)</f>
        <v>24.083333333333332</v>
      </c>
      <c r="J1090" s="10">
        <v>1.7</v>
      </c>
      <c r="K1090" s="6"/>
      <c r="L1090" s="6"/>
      <c r="M1090" s="8"/>
      <c r="N1090" s="8">
        <v>1</v>
      </c>
      <c r="O1090" s="7" t="str">
        <f>VLOOKUP(P1090,zipcodes,2,0)</f>
        <v>ADELAIDE CBD</v>
      </c>
      <c r="P1090" s="13">
        <v>5000</v>
      </c>
      <c r="Q1090" s="7" t="str">
        <f>VLOOKUP(R1090,zipcodes,2,0)</f>
        <v>ADELAIDE CBD</v>
      </c>
      <c r="R1090" s="14">
        <v>5000</v>
      </c>
      <c r="S1090" s="8" t="s">
        <v>359</v>
      </c>
      <c r="T1090" s="6" t="s">
        <v>372</v>
      </c>
    </row>
    <row r="1091" spans="1:20" x14ac:dyDescent="0.25">
      <c r="A1091" s="5">
        <v>44810</v>
      </c>
      <c r="B1091" s="6">
        <v>8.48</v>
      </c>
      <c r="C1091" s="6">
        <f>B1091-K1091-L1091</f>
        <v>8.48</v>
      </c>
      <c r="D1091" s="6">
        <f>B1091-K1091</f>
        <v>8.48</v>
      </c>
      <c r="E1091" s="7">
        <v>0.66527777777777775</v>
      </c>
      <c r="F1091" s="17" t="str">
        <f>_xlfn.CONCAT(TEXT(A1091,"yyyy-mm-dd")," ",TEXT(E1091,"hh:mm:ss"))</f>
        <v>2022-09-06 15:58:00</v>
      </c>
      <c r="G1091" s="8">
        <v>17</v>
      </c>
      <c r="H1091" s="8">
        <v>37</v>
      </c>
      <c r="I1091" s="9">
        <f>Uber_Details!$G1091+(Uber_Details!$H1091/60)</f>
        <v>17.616666666666667</v>
      </c>
      <c r="J1091" s="10">
        <v>1.9</v>
      </c>
      <c r="K1091" s="6"/>
      <c r="L1091" s="6"/>
      <c r="M1091" s="8"/>
      <c r="N1091" s="8">
        <v>1</v>
      </c>
      <c r="O1091" s="7" t="str">
        <f>VLOOKUP(P1091,zipcodes,2,0)</f>
        <v>ADELAIDE CBD</v>
      </c>
      <c r="P1091" s="13">
        <v>5000</v>
      </c>
      <c r="Q1091" s="7" t="str">
        <f>VLOOKUP(R1091,zipcodes,2,0)</f>
        <v>ADELAIDE CBD</v>
      </c>
      <c r="R1091" s="14">
        <v>5000</v>
      </c>
      <c r="S1091" s="8" t="s">
        <v>359</v>
      </c>
      <c r="T1091" s="6" t="s">
        <v>372</v>
      </c>
    </row>
    <row r="1092" spans="1:20" x14ac:dyDescent="0.25">
      <c r="A1092" s="5">
        <v>44810</v>
      </c>
      <c r="B1092" s="6">
        <v>17.04</v>
      </c>
      <c r="C1092" s="6">
        <f>B1092-K1092-L1092</f>
        <v>16.04</v>
      </c>
      <c r="D1092" s="6">
        <f>B1092-K1092</f>
        <v>16.04</v>
      </c>
      <c r="E1092" s="7">
        <v>0.63472222222222219</v>
      </c>
      <c r="F1092" s="17" t="str">
        <f>_xlfn.CONCAT(TEXT(A1092,"yyyy-mm-dd")," ",TEXT(E1092,"hh:mm:ss"))</f>
        <v>2022-09-06 15:14:00</v>
      </c>
      <c r="G1092" s="8">
        <v>53</v>
      </c>
      <c r="H1092" s="8">
        <v>35</v>
      </c>
      <c r="I1092" s="9">
        <f>Uber_Details!$G1092+(Uber_Details!$H1092/60)</f>
        <v>53.583333333333336</v>
      </c>
      <c r="J1092" s="10">
        <v>2.4</v>
      </c>
      <c r="K1092" s="6">
        <v>1</v>
      </c>
      <c r="L1092" s="6"/>
      <c r="M1092" s="8"/>
      <c r="N1092" s="8">
        <v>2</v>
      </c>
      <c r="O1092" s="7" t="str">
        <f>VLOOKUP(P1092,zipcodes,2,0)</f>
        <v>ADELAIDE CBD</v>
      </c>
      <c r="P1092" s="13">
        <v>5000</v>
      </c>
      <c r="Q1092" s="7" t="str">
        <f>VLOOKUP(R1092,zipcodes,2,0)</f>
        <v>ADELAIDE CBD</v>
      </c>
      <c r="R1092" s="14">
        <v>5000</v>
      </c>
      <c r="S1092" s="8" t="s">
        <v>359</v>
      </c>
      <c r="T1092" s="6" t="s">
        <v>372</v>
      </c>
    </row>
    <row r="1093" spans="1:20" x14ac:dyDescent="0.25">
      <c r="A1093" s="5">
        <v>44810</v>
      </c>
      <c r="B1093" s="6">
        <v>27.48</v>
      </c>
      <c r="C1093" s="6">
        <f>B1093-K1093-L1093</f>
        <v>27.48</v>
      </c>
      <c r="D1093" s="6">
        <f>B1093-K1093</f>
        <v>27.48</v>
      </c>
      <c r="E1093" s="7">
        <v>0.55972222222222223</v>
      </c>
      <c r="F1093" s="17" t="str">
        <f>_xlfn.CONCAT(TEXT(A1093,"yyyy-mm-dd")," ",TEXT(E1093,"hh:mm:ss"))</f>
        <v>2022-09-06 13:26:00</v>
      </c>
      <c r="G1093" s="8">
        <v>50</v>
      </c>
      <c r="H1093" s="8">
        <v>48</v>
      </c>
      <c r="I1093" s="9">
        <f>Uber_Details!$G1093+(Uber_Details!$H1093/60)</f>
        <v>50.8</v>
      </c>
      <c r="J1093" s="10">
        <v>8.6</v>
      </c>
      <c r="K1093" s="6"/>
      <c r="L1093" s="6"/>
      <c r="M1093" s="8"/>
      <c r="N1093" s="8">
        <v>2</v>
      </c>
      <c r="O1093" s="7" t="str">
        <f>VLOOKUP(P1093,zipcodes,2,0)</f>
        <v>STIRLING</v>
      </c>
      <c r="P1093" s="13">
        <v>5152</v>
      </c>
      <c r="Q1093" s="7" t="str">
        <f>VLOOKUP(R1093,zipcodes,2,0)</f>
        <v>SUMMERTOWN</v>
      </c>
      <c r="R1093" s="14">
        <v>5141</v>
      </c>
      <c r="S1093" s="8" t="s">
        <v>359</v>
      </c>
      <c r="T1093" s="6" t="s">
        <v>372</v>
      </c>
    </row>
    <row r="1094" spans="1:20" x14ac:dyDescent="0.25">
      <c r="A1094" s="5">
        <v>44810</v>
      </c>
      <c r="B1094" s="6">
        <v>15.74</v>
      </c>
      <c r="C1094" s="6">
        <f>B1094-K1094-L1094</f>
        <v>15.74</v>
      </c>
      <c r="D1094" s="6">
        <f>B1094-K1094</f>
        <v>15.74</v>
      </c>
      <c r="E1094" s="7">
        <v>0.52500000000000002</v>
      </c>
      <c r="F1094" s="17" t="str">
        <f>_xlfn.CONCAT(TEXT(A1094,"yyyy-mm-dd")," ",TEXT(E1094,"hh:mm:ss"))</f>
        <v>2022-09-06 12:36:00</v>
      </c>
      <c r="G1094" s="8">
        <v>38</v>
      </c>
      <c r="H1094" s="8">
        <v>1</v>
      </c>
      <c r="I1094" s="9">
        <f>Uber_Details!$G1094+(Uber_Details!$H1094/60)</f>
        <v>38.016666666666666</v>
      </c>
      <c r="J1094" s="10">
        <v>10.199999999999999</v>
      </c>
      <c r="K1094" s="6"/>
      <c r="L1094" s="6"/>
      <c r="M1094" s="8"/>
      <c r="N1094" s="8">
        <v>1</v>
      </c>
      <c r="O1094" s="7" t="str">
        <f>VLOOKUP(P1094,zipcodes,2,0)</f>
        <v>ADELAIDE CBD</v>
      </c>
      <c r="P1094" s="13">
        <v>5000</v>
      </c>
      <c r="Q1094" s="7" t="str">
        <f>VLOOKUP(R1094,zipcodes,2,0)</f>
        <v>ST MARYS</v>
      </c>
      <c r="R1094" s="14">
        <v>5042</v>
      </c>
      <c r="S1094" s="8" t="s">
        <v>359</v>
      </c>
      <c r="T1094" s="6" t="s">
        <v>372</v>
      </c>
    </row>
    <row r="1095" spans="1:20" x14ac:dyDescent="0.25">
      <c r="A1095" s="5">
        <v>44810</v>
      </c>
      <c r="B1095" s="6">
        <v>15.21</v>
      </c>
      <c r="C1095" s="6">
        <f>B1095-K1095-L1095</f>
        <v>15.21</v>
      </c>
      <c r="D1095" s="6">
        <f>B1095-K1095</f>
        <v>15.21</v>
      </c>
      <c r="E1095" s="7">
        <v>0.50208333333333333</v>
      </c>
      <c r="F1095" s="17" t="str">
        <f>_xlfn.CONCAT(TEXT(A1095,"yyyy-mm-dd")," ",TEXT(E1095,"hh:mm:ss"))</f>
        <v>2022-09-06 12:03:00</v>
      </c>
      <c r="G1095" s="8">
        <v>36</v>
      </c>
      <c r="H1095" s="8">
        <v>4</v>
      </c>
      <c r="I1095" s="9">
        <f>Uber_Details!$G1095+(Uber_Details!$H1095/60)</f>
        <v>36.06666666666667</v>
      </c>
      <c r="J1095" s="10">
        <v>5.0999999999999996</v>
      </c>
      <c r="K1095" s="6"/>
      <c r="L1095" s="6"/>
      <c r="M1095" s="8"/>
      <c r="N1095" s="8">
        <v>2</v>
      </c>
      <c r="O1095" s="7" t="str">
        <f>VLOOKUP(P1095,zipcodes,2,0)</f>
        <v>RICHMOND</v>
      </c>
      <c r="P1095" s="13">
        <v>5033</v>
      </c>
      <c r="Q1095" s="7" t="str">
        <f>VLOOKUP(R1095,zipcodes,2,0)</f>
        <v>MILE END</v>
      </c>
      <c r="R1095" s="14">
        <v>5031</v>
      </c>
      <c r="S1095" s="8" t="s">
        <v>359</v>
      </c>
      <c r="T1095" s="6" t="s">
        <v>372</v>
      </c>
    </row>
    <row r="1096" spans="1:20" x14ac:dyDescent="0.25">
      <c r="A1096" s="5">
        <v>44811</v>
      </c>
      <c r="B1096" s="6">
        <v>12.17</v>
      </c>
      <c r="C1096" s="6">
        <f>B1096-K1096-L1096</f>
        <v>9.92</v>
      </c>
      <c r="D1096" s="6">
        <f>B1096-K1096</f>
        <v>9.92</v>
      </c>
      <c r="E1096" s="7">
        <v>0.86597222222222225</v>
      </c>
      <c r="F1096" s="17" t="str">
        <f>_xlfn.CONCAT(TEXT(A1096,"yyyy-mm-dd")," ",TEXT(E1096,"hh:mm:ss"))</f>
        <v>2022-09-07 20:47:00</v>
      </c>
      <c r="G1096" s="8">
        <v>21</v>
      </c>
      <c r="H1096" s="8">
        <v>58</v>
      </c>
      <c r="I1096" s="9">
        <f>Uber_Details!$G1096+(Uber_Details!$H1096/60)</f>
        <v>21.966666666666665</v>
      </c>
      <c r="J1096" s="10">
        <v>5.6</v>
      </c>
      <c r="K1096" s="6">
        <v>2.25</v>
      </c>
      <c r="L1096" s="6"/>
      <c r="M1096" s="8"/>
      <c r="N1096" s="8">
        <v>2</v>
      </c>
      <c r="O1096" s="7" t="str">
        <f>VLOOKUP(P1096,zipcodes,2,0)</f>
        <v>BEVERLEY</v>
      </c>
      <c r="P1096" s="13">
        <v>5009</v>
      </c>
      <c r="Q1096" s="7" t="str">
        <f>VLOOKUP(R1096,zipcodes,2,0)</f>
        <v>SEATON</v>
      </c>
      <c r="R1096" s="14">
        <v>5023</v>
      </c>
      <c r="S1096" s="8" t="s">
        <v>359</v>
      </c>
      <c r="T1096" s="6" t="s">
        <v>372</v>
      </c>
    </row>
    <row r="1097" spans="1:20" x14ac:dyDescent="0.25">
      <c r="A1097" s="5">
        <v>44811</v>
      </c>
      <c r="B1097" s="6">
        <v>16.3</v>
      </c>
      <c r="C1097" s="6">
        <f>B1097-K1097-L1097</f>
        <v>16.3</v>
      </c>
      <c r="D1097" s="6">
        <f>B1097-K1097</f>
        <v>16.3</v>
      </c>
      <c r="E1097" s="7">
        <v>0.8340277777777777</v>
      </c>
      <c r="F1097" s="17" t="str">
        <f>_xlfn.CONCAT(TEXT(A1097,"yyyy-mm-dd")," ",TEXT(E1097,"hh:mm:ss"))</f>
        <v>2022-09-07 20:01:00</v>
      </c>
      <c r="G1097" s="8">
        <v>42</v>
      </c>
      <c r="H1097" s="8">
        <v>15</v>
      </c>
      <c r="I1097" s="9">
        <f>Uber_Details!$G1097+(Uber_Details!$H1097/60)</f>
        <v>42.25</v>
      </c>
      <c r="J1097" s="10">
        <v>7.7</v>
      </c>
      <c r="K1097" s="6"/>
      <c r="L1097" s="6"/>
      <c r="M1097" s="8"/>
      <c r="N1097" s="8">
        <v>1</v>
      </c>
      <c r="O1097" s="7" t="str">
        <f>VLOOKUP(P1097,zipcodes,2,0)</f>
        <v>ADELAIDE CBD</v>
      </c>
      <c r="P1097" s="13">
        <v>5000</v>
      </c>
      <c r="Q1097" s="7" t="str">
        <f>VLOOKUP(R1097,zipcodes,2,0)</f>
        <v>CROYDON</v>
      </c>
      <c r="R1097" s="14">
        <v>5008</v>
      </c>
      <c r="S1097" s="8" t="s">
        <v>359</v>
      </c>
      <c r="T1097" s="6" t="s">
        <v>372</v>
      </c>
    </row>
    <row r="1098" spans="1:20" x14ac:dyDescent="0.25">
      <c r="A1098" s="5">
        <v>44811</v>
      </c>
      <c r="B1098" s="6">
        <v>7.35</v>
      </c>
      <c r="C1098" s="6">
        <f>B1098-K1098-L1098</f>
        <v>7.35</v>
      </c>
      <c r="D1098" s="6">
        <f>B1098-K1098</f>
        <v>7.35</v>
      </c>
      <c r="E1098" s="7">
        <v>0.82638888888888884</v>
      </c>
      <c r="F1098" s="17" t="str">
        <f>_xlfn.CONCAT(TEXT(A1098,"yyyy-mm-dd")," ",TEXT(E1098,"hh:mm:ss"))</f>
        <v>2022-09-07 19:50:00</v>
      </c>
      <c r="G1098" s="8">
        <v>13</v>
      </c>
      <c r="H1098" s="8">
        <v>58</v>
      </c>
      <c r="I1098" s="9">
        <f>Uber_Details!$G1098+(Uber_Details!$H1098/60)</f>
        <v>13.966666666666667</v>
      </c>
      <c r="J1098" s="10">
        <v>3.9</v>
      </c>
      <c r="K1098" s="6"/>
      <c r="L1098" s="6"/>
      <c r="M1098" s="8"/>
      <c r="N1098" s="8">
        <v>1</v>
      </c>
      <c r="O1098" s="7" t="str">
        <f>VLOOKUP(P1098,zipcodes,2,0)</f>
        <v>VALE PARK</v>
      </c>
      <c r="P1098" s="13">
        <v>5081</v>
      </c>
      <c r="Q1098" s="7" t="str">
        <f>VLOOKUP(R1098,zipcodes,2,0)</f>
        <v>NORTH ADELAIDE</v>
      </c>
      <c r="R1098" s="14">
        <v>5006</v>
      </c>
      <c r="S1098" s="8" t="s">
        <v>359</v>
      </c>
      <c r="T1098" s="6" t="s">
        <v>372</v>
      </c>
    </row>
    <row r="1099" spans="1:20" x14ac:dyDescent="0.25">
      <c r="A1099" s="5">
        <v>44811</v>
      </c>
      <c r="B1099" s="6">
        <v>5</v>
      </c>
      <c r="C1099" s="6">
        <f>B1099-K1099-L1099</f>
        <v>5</v>
      </c>
      <c r="D1099" s="6">
        <f>B1099-K1099</f>
        <v>5</v>
      </c>
      <c r="E1099" s="7">
        <v>0.81527777777777777</v>
      </c>
      <c r="F1099" s="17" t="str">
        <f>_xlfn.CONCAT(TEXT(A1099,"yyyy-mm-dd")," ",TEXT(E1099,"hh:mm:ss"))</f>
        <v>2022-09-07 19:34:00</v>
      </c>
      <c r="G1099" s="8">
        <v>7</v>
      </c>
      <c r="H1099" s="8">
        <v>43</v>
      </c>
      <c r="I1099" s="9">
        <f>Uber_Details!$G1099+(Uber_Details!$H1099/60)</f>
        <v>7.7166666666666668</v>
      </c>
      <c r="J1099" s="10">
        <v>0.8</v>
      </c>
      <c r="K1099" s="6"/>
      <c r="L1099" s="6"/>
      <c r="M1099" s="8"/>
      <c r="N1099" s="8">
        <v>1</v>
      </c>
      <c r="O1099" s="7" t="str">
        <f>VLOOKUP(P1099,zipcodes,2,0)</f>
        <v>CLEARVIEW</v>
      </c>
      <c r="P1099" s="13">
        <v>5085</v>
      </c>
      <c r="Q1099" s="7" t="str">
        <f>VLOOKUP(R1099,zipcodes,2,0)</f>
        <v>CLEARVIEW</v>
      </c>
      <c r="R1099" s="14">
        <v>5085</v>
      </c>
      <c r="S1099" s="8" t="s">
        <v>359</v>
      </c>
      <c r="T1099" s="6" t="s">
        <v>372</v>
      </c>
    </row>
    <row r="1100" spans="1:20" x14ac:dyDescent="0.25">
      <c r="A1100" s="5">
        <v>44811</v>
      </c>
      <c r="B1100" s="6">
        <v>20.63</v>
      </c>
      <c r="C1100" s="6">
        <f>B1100-K1100-L1100</f>
        <v>20.63</v>
      </c>
      <c r="D1100" s="6">
        <f>B1100-K1100</f>
        <v>20.63</v>
      </c>
      <c r="E1100" s="7">
        <v>0.78263888888888899</v>
      </c>
      <c r="F1100" s="17" t="str">
        <f>_xlfn.CONCAT(TEXT(A1100,"yyyy-mm-dd")," ",TEXT(E1100,"hh:mm:ss"))</f>
        <v>2022-09-07 18:47:00</v>
      </c>
      <c r="G1100" s="8">
        <v>59</v>
      </c>
      <c r="H1100" s="8">
        <v>16</v>
      </c>
      <c r="I1100" s="9">
        <f>Uber_Details!$G1100+(Uber_Details!$H1100/60)</f>
        <v>59.266666666666666</v>
      </c>
      <c r="J1100" s="10">
        <v>8.8000000000000007</v>
      </c>
      <c r="K1100" s="6"/>
      <c r="L1100" s="6"/>
      <c r="M1100" s="8"/>
      <c r="N1100" s="8">
        <v>2</v>
      </c>
      <c r="O1100" s="7" t="str">
        <f>VLOOKUP(P1100,zipcodes,2,0)</f>
        <v>ADELAIDE CBD</v>
      </c>
      <c r="P1100" s="13">
        <v>5000</v>
      </c>
      <c r="Q1100" s="7" t="str">
        <f>VLOOKUP(R1100,zipcodes,2,0)</f>
        <v>CLEARVIEW</v>
      </c>
      <c r="R1100" s="14">
        <v>5085</v>
      </c>
      <c r="S1100" s="8" t="s">
        <v>359</v>
      </c>
      <c r="T1100" s="6" t="s">
        <v>372</v>
      </c>
    </row>
    <row r="1101" spans="1:20" x14ac:dyDescent="0.25">
      <c r="A1101" s="5">
        <v>44811</v>
      </c>
      <c r="B1101" s="6">
        <v>7.24</v>
      </c>
      <c r="C1101" s="6">
        <f>B1101-K1101-L1101</f>
        <v>7.24</v>
      </c>
      <c r="D1101" s="6">
        <f>B1101-K1101</f>
        <v>7.24</v>
      </c>
      <c r="E1101" s="7">
        <v>0.7583333333333333</v>
      </c>
      <c r="F1101" s="17" t="str">
        <f>_xlfn.CONCAT(TEXT(A1101,"yyyy-mm-dd")," ",TEXT(E1101,"hh:mm:ss"))</f>
        <v>2022-09-07 18:12:00</v>
      </c>
      <c r="G1101" s="8">
        <v>18</v>
      </c>
      <c r="H1101" s="8">
        <v>4</v>
      </c>
      <c r="I1101" s="9">
        <f>Uber_Details!$G1101+(Uber_Details!$H1101/60)</f>
        <v>18.066666666666666</v>
      </c>
      <c r="J1101" s="10">
        <v>3.2</v>
      </c>
      <c r="K1101" s="6"/>
      <c r="L1101" s="6"/>
      <c r="M1101" s="8"/>
      <c r="N1101" s="8">
        <v>1</v>
      </c>
      <c r="O1101" s="7" t="str">
        <f>VLOOKUP(P1101,zipcodes,2,0)</f>
        <v>MILE END</v>
      </c>
      <c r="P1101" s="13">
        <v>5031</v>
      </c>
      <c r="Q1101" s="7" t="str">
        <f>VLOOKUP(R1101,zipcodes,2,0)</f>
        <v>HINDMARSH</v>
      </c>
      <c r="R1101" s="14">
        <v>5007</v>
      </c>
      <c r="S1101" s="8" t="s">
        <v>359</v>
      </c>
      <c r="T1101" s="6" t="s">
        <v>372</v>
      </c>
    </row>
    <row r="1102" spans="1:20" x14ac:dyDescent="0.25">
      <c r="A1102" s="5">
        <v>44811</v>
      </c>
      <c r="B1102" s="6">
        <v>20.100000000000001</v>
      </c>
      <c r="C1102" s="6">
        <f>B1102-K1102-L1102</f>
        <v>20.100000000000001</v>
      </c>
      <c r="D1102" s="6">
        <f>B1102-K1102</f>
        <v>20.100000000000001</v>
      </c>
      <c r="E1102" s="7">
        <v>0.51180555555555551</v>
      </c>
      <c r="F1102" s="17" t="str">
        <f>_xlfn.CONCAT(TEXT(A1102,"yyyy-mm-dd")," ",TEXT(E1102,"hh:mm:ss"))</f>
        <v>2022-09-07 12:17:00</v>
      </c>
      <c r="G1102" s="8">
        <v>45</v>
      </c>
      <c r="H1102" s="8">
        <v>35</v>
      </c>
      <c r="I1102" s="9">
        <f>Uber_Details!$G1102+(Uber_Details!$H1102/60)</f>
        <v>45.583333333333336</v>
      </c>
      <c r="J1102" s="10">
        <v>8.5</v>
      </c>
      <c r="K1102" s="6"/>
      <c r="L1102" s="6"/>
      <c r="M1102" s="8"/>
      <c r="N1102" s="8">
        <v>2</v>
      </c>
      <c r="O1102" s="7" t="str">
        <f>VLOOKUP(P1102,zipcodes,2,0)</f>
        <v>UNDERDALE</v>
      </c>
      <c r="P1102" s="13">
        <v>5032</v>
      </c>
      <c r="Q1102" s="7" t="str">
        <f>VLOOKUP(R1102,zipcodes,2,0)</f>
        <v>EDWARDSTOWN</v>
      </c>
      <c r="R1102" s="14">
        <v>5039</v>
      </c>
      <c r="S1102" s="8" t="s">
        <v>359</v>
      </c>
      <c r="T1102" s="6" t="s">
        <v>372</v>
      </c>
    </row>
    <row r="1103" spans="1:20" x14ac:dyDescent="0.25">
      <c r="A1103" s="5">
        <v>44811</v>
      </c>
      <c r="B1103" s="6">
        <v>22.02</v>
      </c>
      <c r="C1103" s="6">
        <f>B1103-K1103-L1103</f>
        <v>22.02</v>
      </c>
      <c r="D1103" s="6">
        <f>B1103-K1103</f>
        <v>22.02</v>
      </c>
      <c r="E1103" s="7">
        <v>0.5</v>
      </c>
      <c r="F1103" s="17" t="str">
        <f>_xlfn.CONCAT(TEXT(A1103,"yyyy-mm-dd")," ",TEXT(E1103,"hh:mm:ss"))</f>
        <v>2022-09-07 12:00:00</v>
      </c>
      <c r="G1103" s="8">
        <v>41</v>
      </c>
      <c r="H1103" s="8">
        <v>26</v>
      </c>
      <c r="I1103" s="9">
        <f>Uber_Details!$G1103+(Uber_Details!$H1103/60)</f>
        <v>41.43333333333333</v>
      </c>
      <c r="J1103" s="10">
        <v>12.4</v>
      </c>
      <c r="K1103" s="6"/>
      <c r="L1103" s="6"/>
      <c r="M1103" s="8"/>
      <c r="N1103" s="8">
        <v>2</v>
      </c>
      <c r="O1103" s="7" t="str">
        <f>VLOOKUP(P1103,zipcodes,2,0)</f>
        <v>UNDERDALE</v>
      </c>
      <c r="P1103" s="13">
        <v>5032</v>
      </c>
      <c r="Q1103" s="7" t="str">
        <f>VLOOKUP(R1103,zipcodes,2,0)</f>
        <v>UNDERDALE</v>
      </c>
      <c r="R1103" s="14">
        <v>5032</v>
      </c>
      <c r="S1103" s="8" t="s">
        <v>359</v>
      </c>
      <c r="T1103" s="6" t="s">
        <v>372</v>
      </c>
    </row>
    <row r="1104" spans="1:20" x14ac:dyDescent="0.25">
      <c r="A1104" s="5">
        <v>44842</v>
      </c>
      <c r="B1104" s="6">
        <v>6.96</v>
      </c>
      <c r="C1104" s="6">
        <f>B1104-K1104-L1104</f>
        <v>6.96</v>
      </c>
      <c r="D1104" s="6">
        <f>B1104-K1104</f>
        <v>6.96</v>
      </c>
      <c r="E1104" s="7">
        <v>0.88194444444444453</v>
      </c>
      <c r="F1104" s="17" t="str">
        <f>_xlfn.CONCAT(TEXT(A1104,"yyyy-mm-dd")," ",TEXT(E1104,"hh:mm:ss"))</f>
        <v>2022-10-08 21:10:00</v>
      </c>
      <c r="G1104" s="8">
        <v>12</v>
      </c>
      <c r="H1104" s="8"/>
      <c r="I1104" s="9">
        <f>Uber_Details!$G1104+(Uber_Details!$H1104/60)</f>
        <v>12</v>
      </c>
      <c r="J1104" s="10">
        <v>5.6</v>
      </c>
      <c r="K1104" s="6"/>
      <c r="L1104" s="6"/>
      <c r="M1104" s="8"/>
      <c r="N1104" s="8">
        <v>1</v>
      </c>
      <c r="O1104" s="7" t="str">
        <f>VLOOKUP(P1104,zipcodes,2,0)</f>
        <v>CAMPBELLTOWN</v>
      </c>
      <c r="P1104" s="13">
        <v>5074</v>
      </c>
      <c r="Q1104" s="7" t="str">
        <f>VLOOKUP(R1104,zipcodes,2,0)</f>
        <v>HIGHBURY</v>
      </c>
      <c r="R1104" s="14">
        <v>5089</v>
      </c>
      <c r="S1104" s="8" t="s">
        <v>359</v>
      </c>
      <c r="T1104" s="6" t="s">
        <v>372</v>
      </c>
    </row>
    <row r="1105" spans="1:20" x14ac:dyDescent="0.25">
      <c r="A1105" s="5">
        <v>44842</v>
      </c>
      <c r="B1105" s="6">
        <v>5</v>
      </c>
      <c r="C1105" s="6">
        <f>B1105-K1105-L1105</f>
        <v>5</v>
      </c>
      <c r="D1105" s="6">
        <f>B1105-K1105</f>
        <v>5</v>
      </c>
      <c r="E1105" s="7">
        <v>0.85416666666666663</v>
      </c>
      <c r="F1105" s="17" t="str">
        <f>_xlfn.CONCAT(TEXT(A1105,"yyyy-mm-dd")," ",TEXT(E1105,"hh:mm:ss"))</f>
        <v>2022-10-08 20:30:00</v>
      </c>
      <c r="G1105" s="8">
        <v>8</v>
      </c>
      <c r="H1105" s="8">
        <v>24</v>
      </c>
      <c r="I1105" s="9">
        <f>Uber_Details!$G1105+(Uber_Details!$H1105/60)</f>
        <v>8.4</v>
      </c>
      <c r="J1105" s="10">
        <v>1.6</v>
      </c>
      <c r="K1105" s="6"/>
      <c r="L1105" s="6"/>
      <c r="M1105" s="8"/>
      <c r="N1105" s="8">
        <v>1</v>
      </c>
      <c r="O1105" s="7" t="str">
        <f>VLOOKUP(P1105,zipcodes,2,0)</f>
        <v>MAGILL</v>
      </c>
      <c r="P1105" s="13">
        <v>5072</v>
      </c>
      <c r="Q1105" s="7" t="str">
        <f>VLOOKUP(R1105,zipcodes,2,0)</f>
        <v>MAGILL</v>
      </c>
      <c r="R1105" s="14">
        <v>5072</v>
      </c>
      <c r="S1105" s="8" t="s">
        <v>359</v>
      </c>
      <c r="T1105" s="6" t="s">
        <v>372</v>
      </c>
    </row>
    <row r="1106" spans="1:20" x14ac:dyDescent="0.25">
      <c r="A1106" s="5">
        <v>44842</v>
      </c>
      <c r="B1106" s="6">
        <v>5.95</v>
      </c>
      <c r="C1106" s="6">
        <f>B1106-K1106-L1106</f>
        <v>5.95</v>
      </c>
      <c r="D1106" s="6">
        <f>B1106-K1106</f>
        <v>5.95</v>
      </c>
      <c r="E1106" s="7">
        <v>0.84027777777777779</v>
      </c>
      <c r="F1106" s="17" t="str">
        <f>_xlfn.CONCAT(TEXT(A1106,"yyyy-mm-dd")," ",TEXT(E1106,"hh:mm:ss"))</f>
        <v>2022-10-08 20:10:00</v>
      </c>
      <c r="G1106" s="8">
        <v>11</v>
      </c>
      <c r="H1106" s="8"/>
      <c r="I1106" s="9">
        <f>Uber_Details!$G1106+(Uber_Details!$H1106/60)</f>
        <v>11</v>
      </c>
      <c r="J1106" s="10">
        <v>3.8</v>
      </c>
      <c r="K1106" s="6"/>
      <c r="L1106" s="6"/>
      <c r="M1106" s="8"/>
      <c r="N1106" s="8">
        <v>1</v>
      </c>
      <c r="O1106" s="7" t="str">
        <f>VLOOKUP(P1106,zipcodes,2,0)</f>
        <v>ADELAIDE CBD</v>
      </c>
      <c r="P1106" s="13">
        <v>5000</v>
      </c>
      <c r="Q1106" s="7" t="str">
        <f>VLOOKUP(R1106,zipcodes,2,0)</f>
        <v>MAGILL</v>
      </c>
      <c r="R1106" s="14">
        <v>5072</v>
      </c>
      <c r="S1106" s="8" t="s">
        <v>359</v>
      </c>
      <c r="T1106" s="6" t="s">
        <v>372</v>
      </c>
    </row>
    <row r="1107" spans="1:20" x14ac:dyDescent="0.25">
      <c r="A1107" s="5">
        <v>44842</v>
      </c>
      <c r="B1107" s="6">
        <v>23.34</v>
      </c>
      <c r="C1107" s="6">
        <f>B1107-K1107-L1107</f>
        <v>23.34</v>
      </c>
      <c r="D1107" s="6">
        <f>B1107-K1107</f>
        <v>23.34</v>
      </c>
      <c r="E1107" s="7">
        <v>0.80486111111111114</v>
      </c>
      <c r="F1107" s="17" t="str">
        <f>_xlfn.CONCAT(TEXT(A1107,"yyyy-mm-dd")," ",TEXT(E1107,"hh:mm:ss"))</f>
        <v>2022-10-08 19:19:00</v>
      </c>
      <c r="G1107" s="8">
        <v>60</v>
      </c>
      <c r="H1107" s="8"/>
      <c r="I1107" s="9">
        <f>Uber_Details!$G1107+(Uber_Details!$H1107/60)</f>
        <v>60</v>
      </c>
      <c r="J1107" s="10">
        <v>12.1</v>
      </c>
      <c r="K1107" s="6"/>
      <c r="L1107" s="6"/>
      <c r="M1107" s="8"/>
      <c r="N1107" s="8">
        <v>2</v>
      </c>
      <c r="O1107" s="7" t="str">
        <f>VLOOKUP(P1107,zipcodes,2,0)</f>
        <v>ADELAIDE CBD</v>
      </c>
      <c r="P1107" s="13">
        <v>5000</v>
      </c>
      <c r="Q1107" s="7" t="str">
        <f>VLOOKUP(R1107,zipcodes,2,0)</f>
        <v>HECTORVILLE</v>
      </c>
      <c r="R1107" s="14">
        <v>5073</v>
      </c>
      <c r="S1107" s="8" t="s">
        <v>359</v>
      </c>
      <c r="T1107" s="6" t="s">
        <v>372</v>
      </c>
    </row>
    <row r="1108" spans="1:20" x14ac:dyDescent="0.25">
      <c r="A1108" s="5">
        <v>44842</v>
      </c>
      <c r="B1108" s="6">
        <v>19.57</v>
      </c>
      <c r="C1108" s="6">
        <f>B1108-K1108-L1108</f>
        <v>19.57</v>
      </c>
      <c r="D1108" s="6">
        <f>B1108-K1108</f>
        <v>19.57</v>
      </c>
      <c r="E1108" s="7">
        <v>0.73333333333333339</v>
      </c>
      <c r="F1108" s="17" t="str">
        <f>_xlfn.CONCAT(TEXT(A1108,"yyyy-mm-dd")," ",TEXT(E1108,"hh:mm:ss"))</f>
        <v>2022-10-08 17:36:00</v>
      </c>
      <c r="G1108" s="8">
        <v>26</v>
      </c>
      <c r="H1108" s="8">
        <v>30</v>
      </c>
      <c r="I1108" s="9">
        <f>Uber_Details!$G1108+(Uber_Details!$H1108/60)</f>
        <v>26.5</v>
      </c>
      <c r="J1108" s="10">
        <v>8.8000000000000007</v>
      </c>
      <c r="K1108" s="6"/>
      <c r="L1108" s="6"/>
      <c r="M1108" s="8"/>
      <c r="N1108" s="8">
        <v>1</v>
      </c>
      <c r="O1108" s="7" t="str">
        <f>VLOOKUP(P1108,zipcodes,2,0)</f>
        <v>ADELAIDE CBD</v>
      </c>
      <c r="P1108" s="13">
        <v>5000</v>
      </c>
      <c r="Q1108" s="7" t="str">
        <f>VLOOKUP(R1108,zipcodes,2,0)</f>
        <v>HINDMARSH</v>
      </c>
      <c r="R1108" s="14">
        <v>5007</v>
      </c>
      <c r="S1108" s="8" t="s">
        <v>359</v>
      </c>
      <c r="T1108" s="6" t="s">
        <v>372</v>
      </c>
    </row>
    <row r="1109" spans="1:20" x14ac:dyDescent="0.25">
      <c r="A1109" s="5">
        <v>44842</v>
      </c>
      <c r="B1109" s="6">
        <v>9.0500000000000007</v>
      </c>
      <c r="C1109" s="6">
        <f>B1109-K1109-L1109</f>
        <v>9.0500000000000007</v>
      </c>
      <c r="D1109" s="6">
        <f>B1109-K1109</f>
        <v>9.0500000000000007</v>
      </c>
      <c r="E1109" s="7">
        <v>0.62777777777777777</v>
      </c>
      <c r="F1109" s="17" t="str">
        <f>_xlfn.CONCAT(TEXT(A1109,"yyyy-mm-dd")," ",TEXT(E1109,"hh:mm:ss"))</f>
        <v>2022-10-08 15:04:00</v>
      </c>
      <c r="G1109" s="8">
        <v>16</v>
      </c>
      <c r="H1109" s="8">
        <v>46</v>
      </c>
      <c r="I1109" s="9">
        <f>Uber_Details!$G1109+(Uber_Details!$H1109/60)</f>
        <v>16.766666666666666</v>
      </c>
      <c r="J1109" s="10">
        <v>5</v>
      </c>
      <c r="K1109" s="6"/>
      <c r="L1109" s="6"/>
      <c r="M1109" s="8"/>
      <c r="N1109" s="8">
        <v>1</v>
      </c>
      <c r="O1109" s="7" t="str">
        <f>VLOOKUP(P1109,zipcodes,2,0)</f>
        <v>CAMPBELLTOWN</v>
      </c>
      <c r="P1109" s="13">
        <v>5074</v>
      </c>
      <c r="Q1109" s="7" t="str">
        <f>VLOOKUP(R1109,zipcodes,2,0)</f>
        <v>KLEMZIG</v>
      </c>
      <c r="R1109" s="14">
        <v>5087</v>
      </c>
      <c r="S1109" s="8" t="s">
        <v>359</v>
      </c>
      <c r="T1109" s="6" t="s">
        <v>372</v>
      </c>
    </row>
    <row r="1110" spans="1:20" x14ac:dyDescent="0.25">
      <c r="A1110" s="5">
        <v>44842</v>
      </c>
      <c r="B1110" s="6">
        <v>23.45</v>
      </c>
      <c r="C1110" s="6">
        <f>B1110-K1110-L1110</f>
        <v>15.79</v>
      </c>
      <c r="D1110" s="6">
        <f>B1110-K1110</f>
        <v>15.79</v>
      </c>
      <c r="E1110" s="7">
        <v>0.57500000000000007</v>
      </c>
      <c r="F1110" s="17" t="str">
        <f>_xlfn.CONCAT(TEXT(A1110,"yyyy-mm-dd")," ",TEXT(E1110,"hh:mm:ss"))</f>
        <v>2022-10-08 13:48:00</v>
      </c>
      <c r="G1110" s="8">
        <v>41</v>
      </c>
      <c r="H1110" s="8">
        <v>18</v>
      </c>
      <c r="I1110" s="9">
        <f>Uber_Details!$G1110+(Uber_Details!$H1110/60)</f>
        <v>41.3</v>
      </c>
      <c r="J1110" s="10">
        <v>13.6</v>
      </c>
      <c r="K1110" s="6">
        <v>7.66</v>
      </c>
      <c r="L1110" s="6"/>
      <c r="M1110" s="8"/>
      <c r="N1110" s="8">
        <v>1</v>
      </c>
      <c r="O1110" s="7" t="str">
        <f>VLOOKUP(P1110,zipcodes,2,0)</f>
        <v>ADELAIDE CBD</v>
      </c>
      <c r="P1110" s="13">
        <v>5000</v>
      </c>
      <c r="Q1110" s="7" t="str">
        <f>VLOOKUP(R1110,zipcodes,2,0)</f>
        <v>HIGHBURY</v>
      </c>
      <c r="R1110" s="14">
        <v>5089</v>
      </c>
      <c r="S1110" s="8" t="s">
        <v>359</v>
      </c>
      <c r="T1110" s="6" t="s">
        <v>372</v>
      </c>
    </row>
    <row r="1111" spans="1:20" x14ac:dyDescent="0.25">
      <c r="A1111" s="5">
        <v>44842</v>
      </c>
      <c r="B1111" s="6">
        <v>5.74</v>
      </c>
      <c r="C1111" s="6">
        <f>B1111-K1111-L1111</f>
        <v>5.74</v>
      </c>
      <c r="D1111" s="6">
        <f>B1111-K1111</f>
        <v>5.74</v>
      </c>
      <c r="E1111" s="7">
        <v>0.56319444444444444</v>
      </c>
      <c r="F1111" s="17" t="str">
        <f>_xlfn.CONCAT(TEXT(A1111,"yyyy-mm-dd")," ",TEXT(E1111,"hh:mm:ss"))</f>
        <v>2022-10-08 13:31:00</v>
      </c>
      <c r="G1111" s="8">
        <v>12</v>
      </c>
      <c r="H1111" s="8">
        <v>36</v>
      </c>
      <c r="I1111" s="9">
        <f>Uber_Details!$G1111+(Uber_Details!$H1111/60)</f>
        <v>12.6</v>
      </c>
      <c r="J1111" s="10">
        <v>0.8</v>
      </c>
      <c r="K1111" s="6"/>
      <c r="L1111" s="6"/>
      <c r="M1111" s="8"/>
      <c r="N1111" s="8">
        <v>1</v>
      </c>
      <c r="O1111" s="7" t="str">
        <f>VLOOKUP(P1111,zipcodes,2,0)</f>
        <v>EASTWOOD</v>
      </c>
      <c r="P1111" s="13">
        <v>5063</v>
      </c>
      <c r="Q1111" s="7" t="str">
        <f>VLOOKUP(R1111,zipcodes,2,0)</f>
        <v>EASTWOOD</v>
      </c>
      <c r="R1111" s="14">
        <v>5063</v>
      </c>
      <c r="S1111" s="8" t="s">
        <v>359</v>
      </c>
      <c r="T1111" s="6" t="s">
        <v>372</v>
      </c>
    </row>
    <row r="1112" spans="1:20" x14ac:dyDescent="0.25">
      <c r="A1112" s="5">
        <v>44842</v>
      </c>
      <c r="B1112" s="6">
        <v>8.86</v>
      </c>
      <c r="C1112" s="6">
        <f>B1112-K1112-L1112</f>
        <v>8.86</v>
      </c>
      <c r="D1112" s="6">
        <f>B1112-K1112</f>
        <v>8.86</v>
      </c>
      <c r="E1112" s="7">
        <v>0.49305555555555558</v>
      </c>
      <c r="F1112" s="17" t="str">
        <f>_xlfn.CONCAT(TEXT(A1112,"yyyy-mm-dd")," ",TEXT(E1112,"hh:mm:ss"))</f>
        <v>2022-10-08 11:50:00</v>
      </c>
      <c r="G1112" s="8">
        <v>34</v>
      </c>
      <c r="H1112" s="8"/>
      <c r="I1112" s="9">
        <f>Uber_Details!$G1112+(Uber_Details!$H1112/60)</f>
        <v>34</v>
      </c>
      <c r="J1112" s="10">
        <v>2.4</v>
      </c>
      <c r="K1112" s="6"/>
      <c r="L1112" s="6"/>
      <c r="M1112" s="8"/>
      <c r="N1112" s="8">
        <v>2</v>
      </c>
      <c r="O1112" s="7" t="str">
        <f>VLOOKUP(P1112,zipcodes,2,0)</f>
        <v>MILE END</v>
      </c>
      <c r="P1112" s="13">
        <v>5031</v>
      </c>
      <c r="Q1112" s="7" t="str">
        <f>VLOOKUP(R1112,zipcodes,2,0)</f>
        <v>MILE END</v>
      </c>
      <c r="R1112" s="14">
        <v>5031</v>
      </c>
      <c r="S1112" s="8" t="s">
        <v>359</v>
      </c>
      <c r="T1112" s="6" t="s">
        <v>372</v>
      </c>
    </row>
    <row r="1113" spans="1:20" x14ac:dyDescent="0.25">
      <c r="A1113" s="5">
        <v>44846</v>
      </c>
      <c r="B1113" s="6">
        <v>11.9</v>
      </c>
      <c r="C1113" s="6">
        <f>B1113-K1113-L1113</f>
        <v>11.9</v>
      </c>
      <c r="D1113" s="6">
        <f>B1113-K1113</f>
        <v>11.9</v>
      </c>
      <c r="E1113" s="7">
        <v>0.85138888888888886</v>
      </c>
      <c r="F1113" s="17" t="str">
        <f>_xlfn.CONCAT(TEXT(A1113,"yyyy-mm-dd")," ",TEXT(E1113,"hh:mm:ss"))</f>
        <v>2022-10-12 20:26:00</v>
      </c>
      <c r="G1113" s="8">
        <v>23</v>
      </c>
      <c r="H1113" s="8">
        <v>13</v>
      </c>
      <c r="I1113" s="9">
        <f>Uber_Details!$G1113+(Uber_Details!$H1113/60)</f>
        <v>23.216666666666665</v>
      </c>
      <c r="J1113" s="10">
        <v>9</v>
      </c>
      <c r="K1113" s="6"/>
      <c r="L1113" s="6"/>
      <c r="M1113" s="8"/>
      <c r="N1113" s="8">
        <v>1</v>
      </c>
      <c r="O1113" s="7" t="str">
        <f>VLOOKUP(P1113,zipcodes,2,0)</f>
        <v>ADELAIDE CBD</v>
      </c>
      <c r="P1113" s="13">
        <v>5000</v>
      </c>
      <c r="Q1113" s="7" t="str">
        <f>VLOOKUP(R1113,zipcodes,2,0)</f>
        <v>WOODVILLE</v>
      </c>
      <c r="R1113" s="14">
        <v>5011</v>
      </c>
      <c r="S1113" s="8" t="s">
        <v>359</v>
      </c>
      <c r="T1113" s="6" t="s">
        <v>372</v>
      </c>
    </row>
    <row r="1114" spans="1:20" x14ac:dyDescent="0.25">
      <c r="A1114" s="5">
        <v>44846</v>
      </c>
      <c r="B1114" s="6">
        <v>27.9</v>
      </c>
      <c r="C1114" s="6">
        <f>B1114-K1114-L1114</f>
        <v>27.9</v>
      </c>
      <c r="D1114" s="6">
        <f>B1114-K1114</f>
        <v>27.9</v>
      </c>
      <c r="E1114" s="7">
        <v>0.7944444444444444</v>
      </c>
      <c r="F1114" s="17" t="str">
        <f>_xlfn.CONCAT(TEXT(A1114,"yyyy-mm-dd")," ",TEXT(E1114,"hh:mm:ss"))</f>
        <v>2022-10-12 19:04:00</v>
      </c>
      <c r="G1114" s="8">
        <v>55</v>
      </c>
      <c r="H1114" s="8">
        <v>42</v>
      </c>
      <c r="I1114" s="9">
        <f>Uber_Details!$G1114+(Uber_Details!$H1114/60)</f>
        <v>55.7</v>
      </c>
      <c r="J1114" s="10">
        <v>15.4</v>
      </c>
      <c r="K1114" s="6"/>
      <c r="L1114" s="6"/>
      <c r="M1114" s="8"/>
      <c r="N1114" s="8">
        <v>1</v>
      </c>
      <c r="O1114" s="7" t="str">
        <f>VLOOKUP(P1114,zipcodes,2,0)</f>
        <v>ADELAIDE CBD</v>
      </c>
      <c r="P1114" s="13">
        <v>5000</v>
      </c>
      <c r="Q1114" s="7" t="str">
        <f>VLOOKUP(R1114,zipcodes,2,0)</f>
        <v>HAMPSTEAD GARDENS</v>
      </c>
      <c r="R1114" s="14">
        <v>5086</v>
      </c>
      <c r="S1114" s="8" t="s">
        <v>359</v>
      </c>
      <c r="T1114" s="6" t="s">
        <v>372</v>
      </c>
    </row>
    <row r="1115" spans="1:20" x14ac:dyDescent="0.25">
      <c r="A1115" s="5">
        <v>44846</v>
      </c>
      <c r="B1115" s="6">
        <v>14.32</v>
      </c>
      <c r="C1115" s="6">
        <f>B1115-K1115-L1115</f>
        <v>14.32</v>
      </c>
      <c r="D1115" s="6">
        <f>B1115-K1115</f>
        <v>14.32</v>
      </c>
      <c r="E1115" s="7">
        <v>0.76874999999999993</v>
      </c>
      <c r="F1115" s="17" t="str">
        <f>_xlfn.CONCAT(TEXT(A1115,"yyyy-mm-dd")," ",TEXT(E1115,"hh:mm:ss"))</f>
        <v>2022-10-12 18:27:00</v>
      </c>
      <c r="G1115" s="8">
        <v>35</v>
      </c>
      <c r="H1115" s="8">
        <v>46</v>
      </c>
      <c r="I1115" s="9">
        <f>Uber_Details!$G1115+(Uber_Details!$H1115/60)</f>
        <v>35.766666666666666</v>
      </c>
      <c r="J1115" s="10">
        <v>9.5</v>
      </c>
      <c r="K1115" s="6"/>
      <c r="L1115" s="6"/>
      <c r="M1115" s="8"/>
      <c r="N1115" s="8">
        <v>1</v>
      </c>
      <c r="O1115" s="7" t="str">
        <f>VLOOKUP(P1115,zipcodes,2,0)</f>
        <v>FITZROY</v>
      </c>
      <c r="P1115" s="13">
        <v>5082</v>
      </c>
      <c r="Q1115" s="7" t="str">
        <f>VLOOKUP(R1115,zipcodes,2,0)</f>
        <v>FELIXSTOW</v>
      </c>
      <c r="R1115" s="14">
        <v>5070</v>
      </c>
      <c r="S1115" s="8" t="s">
        <v>359</v>
      </c>
      <c r="T1115" s="6" t="s">
        <v>372</v>
      </c>
    </row>
    <row r="1116" spans="1:20" x14ac:dyDescent="0.25">
      <c r="A1116" s="5">
        <v>44846</v>
      </c>
      <c r="B1116" s="6">
        <v>8.91</v>
      </c>
      <c r="C1116" s="6">
        <f>B1116-K1116-L1116</f>
        <v>8.91</v>
      </c>
      <c r="D1116" s="6">
        <f>B1116-K1116</f>
        <v>8.91</v>
      </c>
      <c r="E1116" s="7">
        <v>0.75208333333333333</v>
      </c>
      <c r="F1116" s="17" t="str">
        <f>_xlfn.CONCAT(TEXT(A1116,"yyyy-mm-dd")," ",TEXT(E1116,"hh:mm:ss"))</f>
        <v>2022-10-12 18:03:00</v>
      </c>
      <c r="G1116" s="8">
        <v>19</v>
      </c>
      <c r="H1116" s="8">
        <v>40</v>
      </c>
      <c r="I1116" s="9">
        <f>Uber_Details!$G1116+(Uber_Details!$H1116/60)</f>
        <v>19.666666666666668</v>
      </c>
      <c r="J1116" s="10">
        <v>5</v>
      </c>
      <c r="K1116" s="6"/>
      <c r="L1116" s="6"/>
      <c r="M1116" s="8"/>
      <c r="N1116" s="8">
        <v>1</v>
      </c>
      <c r="O1116" s="7" t="str">
        <f>VLOOKUP(P1116,zipcodes,2,0)</f>
        <v>NORTH ADELAIDE</v>
      </c>
      <c r="P1116" s="13">
        <v>5006</v>
      </c>
      <c r="Q1116" s="7" t="str">
        <f>VLOOKUP(R1116,zipcodes,2,0)</f>
        <v>FITZROY</v>
      </c>
      <c r="R1116" s="14">
        <v>5082</v>
      </c>
      <c r="S1116" s="8" t="s">
        <v>359</v>
      </c>
      <c r="T1116" s="6" t="s">
        <v>372</v>
      </c>
    </row>
    <row r="1117" spans="1:20" x14ac:dyDescent="0.25">
      <c r="A1117" s="5">
        <v>44847</v>
      </c>
      <c r="B1117" s="6">
        <v>5</v>
      </c>
      <c r="C1117" s="6">
        <f>B1117-K1117-L1117</f>
        <v>5</v>
      </c>
      <c r="D1117" s="6">
        <f>B1117-K1117</f>
        <v>5</v>
      </c>
      <c r="E1117" s="7">
        <v>0.85972222222222217</v>
      </c>
      <c r="F1117" s="17" t="str">
        <f>_xlfn.CONCAT(TEXT(A1117,"yyyy-mm-dd")," ",TEXT(E1117,"hh:mm:ss"))</f>
        <v>2022-10-13 20:38:00</v>
      </c>
      <c r="G1117" s="8">
        <v>6</v>
      </c>
      <c r="H1117" s="8">
        <v>52</v>
      </c>
      <c r="I1117" s="9">
        <f>Uber_Details!$G1117+(Uber_Details!$H1117/60)</f>
        <v>6.8666666666666671</v>
      </c>
      <c r="J1117" s="10">
        <v>0.8</v>
      </c>
      <c r="K1117" s="6"/>
      <c r="L1117" s="6"/>
      <c r="M1117" s="8"/>
      <c r="N1117" s="8">
        <v>1</v>
      </c>
      <c r="O1117" s="7" t="str">
        <f>VLOOKUP(P1117,zipcodes,2,0)</f>
        <v>KENSINGTON</v>
      </c>
      <c r="P1117" s="13">
        <v>5068</v>
      </c>
      <c r="Q1117" s="7" t="str">
        <f>VLOOKUP(R1117,zipcodes,2,0)</f>
        <v>NORWOOD</v>
      </c>
      <c r="R1117" s="14">
        <v>5067</v>
      </c>
      <c r="S1117" s="8" t="s">
        <v>359</v>
      </c>
      <c r="T1117" s="6" t="s">
        <v>372</v>
      </c>
    </row>
    <row r="1118" spans="1:20" x14ac:dyDescent="0.25">
      <c r="A1118" s="5">
        <v>44847</v>
      </c>
      <c r="B1118" s="6">
        <v>7.5</v>
      </c>
      <c r="C1118" s="6">
        <f>B1118-K1118-L1118</f>
        <v>7.5</v>
      </c>
      <c r="D1118" s="6">
        <f>B1118-K1118</f>
        <v>7.5</v>
      </c>
      <c r="E1118" s="7">
        <v>0.84583333333333333</v>
      </c>
      <c r="F1118" s="17" t="str">
        <f>_xlfn.CONCAT(TEXT(A1118,"yyyy-mm-dd")," ",TEXT(E1118,"hh:mm:ss"))</f>
        <v>2022-10-13 20:18:00</v>
      </c>
      <c r="G1118" s="8">
        <v>20</v>
      </c>
      <c r="H1118" s="8">
        <v>42</v>
      </c>
      <c r="I1118" s="9">
        <f>Uber_Details!$G1118+(Uber_Details!$H1118/60)</f>
        <v>20.7</v>
      </c>
      <c r="J1118" s="10">
        <v>2.5</v>
      </c>
      <c r="K1118" s="6"/>
      <c r="L1118" s="6"/>
      <c r="M1118" s="8"/>
      <c r="N1118" s="8">
        <v>1</v>
      </c>
      <c r="O1118" s="7" t="str">
        <f>VLOOKUP(P1118,zipcodes,2,0)</f>
        <v>DULWICH</v>
      </c>
      <c r="P1118" s="13">
        <v>5065</v>
      </c>
      <c r="Q1118" s="7" t="str">
        <f>VLOOKUP(R1118,zipcodes,2,0)</f>
        <v>KENSINGTON</v>
      </c>
      <c r="R1118" s="14">
        <v>5068</v>
      </c>
      <c r="S1118" s="8" t="s">
        <v>359</v>
      </c>
      <c r="T1118" s="6" t="s">
        <v>372</v>
      </c>
    </row>
    <row r="1119" spans="1:20" x14ac:dyDescent="0.25">
      <c r="A1119" s="5">
        <v>44847</v>
      </c>
      <c r="B1119" s="6">
        <v>7.11</v>
      </c>
      <c r="C1119" s="6">
        <f>B1119-K1119-L1119</f>
        <v>7.11</v>
      </c>
      <c r="D1119" s="6">
        <f>B1119-K1119</f>
        <v>7.11</v>
      </c>
      <c r="E1119" s="7">
        <v>0.8340277777777777</v>
      </c>
      <c r="F1119" s="17" t="str">
        <f>_xlfn.CONCAT(TEXT(A1119,"yyyy-mm-dd")," ",TEXT(E1119,"hh:mm:ss"))</f>
        <v>2022-10-13 20:01:00</v>
      </c>
      <c r="G1119" s="8">
        <v>14</v>
      </c>
      <c r="H1119" s="8">
        <v>19</v>
      </c>
      <c r="I1119" s="9">
        <f>Uber_Details!$G1119+(Uber_Details!$H1119/60)</f>
        <v>14.316666666666666</v>
      </c>
      <c r="J1119" s="10">
        <v>3.7</v>
      </c>
      <c r="K1119" s="6"/>
      <c r="L1119" s="6"/>
      <c r="M1119" s="8"/>
      <c r="N1119" s="8">
        <v>1</v>
      </c>
      <c r="O1119" s="7" t="str">
        <f>VLOOKUP(P1119,zipcodes,2,0)</f>
        <v>EASTWOOD</v>
      </c>
      <c r="P1119" s="13">
        <v>5063</v>
      </c>
      <c r="Q1119" s="7" t="str">
        <f>VLOOKUP(R1119,zipcodes,2,0)</f>
        <v>NORWOOD</v>
      </c>
      <c r="R1119" s="14">
        <v>5067</v>
      </c>
      <c r="S1119" s="8" t="s">
        <v>359</v>
      </c>
      <c r="T1119" s="6" t="s">
        <v>372</v>
      </c>
    </row>
    <row r="1120" spans="1:20" x14ac:dyDescent="0.25">
      <c r="A1120" s="5">
        <v>44847</v>
      </c>
      <c r="B1120" s="6">
        <v>7.22</v>
      </c>
      <c r="C1120" s="6">
        <f>B1120-K1120-L1120</f>
        <v>7.22</v>
      </c>
      <c r="D1120" s="6">
        <f>B1120-K1120</f>
        <v>7.22</v>
      </c>
      <c r="E1120" s="7">
        <v>0.81736111111111109</v>
      </c>
      <c r="F1120" s="17" t="str">
        <f>_xlfn.CONCAT(TEXT(A1120,"yyyy-mm-dd")," ",TEXT(E1120,"hh:mm:ss"))</f>
        <v>2022-10-13 19:37:00</v>
      </c>
      <c r="G1120" s="8">
        <v>17</v>
      </c>
      <c r="H1120" s="8">
        <v>37</v>
      </c>
      <c r="I1120" s="9">
        <f>Uber_Details!$G1120+(Uber_Details!$H1120/60)</f>
        <v>17.616666666666667</v>
      </c>
      <c r="J1120" s="10">
        <v>4</v>
      </c>
      <c r="K1120" s="6"/>
      <c r="L1120" s="6"/>
      <c r="M1120" s="8"/>
      <c r="N1120" s="8">
        <v>1</v>
      </c>
      <c r="O1120" s="7" t="str">
        <f>VLOOKUP(P1120,zipcodes,2,0)</f>
        <v>MILE END</v>
      </c>
      <c r="P1120" s="13">
        <v>5031</v>
      </c>
      <c r="Q1120" s="7" t="str">
        <f>VLOOKUP(R1120,zipcodes,2,0)</f>
        <v>KURRALTA PARK</v>
      </c>
      <c r="R1120" s="14">
        <v>5037</v>
      </c>
      <c r="S1120" s="8" t="s">
        <v>359</v>
      </c>
      <c r="T1120" s="6" t="s">
        <v>372</v>
      </c>
    </row>
    <row r="1121" spans="1:20" x14ac:dyDescent="0.25">
      <c r="A1121" s="5">
        <v>44847</v>
      </c>
      <c r="B1121" s="6">
        <v>11.22</v>
      </c>
      <c r="C1121" s="6">
        <f>B1121-K1121-L1121</f>
        <v>11.22</v>
      </c>
      <c r="D1121" s="6">
        <f>B1121-K1121</f>
        <v>11.22</v>
      </c>
      <c r="E1121" s="7">
        <v>0.79861111111111116</v>
      </c>
      <c r="F1121" s="17" t="str">
        <f>_xlfn.CONCAT(TEXT(A1121,"yyyy-mm-dd")," ",TEXT(E1121,"hh:mm:ss"))</f>
        <v>2022-10-13 19:10:00</v>
      </c>
      <c r="G1121" s="8">
        <v>40</v>
      </c>
      <c r="H1121" s="8">
        <v>19</v>
      </c>
      <c r="I1121" s="9">
        <f>Uber_Details!$G1121+(Uber_Details!$H1121/60)</f>
        <v>40.31666666666667</v>
      </c>
      <c r="J1121" s="10">
        <v>6.1</v>
      </c>
      <c r="K1121" s="6"/>
      <c r="L1121" s="6"/>
      <c r="M1121" s="8"/>
      <c r="N1121" s="8">
        <v>1</v>
      </c>
      <c r="O1121" s="7" t="str">
        <f>VLOOKUP(P1121,zipcodes,2,0)</f>
        <v>NORTH ADELAIDE</v>
      </c>
      <c r="P1121" s="13">
        <v>5006</v>
      </c>
      <c r="Q1121" s="7" t="str">
        <f>VLOOKUP(R1121,zipcodes,2,0)</f>
        <v>MILE END</v>
      </c>
      <c r="R1121" s="14">
        <v>5031</v>
      </c>
      <c r="S1121" s="8" t="s">
        <v>359</v>
      </c>
      <c r="T1121" s="6" t="s">
        <v>372</v>
      </c>
    </row>
    <row r="1122" spans="1:20" x14ac:dyDescent="0.25">
      <c r="A1122" s="5">
        <v>44847</v>
      </c>
      <c r="B1122" s="6">
        <v>12.08</v>
      </c>
      <c r="C1122" s="6">
        <f>B1122-K1122-L1122</f>
        <v>12.08</v>
      </c>
      <c r="D1122" s="6">
        <f>B1122-K1122</f>
        <v>12.08</v>
      </c>
      <c r="E1122" s="7">
        <v>0.77500000000000002</v>
      </c>
      <c r="F1122" s="17" t="str">
        <f>_xlfn.CONCAT(TEXT(A1122,"yyyy-mm-dd")," ",TEXT(E1122,"hh:mm:ss"))</f>
        <v>2022-10-13 18:36:00</v>
      </c>
      <c r="G1122" s="8">
        <v>23</v>
      </c>
      <c r="H1122" s="8">
        <v>26</v>
      </c>
      <c r="I1122" s="9">
        <f>Uber_Details!$G1122+(Uber_Details!$H1122/60)</f>
        <v>23.433333333333334</v>
      </c>
      <c r="J1122" s="10">
        <v>4.7</v>
      </c>
      <c r="K1122" s="6"/>
      <c r="L1122" s="6"/>
      <c r="M1122" s="8"/>
      <c r="N1122" s="8">
        <v>1</v>
      </c>
      <c r="O1122" s="7" t="str">
        <f>VLOOKUP(P1122,zipcodes,2,0)</f>
        <v>NORTH ADELAIDE</v>
      </c>
      <c r="P1122" s="13">
        <v>5006</v>
      </c>
      <c r="Q1122" s="7" t="str">
        <f>VLOOKUP(R1122,zipcodes,2,0)</f>
        <v>BROADVIEW</v>
      </c>
      <c r="R1122" s="14">
        <v>5083</v>
      </c>
      <c r="S1122" s="8" t="s">
        <v>359</v>
      </c>
      <c r="T1122" s="6" t="s">
        <v>372</v>
      </c>
    </row>
    <row r="1123" spans="1:20" x14ac:dyDescent="0.25">
      <c r="A1123" s="5">
        <v>44847</v>
      </c>
      <c r="B1123" s="6">
        <v>8.5</v>
      </c>
      <c r="C1123" s="6">
        <f>B1123-K1123-L1123</f>
        <v>8.5</v>
      </c>
      <c r="D1123" s="6">
        <f>B1123-K1123</f>
        <v>8.5</v>
      </c>
      <c r="E1123" s="7">
        <v>0.75555555555555554</v>
      </c>
      <c r="F1123" s="17" t="str">
        <f>_xlfn.CONCAT(TEXT(A1123,"yyyy-mm-dd")," ",TEXT(E1123,"hh:mm:ss"))</f>
        <v>2022-10-13 18:08:00</v>
      </c>
      <c r="G1123" s="8">
        <v>19</v>
      </c>
      <c r="H1123" s="8">
        <v>14</v>
      </c>
      <c r="I1123" s="9">
        <f>Uber_Details!$G1123+(Uber_Details!$H1123/60)</f>
        <v>19.233333333333334</v>
      </c>
      <c r="J1123" s="10">
        <v>5.6</v>
      </c>
      <c r="K1123" s="6"/>
      <c r="L1123" s="6"/>
      <c r="M1123" s="8"/>
      <c r="N1123" s="8">
        <v>1</v>
      </c>
      <c r="O1123" s="7" t="str">
        <f>VLOOKUP(P1123,zipcodes,2,0)</f>
        <v>MILE END</v>
      </c>
      <c r="P1123" s="13">
        <v>5031</v>
      </c>
      <c r="Q1123" s="7" t="str">
        <f>VLOOKUP(R1123,zipcodes,2,0)</f>
        <v>CROYDON</v>
      </c>
      <c r="R1123" s="14">
        <v>5008</v>
      </c>
      <c r="S1123" s="8" t="s">
        <v>359</v>
      </c>
      <c r="T1123" s="6" t="s">
        <v>372</v>
      </c>
    </row>
    <row r="1124" spans="1:20" x14ac:dyDescent="0.25">
      <c r="A1124" s="5">
        <v>44847</v>
      </c>
      <c r="B1124" s="6">
        <v>9.57</v>
      </c>
      <c r="C1124" s="6">
        <f>B1124-K1124-L1124</f>
        <v>9.57</v>
      </c>
      <c r="D1124" s="6">
        <f>B1124-K1124</f>
        <v>9.57</v>
      </c>
      <c r="E1124" s="7">
        <v>0.67222222222222217</v>
      </c>
      <c r="F1124" s="17" t="str">
        <f>_xlfn.CONCAT(TEXT(A1124,"yyyy-mm-dd")," ",TEXT(E1124,"hh:mm:ss"))</f>
        <v>2022-10-13 16:08:00</v>
      </c>
      <c r="G1124" s="8">
        <v>25</v>
      </c>
      <c r="H1124" s="8">
        <v>11</v>
      </c>
      <c r="I1124" s="9">
        <f>Uber_Details!$G1124+(Uber_Details!$H1124/60)</f>
        <v>25.183333333333334</v>
      </c>
      <c r="J1124" s="10">
        <v>1.2</v>
      </c>
      <c r="K1124" s="6"/>
      <c r="L1124" s="6"/>
      <c r="M1124" s="8"/>
      <c r="N1124" s="8">
        <v>1</v>
      </c>
      <c r="O1124" s="7" t="str">
        <f>VLOOKUP(P1124,zipcodes,2,0)</f>
        <v>ADELAIDE CBD</v>
      </c>
      <c r="P1124" s="13">
        <v>5000</v>
      </c>
      <c r="Q1124" s="7" t="str">
        <f>VLOOKUP(R1124,zipcodes,2,0)</f>
        <v>ADELAIDE CBD</v>
      </c>
      <c r="R1124" s="14">
        <v>5000</v>
      </c>
      <c r="S1124" s="8" t="s">
        <v>359</v>
      </c>
      <c r="T1124" s="6" t="s">
        <v>372</v>
      </c>
    </row>
    <row r="1125" spans="1:20" x14ac:dyDescent="0.25">
      <c r="A1125" s="5">
        <v>44847</v>
      </c>
      <c r="B1125" s="6">
        <v>7.31</v>
      </c>
      <c r="C1125" s="6">
        <f>B1125-K1125-L1125</f>
        <v>7.31</v>
      </c>
      <c r="D1125" s="6">
        <f>B1125-K1125</f>
        <v>7.31</v>
      </c>
      <c r="E1125" s="7">
        <v>0.65486111111111112</v>
      </c>
      <c r="F1125" s="17" t="str">
        <f>_xlfn.CONCAT(TEXT(A1125,"yyyy-mm-dd")," ",TEXT(E1125,"hh:mm:ss"))</f>
        <v>2022-10-13 15:43:00</v>
      </c>
      <c r="G1125" s="8">
        <v>22</v>
      </c>
      <c r="H1125" s="8">
        <v>17</v>
      </c>
      <c r="I1125" s="9">
        <f>Uber_Details!$G1125+(Uber_Details!$H1125/60)</f>
        <v>22.283333333333335</v>
      </c>
      <c r="J1125" s="10">
        <v>1.8</v>
      </c>
      <c r="K1125" s="6"/>
      <c r="L1125" s="6"/>
      <c r="M1125" s="8"/>
      <c r="N1125" s="8">
        <v>1</v>
      </c>
      <c r="O1125" s="7" t="str">
        <f>VLOOKUP(P1125,zipcodes,2,0)</f>
        <v>DULWICH</v>
      </c>
      <c r="P1125" s="13">
        <v>5065</v>
      </c>
      <c r="Q1125" s="7" t="str">
        <f>VLOOKUP(R1125,zipcodes,2,0)</f>
        <v>DULWICH</v>
      </c>
      <c r="R1125" s="14">
        <v>5065</v>
      </c>
      <c r="S1125" s="8" t="s">
        <v>359</v>
      </c>
      <c r="T1125" s="6" t="s">
        <v>372</v>
      </c>
    </row>
    <row r="1126" spans="1:20" x14ac:dyDescent="0.25">
      <c r="A1126" s="5">
        <v>44847</v>
      </c>
      <c r="B1126" s="6">
        <v>14.9</v>
      </c>
      <c r="C1126" s="6">
        <f>B1126-K1126-L1126</f>
        <v>14.9</v>
      </c>
      <c r="D1126" s="6">
        <f>B1126-K1126</f>
        <v>14.9</v>
      </c>
      <c r="E1126" s="7">
        <v>0.61875000000000002</v>
      </c>
      <c r="F1126" s="17" t="str">
        <f>_xlfn.CONCAT(TEXT(A1126,"yyyy-mm-dd")," ",TEXT(E1126,"hh:mm:ss"))</f>
        <v>2022-10-13 14:51:00</v>
      </c>
      <c r="G1126" s="8">
        <v>41</v>
      </c>
      <c r="H1126" s="8">
        <v>9</v>
      </c>
      <c r="I1126" s="9">
        <f>Uber_Details!$G1126+(Uber_Details!$H1126/60)</f>
        <v>41.15</v>
      </c>
      <c r="J1126" s="10">
        <v>7.4</v>
      </c>
      <c r="K1126" s="6"/>
      <c r="L1126" s="6"/>
      <c r="M1126" s="8"/>
      <c r="N1126" s="8">
        <v>1</v>
      </c>
      <c r="O1126" s="7" t="str">
        <f>VLOOKUP(P1126,zipcodes,2,0)</f>
        <v>ADELAIDE CBD</v>
      </c>
      <c r="P1126" s="13">
        <v>5000</v>
      </c>
      <c r="Q1126" s="7" t="str">
        <f>VLOOKUP(R1126,zipcodes,2,0)</f>
        <v>GLEN OSMOND</v>
      </c>
      <c r="R1126" s="14">
        <v>5064</v>
      </c>
      <c r="S1126" s="8" t="s">
        <v>359</v>
      </c>
      <c r="T1126" s="6" t="s">
        <v>372</v>
      </c>
    </row>
    <row r="1127" spans="1:20" x14ac:dyDescent="0.25">
      <c r="A1127" s="5">
        <v>44847</v>
      </c>
      <c r="B1127" s="6">
        <v>5.53</v>
      </c>
      <c r="C1127" s="6">
        <f>B1127-K1127-L1127</f>
        <v>5.53</v>
      </c>
      <c r="D1127" s="6">
        <f>B1127-K1127</f>
        <v>5.53</v>
      </c>
      <c r="E1127" s="7">
        <v>0.5854166666666667</v>
      </c>
      <c r="F1127" s="17" t="str">
        <f>_xlfn.CONCAT(TEXT(A1127,"yyyy-mm-dd")," ",TEXT(E1127,"hh:mm:ss"))</f>
        <v>2022-10-13 14:03:00</v>
      </c>
      <c r="G1127" s="8">
        <v>14</v>
      </c>
      <c r="H1127" s="8">
        <v>32</v>
      </c>
      <c r="I1127" s="9">
        <f>Uber_Details!$G1127+(Uber_Details!$H1127/60)</f>
        <v>14.533333333333333</v>
      </c>
      <c r="J1127" s="10">
        <v>2.5</v>
      </c>
      <c r="K1127" s="6"/>
      <c r="L1127" s="6"/>
      <c r="M1127" s="8"/>
      <c r="N1127" s="8">
        <v>1</v>
      </c>
      <c r="O1127" s="7" t="str">
        <f>VLOOKUP(P1127,zipcodes,2,0)</f>
        <v>ANGLE PARK</v>
      </c>
      <c r="P1127" s="13">
        <v>5010</v>
      </c>
      <c r="Q1127" s="7" t="str">
        <f>VLOOKUP(R1127,zipcodes,2,0)</f>
        <v>WOODVILLE GARDENS</v>
      </c>
      <c r="R1127" s="14">
        <v>5012</v>
      </c>
      <c r="S1127" s="8" t="s">
        <v>359</v>
      </c>
      <c r="T1127" s="6" t="s">
        <v>372</v>
      </c>
    </row>
    <row r="1128" spans="1:20" x14ac:dyDescent="0.25">
      <c r="A1128" s="5">
        <v>44847</v>
      </c>
      <c r="B1128" s="6">
        <v>7.2</v>
      </c>
      <c r="C1128" s="6">
        <f>B1128-K1128-L1128</f>
        <v>7.2</v>
      </c>
      <c r="D1128" s="6">
        <f>B1128-K1128</f>
        <v>7.2</v>
      </c>
      <c r="E1128" s="7">
        <v>0.57708333333333328</v>
      </c>
      <c r="F1128" s="17" t="str">
        <f>_xlfn.CONCAT(TEXT(A1128,"yyyy-mm-dd")," ",TEXT(E1128,"hh:mm:ss"))</f>
        <v>2022-10-13 13:51:00</v>
      </c>
      <c r="G1128" s="8">
        <v>14</v>
      </c>
      <c r="H1128" s="8">
        <v>28</v>
      </c>
      <c r="I1128" s="9">
        <f>Uber_Details!$G1128+(Uber_Details!$H1128/60)</f>
        <v>14.466666666666667</v>
      </c>
      <c r="J1128" s="10">
        <v>4.3</v>
      </c>
      <c r="K1128" s="6"/>
      <c r="L1128" s="6"/>
      <c r="M1128" s="8"/>
      <c r="N1128" s="8">
        <v>1</v>
      </c>
      <c r="O1128" s="7" t="str">
        <f>VLOOKUP(P1128,zipcodes,2,0)</f>
        <v>WOODVILLE</v>
      </c>
      <c r="P1128" s="13">
        <v>5011</v>
      </c>
      <c r="Q1128" s="7" t="str">
        <f>VLOOKUP(R1128,zipcodes,2,0)</f>
        <v>WOODVILLE GARDENS</v>
      </c>
      <c r="R1128" s="14">
        <v>5012</v>
      </c>
      <c r="S1128" s="8" t="s">
        <v>359</v>
      </c>
      <c r="T1128" s="6" t="s">
        <v>372</v>
      </c>
    </row>
    <row r="1129" spans="1:20" x14ac:dyDescent="0.25">
      <c r="A1129" s="5">
        <v>44847</v>
      </c>
      <c r="B1129" s="6">
        <v>6.68</v>
      </c>
      <c r="C1129" s="6">
        <f>B1129-K1129-L1129</f>
        <v>6.68</v>
      </c>
      <c r="D1129" s="6">
        <f>B1129-K1129</f>
        <v>6.68</v>
      </c>
      <c r="E1129" s="7">
        <v>0.56597222222222221</v>
      </c>
      <c r="F1129" s="17" t="str">
        <f>_xlfn.CONCAT(TEXT(A1129,"yyyy-mm-dd")," ",TEXT(E1129,"hh:mm:ss"))</f>
        <v>2022-10-13 13:35:00</v>
      </c>
      <c r="G1129" s="8">
        <v>14</v>
      </c>
      <c r="H1129" s="8">
        <v>38</v>
      </c>
      <c r="I1129" s="9">
        <f>Uber_Details!$G1129+(Uber_Details!$H1129/60)</f>
        <v>14.633333333333333</v>
      </c>
      <c r="J1129" s="10">
        <v>2.8</v>
      </c>
      <c r="K1129" s="6"/>
      <c r="L1129" s="6"/>
      <c r="M1129" s="8"/>
      <c r="N1129" s="8">
        <v>1</v>
      </c>
      <c r="O1129" s="7" t="str">
        <f>VLOOKUP(P1129,zipcodes,2,0)</f>
        <v>WOODVILLE</v>
      </c>
      <c r="P1129" s="13">
        <v>5011</v>
      </c>
      <c r="Q1129" s="7" t="str">
        <f>VLOOKUP(R1129,zipcodes,2,0)</f>
        <v>WOODVILLE</v>
      </c>
      <c r="R1129" s="14">
        <v>5011</v>
      </c>
      <c r="S1129" s="8" t="s">
        <v>359</v>
      </c>
      <c r="T1129" s="6" t="s">
        <v>372</v>
      </c>
    </row>
    <row r="1130" spans="1:20" x14ac:dyDescent="0.25">
      <c r="A1130" s="5">
        <v>44847</v>
      </c>
      <c r="B1130" s="6">
        <v>15.09</v>
      </c>
      <c r="C1130" s="6">
        <f>B1130-K1130-L1130</f>
        <v>15.09</v>
      </c>
      <c r="D1130" s="6">
        <f>B1130-K1130</f>
        <v>15.09</v>
      </c>
      <c r="E1130" s="7">
        <v>0.54097222222222219</v>
      </c>
      <c r="F1130" s="17" t="str">
        <f>_xlfn.CONCAT(TEXT(A1130,"yyyy-mm-dd")," ",TEXT(E1130,"hh:mm:ss"))</f>
        <v>2022-10-13 12:59:00</v>
      </c>
      <c r="G1130" s="8">
        <v>46</v>
      </c>
      <c r="H1130" s="8">
        <v>2</v>
      </c>
      <c r="I1130" s="9">
        <f>Uber_Details!$G1130+(Uber_Details!$H1130/60)</f>
        <v>46.033333333333331</v>
      </c>
      <c r="J1130" s="10">
        <v>4.4000000000000004</v>
      </c>
      <c r="K1130" s="6"/>
      <c r="L1130" s="6"/>
      <c r="M1130" s="8"/>
      <c r="N1130" s="8">
        <v>1</v>
      </c>
      <c r="O1130" s="7" t="str">
        <f>VLOOKUP(P1130,zipcodes,2,0)</f>
        <v>WOODVILLE</v>
      </c>
      <c r="P1130" s="13">
        <v>5011</v>
      </c>
      <c r="Q1130" s="7" t="str">
        <f>VLOOKUP(R1130,zipcodes,2,0)</f>
        <v>SEATON</v>
      </c>
      <c r="R1130" s="14">
        <v>5023</v>
      </c>
      <c r="S1130" s="8" t="s">
        <v>359</v>
      </c>
      <c r="T1130" s="6" t="s">
        <v>372</v>
      </c>
    </row>
    <row r="1131" spans="1:20" x14ac:dyDescent="0.25">
      <c r="A1131" s="5">
        <v>44847</v>
      </c>
      <c r="B1131" s="6">
        <v>15.73</v>
      </c>
      <c r="C1131" s="6">
        <f>B1131-K1131-L1131</f>
        <v>15.73</v>
      </c>
      <c r="D1131" s="6">
        <f>B1131-K1131</f>
        <v>15.73</v>
      </c>
      <c r="E1131" s="7">
        <v>0.52013888888888882</v>
      </c>
      <c r="F1131" s="17" t="str">
        <f>_xlfn.CONCAT(TEXT(A1131,"yyyy-mm-dd")," ",TEXT(E1131,"hh:mm:ss"))</f>
        <v>2022-10-13 12:29:00</v>
      </c>
      <c r="G1131" s="8">
        <v>30</v>
      </c>
      <c r="H1131" s="8">
        <v>2</v>
      </c>
      <c r="I1131" s="9">
        <f>Uber_Details!$G1131+(Uber_Details!$H1131/60)</f>
        <v>30.033333333333335</v>
      </c>
      <c r="J1131" s="10">
        <v>5.3</v>
      </c>
      <c r="K1131" s="6"/>
      <c r="L1131" s="6"/>
      <c r="M1131" s="8"/>
      <c r="N1131" s="8">
        <v>1</v>
      </c>
      <c r="O1131" s="7" t="str">
        <f>VLOOKUP(P1131,zipcodes,2,0)</f>
        <v>HINDMARSH</v>
      </c>
      <c r="P1131" s="13">
        <v>5007</v>
      </c>
      <c r="Q1131" s="7" t="str">
        <f>VLOOKUP(R1131,zipcodes,2,0)</f>
        <v>WOODVILLE</v>
      </c>
      <c r="R1131" s="14">
        <v>5011</v>
      </c>
      <c r="S1131" s="8" t="s">
        <v>359</v>
      </c>
      <c r="T1131" s="6" t="s">
        <v>372</v>
      </c>
    </row>
    <row r="1132" spans="1:20" x14ac:dyDescent="0.25">
      <c r="A1132" s="5">
        <v>44847</v>
      </c>
      <c r="B1132" s="6">
        <v>12.21</v>
      </c>
      <c r="C1132" s="6">
        <f>B1132-K1132-L1132</f>
        <v>12.21</v>
      </c>
      <c r="D1132" s="6">
        <f>B1132-K1132</f>
        <v>12.21</v>
      </c>
      <c r="E1132" s="7">
        <v>0.49652777777777773</v>
      </c>
      <c r="F1132" s="17" t="str">
        <f>_xlfn.CONCAT(TEXT(A1132,"yyyy-mm-dd")," ",TEXT(E1132,"hh:mm:ss"))</f>
        <v>2022-10-13 11:55:00</v>
      </c>
      <c r="G1132" s="8">
        <v>33</v>
      </c>
      <c r="H1132" s="8">
        <v>43</v>
      </c>
      <c r="I1132" s="9">
        <f>Uber_Details!$G1132+(Uber_Details!$H1132/60)</f>
        <v>33.716666666666669</v>
      </c>
      <c r="J1132" s="10">
        <v>5</v>
      </c>
      <c r="K1132" s="6"/>
      <c r="L1132" s="6"/>
      <c r="M1132" s="8"/>
      <c r="N1132" s="8">
        <v>2</v>
      </c>
      <c r="O1132" s="7" t="str">
        <f>VLOOKUP(P1132,zipcodes,2,0)</f>
        <v>MILE END</v>
      </c>
      <c r="P1132" s="13">
        <v>5031</v>
      </c>
      <c r="Q1132" s="7" t="str">
        <f>VLOOKUP(R1132,zipcodes,2,0)</f>
        <v>HINDMARSH</v>
      </c>
      <c r="R1132" s="14">
        <v>5007</v>
      </c>
      <c r="S1132" s="8" t="s">
        <v>359</v>
      </c>
      <c r="T1132" s="6" t="s">
        <v>372</v>
      </c>
    </row>
    <row r="1133" spans="1:20" x14ac:dyDescent="0.25">
      <c r="A1133" s="5">
        <v>44848</v>
      </c>
      <c r="B1133" s="6">
        <v>5.55</v>
      </c>
      <c r="C1133" s="6">
        <f>B1133-K1133-L1133</f>
        <v>5.55</v>
      </c>
      <c r="D1133" s="6">
        <f>B1133-K1133</f>
        <v>5.55</v>
      </c>
      <c r="E1133" s="7">
        <v>0.87083333333333324</v>
      </c>
      <c r="F1133" s="17" t="str">
        <f>_xlfn.CONCAT(TEXT(A1133,"yyyy-mm-dd")," ",TEXT(E1133,"hh:mm:ss"))</f>
        <v>2022-10-14 20:54:00</v>
      </c>
      <c r="G1133" s="8">
        <v>12</v>
      </c>
      <c r="H1133" s="8">
        <v>9</v>
      </c>
      <c r="I1133" s="9">
        <f>Uber_Details!$G1133+(Uber_Details!$H1133/60)</f>
        <v>12.15</v>
      </c>
      <c r="J1133" s="10">
        <v>3.8</v>
      </c>
      <c r="K1133" s="6"/>
      <c r="L1133" s="6"/>
      <c r="M1133" s="8"/>
      <c r="N1133" s="8">
        <v>1</v>
      </c>
      <c r="O1133" s="7" t="str">
        <f>VLOOKUP(P1133,zipcodes,2,0)</f>
        <v>BLACKWOOD</v>
      </c>
      <c r="P1133" s="13">
        <v>5051</v>
      </c>
      <c r="Q1133" s="7" t="str">
        <f>VLOOKUP(R1133,zipcodes,2,0)</f>
        <v>BELLEVUE HEIGHTS</v>
      </c>
      <c r="R1133" s="14">
        <v>5050</v>
      </c>
      <c r="S1133" s="8" t="s">
        <v>359</v>
      </c>
      <c r="T1133" s="6" t="s">
        <v>372</v>
      </c>
    </row>
    <row r="1134" spans="1:20" x14ac:dyDescent="0.25">
      <c r="A1134" s="5">
        <v>44848</v>
      </c>
      <c r="B1134" s="6">
        <v>10.69</v>
      </c>
      <c r="C1134" s="6">
        <f>B1134-K1134-L1134</f>
        <v>10.69</v>
      </c>
      <c r="D1134" s="6">
        <f>B1134-K1134</f>
        <v>10.69</v>
      </c>
      <c r="E1134" s="7">
        <v>0.8520833333333333</v>
      </c>
      <c r="F1134" s="17" t="str">
        <f>_xlfn.CONCAT(TEXT(A1134,"yyyy-mm-dd")," ",TEXT(E1134,"hh:mm:ss"))</f>
        <v>2022-10-14 20:27:00</v>
      </c>
      <c r="G1134" s="8">
        <v>25</v>
      </c>
      <c r="H1134" s="8">
        <v>53</v>
      </c>
      <c r="I1134" s="9">
        <f>Uber_Details!$G1134+(Uber_Details!$H1134/60)</f>
        <v>25.883333333333333</v>
      </c>
      <c r="J1134" s="10">
        <v>8.9</v>
      </c>
      <c r="K1134" s="6"/>
      <c r="L1134" s="6"/>
      <c r="M1134" s="8"/>
      <c r="N1134" s="8">
        <v>1</v>
      </c>
      <c r="O1134" s="7" t="str">
        <f>VLOOKUP(P1134,zipcodes,2,0)</f>
        <v>MILLSWOOD</v>
      </c>
      <c r="P1134" s="13">
        <v>5034</v>
      </c>
      <c r="Q1134" s="7" t="str">
        <f>VLOOKUP(R1134,zipcodes,2,0)</f>
        <v>BLACKWOOD</v>
      </c>
      <c r="R1134" s="14">
        <v>5051</v>
      </c>
      <c r="S1134" s="8" t="s">
        <v>359</v>
      </c>
      <c r="T1134" s="6" t="s">
        <v>372</v>
      </c>
    </row>
    <row r="1135" spans="1:20" x14ac:dyDescent="0.25">
      <c r="A1135" s="5">
        <v>44848</v>
      </c>
      <c r="B1135" s="6">
        <v>18.32</v>
      </c>
      <c r="C1135" s="6">
        <f>B1135-K1135-L1135</f>
        <v>18.32</v>
      </c>
      <c r="D1135" s="6">
        <f>B1135-K1135</f>
        <v>18.32</v>
      </c>
      <c r="E1135" s="7">
        <v>0.79999999999999993</v>
      </c>
      <c r="F1135" s="17" t="str">
        <f>_xlfn.CONCAT(TEXT(A1135,"yyyy-mm-dd")," ",TEXT(E1135,"hh:mm:ss"))</f>
        <v>2022-10-14 19:12:00</v>
      </c>
      <c r="G1135" s="8">
        <v>46</v>
      </c>
      <c r="H1135" s="8">
        <v>41</v>
      </c>
      <c r="I1135" s="9">
        <f>Uber_Details!$G1135+(Uber_Details!$H1135/60)</f>
        <v>46.68333333333333</v>
      </c>
      <c r="J1135" s="10">
        <v>9.5</v>
      </c>
      <c r="K1135" s="6"/>
      <c r="L1135" s="6"/>
      <c r="M1135" s="8"/>
      <c r="N1135" s="8">
        <v>1</v>
      </c>
      <c r="O1135" s="7" t="str">
        <f>VLOOKUP(P1135,zipcodes,2,0)</f>
        <v>BRIGHTON</v>
      </c>
      <c r="P1135" s="13">
        <v>5048</v>
      </c>
      <c r="Q1135" s="7" t="str">
        <f>VLOOKUP(R1135,zipcodes,2,0)</f>
        <v>ST MARYS</v>
      </c>
      <c r="R1135" s="14">
        <v>5042</v>
      </c>
      <c r="S1135" s="8" t="s">
        <v>359</v>
      </c>
      <c r="T1135" s="6" t="s">
        <v>372</v>
      </c>
    </row>
    <row r="1136" spans="1:20" x14ac:dyDescent="0.25">
      <c r="A1136" s="5">
        <v>44848</v>
      </c>
      <c r="B1136" s="6">
        <v>12.55</v>
      </c>
      <c r="C1136" s="6">
        <f>B1136-K1136-L1136</f>
        <v>12.55</v>
      </c>
      <c r="D1136" s="6">
        <f>B1136-K1136</f>
        <v>12.55</v>
      </c>
      <c r="E1136" s="7">
        <v>0.77777777777777779</v>
      </c>
      <c r="F1136" s="17" t="str">
        <f>_xlfn.CONCAT(TEXT(A1136,"yyyy-mm-dd")," ",TEXT(E1136,"hh:mm:ss"))</f>
        <v>2022-10-14 18:40:00</v>
      </c>
      <c r="G1136" s="8">
        <v>26</v>
      </c>
      <c r="H1136" s="8">
        <v>33</v>
      </c>
      <c r="I1136" s="9">
        <f>Uber_Details!$G1136+(Uber_Details!$H1136/60)</f>
        <v>26.55</v>
      </c>
      <c r="J1136" s="10">
        <v>9.5</v>
      </c>
      <c r="K1136" s="6"/>
      <c r="L1136" s="6"/>
      <c r="M1136" s="8"/>
      <c r="N1136" s="8">
        <v>1</v>
      </c>
      <c r="O1136" s="7" t="str">
        <f>VLOOKUP(P1136,zipcodes,2,0)</f>
        <v>KURRALTA PARK</v>
      </c>
      <c r="P1136" s="13">
        <v>5037</v>
      </c>
      <c r="Q1136" s="7" t="str">
        <f>VLOOKUP(R1136,zipcodes,2,0)</f>
        <v>BRIGHTON</v>
      </c>
      <c r="R1136" s="14">
        <v>5048</v>
      </c>
      <c r="S1136" s="8" t="s">
        <v>359</v>
      </c>
      <c r="T1136" s="6" t="s">
        <v>372</v>
      </c>
    </row>
    <row r="1137" spans="1:20" x14ac:dyDescent="0.25">
      <c r="A1137" s="5">
        <v>44848</v>
      </c>
      <c r="B1137" s="6">
        <v>20.420000000000002</v>
      </c>
      <c r="C1137" s="6">
        <f>B1137-K1137-L1137</f>
        <v>20.420000000000002</v>
      </c>
      <c r="D1137" s="6">
        <f>B1137-K1137</f>
        <v>20.420000000000002</v>
      </c>
      <c r="E1137" s="7">
        <v>0.61041666666666672</v>
      </c>
      <c r="F1137" s="17" t="str">
        <f>_xlfn.CONCAT(TEXT(A1137,"yyyy-mm-dd")," ",TEXT(E1137,"hh:mm:ss"))</f>
        <v>2022-10-14 14:39:00</v>
      </c>
      <c r="G1137" s="8">
        <v>48</v>
      </c>
      <c r="H1137" s="8">
        <v>32</v>
      </c>
      <c r="I1137" s="9">
        <f>Uber_Details!$G1137+(Uber_Details!$H1137/60)</f>
        <v>48.533333333333331</v>
      </c>
      <c r="J1137" s="10">
        <v>7.8</v>
      </c>
      <c r="K1137" s="6"/>
      <c r="L1137" s="6"/>
      <c r="M1137" s="8"/>
      <c r="N1137" s="8">
        <v>1</v>
      </c>
      <c r="O1137" s="7" t="str">
        <f>VLOOKUP(P1137,zipcodes,2,0)</f>
        <v>ADELAIDE CBD</v>
      </c>
      <c r="P1137" s="13">
        <v>5000</v>
      </c>
      <c r="Q1137" s="7" t="str">
        <f>VLOOKUP(R1137,zipcodes,2,0)</f>
        <v>GLEN OSMOND</v>
      </c>
      <c r="R1137" s="14">
        <v>5064</v>
      </c>
      <c r="S1137" s="8" t="s">
        <v>359</v>
      </c>
      <c r="T1137" s="6" t="s">
        <v>372</v>
      </c>
    </row>
    <row r="1138" spans="1:20" x14ac:dyDescent="0.25">
      <c r="A1138" s="5">
        <v>44848</v>
      </c>
      <c r="B1138" s="6">
        <v>8.1199999999999992</v>
      </c>
      <c r="C1138" s="6">
        <f>B1138-K1138-L1138</f>
        <v>8.1199999999999992</v>
      </c>
      <c r="D1138" s="6">
        <f>B1138-K1138</f>
        <v>8.1199999999999992</v>
      </c>
      <c r="E1138" s="7">
        <v>0.6</v>
      </c>
      <c r="F1138" s="17" t="str">
        <f>_xlfn.CONCAT(TEXT(A1138,"yyyy-mm-dd")," ",TEXT(E1138,"hh:mm:ss"))</f>
        <v>2022-10-14 14:24:00</v>
      </c>
      <c r="G1138" s="8">
        <v>18</v>
      </c>
      <c r="H1138" s="8">
        <v>24</v>
      </c>
      <c r="I1138" s="9">
        <f>Uber_Details!$G1138+(Uber_Details!$H1138/60)</f>
        <v>18.399999999999999</v>
      </c>
      <c r="J1138" s="10">
        <v>2.6</v>
      </c>
      <c r="K1138" s="6"/>
      <c r="L1138" s="6"/>
      <c r="M1138" s="8"/>
      <c r="N1138" s="8">
        <v>1</v>
      </c>
      <c r="O1138" s="7" t="str">
        <f>VLOOKUP(P1138,zipcodes,2,0)</f>
        <v>ADELAIDE CBD</v>
      </c>
      <c r="P1138" s="13">
        <v>5000</v>
      </c>
      <c r="Q1138" s="7" t="str">
        <f>VLOOKUP(R1138,zipcodes,2,0)</f>
        <v>MILE END</v>
      </c>
      <c r="R1138" s="14">
        <v>5031</v>
      </c>
      <c r="S1138" s="8" t="s">
        <v>359</v>
      </c>
      <c r="T1138" s="6" t="s">
        <v>372</v>
      </c>
    </row>
    <row r="1139" spans="1:20" x14ac:dyDescent="0.25">
      <c r="A1139" s="5">
        <v>44848</v>
      </c>
      <c r="B1139" s="6">
        <v>6.95</v>
      </c>
      <c r="C1139" s="6">
        <f>B1139-K1139-L1139</f>
        <v>6.95</v>
      </c>
      <c r="D1139" s="6">
        <f>B1139-K1139</f>
        <v>6.95</v>
      </c>
      <c r="E1139" s="7">
        <v>0.58263888888888882</v>
      </c>
      <c r="F1139" s="17" t="str">
        <f>_xlfn.CONCAT(TEXT(A1139,"yyyy-mm-dd")," ",TEXT(E1139,"hh:mm:ss"))</f>
        <v>2022-10-14 13:59:00</v>
      </c>
      <c r="G1139" s="8">
        <v>12</v>
      </c>
      <c r="H1139" s="8">
        <v>37</v>
      </c>
      <c r="I1139" s="9">
        <f>Uber_Details!$G1139+(Uber_Details!$H1139/60)</f>
        <v>12.616666666666667</v>
      </c>
      <c r="J1139" s="10">
        <v>1.1000000000000001</v>
      </c>
      <c r="K1139" s="6"/>
      <c r="L1139" s="6"/>
      <c r="M1139" s="8"/>
      <c r="N1139" s="8">
        <v>1</v>
      </c>
      <c r="O1139" s="7" t="str">
        <f>VLOOKUP(P1139,zipcodes,2,0)</f>
        <v>MILE END</v>
      </c>
      <c r="P1139" s="13">
        <v>5031</v>
      </c>
      <c r="Q1139" s="7" t="str">
        <f>VLOOKUP(R1139,zipcodes,2,0)</f>
        <v>HINDMARSH</v>
      </c>
      <c r="R1139" s="14">
        <v>5007</v>
      </c>
      <c r="S1139" s="8" t="s">
        <v>359</v>
      </c>
      <c r="T1139" s="6" t="s">
        <v>372</v>
      </c>
    </row>
    <row r="1140" spans="1:20" x14ac:dyDescent="0.25">
      <c r="A1140" s="5">
        <v>44848</v>
      </c>
      <c r="B1140" s="6">
        <v>9.19</v>
      </c>
      <c r="C1140" s="6">
        <f>B1140-K1140-L1140</f>
        <v>9.19</v>
      </c>
      <c r="D1140" s="6">
        <f>B1140-K1140</f>
        <v>9.19</v>
      </c>
      <c r="E1140" s="7">
        <v>0.5541666666666667</v>
      </c>
      <c r="F1140" s="17" t="str">
        <f>_xlfn.CONCAT(TEXT(A1140,"yyyy-mm-dd")," ",TEXT(E1140,"hh:mm:ss"))</f>
        <v>2022-10-14 13:18:00</v>
      </c>
      <c r="G1140" s="8">
        <v>21</v>
      </c>
      <c r="H1140" s="8">
        <v>52</v>
      </c>
      <c r="I1140" s="9">
        <f>Uber_Details!$G1140+(Uber_Details!$H1140/60)</f>
        <v>21.866666666666667</v>
      </c>
      <c r="J1140" s="10">
        <v>5.8</v>
      </c>
      <c r="K1140" s="6"/>
      <c r="L1140" s="6"/>
      <c r="M1140" s="8"/>
      <c r="N1140" s="8">
        <v>1</v>
      </c>
      <c r="O1140" s="7" t="str">
        <f>VLOOKUP(P1140,zipcodes,2,0)</f>
        <v>NORTH ADELAIDE</v>
      </c>
      <c r="P1140" s="13">
        <v>5006</v>
      </c>
      <c r="Q1140" s="7" t="str">
        <f>VLOOKUP(R1140,zipcodes,2,0)</f>
        <v>BEVERLEY</v>
      </c>
      <c r="R1140" s="14">
        <v>5009</v>
      </c>
      <c r="S1140" s="8" t="s">
        <v>359</v>
      </c>
      <c r="T1140" s="6" t="s">
        <v>372</v>
      </c>
    </row>
    <row r="1141" spans="1:20" x14ac:dyDescent="0.25">
      <c r="A1141" s="5">
        <v>44848</v>
      </c>
      <c r="B1141" s="6">
        <v>10.9</v>
      </c>
      <c r="C1141" s="6">
        <f>B1141-K1141-L1141</f>
        <v>10.9</v>
      </c>
      <c r="D1141" s="6">
        <f>B1141-K1141</f>
        <v>10.9</v>
      </c>
      <c r="E1141" s="7">
        <v>0.53680555555555554</v>
      </c>
      <c r="F1141" s="17" t="str">
        <f>_xlfn.CONCAT(TEXT(A1141,"yyyy-mm-dd")," ",TEXT(E1141,"hh:mm:ss"))</f>
        <v>2022-10-14 12:53:00</v>
      </c>
      <c r="G1141" s="8">
        <v>24</v>
      </c>
      <c r="H1141" s="8">
        <v>28</v>
      </c>
      <c r="I1141" s="9">
        <f>Uber_Details!$G1141+(Uber_Details!$H1141/60)</f>
        <v>24.466666666666665</v>
      </c>
      <c r="J1141" s="10">
        <v>7.1</v>
      </c>
      <c r="K1141" s="6"/>
      <c r="L1141" s="6"/>
      <c r="M1141" s="8"/>
      <c r="N1141" s="8">
        <v>1</v>
      </c>
      <c r="O1141" s="7" t="str">
        <f>VLOOKUP(P1141,zipcodes,2,0)</f>
        <v>RICHMOND</v>
      </c>
      <c r="P1141" s="13">
        <v>5033</v>
      </c>
      <c r="Q1141" s="7" t="str">
        <f>VLOOKUP(R1141,zipcodes,2,0)</f>
        <v>NORTH ADELAIDE</v>
      </c>
      <c r="R1141" s="14">
        <v>5006</v>
      </c>
      <c r="S1141" s="8" t="s">
        <v>359</v>
      </c>
      <c r="T1141" s="6" t="s">
        <v>372</v>
      </c>
    </row>
    <row r="1142" spans="1:20" x14ac:dyDescent="0.25">
      <c r="A1142" s="5">
        <v>44848</v>
      </c>
      <c r="B1142" s="6">
        <v>7.49</v>
      </c>
      <c r="C1142" s="6">
        <f>B1142-K1142-L1142</f>
        <v>7.49</v>
      </c>
      <c r="D1142" s="6">
        <f>B1142-K1142</f>
        <v>7.49</v>
      </c>
      <c r="E1142" s="7">
        <v>0.52222222222222225</v>
      </c>
      <c r="F1142" s="17" t="str">
        <f>_xlfn.CONCAT(TEXT(A1142,"yyyy-mm-dd")," ",TEXT(E1142,"hh:mm:ss"))</f>
        <v>2022-10-14 12:32:00</v>
      </c>
      <c r="G1142" s="8">
        <v>16</v>
      </c>
      <c r="H1142" s="8">
        <v>9</v>
      </c>
      <c r="I1142" s="9">
        <f>Uber_Details!$G1142+(Uber_Details!$H1142/60)</f>
        <v>16.149999999999999</v>
      </c>
      <c r="J1142" s="10">
        <v>2.2000000000000002</v>
      </c>
      <c r="K1142" s="6"/>
      <c r="L1142" s="6"/>
      <c r="M1142" s="8"/>
      <c r="N1142" s="8">
        <v>1</v>
      </c>
      <c r="O1142" s="7" t="str">
        <f>VLOOKUP(P1142,zipcodes,2,0)</f>
        <v>KURRALTA PARK</v>
      </c>
      <c r="P1142" s="13">
        <v>5037</v>
      </c>
      <c r="Q1142" s="7" t="str">
        <f>VLOOKUP(R1142,zipcodes,2,0)</f>
        <v>RICHMOND</v>
      </c>
      <c r="R1142" s="14">
        <v>5033</v>
      </c>
      <c r="S1142" s="8" t="s">
        <v>359</v>
      </c>
      <c r="T1142" s="6" t="s">
        <v>372</v>
      </c>
    </row>
    <row r="1143" spans="1:20" x14ac:dyDescent="0.25">
      <c r="A1143" s="5">
        <v>44848</v>
      </c>
      <c r="B1143" s="6">
        <v>17.89</v>
      </c>
      <c r="C1143" s="6">
        <f>B1143-K1143-L1143</f>
        <v>17.89</v>
      </c>
      <c r="D1143" s="6">
        <f>B1143-K1143</f>
        <v>17.89</v>
      </c>
      <c r="E1143" s="7">
        <v>0.99722222222222223</v>
      </c>
      <c r="F1143" s="17" t="str">
        <f>_xlfn.CONCAT(TEXT(A1143,"yyyy-mm-dd")," ",TEXT(E1143,"hh:mm:ss"))</f>
        <v>2022-10-14 23:56:00</v>
      </c>
      <c r="G1143" s="8">
        <v>49</v>
      </c>
      <c r="H1143" s="8">
        <v>16</v>
      </c>
      <c r="I1143" s="9">
        <f>Uber_Details!$G1143+(Uber_Details!$H1143/60)</f>
        <v>49.266666666666666</v>
      </c>
      <c r="J1143" s="10">
        <v>7.1</v>
      </c>
      <c r="K1143" s="6"/>
      <c r="L1143" s="6"/>
      <c r="M1143" s="8"/>
      <c r="N1143" s="8">
        <v>1</v>
      </c>
      <c r="O1143" s="7" t="str">
        <f>VLOOKUP(P1143,zipcodes,2,0)</f>
        <v>MILE END</v>
      </c>
      <c r="P1143" s="13">
        <v>5031</v>
      </c>
      <c r="Q1143" s="7" t="str">
        <f>VLOOKUP(R1143,zipcodes,2,0)</f>
        <v>EDWARDSTOWN</v>
      </c>
      <c r="R1143" s="14">
        <v>5039</v>
      </c>
      <c r="S1143" s="8" t="s">
        <v>359</v>
      </c>
      <c r="T1143" s="6" t="s">
        <v>372</v>
      </c>
    </row>
    <row r="1144" spans="1:20" x14ac:dyDescent="0.25">
      <c r="A1144" s="5">
        <v>44849</v>
      </c>
      <c r="B1144" s="6">
        <v>16.059999999999999</v>
      </c>
      <c r="C1144" s="6">
        <f>B1144-K1144-L1144</f>
        <v>13.759999999999998</v>
      </c>
      <c r="D1144" s="6">
        <f>B1144-K1144</f>
        <v>13.759999999999998</v>
      </c>
      <c r="E1144" s="7">
        <v>0.59305555555555556</v>
      </c>
      <c r="F1144" s="17" t="str">
        <f>_xlfn.CONCAT(TEXT(A1144,"yyyy-mm-dd")," ",TEXT(E1144,"hh:mm:ss"))</f>
        <v>2022-10-15 14:14:00</v>
      </c>
      <c r="G1144" s="8">
        <v>35</v>
      </c>
      <c r="H1144" s="8">
        <v>14</v>
      </c>
      <c r="I1144" s="9">
        <f>Uber_Details!$G1144+(Uber_Details!$H1144/60)</f>
        <v>35.233333333333334</v>
      </c>
      <c r="J1144" s="10">
        <v>9.3000000000000007</v>
      </c>
      <c r="K1144" s="6">
        <v>2.2999999999999998</v>
      </c>
      <c r="L1144" s="6"/>
      <c r="M1144" s="8"/>
      <c r="N1144" s="8">
        <v>2</v>
      </c>
      <c r="O1144" s="7" t="str">
        <f>VLOOKUP(P1144,zipcodes,2,0)</f>
        <v>CAMPBELLTOWN</v>
      </c>
      <c r="P1144" s="13">
        <v>5074</v>
      </c>
      <c r="Q1144" s="7" t="str">
        <f>VLOOKUP(R1144,zipcodes,2,0)</f>
        <v>MAGILL</v>
      </c>
      <c r="R1144" s="14">
        <v>5072</v>
      </c>
      <c r="S1144" s="8" t="s">
        <v>359</v>
      </c>
      <c r="T1144" s="6" t="s">
        <v>372</v>
      </c>
    </row>
    <row r="1145" spans="1:20" x14ac:dyDescent="0.25">
      <c r="A1145" s="5">
        <v>44849</v>
      </c>
      <c r="B1145" s="6">
        <v>8.2799999999999994</v>
      </c>
      <c r="C1145" s="6">
        <f>B1145-K1145-L1145</f>
        <v>8.2799999999999994</v>
      </c>
      <c r="D1145" s="6">
        <f>B1145-K1145</f>
        <v>8.2799999999999994</v>
      </c>
      <c r="E1145" s="7">
        <v>0.50069444444444444</v>
      </c>
      <c r="F1145" s="17" t="str">
        <f>_xlfn.CONCAT(TEXT(A1145,"yyyy-mm-dd")," ",TEXT(E1145,"hh:mm:ss"))</f>
        <v>2022-10-15 12:01:00</v>
      </c>
      <c r="G1145" s="8">
        <v>25</v>
      </c>
      <c r="H1145" s="8">
        <v>19</v>
      </c>
      <c r="I1145" s="9">
        <f>Uber_Details!$G1145+(Uber_Details!$H1145/60)</f>
        <v>25.316666666666666</v>
      </c>
      <c r="J1145" s="10">
        <v>3.1</v>
      </c>
      <c r="K1145" s="6"/>
      <c r="L1145" s="6"/>
      <c r="M1145" s="8"/>
      <c r="N1145" s="8">
        <v>1</v>
      </c>
      <c r="O1145" s="7" t="str">
        <f>VLOOKUP(P1145,zipcodes,2,0)</f>
        <v>MILE END</v>
      </c>
      <c r="P1145" s="13">
        <v>5031</v>
      </c>
      <c r="Q1145" s="7" t="str">
        <f>VLOOKUP(R1145,zipcodes,2,0)</f>
        <v>ADELAIDE CBD</v>
      </c>
      <c r="R1145" s="14">
        <v>5000</v>
      </c>
      <c r="S1145" s="8" t="s">
        <v>359</v>
      </c>
      <c r="T1145" s="6" t="s">
        <v>372</v>
      </c>
    </row>
    <row r="1146" spans="1:20" x14ac:dyDescent="0.25">
      <c r="A1146" s="5">
        <v>44851</v>
      </c>
      <c r="B1146" s="6">
        <v>9.4600000000000009</v>
      </c>
      <c r="C1146" s="6">
        <f>B1146-K1146-L1146</f>
        <v>9.4600000000000009</v>
      </c>
      <c r="D1146" s="6">
        <f>B1146-K1146</f>
        <v>9.4600000000000009</v>
      </c>
      <c r="E1146" s="7">
        <v>0.92499999999999993</v>
      </c>
      <c r="F1146" s="17" t="str">
        <f>_xlfn.CONCAT(TEXT(A1146,"yyyy-mm-dd")," ",TEXT(E1146,"hh:mm:ss"))</f>
        <v>2022-10-17 22:12:00</v>
      </c>
      <c r="G1146" s="8">
        <v>23</v>
      </c>
      <c r="H1146" s="8">
        <v>56</v>
      </c>
      <c r="I1146" s="9">
        <f>Uber_Details!$G1146+(Uber_Details!$H1146/60)</f>
        <v>23.933333333333334</v>
      </c>
      <c r="J1146" s="10">
        <v>3.7</v>
      </c>
      <c r="K1146" s="6"/>
      <c r="L1146" s="6"/>
      <c r="M1146" s="8"/>
      <c r="N1146" s="8">
        <v>1</v>
      </c>
      <c r="O1146" s="7" t="str">
        <f>VLOOKUP(P1146,zipcodes,2,0)</f>
        <v>FELIXSTOW</v>
      </c>
      <c r="P1146" s="13">
        <v>5070</v>
      </c>
      <c r="Q1146" s="7" t="str">
        <f>VLOOKUP(R1146,zipcodes,2,0)</f>
        <v>CAMPBELLTOWN</v>
      </c>
      <c r="R1146" s="14">
        <v>5074</v>
      </c>
      <c r="S1146" s="8" t="s">
        <v>359</v>
      </c>
      <c r="T1146" s="6" t="s">
        <v>372</v>
      </c>
    </row>
    <row r="1147" spans="1:20" x14ac:dyDescent="0.25">
      <c r="A1147" s="5">
        <v>44851</v>
      </c>
      <c r="B1147" s="6">
        <v>8.86</v>
      </c>
      <c r="C1147" s="6">
        <f>B1147-K1147-L1147</f>
        <v>8.86</v>
      </c>
      <c r="D1147" s="6">
        <f>B1147-K1147</f>
        <v>8.86</v>
      </c>
      <c r="E1147" s="7">
        <v>0.82430555555555562</v>
      </c>
      <c r="F1147" s="17" t="str">
        <f>_xlfn.CONCAT(TEXT(A1147,"yyyy-mm-dd")," ",TEXT(E1147,"hh:mm:ss"))</f>
        <v>2022-10-17 19:47:00</v>
      </c>
      <c r="G1147" s="8">
        <v>21</v>
      </c>
      <c r="H1147" s="8">
        <v>3</v>
      </c>
      <c r="I1147" s="9">
        <f>Uber_Details!$G1147+(Uber_Details!$H1147/60)</f>
        <v>21.05</v>
      </c>
      <c r="J1147" s="10">
        <v>5.7</v>
      </c>
      <c r="K1147" s="6"/>
      <c r="L1147" s="6"/>
      <c r="M1147" s="8"/>
      <c r="N1147" s="8">
        <v>1</v>
      </c>
      <c r="O1147" s="7" t="str">
        <f>VLOOKUP(P1147,zipcodes,2,0)</f>
        <v>NORTH ADELAIDE</v>
      </c>
      <c r="P1147" s="13">
        <v>5006</v>
      </c>
      <c r="Q1147" s="7" t="str">
        <f>VLOOKUP(R1147,zipcodes,2,0)</f>
        <v>BROADVIEW</v>
      </c>
      <c r="R1147" s="14">
        <v>5083</v>
      </c>
      <c r="S1147" s="8" t="s">
        <v>359</v>
      </c>
      <c r="T1147" s="6" t="s">
        <v>372</v>
      </c>
    </row>
    <row r="1148" spans="1:20" x14ac:dyDescent="0.25">
      <c r="A1148" s="5">
        <v>44851</v>
      </c>
      <c r="B1148" s="6">
        <v>9.64</v>
      </c>
      <c r="C1148" s="6">
        <f>B1148-K1148-L1148</f>
        <v>9.64</v>
      </c>
      <c r="D1148" s="6">
        <f>B1148-K1148</f>
        <v>9.64</v>
      </c>
      <c r="E1148" s="7">
        <v>0.79375000000000007</v>
      </c>
      <c r="F1148" s="17" t="str">
        <f>_xlfn.CONCAT(TEXT(A1148,"yyyy-mm-dd")," ",TEXT(E1148,"hh:mm:ss"))</f>
        <v>2022-10-17 19:03:00</v>
      </c>
      <c r="G1148" s="8">
        <v>23</v>
      </c>
      <c r="H1148" s="8">
        <v>14</v>
      </c>
      <c r="I1148" s="9">
        <f>Uber_Details!$G1148+(Uber_Details!$H1148/60)</f>
        <v>23.233333333333334</v>
      </c>
      <c r="J1148" s="10">
        <v>3.4</v>
      </c>
      <c r="K1148" s="6"/>
      <c r="L1148" s="6"/>
      <c r="M1148" s="8"/>
      <c r="N1148" s="8">
        <v>1</v>
      </c>
      <c r="O1148" s="7" t="str">
        <f>VLOOKUP(P1148,zipcodes,2,0)</f>
        <v>ADELAIDE CBD</v>
      </c>
      <c r="P1148" s="13">
        <v>5000</v>
      </c>
      <c r="Q1148" s="7" t="str">
        <f>VLOOKUP(R1148,zipcodes,2,0)</f>
        <v>VALE PARK</v>
      </c>
      <c r="R1148" s="14">
        <v>5081</v>
      </c>
      <c r="S1148" s="8" t="s">
        <v>359</v>
      </c>
      <c r="T1148" s="6" t="s">
        <v>372</v>
      </c>
    </row>
    <row r="1149" spans="1:20" x14ac:dyDescent="0.25">
      <c r="A1149" s="5">
        <v>44851</v>
      </c>
      <c r="B1149" s="6">
        <v>14.53</v>
      </c>
      <c r="C1149" s="6">
        <f>B1149-K1149-L1149</f>
        <v>14.53</v>
      </c>
      <c r="D1149" s="6">
        <f>B1149-K1149</f>
        <v>14.53</v>
      </c>
      <c r="E1149" s="7">
        <v>0.76180555555555562</v>
      </c>
      <c r="F1149" s="17" t="str">
        <f>_xlfn.CONCAT(TEXT(A1149,"yyyy-mm-dd")," ",TEXT(E1149,"hh:mm:ss"))</f>
        <v>2022-10-17 18:17:00</v>
      </c>
      <c r="G1149" s="8">
        <v>36</v>
      </c>
      <c r="H1149" s="8">
        <v>6</v>
      </c>
      <c r="I1149" s="9">
        <f>Uber_Details!$G1149+(Uber_Details!$H1149/60)</f>
        <v>36.1</v>
      </c>
      <c r="J1149" s="10">
        <v>9.5</v>
      </c>
      <c r="K1149" s="6"/>
      <c r="L1149" s="6"/>
      <c r="M1149" s="8"/>
      <c r="N1149" s="8">
        <v>1</v>
      </c>
      <c r="O1149" s="7" t="str">
        <f>VLOOKUP(P1149,zipcodes,2,0)</f>
        <v>MILE END</v>
      </c>
      <c r="P1149" s="13">
        <v>5031</v>
      </c>
      <c r="Q1149" s="7" t="str">
        <f>VLOOKUP(R1149,zipcodes,2,0)</f>
        <v>FITZROY</v>
      </c>
      <c r="R1149" s="14">
        <v>5082</v>
      </c>
      <c r="S1149" s="8" t="s">
        <v>359</v>
      </c>
      <c r="T1149" s="6" t="s">
        <v>372</v>
      </c>
    </row>
    <row r="1150" spans="1:20" x14ac:dyDescent="0.25">
      <c r="A1150" s="5">
        <v>44852</v>
      </c>
      <c r="B1150" s="6">
        <v>5.59</v>
      </c>
      <c r="C1150" s="6">
        <f>B1150-K1150-L1150</f>
        <v>5.59</v>
      </c>
      <c r="D1150" s="6">
        <f>B1150-K1150</f>
        <v>5.59</v>
      </c>
      <c r="E1150" s="7">
        <v>0.8534722222222223</v>
      </c>
      <c r="F1150" s="17" t="str">
        <f>_xlfn.CONCAT(TEXT(A1150,"yyyy-mm-dd")," ",TEXT(E1150,"hh:mm:ss"))</f>
        <v>2022-10-18 20:29:00</v>
      </c>
      <c r="G1150" s="8">
        <v>10</v>
      </c>
      <c r="H1150" s="8">
        <v>37</v>
      </c>
      <c r="I1150" s="9">
        <f>Uber_Details!$G1150+(Uber_Details!$H1150/60)</f>
        <v>10.616666666666667</v>
      </c>
      <c r="J1150" s="10">
        <v>1.2</v>
      </c>
      <c r="K1150" s="6"/>
      <c r="L1150" s="6"/>
      <c r="M1150" s="8"/>
      <c r="N1150" s="8">
        <v>1</v>
      </c>
      <c r="O1150" s="7" t="str">
        <f>VLOOKUP(P1150,zipcodes,2,0)</f>
        <v>ADELAIDE CBD</v>
      </c>
      <c r="P1150" s="13">
        <v>5000</v>
      </c>
      <c r="Q1150" s="7" t="str">
        <f>VLOOKUP(R1150,zipcodes,2,0)</f>
        <v>ADELAIDE CBD</v>
      </c>
      <c r="R1150" s="14">
        <v>5000</v>
      </c>
      <c r="S1150" s="8" t="s">
        <v>359</v>
      </c>
      <c r="T1150" s="6" t="s">
        <v>372</v>
      </c>
    </row>
    <row r="1151" spans="1:20" x14ac:dyDescent="0.25">
      <c r="A1151" s="5">
        <v>44852</v>
      </c>
      <c r="B1151" s="6">
        <v>8.8000000000000007</v>
      </c>
      <c r="C1151" s="6">
        <f>B1151-K1151-L1151</f>
        <v>8.8000000000000007</v>
      </c>
      <c r="D1151" s="6">
        <f>B1151-K1151</f>
        <v>8.8000000000000007</v>
      </c>
      <c r="E1151" s="7">
        <v>0.7944444444444444</v>
      </c>
      <c r="F1151" s="17" t="str">
        <f>_xlfn.CONCAT(TEXT(A1151,"yyyy-mm-dd")," ",TEXT(E1151,"hh:mm:ss"))</f>
        <v>2022-10-18 19:04:00</v>
      </c>
      <c r="G1151" s="8">
        <v>15</v>
      </c>
      <c r="H1151" s="8">
        <v>3</v>
      </c>
      <c r="I1151" s="9">
        <f>Uber_Details!$G1151+(Uber_Details!$H1151/60)</f>
        <v>15.05</v>
      </c>
      <c r="J1151" s="10">
        <v>3.9</v>
      </c>
      <c r="K1151" s="6"/>
      <c r="L1151" s="6"/>
      <c r="M1151" s="8"/>
      <c r="N1151" s="8">
        <v>1</v>
      </c>
      <c r="O1151" s="7" t="str">
        <f>VLOOKUP(P1151,zipcodes,2,0)</f>
        <v>ADELAIDE CBD</v>
      </c>
      <c r="P1151" s="13">
        <v>5000</v>
      </c>
      <c r="Q1151" s="7" t="str">
        <f>VLOOKUP(R1151,zipcodes,2,0)</f>
        <v>MILLSWOOD</v>
      </c>
      <c r="R1151" s="14">
        <v>5034</v>
      </c>
      <c r="S1151" s="8" t="s">
        <v>359</v>
      </c>
      <c r="T1151" s="6" t="s">
        <v>372</v>
      </c>
    </row>
    <row r="1152" spans="1:20" x14ac:dyDescent="0.25">
      <c r="A1152" s="5">
        <v>44852</v>
      </c>
      <c r="B1152" s="6">
        <v>5.7</v>
      </c>
      <c r="C1152" s="6">
        <f>B1152-K1152-L1152</f>
        <v>5.7</v>
      </c>
      <c r="D1152" s="6">
        <f>B1152-K1152</f>
        <v>5.7</v>
      </c>
      <c r="E1152" s="7">
        <v>0.77986111111111101</v>
      </c>
      <c r="F1152" s="17" t="str">
        <f>_xlfn.CONCAT(TEXT(A1152,"yyyy-mm-dd")," ",TEXT(E1152,"hh:mm:ss"))</f>
        <v>2022-10-18 18:43:00</v>
      </c>
      <c r="G1152" s="8">
        <v>16</v>
      </c>
      <c r="H1152" s="8">
        <v>19</v>
      </c>
      <c r="I1152" s="9">
        <f>Uber_Details!$G1152+(Uber_Details!$H1152/60)</f>
        <v>16.316666666666666</v>
      </c>
      <c r="J1152" s="10">
        <v>2.8</v>
      </c>
      <c r="K1152" s="6"/>
      <c r="L1152" s="6"/>
      <c r="M1152" s="8"/>
      <c r="N1152" s="8">
        <v>1</v>
      </c>
      <c r="O1152" s="7" t="str">
        <f>VLOOKUP(P1152,zipcodes,2,0)</f>
        <v>ADELAIDE CBD</v>
      </c>
      <c r="P1152" s="13">
        <v>5000</v>
      </c>
      <c r="Q1152" s="7" t="str">
        <f>VLOOKUP(R1152,zipcodes,2,0)</f>
        <v>BLACK FOREST</v>
      </c>
      <c r="R1152" s="14">
        <v>5035</v>
      </c>
      <c r="S1152" s="8" t="s">
        <v>359</v>
      </c>
      <c r="T1152" s="6" t="s">
        <v>372</v>
      </c>
    </row>
    <row r="1153" spans="1:20" x14ac:dyDescent="0.25">
      <c r="A1153" s="5">
        <v>44852</v>
      </c>
      <c r="B1153" s="6">
        <v>8.94</v>
      </c>
      <c r="C1153" s="6">
        <f>B1153-K1153-L1153</f>
        <v>6.76</v>
      </c>
      <c r="D1153" s="6">
        <f>B1153-K1153</f>
        <v>6.76</v>
      </c>
      <c r="E1153" s="7">
        <v>0.76736111111111116</v>
      </c>
      <c r="F1153" s="17" t="str">
        <f>_xlfn.CONCAT(TEXT(A1153,"yyyy-mm-dd")," ",TEXT(E1153,"hh:mm:ss"))</f>
        <v>2022-10-18 18:25:00</v>
      </c>
      <c r="G1153" s="8">
        <v>11</v>
      </c>
      <c r="H1153" s="8">
        <v>25</v>
      </c>
      <c r="I1153" s="9">
        <f>Uber_Details!$G1153+(Uber_Details!$H1153/60)</f>
        <v>11.416666666666666</v>
      </c>
      <c r="J1153" s="10">
        <v>2.2999999999999998</v>
      </c>
      <c r="K1153" s="6">
        <v>2.1800000000000002</v>
      </c>
      <c r="L1153" s="6"/>
      <c r="M1153" s="8"/>
      <c r="N1153" s="8">
        <v>1</v>
      </c>
      <c r="O1153" s="7" t="str">
        <f>VLOOKUP(P1153,zipcodes,2,0)</f>
        <v>MILLSWOOD</v>
      </c>
      <c r="P1153" s="13">
        <v>5034</v>
      </c>
      <c r="Q1153" s="7" t="str">
        <f>VLOOKUP(R1153,zipcodes,2,0)</f>
        <v>MILLSWOOD</v>
      </c>
      <c r="R1153" s="14">
        <v>5034</v>
      </c>
      <c r="S1153" s="8" t="s">
        <v>359</v>
      </c>
      <c r="T1153" s="6" t="s">
        <v>372</v>
      </c>
    </row>
    <row r="1154" spans="1:20" x14ac:dyDescent="0.25">
      <c r="A1154" s="5">
        <v>44853</v>
      </c>
      <c r="B1154" s="6">
        <v>5.58</v>
      </c>
      <c r="C1154" s="6">
        <f>B1154-K1154-L1154</f>
        <v>5.58</v>
      </c>
      <c r="D1154" s="6">
        <f>B1154-K1154</f>
        <v>5.58</v>
      </c>
      <c r="E1154" s="7">
        <v>0.89930555555555547</v>
      </c>
      <c r="F1154" s="17" t="str">
        <f>_xlfn.CONCAT(TEXT(A1154,"yyyy-mm-dd")," ",TEXT(E1154,"hh:mm:ss"))</f>
        <v>2022-10-19 21:35:00</v>
      </c>
      <c r="G1154" s="8">
        <v>10</v>
      </c>
      <c r="H1154" s="8">
        <v>1</v>
      </c>
      <c r="I1154" s="9">
        <f>Uber_Details!$G1154+(Uber_Details!$H1154/60)</f>
        <v>10.016666666666667</v>
      </c>
      <c r="J1154" s="10">
        <v>1.9</v>
      </c>
      <c r="K1154" s="6"/>
      <c r="L1154" s="6"/>
      <c r="M1154" s="8"/>
      <c r="N1154" s="8">
        <v>1</v>
      </c>
      <c r="O1154" s="7" t="str">
        <f>VLOOKUP(P1154,zipcodes,2,0)</f>
        <v>BEVERLEY</v>
      </c>
      <c r="P1154" s="13">
        <v>5009</v>
      </c>
      <c r="Q1154" s="7" t="str">
        <f>VLOOKUP(R1154,zipcodes,2,0)</f>
        <v>WOODVILLE</v>
      </c>
      <c r="R1154" s="14">
        <v>5011</v>
      </c>
      <c r="S1154" s="8" t="s">
        <v>359</v>
      </c>
      <c r="T1154" s="6" t="s">
        <v>372</v>
      </c>
    </row>
    <row r="1155" spans="1:20" x14ac:dyDescent="0.25">
      <c r="A1155" s="5">
        <v>44853</v>
      </c>
      <c r="B1155" s="6">
        <v>5.28</v>
      </c>
      <c r="C1155" s="6">
        <f>B1155-K1155-L1155</f>
        <v>5.28</v>
      </c>
      <c r="D1155" s="6">
        <f>B1155-K1155</f>
        <v>5.28</v>
      </c>
      <c r="E1155" s="7">
        <v>0.8930555555555556</v>
      </c>
      <c r="F1155" s="17" t="str">
        <f>_xlfn.CONCAT(TEXT(A1155,"yyyy-mm-dd")," ",TEXT(E1155,"hh:mm:ss"))</f>
        <v>2022-10-19 21:26:00</v>
      </c>
      <c r="G1155" s="8">
        <v>11</v>
      </c>
      <c r="H1155" s="8">
        <v>15</v>
      </c>
      <c r="I1155" s="9">
        <f>Uber_Details!$G1155+(Uber_Details!$H1155/60)</f>
        <v>11.25</v>
      </c>
      <c r="J1155" s="10">
        <v>2.7</v>
      </c>
      <c r="K1155" s="6"/>
      <c r="L1155" s="6"/>
      <c r="M1155" s="8"/>
      <c r="N1155" s="8">
        <v>1</v>
      </c>
      <c r="O1155" s="7" t="str">
        <f>VLOOKUP(P1155,zipcodes,2,0)</f>
        <v>BEVERLEY</v>
      </c>
      <c r="P1155" s="13">
        <v>5009</v>
      </c>
      <c r="Q1155" s="7" t="str">
        <f>VLOOKUP(R1155,zipcodes,2,0)</f>
        <v>WOODVILLE</v>
      </c>
      <c r="R1155" s="14">
        <v>5011</v>
      </c>
      <c r="S1155" s="8" t="s">
        <v>359</v>
      </c>
      <c r="T1155" s="6" t="s">
        <v>372</v>
      </c>
    </row>
    <row r="1156" spans="1:20" x14ac:dyDescent="0.25">
      <c r="A1156" s="5">
        <v>44853</v>
      </c>
      <c r="B1156" s="6">
        <v>11.81</v>
      </c>
      <c r="C1156" s="6">
        <f>B1156-K1156-L1156</f>
        <v>11.81</v>
      </c>
      <c r="D1156" s="6">
        <f>B1156-K1156</f>
        <v>11.81</v>
      </c>
      <c r="E1156" s="7">
        <v>0.87152777777777779</v>
      </c>
      <c r="F1156" s="17" t="str">
        <f>_xlfn.CONCAT(TEXT(A1156,"yyyy-mm-dd")," ",TEXT(E1156,"hh:mm:ss"))</f>
        <v>2022-10-19 20:55:00</v>
      </c>
      <c r="G1156" s="8">
        <v>30</v>
      </c>
      <c r="H1156" s="8">
        <v>9</v>
      </c>
      <c r="I1156" s="9">
        <f>Uber_Details!$G1156+(Uber_Details!$H1156/60)</f>
        <v>30.15</v>
      </c>
      <c r="J1156" s="10">
        <v>4.9000000000000004</v>
      </c>
      <c r="K1156" s="6"/>
      <c r="L1156" s="6"/>
      <c r="M1156" s="8"/>
      <c r="N1156" s="8">
        <v>1</v>
      </c>
      <c r="O1156" s="7" t="str">
        <f>VLOOKUP(P1156,zipcodes,2,0)</f>
        <v>ADELAIDE CBD</v>
      </c>
      <c r="P1156" s="13">
        <v>5000</v>
      </c>
      <c r="Q1156" s="7" t="str">
        <f>VLOOKUP(R1156,zipcodes,2,0)</f>
        <v>BEVERLEY</v>
      </c>
      <c r="R1156" s="14">
        <v>5009</v>
      </c>
      <c r="S1156" s="8" t="s">
        <v>359</v>
      </c>
      <c r="T1156" s="6" t="s">
        <v>372</v>
      </c>
    </row>
    <row r="1157" spans="1:20" x14ac:dyDescent="0.25">
      <c r="A1157" s="5">
        <v>44853</v>
      </c>
      <c r="B1157" s="6">
        <v>5.98</v>
      </c>
      <c r="C1157" s="6">
        <f>B1157-K1157-L1157</f>
        <v>5.98</v>
      </c>
      <c r="D1157" s="6">
        <f>B1157-K1157</f>
        <v>5.98</v>
      </c>
      <c r="E1157" s="7">
        <v>0.84930555555555554</v>
      </c>
      <c r="F1157" s="17" t="str">
        <f>_xlfn.CONCAT(TEXT(A1157,"yyyy-mm-dd")," ",TEXT(E1157,"hh:mm:ss"))</f>
        <v>2022-10-19 20:23:00</v>
      </c>
      <c r="G1157" s="8">
        <v>14</v>
      </c>
      <c r="H1157" s="8">
        <v>46</v>
      </c>
      <c r="I1157" s="9">
        <f>Uber_Details!$G1157+(Uber_Details!$H1157/60)</f>
        <v>14.766666666666667</v>
      </c>
      <c r="J1157" s="10">
        <v>2.4</v>
      </c>
      <c r="K1157" s="6"/>
      <c r="L1157" s="6"/>
      <c r="M1157" s="8"/>
      <c r="N1157" s="8">
        <v>1</v>
      </c>
      <c r="O1157" s="7" t="str">
        <f>VLOOKUP(P1157,zipcodes,2,0)</f>
        <v>ADELAIDE CBD</v>
      </c>
      <c r="P1157" s="13">
        <v>5000</v>
      </c>
      <c r="Q1157" s="7" t="str">
        <f>VLOOKUP(R1157,zipcodes,2,0)</f>
        <v>FITZROY</v>
      </c>
      <c r="R1157" s="14">
        <v>5082</v>
      </c>
      <c r="S1157" s="8" t="s">
        <v>359</v>
      </c>
      <c r="T1157" s="6" t="s">
        <v>372</v>
      </c>
    </row>
    <row r="1158" spans="1:20" x14ac:dyDescent="0.25">
      <c r="A1158" s="5">
        <v>44853</v>
      </c>
      <c r="B1158" s="6">
        <v>7.95</v>
      </c>
      <c r="C1158" s="6">
        <f>B1158-K1158-L1158</f>
        <v>7.95</v>
      </c>
      <c r="D1158" s="6">
        <f>B1158-K1158</f>
        <v>7.95</v>
      </c>
      <c r="E1158" s="7">
        <v>0.8354166666666667</v>
      </c>
      <c r="F1158" s="17" t="str">
        <f>_xlfn.CONCAT(TEXT(A1158,"yyyy-mm-dd")," ",TEXT(E1158,"hh:mm:ss"))</f>
        <v>2022-10-19 20:03:00</v>
      </c>
      <c r="G1158" s="8">
        <v>23</v>
      </c>
      <c r="H1158" s="8">
        <v>43</v>
      </c>
      <c r="I1158" s="9">
        <f>Uber_Details!$G1158+(Uber_Details!$H1158/60)</f>
        <v>23.716666666666665</v>
      </c>
      <c r="J1158" s="10">
        <v>3</v>
      </c>
      <c r="K1158" s="6"/>
      <c r="L1158" s="6"/>
      <c r="M1158" s="8"/>
      <c r="N1158" s="8">
        <v>1</v>
      </c>
      <c r="O1158" s="7" t="str">
        <f>VLOOKUP(P1158,zipcodes,2,0)</f>
        <v>ADELAIDE CBD</v>
      </c>
      <c r="P1158" s="13">
        <v>5000</v>
      </c>
      <c r="Q1158" s="7" t="str">
        <f>VLOOKUP(R1158,zipcodes,2,0)</f>
        <v>NORTH ADELAIDE</v>
      </c>
      <c r="R1158" s="14">
        <v>5006</v>
      </c>
      <c r="S1158" s="8" t="s">
        <v>359</v>
      </c>
      <c r="T1158" s="6" t="s">
        <v>372</v>
      </c>
    </row>
    <row r="1159" spans="1:20" x14ac:dyDescent="0.25">
      <c r="A1159" s="5">
        <v>44853</v>
      </c>
      <c r="B1159" s="6">
        <v>7.65</v>
      </c>
      <c r="C1159" s="6">
        <f>B1159-K1159-L1159</f>
        <v>7.65</v>
      </c>
      <c r="D1159" s="6">
        <f>B1159-K1159</f>
        <v>7.65</v>
      </c>
      <c r="E1159" s="7">
        <v>0.81111111111111101</v>
      </c>
      <c r="F1159" s="17" t="str">
        <f>_xlfn.CONCAT(TEXT(A1159,"yyyy-mm-dd")," ",TEXT(E1159,"hh:mm:ss"))</f>
        <v>2022-10-19 19:28:00</v>
      </c>
      <c r="G1159" s="8">
        <v>22</v>
      </c>
      <c r="H1159" s="8">
        <v>53</v>
      </c>
      <c r="I1159" s="9">
        <f>Uber_Details!$G1159+(Uber_Details!$H1159/60)</f>
        <v>22.883333333333333</v>
      </c>
      <c r="J1159" s="10">
        <v>5</v>
      </c>
      <c r="K1159" s="6"/>
      <c r="L1159" s="6"/>
      <c r="M1159" s="8"/>
      <c r="N1159" s="8">
        <v>1</v>
      </c>
      <c r="O1159" s="7" t="str">
        <f>VLOOKUP(P1159,zipcodes,2,0)</f>
        <v>HINDMARSH</v>
      </c>
      <c r="P1159" s="13">
        <v>5007</v>
      </c>
      <c r="Q1159" s="7" t="str">
        <f>VLOOKUP(R1159,zipcodes,2,0)</f>
        <v>BEVERLEY</v>
      </c>
      <c r="R1159" s="14">
        <v>5009</v>
      </c>
      <c r="S1159" s="8" t="s">
        <v>359</v>
      </c>
      <c r="T1159" s="6" t="s">
        <v>372</v>
      </c>
    </row>
    <row r="1160" spans="1:20" x14ac:dyDescent="0.25">
      <c r="A1160" s="5">
        <v>44853</v>
      </c>
      <c r="B1160" s="6">
        <v>13.4</v>
      </c>
      <c r="C1160" s="6">
        <f>B1160-K1160-L1160</f>
        <v>13.4</v>
      </c>
      <c r="D1160" s="6">
        <f>B1160-K1160</f>
        <v>13.4</v>
      </c>
      <c r="E1160" s="7">
        <v>0.78125</v>
      </c>
      <c r="F1160" s="17" t="str">
        <f>_xlfn.CONCAT(TEXT(A1160,"yyyy-mm-dd")," ",TEXT(E1160,"hh:mm:ss"))</f>
        <v>2022-10-19 18:45:00</v>
      </c>
      <c r="G1160" s="8">
        <v>33</v>
      </c>
      <c r="H1160" s="8">
        <v>2</v>
      </c>
      <c r="I1160" s="9">
        <f>Uber_Details!$G1160+(Uber_Details!$H1160/60)</f>
        <v>33.033333333333331</v>
      </c>
      <c r="J1160" s="10">
        <v>5.2</v>
      </c>
      <c r="K1160" s="6"/>
      <c r="L1160" s="6"/>
      <c r="M1160" s="8"/>
      <c r="N1160" s="8">
        <v>1</v>
      </c>
      <c r="O1160" s="7" t="str">
        <f>VLOOKUP(P1160,zipcodes,2,0)</f>
        <v>ADELAIDE CBD</v>
      </c>
      <c r="P1160" s="13">
        <v>5000</v>
      </c>
      <c r="Q1160" s="7" t="str">
        <f>VLOOKUP(R1160,zipcodes,2,0)</f>
        <v>HINDMARSH</v>
      </c>
      <c r="R1160" s="14">
        <v>5007</v>
      </c>
      <c r="S1160" s="8" t="s">
        <v>359</v>
      </c>
      <c r="T1160" s="6" t="s">
        <v>372</v>
      </c>
    </row>
    <row r="1161" spans="1:20" x14ac:dyDescent="0.25">
      <c r="A1161" s="5">
        <v>44853</v>
      </c>
      <c r="B1161" s="6">
        <v>7.63</v>
      </c>
      <c r="C1161" s="6">
        <f>B1161-K1161-L1161</f>
        <v>7.63</v>
      </c>
      <c r="D1161" s="6">
        <f>B1161-K1161</f>
        <v>7.63</v>
      </c>
      <c r="E1161" s="7">
        <v>0.76597222222222217</v>
      </c>
      <c r="F1161" s="17" t="str">
        <f>_xlfn.CONCAT(TEXT(A1161,"yyyy-mm-dd")," ",TEXT(E1161,"hh:mm:ss"))</f>
        <v>2022-10-19 18:23:00</v>
      </c>
      <c r="G1161" s="8">
        <v>20</v>
      </c>
      <c r="H1161" s="8">
        <v>13</v>
      </c>
      <c r="I1161" s="9">
        <f>Uber_Details!$G1161+(Uber_Details!$H1161/60)</f>
        <v>20.216666666666665</v>
      </c>
      <c r="J1161" s="10">
        <v>1.7</v>
      </c>
      <c r="K1161" s="6"/>
      <c r="L1161" s="6"/>
      <c r="M1161" s="8"/>
      <c r="N1161" s="8">
        <v>1</v>
      </c>
      <c r="O1161" s="7" t="str">
        <f>VLOOKUP(P1161,zipcodes,2,0)</f>
        <v>MILE END</v>
      </c>
      <c r="P1161" s="13">
        <v>5031</v>
      </c>
      <c r="Q1161" s="7" t="str">
        <f>VLOOKUP(R1161,zipcodes,2,0)</f>
        <v>MILE END</v>
      </c>
      <c r="R1161" s="14">
        <v>5031</v>
      </c>
      <c r="S1161" s="8" t="s">
        <v>359</v>
      </c>
      <c r="T1161" s="6" t="s">
        <v>372</v>
      </c>
    </row>
    <row r="1162" spans="1:20" x14ac:dyDescent="0.25">
      <c r="A1162" s="5">
        <v>44853</v>
      </c>
      <c r="B1162" s="6">
        <v>11.35</v>
      </c>
      <c r="C1162" s="6">
        <f>B1162-K1162-L1162</f>
        <v>11.35</v>
      </c>
      <c r="D1162" s="6">
        <f>B1162-K1162</f>
        <v>11.35</v>
      </c>
      <c r="E1162" s="7">
        <v>0.62083333333333335</v>
      </c>
      <c r="F1162" s="17" t="str">
        <f>_xlfn.CONCAT(TEXT(A1162,"yyyy-mm-dd")," ",TEXT(E1162,"hh:mm:ss"))</f>
        <v>2022-10-19 14:54:00</v>
      </c>
      <c r="G1162" s="8">
        <v>26</v>
      </c>
      <c r="H1162" s="8">
        <v>17</v>
      </c>
      <c r="I1162" s="9">
        <f>Uber_Details!$G1162+(Uber_Details!$H1162/60)</f>
        <v>26.283333333333335</v>
      </c>
      <c r="J1162" s="10">
        <v>5.9</v>
      </c>
      <c r="K1162" s="6"/>
      <c r="L1162" s="6"/>
      <c r="M1162" s="8"/>
      <c r="N1162" s="8">
        <v>1</v>
      </c>
      <c r="O1162" s="7" t="str">
        <f>VLOOKUP(P1162,zipcodes,2,0)</f>
        <v>HENLEY BEACH</v>
      </c>
      <c r="P1162" s="13">
        <v>5022</v>
      </c>
      <c r="Q1162" s="7" t="str">
        <f>VLOOKUP(R1162,zipcodes,2,0)</f>
        <v>UNDERDALE</v>
      </c>
      <c r="R1162" s="14">
        <v>5032</v>
      </c>
      <c r="S1162" s="8" t="s">
        <v>359</v>
      </c>
      <c r="T1162" s="6" t="s">
        <v>372</v>
      </c>
    </row>
    <row r="1163" spans="1:20" x14ac:dyDescent="0.25">
      <c r="A1163" s="5">
        <v>44853</v>
      </c>
      <c r="B1163" s="6">
        <v>6.14</v>
      </c>
      <c r="C1163" s="6">
        <f>B1163-K1163-L1163</f>
        <v>6.14</v>
      </c>
      <c r="D1163" s="6">
        <f>B1163-K1163</f>
        <v>6.14</v>
      </c>
      <c r="E1163" s="7">
        <v>0.60625000000000007</v>
      </c>
      <c r="F1163" s="17" t="str">
        <f>_xlfn.CONCAT(TEXT(A1163,"yyyy-mm-dd")," ",TEXT(E1163,"hh:mm:ss"))</f>
        <v>2022-10-19 14:33:00</v>
      </c>
      <c r="G1163" s="8">
        <v>15</v>
      </c>
      <c r="H1163" s="8">
        <v>26</v>
      </c>
      <c r="I1163" s="9">
        <f>Uber_Details!$G1163+(Uber_Details!$H1163/60)</f>
        <v>15.433333333333334</v>
      </c>
      <c r="J1163" s="10">
        <v>2</v>
      </c>
      <c r="K1163" s="6"/>
      <c r="L1163" s="6"/>
      <c r="M1163" s="8"/>
      <c r="N1163" s="8">
        <v>1</v>
      </c>
      <c r="O1163" s="7" t="str">
        <f>VLOOKUP(P1163,zipcodes,2,0)</f>
        <v>FULHAM</v>
      </c>
      <c r="P1163" s="13">
        <v>5024</v>
      </c>
      <c r="Q1163" s="7" t="str">
        <f>VLOOKUP(R1163,zipcodes,2,0)</f>
        <v>UNDERDALE</v>
      </c>
      <c r="R1163" s="14">
        <v>5032</v>
      </c>
      <c r="S1163" s="8" t="s">
        <v>359</v>
      </c>
      <c r="T1163" s="6" t="s">
        <v>372</v>
      </c>
    </row>
    <row r="1164" spans="1:20" x14ac:dyDescent="0.25">
      <c r="A1164" s="5">
        <v>44853</v>
      </c>
      <c r="B1164" s="6">
        <v>5.66</v>
      </c>
      <c r="C1164" s="6">
        <f>B1164-K1164-L1164</f>
        <v>5.66</v>
      </c>
      <c r="D1164" s="6">
        <f>B1164-K1164</f>
        <v>5.66</v>
      </c>
      <c r="E1164" s="7">
        <v>0.59722222222222221</v>
      </c>
      <c r="F1164" s="17" t="str">
        <f>_xlfn.CONCAT(TEXT(A1164,"yyyy-mm-dd")," ",TEXT(E1164,"hh:mm:ss"))</f>
        <v>2022-10-19 14:20:00</v>
      </c>
      <c r="G1164" s="8">
        <v>13</v>
      </c>
      <c r="H1164" s="8">
        <v>30</v>
      </c>
      <c r="I1164" s="9">
        <f>Uber_Details!$G1164+(Uber_Details!$H1164/60)</f>
        <v>13.5</v>
      </c>
      <c r="J1164" s="10">
        <v>2.8</v>
      </c>
      <c r="K1164" s="6"/>
      <c r="L1164" s="6"/>
      <c r="M1164" s="8"/>
      <c r="N1164" s="8">
        <v>1</v>
      </c>
      <c r="O1164" s="7" t="str">
        <f>VLOOKUP(P1164,zipcodes,2,0)</f>
        <v>UNDERDALE</v>
      </c>
      <c r="P1164" s="13">
        <v>5032</v>
      </c>
      <c r="Q1164" s="7" t="str">
        <f>VLOOKUP(R1164,zipcodes,2,0)</f>
        <v>FULHAM</v>
      </c>
      <c r="R1164" s="14">
        <v>5024</v>
      </c>
      <c r="S1164" s="8" t="s">
        <v>359</v>
      </c>
      <c r="T1164" s="6" t="s">
        <v>372</v>
      </c>
    </row>
    <row r="1165" spans="1:20" x14ac:dyDescent="0.25">
      <c r="A1165" s="5">
        <v>44853</v>
      </c>
      <c r="B1165" s="6">
        <v>6.53</v>
      </c>
      <c r="C1165" s="6">
        <f>B1165-K1165-L1165</f>
        <v>6.53</v>
      </c>
      <c r="D1165" s="6">
        <f>B1165-K1165</f>
        <v>6.53</v>
      </c>
      <c r="E1165" s="7">
        <v>0.57638888888888895</v>
      </c>
      <c r="F1165" s="17" t="str">
        <f>_xlfn.CONCAT(TEXT(A1165,"yyyy-mm-dd")," ",TEXT(E1165,"hh:mm:ss"))</f>
        <v>2022-10-19 13:50:00</v>
      </c>
      <c r="G1165" s="8">
        <v>13</v>
      </c>
      <c r="H1165" s="8">
        <v>52</v>
      </c>
      <c r="I1165" s="9">
        <f>Uber_Details!$G1165+(Uber_Details!$H1165/60)</f>
        <v>13.866666666666667</v>
      </c>
      <c r="J1165" s="10">
        <v>2.5</v>
      </c>
      <c r="K1165" s="6"/>
      <c r="L1165" s="6"/>
      <c r="M1165" s="8"/>
      <c r="N1165" s="8">
        <v>1</v>
      </c>
      <c r="O1165" s="7" t="str">
        <f>VLOOKUP(P1165,zipcodes,2,0)</f>
        <v>KURRALTA PARK</v>
      </c>
      <c r="P1165" s="13">
        <v>5037</v>
      </c>
      <c r="Q1165" s="7" t="str">
        <f>VLOOKUP(R1165,zipcodes,2,0)</f>
        <v>BLACK FOREST</v>
      </c>
      <c r="R1165" s="14">
        <v>5035</v>
      </c>
      <c r="S1165" s="8" t="s">
        <v>359</v>
      </c>
      <c r="T1165" s="6" t="s">
        <v>372</v>
      </c>
    </row>
    <row r="1166" spans="1:20" x14ac:dyDescent="0.25">
      <c r="A1166" s="5">
        <v>44853</v>
      </c>
      <c r="B1166" s="6">
        <v>13.27</v>
      </c>
      <c r="C1166" s="6">
        <f>B1166-K1166-L1166</f>
        <v>13.27</v>
      </c>
      <c r="D1166" s="6">
        <f>B1166-K1166</f>
        <v>13.27</v>
      </c>
      <c r="E1166" s="7">
        <v>0.54375000000000007</v>
      </c>
      <c r="F1166" s="17" t="str">
        <f>_xlfn.CONCAT(TEXT(A1166,"yyyy-mm-dd")," ",TEXT(E1166,"hh:mm:ss"))</f>
        <v>2022-10-19 13:03:00</v>
      </c>
      <c r="G1166" s="8">
        <v>36</v>
      </c>
      <c r="H1166" s="8">
        <v>11</v>
      </c>
      <c r="I1166" s="9">
        <f>Uber_Details!$G1166+(Uber_Details!$H1166/60)</f>
        <v>36.18333333333333</v>
      </c>
      <c r="J1166" s="10">
        <v>2.5</v>
      </c>
      <c r="K1166" s="6"/>
      <c r="L1166" s="6"/>
      <c r="M1166" s="8"/>
      <c r="N1166" s="8">
        <v>1</v>
      </c>
      <c r="O1166" s="7" t="str">
        <f>VLOOKUP(P1166,zipcodes,2,0)</f>
        <v>ADELAIDE CBD</v>
      </c>
      <c r="P1166" s="13">
        <v>5000</v>
      </c>
      <c r="Q1166" s="7" t="str">
        <f>VLOOKUP(R1166,zipcodes,2,0)</f>
        <v>MILLSWOOD</v>
      </c>
      <c r="R1166" s="14">
        <v>5034</v>
      </c>
      <c r="S1166" s="8" t="s">
        <v>359</v>
      </c>
      <c r="T1166" s="6" t="s">
        <v>372</v>
      </c>
    </row>
    <row r="1167" spans="1:20" x14ac:dyDescent="0.25">
      <c r="A1167" s="5">
        <v>44853</v>
      </c>
      <c r="B1167" s="6">
        <v>10.98</v>
      </c>
      <c r="C1167" s="6">
        <f>B1167-K1167-L1167</f>
        <v>10.98</v>
      </c>
      <c r="D1167" s="6">
        <f>B1167-K1167</f>
        <v>10.98</v>
      </c>
      <c r="E1167" s="7">
        <v>0.51944444444444449</v>
      </c>
      <c r="F1167" s="17" t="str">
        <f>_xlfn.CONCAT(TEXT(A1167,"yyyy-mm-dd")," ",TEXT(E1167,"hh:mm:ss"))</f>
        <v>2022-10-19 12:28:00</v>
      </c>
      <c r="G1167" s="8">
        <v>25</v>
      </c>
      <c r="H1167" s="8">
        <v>15</v>
      </c>
      <c r="I1167" s="9">
        <f>Uber_Details!$G1167+(Uber_Details!$H1167/60)</f>
        <v>25.25</v>
      </c>
      <c r="J1167" s="10">
        <v>3.4</v>
      </c>
      <c r="K1167" s="6"/>
      <c r="L1167" s="6"/>
      <c r="M1167" s="8"/>
      <c r="N1167" s="8">
        <v>1</v>
      </c>
      <c r="O1167" s="7" t="str">
        <f>VLOOKUP(P1167,zipcodes,2,0)</f>
        <v>RICHMOND</v>
      </c>
      <c r="P1167" s="13">
        <v>5033</v>
      </c>
      <c r="Q1167" s="7" t="str">
        <f>VLOOKUP(R1167,zipcodes,2,0)</f>
        <v>KURRALTA PARK</v>
      </c>
      <c r="R1167" s="14">
        <v>5037</v>
      </c>
      <c r="S1167" s="8" t="s">
        <v>359</v>
      </c>
      <c r="T1167" s="6" t="s">
        <v>372</v>
      </c>
    </row>
    <row r="1168" spans="1:20" x14ac:dyDescent="0.25">
      <c r="A1168" s="5">
        <v>44853</v>
      </c>
      <c r="B1168" s="6">
        <v>5.34</v>
      </c>
      <c r="C1168" s="6">
        <f>B1168-K1168-L1168</f>
        <v>5.34</v>
      </c>
      <c r="D1168" s="6">
        <f>B1168-K1168</f>
        <v>5.34</v>
      </c>
      <c r="E1168" s="7">
        <v>0.51180555555555551</v>
      </c>
      <c r="F1168" s="17" t="str">
        <f>_xlfn.CONCAT(TEXT(A1168,"yyyy-mm-dd")," ",TEXT(E1168,"hh:mm:ss"))</f>
        <v>2022-10-19 12:17:00</v>
      </c>
      <c r="G1168" s="8">
        <v>14</v>
      </c>
      <c r="H1168" s="8">
        <v>6</v>
      </c>
      <c r="I1168" s="9">
        <f>Uber_Details!$G1168+(Uber_Details!$H1168/60)</f>
        <v>14.1</v>
      </c>
      <c r="J1168" s="10">
        <v>1.8</v>
      </c>
      <c r="K1168" s="6"/>
      <c r="L1168" s="6"/>
      <c r="M1168" s="8"/>
      <c r="N1168" s="8">
        <v>1</v>
      </c>
      <c r="O1168" s="7" t="str">
        <f>VLOOKUP(P1168,zipcodes,2,0)</f>
        <v>RICHMOND</v>
      </c>
      <c r="P1168" s="13">
        <v>5033</v>
      </c>
      <c r="Q1168" s="7" t="str">
        <f>VLOOKUP(R1168,zipcodes,2,0)</f>
        <v>RICHMOND</v>
      </c>
      <c r="R1168" s="14">
        <v>5033</v>
      </c>
      <c r="S1168" s="8" t="s">
        <v>359</v>
      </c>
      <c r="T1168" s="6" t="s">
        <v>372</v>
      </c>
    </row>
    <row r="1169" spans="1:20" x14ac:dyDescent="0.25">
      <c r="A1169" s="5">
        <v>44854</v>
      </c>
      <c r="B1169" s="6">
        <v>7.2</v>
      </c>
      <c r="C1169" s="6">
        <f>B1169-K1169-L1169</f>
        <v>7.2</v>
      </c>
      <c r="D1169" s="6">
        <f>B1169-K1169</f>
        <v>7.2</v>
      </c>
      <c r="E1169" s="7">
        <v>0.85902777777777783</v>
      </c>
      <c r="F1169" s="17" t="str">
        <f>_xlfn.CONCAT(TEXT(A1169,"yyyy-mm-dd")," ",TEXT(E1169,"hh:mm:ss"))</f>
        <v>2022-10-20 20:37:00</v>
      </c>
      <c r="G1169" s="8">
        <v>19</v>
      </c>
      <c r="H1169" s="8"/>
      <c r="I1169" s="9">
        <f>Uber_Details!$G1169+(Uber_Details!$H1169/60)</f>
        <v>19</v>
      </c>
      <c r="J1169" s="10">
        <v>2.4</v>
      </c>
      <c r="K1169" s="6"/>
      <c r="L1169" s="6"/>
      <c r="M1169" s="8"/>
      <c r="N1169" s="8">
        <v>1</v>
      </c>
      <c r="O1169" s="7" t="str">
        <f>VLOOKUP(P1169,zipcodes,2,0)</f>
        <v>CROYDON</v>
      </c>
      <c r="P1169" s="13">
        <v>5008</v>
      </c>
      <c r="Q1169" s="7" t="str">
        <f>VLOOKUP(R1169,zipcodes,2,0)</f>
        <v>HINDMARSH</v>
      </c>
      <c r="R1169" s="14">
        <v>5007</v>
      </c>
      <c r="S1169" s="8" t="s">
        <v>359</v>
      </c>
      <c r="T1169" s="6" t="s">
        <v>372</v>
      </c>
    </row>
    <row r="1170" spans="1:20" x14ac:dyDescent="0.25">
      <c r="A1170" s="5">
        <v>44854</v>
      </c>
      <c r="B1170" s="6">
        <v>16.75</v>
      </c>
      <c r="C1170" s="6">
        <f>B1170-K1170-L1170</f>
        <v>16.75</v>
      </c>
      <c r="D1170" s="6">
        <f>B1170-K1170</f>
        <v>16.75</v>
      </c>
      <c r="E1170" s="7">
        <v>0.83333333333333337</v>
      </c>
      <c r="F1170" s="17" t="str">
        <f>_xlfn.CONCAT(TEXT(A1170,"yyyy-mm-dd")," ",TEXT(E1170,"hh:mm:ss"))</f>
        <v>2022-10-20 20:00:00</v>
      </c>
      <c r="G1170" s="8">
        <v>36</v>
      </c>
      <c r="H1170" s="8">
        <v>12</v>
      </c>
      <c r="I1170" s="9">
        <f>Uber_Details!$G1170+(Uber_Details!$H1170/60)</f>
        <v>36.200000000000003</v>
      </c>
      <c r="J1170" s="10">
        <v>5.6</v>
      </c>
      <c r="K1170" s="6"/>
      <c r="L1170" s="6"/>
      <c r="M1170" s="8"/>
      <c r="N1170" s="8">
        <v>1</v>
      </c>
      <c r="O1170" s="7" t="str">
        <f>VLOOKUP(P1170,zipcodes,2,0)</f>
        <v>MILE END</v>
      </c>
      <c r="P1170" s="13">
        <v>5031</v>
      </c>
      <c r="Q1170" s="7" t="str">
        <f>VLOOKUP(R1170,zipcodes,2,0)</f>
        <v>CROYDON</v>
      </c>
      <c r="R1170" s="14">
        <v>5008</v>
      </c>
      <c r="S1170" s="8" t="s">
        <v>359</v>
      </c>
      <c r="T1170" s="6" t="s">
        <v>372</v>
      </c>
    </row>
    <row r="1171" spans="1:20" x14ac:dyDescent="0.25">
      <c r="A1171" s="5">
        <v>44854</v>
      </c>
      <c r="B1171" s="6">
        <v>8.5299999999999994</v>
      </c>
      <c r="C1171" s="6">
        <f>B1171-K1171-L1171</f>
        <v>8.5299999999999994</v>
      </c>
      <c r="D1171" s="6">
        <f>B1171-K1171</f>
        <v>8.5299999999999994</v>
      </c>
      <c r="E1171" s="7">
        <v>0.81666666666666676</v>
      </c>
      <c r="F1171" s="17" t="str">
        <f>_xlfn.CONCAT(TEXT(A1171,"yyyy-mm-dd")," ",TEXT(E1171,"hh:mm:ss"))</f>
        <v>2022-10-20 19:36:00</v>
      </c>
      <c r="G1171" s="8">
        <v>23</v>
      </c>
      <c r="H1171" s="8">
        <v>59</v>
      </c>
      <c r="I1171" s="9">
        <f>Uber_Details!$G1171+(Uber_Details!$H1171/60)</f>
        <v>23.983333333333334</v>
      </c>
      <c r="J1171" s="10">
        <v>5.8</v>
      </c>
      <c r="K1171" s="6"/>
      <c r="L1171" s="6"/>
      <c r="M1171" s="8"/>
      <c r="N1171" s="8">
        <v>1</v>
      </c>
      <c r="O1171" s="7" t="str">
        <f>VLOOKUP(P1171,zipcodes,2,0)</f>
        <v>NORTH ADELAIDE</v>
      </c>
      <c r="P1171" s="13">
        <v>5006</v>
      </c>
      <c r="Q1171" s="7" t="str">
        <f>VLOOKUP(R1171,zipcodes,2,0)</f>
        <v>MILE END</v>
      </c>
      <c r="R1171" s="14">
        <v>5031</v>
      </c>
      <c r="S1171" s="8" t="s">
        <v>359</v>
      </c>
      <c r="T1171" s="6" t="s">
        <v>372</v>
      </c>
    </row>
    <row r="1172" spans="1:20" x14ac:dyDescent="0.25">
      <c r="A1172" s="5">
        <v>44854</v>
      </c>
      <c r="B1172" s="6">
        <v>15.43</v>
      </c>
      <c r="C1172" s="6">
        <f>B1172-K1172-L1172</f>
        <v>15.43</v>
      </c>
      <c r="D1172" s="6">
        <f>B1172-K1172</f>
        <v>15.43</v>
      </c>
      <c r="E1172" s="7">
        <v>0.79166666666666663</v>
      </c>
      <c r="F1172" s="17" t="str">
        <f>_xlfn.CONCAT(TEXT(A1172,"yyyy-mm-dd")," ",TEXT(E1172,"hh:mm:ss"))</f>
        <v>2022-10-20 19:00:00</v>
      </c>
      <c r="G1172" s="8">
        <v>38</v>
      </c>
      <c r="H1172" s="8">
        <v>23</v>
      </c>
      <c r="I1172" s="9">
        <f>Uber_Details!$G1172+(Uber_Details!$H1172/60)</f>
        <v>38.383333333333333</v>
      </c>
      <c r="J1172" s="10">
        <v>3.7</v>
      </c>
      <c r="K1172" s="6"/>
      <c r="L1172" s="6"/>
      <c r="M1172" s="8"/>
      <c r="N1172" s="8">
        <v>1</v>
      </c>
      <c r="O1172" s="7" t="str">
        <f>VLOOKUP(P1172,zipcodes,2,0)</f>
        <v>ADELAIDE CBD</v>
      </c>
      <c r="P1172" s="13">
        <v>5000</v>
      </c>
      <c r="Q1172" s="7" t="str">
        <f>VLOOKUP(R1172,zipcodes,2,0)</f>
        <v>NORTH ADELAIDE</v>
      </c>
      <c r="R1172" s="14">
        <v>5006</v>
      </c>
      <c r="S1172" s="8" t="s">
        <v>359</v>
      </c>
      <c r="T1172" s="6" t="s">
        <v>372</v>
      </c>
    </row>
    <row r="1173" spans="1:20" x14ac:dyDescent="0.25">
      <c r="A1173" s="5">
        <v>44854</v>
      </c>
      <c r="B1173" s="6">
        <v>9.85</v>
      </c>
      <c r="C1173" s="6">
        <f>B1173-K1173-L1173</f>
        <v>9.85</v>
      </c>
      <c r="D1173" s="6">
        <f>B1173-K1173</f>
        <v>9.85</v>
      </c>
      <c r="E1173" s="7">
        <v>0.75069444444444444</v>
      </c>
      <c r="F1173" s="17" t="str">
        <f>_xlfn.CONCAT(TEXT(A1173,"yyyy-mm-dd")," ",TEXT(E1173,"hh:mm:ss"))</f>
        <v>2022-10-20 18:01:00</v>
      </c>
      <c r="G1173" s="8">
        <v>27</v>
      </c>
      <c r="H1173" s="8">
        <v>7</v>
      </c>
      <c r="I1173" s="9">
        <f>Uber_Details!$G1173+(Uber_Details!$H1173/60)</f>
        <v>27.116666666666667</v>
      </c>
      <c r="J1173" s="10">
        <v>4.7</v>
      </c>
      <c r="K1173" s="6"/>
      <c r="L1173" s="6"/>
      <c r="M1173" s="8"/>
      <c r="N1173" s="8">
        <v>1</v>
      </c>
      <c r="O1173" s="7" t="str">
        <f>VLOOKUP(P1173,zipcodes,2,0)</f>
        <v>MILE END</v>
      </c>
      <c r="P1173" s="13">
        <v>5031</v>
      </c>
      <c r="Q1173" s="7" t="str">
        <f>VLOOKUP(R1173,zipcodes,2,0)</f>
        <v>CROYDON</v>
      </c>
      <c r="R1173" s="14">
        <v>5008</v>
      </c>
      <c r="S1173" s="8" t="s">
        <v>359</v>
      </c>
      <c r="T1173" s="6" t="s">
        <v>372</v>
      </c>
    </row>
    <row r="1174" spans="1:20" x14ac:dyDescent="0.25">
      <c r="A1174" s="5">
        <v>44854</v>
      </c>
      <c r="B1174" s="6">
        <v>30.55</v>
      </c>
      <c r="C1174" s="6">
        <f>B1174-K1174-L1174</f>
        <v>30.55</v>
      </c>
      <c r="D1174" s="6">
        <f>B1174-K1174</f>
        <v>30.55</v>
      </c>
      <c r="E1174" s="7">
        <v>0.59791666666666665</v>
      </c>
      <c r="F1174" s="17" t="str">
        <f>_xlfn.CONCAT(TEXT(A1174,"yyyy-mm-dd")," ",TEXT(E1174,"hh:mm:ss"))</f>
        <v>2022-10-20 14:21:00</v>
      </c>
      <c r="G1174" s="8">
        <v>93</v>
      </c>
      <c r="H1174" s="8"/>
      <c r="I1174" s="9">
        <f>Uber_Details!$G1174+(Uber_Details!$H1174/60)</f>
        <v>93</v>
      </c>
      <c r="J1174" s="10">
        <v>9.8000000000000007</v>
      </c>
      <c r="K1174" s="6"/>
      <c r="L1174" s="6"/>
      <c r="M1174" s="8"/>
      <c r="N1174" s="8">
        <v>1</v>
      </c>
      <c r="O1174" s="7" t="str">
        <f>VLOOKUP(P1174,zipcodes,2,0)</f>
        <v>ADELAIDE CBD</v>
      </c>
      <c r="P1174" s="13">
        <v>5000</v>
      </c>
      <c r="Q1174" s="7" t="str">
        <f>VLOOKUP(R1174,zipcodes,2,0)</f>
        <v>DULWICH</v>
      </c>
      <c r="R1174" s="14">
        <v>5065</v>
      </c>
      <c r="S1174" s="8" t="s">
        <v>359</v>
      </c>
      <c r="T1174" s="6" t="s">
        <v>372</v>
      </c>
    </row>
    <row r="1175" spans="1:20" x14ac:dyDescent="0.25">
      <c r="A1175" s="5">
        <v>44854</v>
      </c>
      <c r="B1175" s="6">
        <v>10.35</v>
      </c>
      <c r="C1175" s="6">
        <f>B1175-K1175-L1175</f>
        <v>10.35</v>
      </c>
      <c r="D1175" s="6">
        <f>B1175-K1175</f>
        <v>10.35</v>
      </c>
      <c r="E1175" s="7">
        <v>0.57916666666666672</v>
      </c>
      <c r="F1175" s="17" t="str">
        <f>_xlfn.CONCAT(TEXT(A1175,"yyyy-mm-dd")," ",TEXT(E1175,"hh:mm:ss"))</f>
        <v>2022-10-20 13:54:00</v>
      </c>
      <c r="G1175" s="8">
        <v>26</v>
      </c>
      <c r="H1175" s="8">
        <v>49</v>
      </c>
      <c r="I1175" s="9">
        <f>Uber_Details!$G1175+(Uber_Details!$H1175/60)</f>
        <v>26.816666666666666</v>
      </c>
      <c r="J1175" s="10">
        <v>2.8</v>
      </c>
      <c r="K1175" s="6"/>
      <c r="L1175" s="6"/>
      <c r="M1175" s="8"/>
      <c r="N1175" s="8">
        <v>1</v>
      </c>
      <c r="O1175" s="7" t="str">
        <f>VLOOKUP(P1175,zipcodes,2,0)</f>
        <v>MILE END</v>
      </c>
      <c r="P1175" s="13">
        <v>5031</v>
      </c>
      <c r="Q1175" s="7" t="str">
        <f>VLOOKUP(R1175,zipcodes,2,0)</f>
        <v>ADELAIDE CBD</v>
      </c>
      <c r="R1175" s="14">
        <v>5000</v>
      </c>
      <c r="S1175" s="8" t="s">
        <v>359</v>
      </c>
      <c r="T1175" s="6" t="s">
        <v>372</v>
      </c>
    </row>
    <row r="1176" spans="1:20" x14ac:dyDescent="0.25">
      <c r="A1176" s="5">
        <v>44854</v>
      </c>
      <c r="B1176" s="6">
        <v>8.9</v>
      </c>
      <c r="C1176" s="6">
        <f>B1176-K1176-L1176</f>
        <v>7.65</v>
      </c>
      <c r="D1176" s="6">
        <f>B1176-K1176</f>
        <v>7.65</v>
      </c>
      <c r="E1176" s="7">
        <v>0.56805555555555554</v>
      </c>
      <c r="F1176" s="17" t="str">
        <f>_xlfn.CONCAT(TEXT(A1176,"yyyy-mm-dd")," ",TEXT(E1176,"hh:mm:ss"))</f>
        <v>2022-10-20 13:38:00</v>
      </c>
      <c r="G1176" s="8">
        <v>16</v>
      </c>
      <c r="H1176" s="8">
        <v>38</v>
      </c>
      <c r="I1176" s="9">
        <f>Uber_Details!$G1176+(Uber_Details!$H1176/60)</f>
        <v>16.633333333333333</v>
      </c>
      <c r="J1176" s="10">
        <v>3.8</v>
      </c>
      <c r="K1176" s="6">
        <v>1.25</v>
      </c>
      <c r="L1176" s="6"/>
      <c r="M1176" s="8"/>
      <c r="N1176" s="8">
        <v>1</v>
      </c>
      <c r="O1176" s="7" t="str">
        <f>VLOOKUP(P1176,zipcodes,2,0)</f>
        <v>HINDMARSH</v>
      </c>
      <c r="P1176" s="13">
        <v>5007</v>
      </c>
      <c r="Q1176" s="7" t="str">
        <f>VLOOKUP(R1176,zipcodes,2,0)</f>
        <v>MILE END</v>
      </c>
      <c r="R1176" s="14">
        <v>5031</v>
      </c>
      <c r="S1176" s="8" t="s">
        <v>359</v>
      </c>
      <c r="T1176" s="6" t="s">
        <v>372</v>
      </c>
    </row>
    <row r="1177" spans="1:20" x14ac:dyDescent="0.25">
      <c r="A1177" s="5">
        <v>44854</v>
      </c>
      <c r="B1177" s="6">
        <v>8.0399999999999991</v>
      </c>
      <c r="C1177" s="6">
        <f>B1177-K1177-L1177</f>
        <v>8.0399999999999991</v>
      </c>
      <c r="D1177" s="6">
        <f>B1177-K1177</f>
        <v>8.0399999999999991</v>
      </c>
      <c r="E1177" s="7">
        <v>0.54722222222222217</v>
      </c>
      <c r="F1177" s="17" t="str">
        <f>_xlfn.CONCAT(TEXT(A1177,"yyyy-mm-dd")," ",TEXT(E1177,"hh:mm:ss"))</f>
        <v>2022-10-20 13:08:00</v>
      </c>
      <c r="G1177" s="8">
        <v>23</v>
      </c>
      <c r="H1177" s="8">
        <v>6</v>
      </c>
      <c r="I1177" s="9">
        <f>Uber_Details!$G1177+(Uber_Details!$H1177/60)</f>
        <v>23.1</v>
      </c>
      <c r="J1177" s="10">
        <v>4.2</v>
      </c>
      <c r="K1177" s="6"/>
      <c r="L1177" s="6"/>
      <c r="M1177" s="8"/>
      <c r="N1177" s="8">
        <v>1</v>
      </c>
      <c r="O1177" s="7" t="str">
        <f>VLOOKUP(P1177,zipcodes,2,0)</f>
        <v>WOODVILLE GARDENS</v>
      </c>
      <c r="P1177" s="13">
        <v>5012</v>
      </c>
      <c r="Q1177" s="7" t="str">
        <f>VLOOKUP(R1177,zipcodes,2,0)</f>
        <v>ANGLE PARK</v>
      </c>
      <c r="R1177" s="14">
        <v>5010</v>
      </c>
      <c r="S1177" s="8" t="s">
        <v>359</v>
      </c>
      <c r="T1177" s="6" t="s">
        <v>372</v>
      </c>
    </row>
    <row r="1178" spans="1:20" x14ac:dyDescent="0.25">
      <c r="A1178" s="5">
        <v>44854</v>
      </c>
      <c r="B1178" s="6">
        <v>12.5</v>
      </c>
      <c r="C1178" s="6">
        <f>B1178-K1178-L1178</f>
        <v>12.5</v>
      </c>
      <c r="D1178" s="6">
        <f>B1178-K1178</f>
        <v>12.5</v>
      </c>
      <c r="E1178" s="7">
        <v>0.52430555555555558</v>
      </c>
      <c r="F1178" s="17" t="str">
        <f>_xlfn.CONCAT(TEXT(A1178,"yyyy-mm-dd")," ",TEXT(E1178,"hh:mm:ss"))</f>
        <v>2022-10-20 12:35:00</v>
      </c>
      <c r="G1178" s="8">
        <v>29</v>
      </c>
      <c r="H1178" s="8">
        <v>32</v>
      </c>
      <c r="I1178" s="9">
        <f>Uber_Details!$G1178+(Uber_Details!$H1178/60)</f>
        <v>29.533333333333335</v>
      </c>
      <c r="J1178" s="10">
        <v>8.5</v>
      </c>
      <c r="K1178" s="6"/>
      <c r="L1178" s="6"/>
      <c r="M1178" s="8"/>
      <c r="N1178" s="8">
        <v>1</v>
      </c>
      <c r="O1178" s="7" t="str">
        <f>VLOOKUP(P1178,zipcodes,2,0)</f>
        <v>SEATON</v>
      </c>
      <c r="P1178" s="13">
        <v>5023</v>
      </c>
      <c r="Q1178" s="7" t="str">
        <f>VLOOKUP(R1178,zipcodes,2,0)</f>
        <v>WOODVILLE GARDENS</v>
      </c>
      <c r="R1178" s="14">
        <v>5012</v>
      </c>
      <c r="S1178" s="8" t="s">
        <v>359</v>
      </c>
      <c r="T1178" s="6" t="s">
        <v>372</v>
      </c>
    </row>
    <row r="1179" spans="1:20" x14ac:dyDescent="0.25">
      <c r="A1179" s="5">
        <v>44854</v>
      </c>
      <c r="B1179" s="6">
        <v>14.13</v>
      </c>
      <c r="C1179" s="6">
        <f>B1179-K1179-L1179</f>
        <v>14.13</v>
      </c>
      <c r="D1179" s="6">
        <f>B1179-K1179</f>
        <v>14.13</v>
      </c>
      <c r="E1179" s="7">
        <v>0.50347222222222221</v>
      </c>
      <c r="F1179" s="17" t="str">
        <f>_xlfn.CONCAT(TEXT(A1179,"yyyy-mm-dd")," ",TEXT(E1179,"hh:mm:ss"))</f>
        <v>2022-10-20 12:05:00</v>
      </c>
      <c r="G1179" s="8">
        <v>43</v>
      </c>
      <c r="H1179" s="8">
        <v>3</v>
      </c>
      <c r="I1179" s="9">
        <f>Uber_Details!$G1179+(Uber_Details!$H1179/60)</f>
        <v>43.05</v>
      </c>
      <c r="J1179" s="10">
        <v>8.3000000000000007</v>
      </c>
      <c r="K1179" s="6"/>
      <c r="L1179" s="6"/>
      <c r="M1179" s="8"/>
      <c r="N1179" s="8">
        <v>1</v>
      </c>
      <c r="O1179" s="7" t="str">
        <f>VLOOKUP(P1179,zipcodes,2,0)</f>
        <v>MILE END</v>
      </c>
      <c r="P1179" s="13">
        <v>5031</v>
      </c>
      <c r="Q1179" s="7" t="str">
        <f>VLOOKUP(R1179,zipcodes,2,0)</f>
        <v>SEATON</v>
      </c>
      <c r="R1179" s="14">
        <v>5023</v>
      </c>
      <c r="S1179" s="8" t="s">
        <v>359</v>
      </c>
      <c r="T1179" s="6" t="s">
        <v>372</v>
      </c>
    </row>
    <row r="1180" spans="1:20" x14ac:dyDescent="0.25">
      <c r="A1180" s="5">
        <v>44855</v>
      </c>
      <c r="B1180" s="6">
        <v>8.52</v>
      </c>
      <c r="C1180" s="6">
        <f>B1180-K1180-L1180</f>
        <v>8.52</v>
      </c>
      <c r="D1180" s="6">
        <f>B1180-K1180</f>
        <v>8.52</v>
      </c>
      <c r="E1180" s="7">
        <v>0.85902777777777783</v>
      </c>
      <c r="F1180" s="17" t="str">
        <f>_xlfn.CONCAT(TEXT(A1180,"yyyy-mm-dd")," ",TEXT(E1180,"hh:mm:ss"))</f>
        <v>2022-10-21 20:37:00</v>
      </c>
      <c r="G1180" s="8">
        <v>21</v>
      </c>
      <c r="H1180" s="8">
        <v>40</v>
      </c>
      <c r="I1180" s="9">
        <f>Uber_Details!$G1180+(Uber_Details!$H1180/60)</f>
        <v>21.666666666666668</v>
      </c>
      <c r="J1180" s="10">
        <v>2.2999999999999998</v>
      </c>
      <c r="K1180" s="6"/>
      <c r="L1180" s="6"/>
      <c r="M1180" s="8"/>
      <c r="N1180" s="8">
        <v>1</v>
      </c>
      <c r="O1180" s="7" t="str">
        <f>VLOOKUP(P1180,zipcodes,2,0)</f>
        <v>NORTH ADELAIDE</v>
      </c>
      <c r="P1180" s="13">
        <v>5006</v>
      </c>
      <c r="Q1180" s="7" t="str">
        <f>VLOOKUP(R1180,zipcodes,2,0)</f>
        <v>FITZROY</v>
      </c>
      <c r="R1180" s="14">
        <v>5082</v>
      </c>
      <c r="S1180" s="8" t="s">
        <v>359</v>
      </c>
      <c r="T1180" s="6" t="s">
        <v>372</v>
      </c>
    </row>
    <row r="1181" spans="1:20" x14ac:dyDescent="0.25">
      <c r="A1181" s="5">
        <v>44855</v>
      </c>
      <c r="B1181" s="6">
        <v>8.66</v>
      </c>
      <c r="C1181" s="6">
        <f>B1181-K1181-L1181</f>
        <v>8.66</v>
      </c>
      <c r="D1181" s="6">
        <f>B1181-K1181</f>
        <v>8.66</v>
      </c>
      <c r="E1181" s="7">
        <v>0.8208333333333333</v>
      </c>
      <c r="F1181" s="17" t="str">
        <f>_xlfn.CONCAT(TEXT(A1181,"yyyy-mm-dd")," ",TEXT(E1181,"hh:mm:ss"))</f>
        <v>2022-10-21 19:42:00</v>
      </c>
      <c r="G1181" s="8">
        <v>21</v>
      </c>
      <c r="H1181" s="8">
        <v>30</v>
      </c>
      <c r="I1181" s="9">
        <f>Uber_Details!$G1181+(Uber_Details!$H1181/60)</f>
        <v>21.5</v>
      </c>
      <c r="J1181" s="10">
        <v>3.4</v>
      </c>
      <c r="K1181" s="6"/>
      <c r="L1181" s="6"/>
      <c r="M1181" s="8"/>
      <c r="N1181" s="8">
        <v>1</v>
      </c>
      <c r="O1181" s="7" t="str">
        <f>VLOOKUP(P1181,zipcodes,2,0)</f>
        <v>ADELAIDE CBD</v>
      </c>
      <c r="P1181" s="13">
        <v>5000</v>
      </c>
      <c r="Q1181" s="7" t="str">
        <f>VLOOKUP(R1181,zipcodes,2,0)</f>
        <v>VALE PARK</v>
      </c>
      <c r="R1181" s="14">
        <v>5081</v>
      </c>
      <c r="S1181" s="8" t="s">
        <v>359</v>
      </c>
      <c r="T1181" s="6" t="s">
        <v>372</v>
      </c>
    </row>
    <row r="1182" spans="1:20" x14ac:dyDescent="0.25">
      <c r="A1182" s="5">
        <v>44855</v>
      </c>
      <c r="B1182" s="6">
        <v>12.13</v>
      </c>
      <c r="C1182" s="6">
        <f>B1182-K1182-L1182</f>
        <v>12.13</v>
      </c>
      <c r="D1182" s="6">
        <f>B1182-K1182</f>
        <v>12.13</v>
      </c>
      <c r="E1182" s="7">
        <v>0.81319444444444444</v>
      </c>
      <c r="F1182" s="17" t="str">
        <f>_xlfn.CONCAT(TEXT(A1182,"yyyy-mm-dd")," ",TEXT(E1182,"hh:mm:ss"))</f>
        <v>2022-10-21 19:31:00</v>
      </c>
      <c r="G1182" s="8">
        <v>29</v>
      </c>
      <c r="H1182" s="8">
        <v>55</v>
      </c>
      <c r="I1182" s="9">
        <f>Uber_Details!$G1182+(Uber_Details!$H1182/60)</f>
        <v>29.916666666666668</v>
      </c>
      <c r="J1182" s="10">
        <v>5.0999999999999996</v>
      </c>
      <c r="K1182" s="6"/>
      <c r="L1182" s="6"/>
      <c r="M1182" s="8"/>
      <c r="N1182" s="8">
        <v>1</v>
      </c>
      <c r="O1182" s="7" t="str">
        <f>VLOOKUP(P1182,zipcodes,2,0)</f>
        <v>ADELAIDE CBD</v>
      </c>
      <c r="P1182" s="13">
        <v>5000</v>
      </c>
      <c r="Q1182" s="7" t="str">
        <f>VLOOKUP(R1182,zipcodes,2,0)</f>
        <v>FITZROY</v>
      </c>
      <c r="R1182" s="14">
        <v>5082</v>
      </c>
      <c r="S1182" s="8" t="s">
        <v>359</v>
      </c>
      <c r="T1182" s="6" t="s">
        <v>372</v>
      </c>
    </row>
    <row r="1183" spans="1:20" x14ac:dyDescent="0.25">
      <c r="A1183" s="5">
        <v>44855</v>
      </c>
      <c r="B1183" s="6">
        <v>12.78</v>
      </c>
      <c r="C1183" s="6">
        <f>B1183-K1183-L1183</f>
        <v>12.78</v>
      </c>
      <c r="D1183" s="6">
        <f>B1183-K1183</f>
        <v>12.78</v>
      </c>
      <c r="E1183" s="7">
        <v>0.80069444444444438</v>
      </c>
      <c r="F1183" s="17" t="str">
        <f>_xlfn.CONCAT(TEXT(A1183,"yyyy-mm-dd")," ",TEXT(E1183,"hh:mm:ss"))</f>
        <v>2022-10-21 19:13:00</v>
      </c>
      <c r="G1183" s="8">
        <v>29</v>
      </c>
      <c r="H1183" s="8">
        <v>18</v>
      </c>
      <c r="I1183" s="9">
        <f>Uber_Details!$G1183+(Uber_Details!$H1183/60)</f>
        <v>29.3</v>
      </c>
      <c r="J1183" s="10">
        <v>9.9</v>
      </c>
      <c r="K1183" s="6"/>
      <c r="L1183" s="6"/>
      <c r="M1183" s="8"/>
      <c r="N1183" s="8">
        <v>1</v>
      </c>
      <c r="O1183" s="7" t="str">
        <f>VLOOKUP(P1183,zipcodes,2,0)</f>
        <v>MAGILL</v>
      </c>
      <c r="P1183" s="13">
        <v>5072</v>
      </c>
      <c r="Q1183" s="7" t="str">
        <f>VLOOKUP(R1183,zipcodes,2,0)</f>
        <v>FELIXSTOW</v>
      </c>
      <c r="R1183" s="14">
        <v>5070</v>
      </c>
      <c r="S1183" s="8" t="s">
        <v>359</v>
      </c>
      <c r="T1183" s="6" t="s">
        <v>372</v>
      </c>
    </row>
    <row r="1184" spans="1:20" x14ac:dyDescent="0.25">
      <c r="A1184" s="5">
        <v>44855</v>
      </c>
      <c r="B1184" s="6">
        <v>15.73</v>
      </c>
      <c r="C1184" s="6">
        <f>B1184-K1184-L1184</f>
        <v>15.73</v>
      </c>
      <c r="D1184" s="6">
        <f>B1184-K1184</f>
        <v>15.73</v>
      </c>
      <c r="E1184" s="7">
        <v>0.7729166666666667</v>
      </c>
      <c r="F1184" s="17" t="str">
        <f>_xlfn.CONCAT(TEXT(A1184,"yyyy-mm-dd")," ",TEXT(E1184,"hh:mm:ss"))</f>
        <v>2022-10-21 18:33:00</v>
      </c>
      <c r="G1184" s="8">
        <v>35</v>
      </c>
      <c r="H1184" s="8">
        <v>53</v>
      </c>
      <c r="I1184" s="9">
        <f>Uber_Details!$G1184+(Uber_Details!$H1184/60)</f>
        <v>35.883333333333333</v>
      </c>
      <c r="J1184" s="10">
        <v>13.2</v>
      </c>
      <c r="K1184" s="6"/>
      <c r="L1184" s="6"/>
      <c r="M1184" s="8"/>
      <c r="N1184" s="8">
        <v>1</v>
      </c>
      <c r="O1184" s="7" t="str">
        <f>VLOOKUP(P1184,zipcodes,2,0)</f>
        <v>UNLEY</v>
      </c>
      <c r="P1184" s="13">
        <v>5061</v>
      </c>
      <c r="Q1184" s="7" t="str">
        <f>VLOOKUP(R1184,zipcodes,2,0)</f>
        <v>HECTORVILLE</v>
      </c>
      <c r="R1184" s="14">
        <v>5073</v>
      </c>
      <c r="S1184" s="8" t="s">
        <v>359</v>
      </c>
      <c r="T1184" s="6" t="s">
        <v>372</v>
      </c>
    </row>
    <row r="1185" spans="1:20" x14ac:dyDescent="0.25">
      <c r="A1185" s="5">
        <v>44855</v>
      </c>
      <c r="B1185" s="6">
        <v>15.91</v>
      </c>
      <c r="C1185" s="6">
        <f>B1185-K1185-L1185</f>
        <v>15.91</v>
      </c>
      <c r="D1185" s="6">
        <f>B1185-K1185</f>
        <v>15.91</v>
      </c>
      <c r="E1185" s="7">
        <v>0.74583333333333324</v>
      </c>
      <c r="F1185" s="17" t="str">
        <f>_xlfn.CONCAT(TEXT(A1185,"yyyy-mm-dd")," ",TEXT(E1185,"hh:mm:ss"))</f>
        <v>2022-10-21 17:54:00</v>
      </c>
      <c r="G1185" s="8">
        <v>40</v>
      </c>
      <c r="H1185" s="8">
        <v>22</v>
      </c>
      <c r="I1185" s="9">
        <f>Uber_Details!$G1185+(Uber_Details!$H1185/60)</f>
        <v>40.366666666666667</v>
      </c>
      <c r="J1185" s="10">
        <v>5.0999999999999996</v>
      </c>
      <c r="K1185" s="6"/>
      <c r="L1185" s="6"/>
      <c r="M1185" s="8"/>
      <c r="N1185" s="8">
        <v>1</v>
      </c>
      <c r="O1185" s="7" t="str">
        <f>VLOOKUP(P1185,zipcodes,2,0)</f>
        <v>ADELAIDE CBD</v>
      </c>
      <c r="P1185" s="13">
        <v>5000</v>
      </c>
      <c r="Q1185" s="7" t="str">
        <f>VLOOKUP(R1185,zipcodes,2,0)</f>
        <v>EASTWOOD</v>
      </c>
      <c r="R1185" s="14">
        <v>5063</v>
      </c>
      <c r="S1185" s="8" t="s">
        <v>359</v>
      </c>
      <c r="T1185" s="6" t="s">
        <v>372</v>
      </c>
    </row>
    <row r="1186" spans="1:20" x14ac:dyDescent="0.25">
      <c r="A1186" s="5">
        <v>44855</v>
      </c>
      <c r="B1186" s="6">
        <v>17.690000000000001</v>
      </c>
      <c r="C1186" s="6">
        <f>B1186-K1186-L1186</f>
        <v>17.690000000000001</v>
      </c>
      <c r="D1186" s="6">
        <f>B1186-K1186</f>
        <v>17.690000000000001</v>
      </c>
      <c r="E1186" s="7">
        <v>0.64444444444444449</v>
      </c>
      <c r="F1186" s="17" t="str">
        <f>_xlfn.CONCAT(TEXT(A1186,"yyyy-mm-dd")," ",TEXT(E1186,"hh:mm:ss"))</f>
        <v>2022-10-21 15:28:00</v>
      </c>
      <c r="G1186" s="8">
        <v>46</v>
      </c>
      <c r="H1186" s="8">
        <v>55</v>
      </c>
      <c r="I1186" s="9">
        <f>Uber_Details!$G1186+(Uber_Details!$H1186/60)</f>
        <v>46.916666666666664</v>
      </c>
      <c r="J1186" s="10">
        <v>6.4</v>
      </c>
      <c r="K1186" s="6"/>
      <c r="L1186" s="6"/>
      <c r="M1186" s="8"/>
      <c r="N1186" s="8">
        <v>1</v>
      </c>
      <c r="O1186" s="7" t="str">
        <f>VLOOKUP(P1186,zipcodes,2,0)</f>
        <v>MILE END</v>
      </c>
      <c r="P1186" s="13">
        <v>5031</v>
      </c>
      <c r="Q1186" s="7" t="str">
        <f>VLOOKUP(R1186,zipcodes,2,0)</f>
        <v>WOODVILLE</v>
      </c>
      <c r="R1186" s="14">
        <v>5011</v>
      </c>
      <c r="S1186" s="8" t="s">
        <v>359</v>
      </c>
      <c r="T1186" s="6" t="s">
        <v>372</v>
      </c>
    </row>
    <row r="1187" spans="1:20" x14ac:dyDescent="0.25">
      <c r="A1187" s="5">
        <v>44855</v>
      </c>
      <c r="B1187" s="6">
        <v>8.5500000000000007</v>
      </c>
      <c r="C1187" s="6">
        <f>B1187-K1187-L1187</f>
        <v>8.5500000000000007</v>
      </c>
      <c r="D1187" s="6">
        <f>B1187-K1187</f>
        <v>8.5500000000000007</v>
      </c>
      <c r="E1187" s="7">
        <v>0.62291666666666667</v>
      </c>
      <c r="F1187" s="17" t="str">
        <f>_xlfn.CONCAT(TEXT(A1187,"yyyy-mm-dd")," ",TEXT(E1187,"hh:mm:ss"))</f>
        <v>2022-10-21 14:57:00</v>
      </c>
      <c r="G1187" s="8">
        <v>23</v>
      </c>
      <c r="H1187" s="8">
        <v>16</v>
      </c>
      <c r="I1187" s="9">
        <f>Uber_Details!$G1187+(Uber_Details!$H1187/60)</f>
        <v>23.266666666666666</v>
      </c>
      <c r="J1187" s="10">
        <v>2.8</v>
      </c>
      <c r="K1187" s="6"/>
      <c r="L1187" s="6"/>
      <c r="M1187" s="8"/>
      <c r="N1187" s="8">
        <v>1</v>
      </c>
      <c r="O1187" s="7" t="str">
        <f>VLOOKUP(P1187,zipcodes,2,0)</f>
        <v>FLINDERS PARK</v>
      </c>
      <c r="P1187" s="13">
        <v>5025</v>
      </c>
      <c r="Q1187" s="7" t="str">
        <f>VLOOKUP(R1187,zipcodes,2,0)</f>
        <v>SEATON</v>
      </c>
      <c r="R1187" s="14">
        <v>5023</v>
      </c>
      <c r="S1187" s="8" t="s">
        <v>359</v>
      </c>
      <c r="T1187" s="6" t="s">
        <v>372</v>
      </c>
    </row>
    <row r="1188" spans="1:20" x14ac:dyDescent="0.25">
      <c r="A1188" s="5">
        <v>44855</v>
      </c>
      <c r="B1188" s="6">
        <v>10.45</v>
      </c>
      <c r="C1188" s="6">
        <f>B1188-K1188-L1188</f>
        <v>10.45</v>
      </c>
      <c r="D1188" s="6">
        <f>B1188-K1188</f>
        <v>10.45</v>
      </c>
      <c r="E1188" s="7">
        <v>0.60069444444444442</v>
      </c>
      <c r="F1188" s="17" t="str">
        <f>_xlfn.CONCAT(TEXT(A1188,"yyyy-mm-dd")," ",TEXT(E1188,"hh:mm:ss"))</f>
        <v>2022-10-21 14:25:00</v>
      </c>
      <c r="G1188" s="8">
        <v>23</v>
      </c>
      <c r="H1188" s="8">
        <v>17</v>
      </c>
      <c r="I1188" s="9">
        <f>Uber_Details!$G1188+(Uber_Details!$H1188/60)</f>
        <v>23.283333333333335</v>
      </c>
      <c r="J1188" s="10">
        <v>4.2</v>
      </c>
      <c r="K1188" s="6"/>
      <c r="L1188" s="6"/>
      <c r="M1188" s="8"/>
      <c r="N1188" s="8">
        <v>1</v>
      </c>
      <c r="O1188" s="7" t="str">
        <f>VLOOKUP(P1188,zipcodes,2,0)</f>
        <v>FULHAM</v>
      </c>
      <c r="P1188" s="13">
        <v>5024</v>
      </c>
      <c r="Q1188" s="7" t="str">
        <f>VLOOKUP(R1188,zipcodes,2,0)</f>
        <v>SEATON</v>
      </c>
      <c r="R1188" s="14">
        <v>5023</v>
      </c>
      <c r="S1188" s="8" t="s">
        <v>359</v>
      </c>
      <c r="T1188" s="6" t="s">
        <v>372</v>
      </c>
    </row>
    <row r="1189" spans="1:20" x14ac:dyDescent="0.25">
      <c r="A1189" s="5">
        <v>44855</v>
      </c>
      <c r="B1189" s="6">
        <v>6.31</v>
      </c>
      <c r="C1189" s="6">
        <f>B1189-K1189-L1189</f>
        <v>6.31</v>
      </c>
      <c r="D1189" s="6">
        <f>B1189-K1189</f>
        <v>6.31</v>
      </c>
      <c r="E1189" s="7">
        <v>0.58472222222222225</v>
      </c>
      <c r="F1189" s="17" t="str">
        <f>_xlfn.CONCAT(TEXT(A1189,"yyyy-mm-dd")," ",TEXT(E1189,"hh:mm:ss"))</f>
        <v>2022-10-21 14:02:00</v>
      </c>
      <c r="G1189" s="8">
        <v>16</v>
      </c>
      <c r="H1189" s="8">
        <v>45</v>
      </c>
      <c r="I1189" s="9">
        <f>Uber_Details!$G1189+(Uber_Details!$H1189/60)</f>
        <v>16.75</v>
      </c>
      <c r="J1189" s="10">
        <v>1.4</v>
      </c>
      <c r="K1189" s="6"/>
      <c r="L1189" s="6"/>
      <c r="M1189" s="8"/>
      <c r="N1189" s="8">
        <v>1</v>
      </c>
      <c r="O1189" s="7" t="str">
        <f>VLOOKUP(P1189,zipcodes,2,0)</f>
        <v>HENLEY BEACH</v>
      </c>
      <c r="P1189" s="13">
        <v>5022</v>
      </c>
      <c r="Q1189" s="7" t="str">
        <f>VLOOKUP(R1189,zipcodes,2,0)</f>
        <v>HENLEY BEACH</v>
      </c>
      <c r="R1189" s="14">
        <v>5022</v>
      </c>
      <c r="S1189" s="8" t="s">
        <v>359</v>
      </c>
      <c r="T1189" s="6" t="s">
        <v>372</v>
      </c>
    </row>
    <row r="1190" spans="1:20" x14ac:dyDescent="0.25">
      <c r="A1190" s="5">
        <v>44855</v>
      </c>
      <c r="B1190" s="6">
        <v>22.28</v>
      </c>
      <c r="C1190" s="6">
        <f>B1190-K1190-L1190</f>
        <v>22.28</v>
      </c>
      <c r="D1190" s="6">
        <f>B1190-K1190</f>
        <v>22.28</v>
      </c>
      <c r="E1190" s="7">
        <v>0.53680555555555554</v>
      </c>
      <c r="F1190" s="17" t="str">
        <f>_xlfn.CONCAT(TEXT(A1190,"yyyy-mm-dd")," ",TEXT(E1190,"hh:mm:ss"))</f>
        <v>2022-10-21 12:53:00</v>
      </c>
      <c r="G1190" s="8">
        <v>52</v>
      </c>
      <c r="H1190" s="8">
        <v>12</v>
      </c>
      <c r="I1190" s="9">
        <f>Uber_Details!$G1190+(Uber_Details!$H1190/60)</f>
        <v>52.2</v>
      </c>
      <c r="J1190" s="10">
        <v>15.1</v>
      </c>
      <c r="K1190" s="6"/>
      <c r="L1190" s="6"/>
      <c r="M1190" s="8"/>
      <c r="N1190" s="8">
        <v>1</v>
      </c>
      <c r="O1190" s="7" t="str">
        <f>VLOOKUP(P1190,zipcodes,2,0)</f>
        <v>ADELAIDE CBD</v>
      </c>
      <c r="P1190" s="13">
        <v>5000</v>
      </c>
      <c r="Q1190" s="7" t="str">
        <f>VLOOKUP(R1190,zipcodes,2,0)</f>
        <v>HENLEY BEACH</v>
      </c>
      <c r="R1190" s="14">
        <v>5022</v>
      </c>
      <c r="S1190" s="8" t="s">
        <v>359</v>
      </c>
      <c r="T1190" s="6" t="s">
        <v>372</v>
      </c>
    </row>
    <row r="1191" spans="1:20" x14ac:dyDescent="0.25">
      <c r="A1191" s="5">
        <v>44855</v>
      </c>
      <c r="B1191" s="6">
        <v>7.32</v>
      </c>
      <c r="C1191" s="6">
        <f>B1191-K1191-L1191</f>
        <v>7.32</v>
      </c>
      <c r="D1191" s="6">
        <f>B1191-K1191</f>
        <v>7.32</v>
      </c>
      <c r="E1191" s="7">
        <v>0.52986111111111112</v>
      </c>
      <c r="F1191" s="17" t="str">
        <f>_xlfn.CONCAT(TEXT(A1191,"yyyy-mm-dd")," ",TEXT(E1191,"hh:mm:ss"))</f>
        <v>2022-10-21 12:43:00</v>
      </c>
      <c r="G1191" s="8">
        <v>22</v>
      </c>
      <c r="H1191" s="8">
        <v>8</v>
      </c>
      <c r="I1191" s="9">
        <f>Uber_Details!$G1191+(Uber_Details!$H1191/60)</f>
        <v>22.133333333333333</v>
      </c>
      <c r="J1191" s="10">
        <v>2.7</v>
      </c>
      <c r="K1191" s="6"/>
      <c r="L1191" s="6"/>
      <c r="M1191" s="8"/>
      <c r="N1191" s="8">
        <v>1</v>
      </c>
      <c r="O1191" s="7" t="str">
        <f>VLOOKUP(P1191,zipcodes,2,0)</f>
        <v>NORWOOD</v>
      </c>
      <c r="P1191" s="13">
        <v>5067</v>
      </c>
      <c r="Q1191" s="7" t="str">
        <f>VLOOKUP(R1191,zipcodes,2,0)</f>
        <v>DULWICH</v>
      </c>
      <c r="R1191" s="14">
        <v>5065</v>
      </c>
      <c r="S1191" s="8" t="s">
        <v>359</v>
      </c>
      <c r="T1191" s="6" t="s">
        <v>372</v>
      </c>
    </row>
    <row r="1192" spans="1:20" x14ac:dyDescent="0.25">
      <c r="A1192" s="5">
        <v>44855</v>
      </c>
      <c r="B1192" s="6">
        <v>12.45</v>
      </c>
      <c r="C1192" s="6">
        <f>B1192-K1192-L1192</f>
        <v>12.45</v>
      </c>
      <c r="D1192" s="6">
        <f>B1192-K1192</f>
        <v>12.45</v>
      </c>
      <c r="E1192" s="7">
        <v>0.51041666666666663</v>
      </c>
      <c r="F1192" s="17" t="str">
        <f>_xlfn.CONCAT(TEXT(A1192,"yyyy-mm-dd")," ",TEXT(E1192,"hh:mm:ss"))</f>
        <v>2022-10-21 12:15:00</v>
      </c>
      <c r="G1192" s="8">
        <v>31</v>
      </c>
      <c r="H1192" s="8">
        <v>54</v>
      </c>
      <c r="I1192" s="9">
        <f>Uber_Details!$G1192+(Uber_Details!$H1192/60)</f>
        <v>31.9</v>
      </c>
      <c r="J1192" s="10">
        <v>6.7</v>
      </c>
      <c r="K1192" s="6"/>
      <c r="L1192" s="6"/>
      <c r="M1192" s="8"/>
      <c r="N1192" s="8">
        <v>1</v>
      </c>
      <c r="O1192" s="7" t="str">
        <f>VLOOKUP(P1192,zipcodes,2,0)</f>
        <v>MILE END</v>
      </c>
      <c r="P1192" s="13">
        <v>5031</v>
      </c>
      <c r="Q1192" s="7" t="str">
        <f>VLOOKUP(R1192,zipcodes,2,0)</f>
        <v>ST PETERS</v>
      </c>
      <c r="R1192" s="14">
        <v>5069</v>
      </c>
      <c r="S1192" s="8" t="s">
        <v>359</v>
      </c>
      <c r="T1192" s="6" t="s">
        <v>372</v>
      </c>
    </row>
    <row r="1193" spans="1:20" x14ac:dyDescent="0.25">
      <c r="A1193" s="5">
        <v>44856</v>
      </c>
      <c r="B1193" s="6">
        <v>12.84</v>
      </c>
      <c r="C1193" s="6">
        <f>B1193-K1193-L1193</f>
        <v>12.84</v>
      </c>
      <c r="D1193" s="6">
        <f>B1193-K1193</f>
        <v>12.84</v>
      </c>
      <c r="E1193" s="7">
        <v>0.6166666666666667</v>
      </c>
      <c r="F1193" s="17" t="str">
        <f>_xlfn.CONCAT(TEXT(A1193,"yyyy-mm-dd")," ",TEXT(E1193,"hh:mm:ss"))</f>
        <v>2022-10-22 14:48:00</v>
      </c>
      <c r="G1193" s="8">
        <v>34</v>
      </c>
      <c r="H1193" s="8">
        <v>21</v>
      </c>
      <c r="I1193" s="9">
        <f>Uber_Details!$G1193+(Uber_Details!$H1193/60)</f>
        <v>34.35</v>
      </c>
      <c r="J1193" s="10">
        <v>10.199999999999999</v>
      </c>
      <c r="K1193" s="6"/>
      <c r="L1193" s="6"/>
      <c r="M1193" s="8"/>
      <c r="N1193" s="8">
        <v>1</v>
      </c>
      <c r="O1193" s="7" t="str">
        <f>VLOOKUP(P1193,zipcodes,2,0)</f>
        <v>DULWICH</v>
      </c>
      <c r="P1193" s="13">
        <v>5065</v>
      </c>
      <c r="Q1193" s="7" t="str">
        <f>VLOOKUP(R1193,zipcodes,2,0)</f>
        <v>EDWARDSTOWN</v>
      </c>
      <c r="R1193" s="14">
        <v>5039</v>
      </c>
      <c r="S1193" s="8" t="s">
        <v>359</v>
      </c>
      <c r="T1193" s="6" t="s">
        <v>372</v>
      </c>
    </row>
    <row r="1194" spans="1:20" x14ac:dyDescent="0.25">
      <c r="A1194" s="5">
        <v>44856</v>
      </c>
      <c r="B1194" s="6">
        <v>17.37</v>
      </c>
      <c r="C1194" s="6">
        <f>B1194-K1194-L1194</f>
        <v>17.37</v>
      </c>
      <c r="D1194" s="6">
        <f>B1194-K1194</f>
        <v>17.37</v>
      </c>
      <c r="E1194" s="7">
        <v>0.52430555555555558</v>
      </c>
      <c r="F1194" s="17" t="str">
        <f>_xlfn.CONCAT(TEXT(A1194,"yyyy-mm-dd")," ",TEXT(E1194,"hh:mm:ss"))</f>
        <v>2022-10-22 12:35:00</v>
      </c>
      <c r="G1194" s="8">
        <v>45</v>
      </c>
      <c r="H1194" s="8">
        <v>20</v>
      </c>
      <c r="I1194" s="9">
        <f>Uber_Details!$G1194+(Uber_Details!$H1194/60)</f>
        <v>45.333333333333336</v>
      </c>
      <c r="J1194" s="10">
        <v>5.4</v>
      </c>
      <c r="K1194" s="6"/>
      <c r="L1194" s="6"/>
      <c r="M1194" s="8"/>
      <c r="N1194" s="8">
        <v>1</v>
      </c>
      <c r="O1194" s="7" t="str">
        <f>VLOOKUP(P1194,zipcodes,2,0)</f>
        <v>BLACK FOREST</v>
      </c>
      <c r="P1194" s="13">
        <v>5035</v>
      </c>
      <c r="Q1194" s="7" t="str">
        <f>VLOOKUP(R1194,zipcodes,2,0)</f>
        <v>FLINDERS PARK</v>
      </c>
      <c r="R1194" s="14">
        <v>5025</v>
      </c>
      <c r="S1194" s="8" t="s">
        <v>359</v>
      </c>
      <c r="T1194" s="6" t="s">
        <v>372</v>
      </c>
    </row>
    <row r="1195" spans="1:20" x14ac:dyDescent="0.25">
      <c r="A1195" s="5">
        <v>44857</v>
      </c>
      <c r="B1195" s="6">
        <v>20.12</v>
      </c>
      <c r="C1195" s="6">
        <f>B1195-K1195-L1195</f>
        <v>17.27</v>
      </c>
      <c r="D1195" s="6">
        <f>B1195-K1195</f>
        <v>17.27</v>
      </c>
      <c r="E1195" s="7">
        <v>0.88958333333333339</v>
      </c>
      <c r="F1195" s="17" t="str">
        <f>_xlfn.CONCAT(TEXT(A1195,"yyyy-mm-dd")," ",TEXT(E1195,"hh:mm:ss"))</f>
        <v>2022-10-23 21:21:00</v>
      </c>
      <c r="G1195" s="8">
        <v>33</v>
      </c>
      <c r="H1195" s="8">
        <v>29</v>
      </c>
      <c r="I1195" s="9">
        <f>Uber_Details!$G1195+(Uber_Details!$H1195/60)</f>
        <v>33.483333333333334</v>
      </c>
      <c r="J1195" s="10">
        <v>12</v>
      </c>
      <c r="K1195" s="6">
        <v>2.85</v>
      </c>
      <c r="L1195" s="6"/>
      <c r="M1195" s="8"/>
      <c r="N1195" s="8">
        <v>1</v>
      </c>
      <c r="O1195" s="7" t="str">
        <f>VLOOKUP(P1195,zipcodes,2,0)</f>
        <v>MARION</v>
      </c>
      <c r="P1195" s="13">
        <v>5043</v>
      </c>
      <c r="Q1195" s="7" t="str">
        <f>VLOOKUP(R1195,zipcodes,2,0)</f>
        <v>BELAIR</v>
      </c>
      <c r="R1195" s="14">
        <v>5052</v>
      </c>
      <c r="S1195" s="8" t="s">
        <v>359</v>
      </c>
      <c r="T1195" s="6" t="s">
        <v>372</v>
      </c>
    </row>
    <row r="1196" spans="1:20" x14ac:dyDescent="0.25">
      <c r="A1196" s="5">
        <v>44858</v>
      </c>
      <c r="B1196" s="6">
        <v>17.89</v>
      </c>
      <c r="C1196" s="6">
        <f>B1196-K1196-L1196</f>
        <v>17.89</v>
      </c>
      <c r="D1196" s="6">
        <f>B1196-K1196</f>
        <v>17.89</v>
      </c>
      <c r="E1196" s="7">
        <v>0.86805555555555547</v>
      </c>
      <c r="F1196" s="17" t="str">
        <f>_xlfn.CONCAT(TEXT(A1196,"yyyy-mm-dd")," ",TEXT(E1196,"hh:mm:ss"))</f>
        <v>2022-10-24 20:50:00</v>
      </c>
      <c r="G1196" s="8">
        <v>42</v>
      </c>
      <c r="H1196" s="8">
        <v>29</v>
      </c>
      <c r="I1196" s="9">
        <f>Uber_Details!$G1196+(Uber_Details!$H1196/60)</f>
        <v>42.483333333333334</v>
      </c>
      <c r="J1196" s="10">
        <v>3.9</v>
      </c>
      <c r="K1196" s="6"/>
      <c r="L1196" s="6"/>
      <c r="M1196" s="8"/>
      <c r="N1196" s="8">
        <v>1</v>
      </c>
      <c r="O1196" s="7" t="str">
        <f>VLOOKUP(P1196,zipcodes,2,0)</f>
        <v>GLENELG</v>
      </c>
      <c r="P1196" s="13">
        <v>5045</v>
      </c>
      <c r="Q1196" s="7" t="str">
        <f>VLOOKUP(R1196,zipcodes,2,0)</f>
        <v>SOMERTON PARK</v>
      </c>
      <c r="R1196" s="14">
        <v>5044</v>
      </c>
      <c r="S1196" s="8" t="s">
        <v>359</v>
      </c>
      <c r="T1196" s="6" t="s">
        <v>372</v>
      </c>
    </row>
    <row r="1197" spans="1:20" x14ac:dyDescent="0.25">
      <c r="A1197" s="5">
        <v>44858</v>
      </c>
      <c r="B1197" s="6">
        <v>19.32</v>
      </c>
      <c r="C1197" s="6">
        <f>B1197-K1197-L1197</f>
        <v>19.32</v>
      </c>
      <c r="D1197" s="6">
        <f>B1197-K1197</f>
        <v>19.32</v>
      </c>
      <c r="E1197" s="7">
        <v>0.83958333333333324</v>
      </c>
      <c r="F1197" s="17" t="str">
        <f>_xlfn.CONCAT(TEXT(A1197,"yyyy-mm-dd")," ",TEXT(E1197,"hh:mm:ss"))</f>
        <v>2022-10-24 20:09:00</v>
      </c>
      <c r="G1197" s="8">
        <v>33</v>
      </c>
      <c r="H1197" s="8">
        <v>20</v>
      </c>
      <c r="I1197" s="9">
        <f>Uber_Details!$G1197+(Uber_Details!$H1197/60)</f>
        <v>33.333333333333336</v>
      </c>
      <c r="J1197" s="10">
        <v>6.1</v>
      </c>
      <c r="K1197" s="6"/>
      <c r="L1197" s="6"/>
      <c r="M1197" s="8"/>
      <c r="N1197" s="8">
        <v>1</v>
      </c>
      <c r="O1197" s="7" t="str">
        <f>VLOOKUP(P1197,zipcodes,2,0)</f>
        <v>GLENELG</v>
      </c>
      <c r="P1197" s="13">
        <v>5045</v>
      </c>
      <c r="Q1197" s="7" t="str">
        <f>VLOOKUP(R1197,zipcodes,2,0)</f>
        <v>OAKLANDS PARK</v>
      </c>
      <c r="R1197" s="14">
        <v>5046</v>
      </c>
      <c r="S1197" s="8" t="s">
        <v>359</v>
      </c>
      <c r="T1197" s="6" t="s">
        <v>372</v>
      </c>
    </row>
    <row r="1198" spans="1:20" x14ac:dyDescent="0.25">
      <c r="A1198" s="5">
        <v>44858</v>
      </c>
      <c r="B1198" s="6">
        <v>16.22</v>
      </c>
      <c r="C1198" s="6">
        <f>B1198-K1198-L1198</f>
        <v>16.22</v>
      </c>
      <c r="D1198" s="6">
        <f>B1198-K1198</f>
        <v>16.22</v>
      </c>
      <c r="E1198" s="7">
        <v>0.8208333333333333</v>
      </c>
      <c r="F1198" s="17" t="str">
        <f>_xlfn.CONCAT(TEXT(A1198,"yyyy-mm-dd")," ",TEXT(E1198,"hh:mm:ss"))</f>
        <v>2022-10-24 19:42:00</v>
      </c>
      <c r="G1198" s="8">
        <v>32</v>
      </c>
      <c r="H1198" s="8">
        <v>24</v>
      </c>
      <c r="I1198" s="9">
        <f>Uber_Details!$G1198+(Uber_Details!$H1198/60)</f>
        <v>32.4</v>
      </c>
      <c r="J1198" s="10">
        <v>10.7</v>
      </c>
      <c r="K1198" s="6"/>
      <c r="L1198" s="6"/>
      <c r="M1198" s="8"/>
      <c r="N1198" s="8">
        <v>1</v>
      </c>
      <c r="O1198" s="7" t="str">
        <f>VLOOKUP(P1198,zipcodes,2,0)</f>
        <v>GLENELG</v>
      </c>
      <c r="P1198" s="13">
        <v>5045</v>
      </c>
      <c r="Q1198" s="7" t="str">
        <f>VLOOKUP(R1198,zipcodes,2,0)</f>
        <v>FULHAM</v>
      </c>
      <c r="R1198" s="14">
        <v>5024</v>
      </c>
      <c r="S1198" s="8" t="s">
        <v>359</v>
      </c>
      <c r="T1198" s="6" t="s">
        <v>372</v>
      </c>
    </row>
    <row r="1199" spans="1:20" x14ac:dyDescent="0.25">
      <c r="A1199" s="5">
        <v>44858</v>
      </c>
      <c r="B1199" s="6">
        <v>18.02</v>
      </c>
      <c r="C1199" s="6">
        <f>B1199-K1199-L1199</f>
        <v>18.02</v>
      </c>
      <c r="D1199" s="6">
        <f>B1199-K1199</f>
        <v>18.02</v>
      </c>
      <c r="E1199" s="7">
        <v>0.7944444444444444</v>
      </c>
      <c r="F1199" s="17" t="str">
        <f>_xlfn.CONCAT(TEXT(A1199,"yyyy-mm-dd")," ",TEXT(E1199,"hh:mm:ss"))</f>
        <v>2022-10-24 19:04:00</v>
      </c>
      <c r="G1199" s="8">
        <v>43</v>
      </c>
      <c r="H1199" s="8">
        <v>47</v>
      </c>
      <c r="I1199" s="9">
        <f>Uber_Details!$G1199+(Uber_Details!$H1199/60)</f>
        <v>43.783333333333331</v>
      </c>
      <c r="J1199" s="10">
        <v>9.8000000000000007</v>
      </c>
      <c r="K1199" s="6"/>
      <c r="L1199" s="6"/>
      <c r="M1199" s="8"/>
      <c r="N1199" s="8">
        <v>1</v>
      </c>
      <c r="O1199" s="7" t="str">
        <f>VLOOKUP(P1199,zipcodes,2,0)</f>
        <v>GLENELG</v>
      </c>
      <c r="P1199" s="13">
        <v>5045</v>
      </c>
      <c r="Q1199" s="7" t="str">
        <f>VLOOKUP(R1199,zipcodes,2,0)</f>
        <v>EDWARDSTOWN</v>
      </c>
      <c r="R1199" s="14">
        <v>5039</v>
      </c>
      <c r="S1199" s="8" t="s">
        <v>359</v>
      </c>
      <c r="T1199" s="6" t="s">
        <v>372</v>
      </c>
    </row>
    <row r="1200" spans="1:20" x14ac:dyDescent="0.25">
      <c r="A1200" s="5">
        <v>44858</v>
      </c>
      <c r="B1200" s="6">
        <v>9.6199999999999992</v>
      </c>
      <c r="C1200" s="6">
        <f>B1200-K1200-L1200</f>
        <v>9.6199999999999992</v>
      </c>
      <c r="D1200" s="6">
        <f>B1200-K1200</f>
        <v>9.6199999999999992</v>
      </c>
      <c r="E1200" s="7">
        <v>0.77847222222222223</v>
      </c>
      <c r="F1200" s="17" t="str">
        <f>_xlfn.CONCAT(TEXT(A1200,"yyyy-mm-dd")," ",TEXT(E1200,"hh:mm:ss"))</f>
        <v>2022-10-24 18:41:00</v>
      </c>
      <c r="G1200" s="8">
        <v>25</v>
      </c>
      <c r="H1200" s="8">
        <v>51</v>
      </c>
      <c r="I1200" s="9">
        <f>Uber_Details!$G1200+(Uber_Details!$H1200/60)</f>
        <v>25.85</v>
      </c>
      <c r="J1200" s="10">
        <v>4.9000000000000004</v>
      </c>
      <c r="K1200" s="6"/>
      <c r="L1200" s="6"/>
      <c r="M1200" s="8"/>
      <c r="N1200" s="8">
        <v>1</v>
      </c>
      <c r="O1200" s="7" t="str">
        <f>VLOOKUP(P1200,zipcodes,2,0)</f>
        <v>PLYMPTON</v>
      </c>
      <c r="P1200" s="13">
        <v>5038</v>
      </c>
      <c r="Q1200" s="7" t="str">
        <f>VLOOKUP(R1200,zipcodes,2,0)</f>
        <v>GLENELG</v>
      </c>
      <c r="R1200" s="14">
        <v>5045</v>
      </c>
      <c r="S1200" s="8" t="s">
        <v>359</v>
      </c>
      <c r="T1200" s="6" t="s">
        <v>372</v>
      </c>
    </row>
    <row r="1201" spans="1:20" x14ac:dyDescent="0.25">
      <c r="A1201" s="5">
        <v>44858</v>
      </c>
      <c r="B1201" s="6">
        <v>14.46</v>
      </c>
      <c r="C1201" s="6">
        <f>B1201-K1201-L1201</f>
        <v>14.46</v>
      </c>
      <c r="D1201" s="6">
        <f>B1201-K1201</f>
        <v>14.46</v>
      </c>
      <c r="E1201" s="7">
        <v>0.76180555555555562</v>
      </c>
      <c r="F1201" s="17" t="str">
        <f>_xlfn.CONCAT(TEXT(A1201,"yyyy-mm-dd")," ",TEXT(E1201,"hh:mm:ss"))</f>
        <v>2022-10-24 18:17:00</v>
      </c>
      <c r="G1201" s="8">
        <v>29</v>
      </c>
      <c r="H1201" s="8">
        <v>36</v>
      </c>
      <c r="I1201" s="9">
        <f>Uber_Details!$G1201+(Uber_Details!$H1201/60)</f>
        <v>29.6</v>
      </c>
      <c r="J1201" s="10">
        <v>8.1</v>
      </c>
      <c r="K1201" s="6"/>
      <c r="L1201" s="6"/>
      <c r="M1201" s="8"/>
      <c r="N1201" s="8">
        <v>1</v>
      </c>
      <c r="O1201" s="7" t="str">
        <f>VLOOKUP(P1201,zipcodes,2,0)</f>
        <v>HINDMARSH</v>
      </c>
      <c r="P1201" s="13">
        <v>5007</v>
      </c>
      <c r="Q1201" s="7" t="str">
        <f>VLOOKUP(R1201,zipcodes,2,0)</f>
        <v>UNDERDALE</v>
      </c>
      <c r="R1201" s="14">
        <v>5032</v>
      </c>
      <c r="S1201" s="8" t="s">
        <v>359</v>
      </c>
      <c r="T1201" s="6" t="s">
        <v>372</v>
      </c>
    </row>
    <row r="1202" spans="1:20" x14ac:dyDescent="0.25">
      <c r="A1202" s="5">
        <v>44858</v>
      </c>
      <c r="B1202" s="6">
        <v>14.57</v>
      </c>
      <c r="C1202" s="6">
        <f>B1202-K1202-L1202</f>
        <v>14.57</v>
      </c>
      <c r="D1202" s="6">
        <f>B1202-K1202</f>
        <v>14.57</v>
      </c>
      <c r="E1202" s="7">
        <v>0.66249999999999998</v>
      </c>
      <c r="F1202" s="17" t="str">
        <f>_xlfn.CONCAT(TEXT(A1202,"yyyy-mm-dd")," ",TEXT(E1202,"hh:mm:ss"))</f>
        <v>2022-10-24 15:54:00</v>
      </c>
      <c r="G1202" s="8">
        <v>34</v>
      </c>
      <c r="H1202" s="8">
        <v>5</v>
      </c>
      <c r="I1202" s="9">
        <f>Uber_Details!$G1202+(Uber_Details!$H1202/60)</f>
        <v>34.083333333333336</v>
      </c>
      <c r="J1202" s="10">
        <v>7.1</v>
      </c>
      <c r="K1202" s="6"/>
      <c r="L1202" s="6"/>
      <c r="M1202" s="8">
        <v>1</v>
      </c>
      <c r="N1202" s="8">
        <v>1</v>
      </c>
      <c r="O1202" s="7" t="str">
        <f>VLOOKUP(P1202,zipcodes,2,0)</f>
        <v>ADELAIDE CBD</v>
      </c>
      <c r="P1202" s="13">
        <v>5000</v>
      </c>
      <c r="Q1202" s="7" t="str">
        <f>VLOOKUP(R1202,zipcodes,2,0)</f>
        <v>HECTORVILLE</v>
      </c>
      <c r="R1202" s="14">
        <v>5073</v>
      </c>
      <c r="S1202" s="8" t="s">
        <v>359</v>
      </c>
      <c r="T1202" s="6" t="s">
        <v>372</v>
      </c>
    </row>
    <row r="1203" spans="1:20" x14ac:dyDescent="0.25">
      <c r="A1203" s="5">
        <v>44858</v>
      </c>
      <c r="B1203" s="6">
        <v>9.0500000000000007</v>
      </c>
      <c r="C1203" s="6">
        <f>B1203-K1203-L1203</f>
        <v>9.0500000000000007</v>
      </c>
      <c r="D1203" s="6">
        <f>B1203-K1203</f>
        <v>9.0500000000000007</v>
      </c>
      <c r="E1203" s="7">
        <v>0.65416666666666667</v>
      </c>
      <c r="F1203" s="17" t="str">
        <f>_xlfn.CONCAT(TEXT(A1203,"yyyy-mm-dd")," ",TEXT(E1203,"hh:mm:ss"))</f>
        <v>2022-10-24 15:42:00</v>
      </c>
      <c r="G1203" s="8">
        <v>24</v>
      </c>
      <c r="H1203" s="8">
        <v>8</v>
      </c>
      <c r="I1203" s="9">
        <f>Uber_Details!$G1203+(Uber_Details!$H1203/60)</f>
        <v>24.133333333333333</v>
      </c>
      <c r="J1203" s="10">
        <v>4.3</v>
      </c>
      <c r="K1203" s="6"/>
      <c r="L1203" s="6"/>
      <c r="M1203" s="8"/>
      <c r="N1203" s="8">
        <v>1</v>
      </c>
      <c r="O1203" s="7" t="str">
        <f>VLOOKUP(P1203,zipcodes,2,0)</f>
        <v>HINDMARSH</v>
      </c>
      <c r="P1203" s="13">
        <v>5007</v>
      </c>
      <c r="Q1203" s="7" t="str">
        <f>VLOOKUP(R1203,zipcodes,2,0)</f>
        <v>ADELAIDE CBD</v>
      </c>
      <c r="R1203" s="14">
        <v>5000</v>
      </c>
      <c r="S1203" s="8" t="s">
        <v>359</v>
      </c>
      <c r="T1203" s="6" t="s">
        <v>372</v>
      </c>
    </row>
    <row r="1204" spans="1:20" x14ac:dyDescent="0.25">
      <c r="A1204" s="5">
        <v>44858</v>
      </c>
      <c r="B1204" s="6">
        <v>5</v>
      </c>
      <c r="C1204" s="6">
        <f>B1204-K1204-L1204</f>
        <v>5</v>
      </c>
      <c r="D1204" s="6">
        <f>B1204-K1204</f>
        <v>5</v>
      </c>
      <c r="E1204" s="7">
        <v>0.61875000000000002</v>
      </c>
      <c r="F1204" s="17" t="str">
        <f>_xlfn.CONCAT(TEXT(A1204,"yyyy-mm-dd")," ",TEXT(E1204,"hh:mm:ss"))</f>
        <v>2022-10-24 14:51:00</v>
      </c>
      <c r="G1204" s="8">
        <v>12</v>
      </c>
      <c r="H1204" s="8">
        <v>11</v>
      </c>
      <c r="I1204" s="9">
        <f>Uber_Details!$G1204+(Uber_Details!$H1204/60)</f>
        <v>12.183333333333334</v>
      </c>
      <c r="J1204" s="10">
        <v>2.2000000000000002</v>
      </c>
      <c r="K1204" s="6"/>
      <c r="L1204" s="6"/>
      <c r="M1204" s="8"/>
      <c r="N1204" s="8">
        <v>1</v>
      </c>
      <c r="O1204" s="7" t="str">
        <f>VLOOKUP(P1204,zipcodes,2,0)</f>
        <v>WOODVILLE</v>
      </c>
      <c r="P1204" s="13">
        <v>5011</v>
      </c>
      <c r="Q1204" s="7" t="str">
        <f>VLOOKUP(R1204,zipcodes,2,0)</f>
        <v>WOODVILLE GARDENS</v>
      </c>
      <c r="R1204" s="14">
        <v>5012</v>
      </c>
      <c r="S1204" s="8" t="s">
        <v>359</v>
      </c>
      <c r="T1204" s="6" t="s">
        <v>372</v>
      </c>
    </row>
    <row r="1205" spans="1:20" x14ac:dyDescent="0.25">
      <c r="A1205" s="5">
        <v>44858</v>
      </c>
      <c r="B1205" s="6">
        <v>10.18</v>
      </c>
      <c r="C1205" s="6">
        <f>B1205-K1205-L1205</f>
        <v>10.18</v>
      </c>
      <c r="D1205" s="6">
        <f>B1205-K1205</f>
        <v>10.18</v>
      </c>
      <c r="E1205" s="7">
        <v>0.60277777777777775</v>
      </c>
      <c r="F1205" s="17" t="str">
        <f>_xlfn.CONCAT(TEXT(A1205,"yyyy-mm-dd")," ",TEXT(E1205,"hh:mm:ss"))</f>
        <v>2022-10-24 14:28:00</v>
      </c>
      <c r="G1205" s="8">
        <v>21</v>
      </c>
      <c r="H1205" s="8">
        <v>18</v>
      </c>
      <c r="I1205" s="9">
        <f>Uber_Details!$G1205+(Uber_Details!$H1205/60)</f>
        <v>21.3</v>
      </c>
      <c r="J1205" s="10">
        <v>7.3</v>
      </c>
      <c r="K1205" s="6"/>
      <c r="L1205" s="6"/>
      <c r="M1205" s="8"/>
      <c r="N1205" s="8">
        <v>1</v>
      </c>
      <c r="O1205" s="7" t="str">
        <f>VLOOKUP(P1205,zipcodes,2,0)</f>
        <v>HINDMARSH</v>
      </c>
      <c r="P1205" s="13">
        <v>5007</v>
      </c>
      <c r="Q1205" s="7" t="str">
        <f>VLOOKUP(R1205,zipcodes,2,0)</f>
        <v>WOODVILLE</v>
      </c>
      <c r="R1205" s="14">
        <v>5011</v>
      </c>
      <c r="S1205" s="8" t="s">
        <v>359</v>
      </c>
      <c r="T1205" s="6" t="s">
        <v>372</v>
      </c>
    </row>
    <row r="1206" spans="1:20" x14ac:dyDescent="0.25">
      <c r="A1206" s="5">
        <v>44858</v>
      </c>
      <c r="B1206" s="6">
        <v>12.28</v>
      </c>
      <c r="C1206" s="6">
        <f>B1206-K1206-L1206</f>
        <v>12.28</v>
      </c>
      <c r="D1206" s="6">
        <f>B1206-K1206</f>
        <v>12.28</v>
      </c>
      <c r="E1206" s="7">
        <v>0.58194444444444449</v>
      </c>
      <c r="F1206" s="17" t="str">
        <f>_xlfn.CONCAT(TEXT(A1206,"yyyy-mm-dd")," ",TEXT(E1206,"hh:mm:ss"))</f>
        <v>2022-10-24 13:58:00</v>
      </c>
      <c r="G1206" s="8">
        <v>30</v>
      </c>
      <c r="H1206" s="8">
        <v>11</v>
      </c>
      <c r="I1206" s="9">
        <f>Uber_Details!$G1206+(Uber_Details!$H1206/60)</f>
        <v>30.183333333333334</v>
      </c>
      <c r="J1206" s="10">
        <v>6.1</v>
      </c>
      <c r="K1206" s="6"/>
      <c r="L1206" s="6"/>
      <c r="M1206" s="8"/>
      <c r="N1206" s="8">
        <v>1</v>
      </c>
      <c r="O1206" s="7" t="str">
        <f>VLOOKUP(P1206,zipcodes,2,0)</f>
        <v>ADELAIDE CBD</v>
      </c>
      <c r="P1206" s="13">
        <v>5000</v>
      </c>
      <c r="Q1206" s="7" t="str">
        <f>VLOOKUP(R1206,zipcodes,2,0)</f>
        <v>HINDMARSH</v>
      </c>
      <c r="R1206" s="14">
        <v>5007</v>
      </c>
      <c r="S1206" s="8" t="s">
        <v>359</v>
      </c>
      <c r="T1206" s="6" t="s">
        <v>372</v>
      </c>
    </row>
    <row r="1207" spans="1:20" x14ac:dyDescent="0.25">
      <c r="A1207" s="5">
        <v>44858</v>
      </c>
      <c r="B1207" s="6">
        <v>7.75</v>
      </c>
      <c r="C1207" s="6">
        <f>B1207-K1207-L1207</f>
        <v>7.75</v>
      </c>
      <c r="D1207" s="6">
        <f>B1207-K1207</f>
        <v>7.75</v>
      </c>
      <c r="E1207" s="7">
        <v>0.57222222222222219</v>
      </c>
      <c r="F1207" s="17" t="str">
        <f>_xlfn.CONCAT(TEXT(A1207,"yyyy-mm-dd")," ",TEXT(E1207,"hh:mm:ss"))</f>
        <v>2022-10-24 13:44:00</v>
      </c>
      <c r="G1207" s="8">
        <v>19</v>
      </c>
      <c r="H1207" s="8">
        <v>53</v>
      </c>
      <c r="I1207" s="9">
        <f>Uber_Details!$G1207+(Uber_Details!$H1207/60)</f>
        <v>19.883333333333333</v>
      </c>
      <c r="J1207" s="10">
        <v>3.8</v>
      </c>
      <c r="K1207" s="6"/>
      <c r="L1207" s="6"/>
      <c r="M1207" s="8"/>
      <c r="N1207" s="8">
        <v>1</v>
      </c>
      <c r="O1207" s="7" t="str">
        <f>VLOOKUP(P1207,zipcodes,2,0)</f>
        <v>MILLSWOOD</v>
      </c>
      <c r="P1207" s="13">
        <v>5034</v>
      </c>
      <c r="Q1207" s="7" t="str">
        <f>VLOOKUP(R1207,zipcodes,2,0)</f>
        <v>BLACK FOREST</v>
      </c>
      <c r="R1207" s="14">
        <v>5035</v>
      </c>
      <c r="S1207" s="8" t="s">
        <v>359</v>
      </c>
      <c r="T1207" s="6" t="s">
        <v>372</v>
      </c>
    </row>
    <row r="1208" spans="1:20" x14ac:dyDescent="0.25">
      <c r="A1208" s="18">
        <v>44861</v>
      </c>
      <c r="B1208" s="6">
        <v>6.71</v>
      </c>
      <c r="C1208" s="6">
        <f>B1208-K1208-L1208</f>
        <v>6.71</v>
      </c>
      <c r="D1208" s="6">
        <f>B1208-K1208</f>
        <v>6.71</v>
      </c>
      <c r="E1208" s="19">
        <v>0.8833333333333333</v>
      </c>
      <c r="F1208" s="17" t="str">
        <f>_xlfn.CONCAT(TEXT(A1208,"yyyy-mm-dd")," ",TEXT(E1208,"hh:mm:ss"))</f>
        <v>2022-10-27 21:12:00</v>
      </c>
      <c r="G1208" s="8">
        <v>14</v>
      </c>
      <c r="H1208" s="8">
        <v>13</v>
      </c>
      <c r="I1208" s="9">
        <f>Uber_Details!$G1208+(Uber_Details!$H1208/60)</f>
        <v>14.216666666666667</v>
      </c>
      <c r="J1208" s="10">
        <v>2.2000000000000002</v>
      </c>
      <c r="K1208" s="20"/>
      <c r="L1208" s="20"/>
      <c r="M1208" s="20"/>
      <c r="N1208" s="21">
        <v>1</v>
      </c>
      <c r="O1208" s="7" t="str">
        <f>VLOOKUP(P1208,zipcodes,2,0)</f>
        <v>BEVERLEY</v>
      </c>
      <c r="P1208" s="13">
        <v>5009</v>
      </c>
      <c r="Q1208" s="7" t="str">
        <f>VLOOKUP(R1208,zipcodes,2,0)</f>
        <v>WOODVILLE</v>
      </c>
      <c r="R1208" s="14">
        <v>5011</v>
      </c>
      <c r="S1208" s="8" t="s">
        <v>359</v>
      </c>
      <c r="T1208" s="6" t="s">
        <v>372</v>
      </c>
    </row>
    <row r="1209" spans="1:20" x14ac:dyDescent="0.25">
      <c r="A1209" s="18">
        <v>44861</v>
      </c>
      <c r="B1209" s="6">
        <v>17.37</v>
      </c>
      <c r="C1209" s="6">
        <f>B1209-K1209-L1209</f>
        <v>17.37</v>
      </c>
      <c r="D1209" s="6">
        <f>B1209-K1209</f>
        <v>17.37</v>
      </c>
      <c r="E1209" s="19">
        <v>0.85486111111111107</v>
      </c>
      <c r="F1209" s="17" t="str">
        <f>_xlfn.CONCAT(TEXT(A1209,"yyyy-mm-dd")," ",TEXT(E1209,"hh:mm:ss"))</f>
        <v>2022-10-27 20:31:00</v>
      </c>
      <c r="G1209" s="8">
        <v>44</v>
      </c>
      <c r="H1209" s="8">
        <v>40</v>
      </c>
      <c r="I1209" s="9">
        <f>Uber_Details!$G1209+(Uber_Details!$H1209/60)</f>
        <v>44.666666666666664</v>
      </c>
      <c r="J1209" s="10">
        <v>13.6</v>
      </c>
      <c r="K1209" s="20"/>
      <c r="L1209" s="20"/>
      <c r="M1209" s="20"/>
      <c r="N1209" s="21">
        <v>1</v>
      </c>
      <c r="O1209" s="7" t="str">
        <f>VLOOKUP(P1209,zipcodes,2,0)</f>
        <v>ADELAIDE CBD</v>
      </c>
      <c r="P1209" s="13">
        <v>5000</v>
      </c>
      <c r="Q1209" s="7" t="str">
        <f>VLOOKUP(R1209,zipcodes,2,0)</f>
        <v>SEATON</v>
      </c>
      <c r="R1209" s="14">
        <v>5023</v>
      </c>
      <c r="S1209" s="8" t="s">
        <v>359</v>
      </c>
      <c r="T1209" s="6" t="s">
        <v>372</v>
      </c>
    </row>
    <row r="1210" spans="1:20" x14ac:dyDescent="0.25">
      <c r="A1210" s="18">
        <v>44861</v>
      </c>
      <c r="B1210" s="6">
        <v>6.78</v>
      </c>
      <c r="C1210" s="6">
        <f>B1210-K1210-L1210</f>
        <v>6.78</v>
      </c>
      <c r="D1210" s="6">
        <f>B1210-K1210</f>
        <v>6.78</v>
      </c>
      <c r="E1210" s="19">
        <v>0.83819444444444446</v>
      </c>
      <c r="F1210" s="17" t="str">
        <f>_xlfn.CONCAT(TEXT(A1210,"yyyy-mm-dd")," ",TEXT(E1210,"hh:mm:ss"))</f>
        <v>2022-10-27 20:07:00</v>
      </c>
      <c r="G1210" s="8">
        <v>17</v>
      </c>
      <c r="H1210" s="8">
        <v>13</v>
      </c>
      <c r="I1210" s="9">
        <f>Uber_Details!$G1210+(Uber_Details!$H1210/60)</f>
        <v>17.216666666666665</v>
      </c>
      <c r="J1210" s="10">
        <v>3.6</v>
      </c>
      <c r="K1210" s="20"/>
      <c r="L1210" s="20"/>
      <c r="M1210" s="20"/>
      <c r="N1210" s="21">
        <v>1</v>
      </c>
      <c r="O1210" s="7" t="str">
        <f>VLOOKUP(P1210,zipcodes,2,0)</f>
        <v>FELIXSTOW</v>
      </c>
      <c r="P1210" s="13">
        <v>5070</v>
      </c>
      <c r="Q1210" s="7" t="str">
        <f>VLOOKUP(R1210,zipcodes,2,0)</f>
        <v>CAMPBELLTOWN</v>
      </c>
      <c r="R1210" s="14">
        <v>5074</v>
      </c>
      <c r="S1210" s="8" t="s">
        <v>359</v>
      </c>
      <c r="T1210" s="6" t="s">
        <v>372</v>
      </c>
    </row>
    <row r="1211" spans="1:20" x14ac:dyDescent="0.25">
      <c r="A1211" s="18">
        <v>44861</v>
      </c>
      <c r="B1211" s="6">
        <v>8.07</v>
      </c>
      <c r="C1211" s="6">
        <f>B1211-K1211-L1211</f>
        <v>8.07</v>
      </c>
      <c r="D1211" s="6">
        <f>B1211-K1211</f>
        <v>8.07</v>
      </c>
      <c r="E1211" s="19">
        <v>0.81736111111111109</v>
      </c>
      <c r="F1211" s="17" t="str">
        <f>_xlfn.CONCAT(TEXT(A1211,"yyyy-mm-dd")," ",TEXT(E1211,"hh:mm:ss"))</f>
        <v>2022-10-27 19:37:00</v>
      </c>
      <c r="G1211" s="8">
        <v>16</v>
      </c>
      <c r="H1211" s="8">
        <v>21</v>
      </c>
      <c r="I1211" s="9">
        <f>Uber_Details!$G1211+(Uber_Details!$H1211/60)</f>
        <v>16.350000000000001</v>
      </c>
      <c r="J1211" s="10">
        <v>4.4000000000000004</v>
      </c>
      <c r="K1211" s="20"/>
      <c r="L1211" s="20"/>
      <c r="M1211" s="20"/>
      <c r="N1211" s="21">
        <v>1</v>
      </c>
      <c r="O1211" s="7" t="str">
        <f>VLOOKUP(P1211,zipcodes,2,0)</f>
        <v>BROADVIEW</v>
      </c>
      <c r="P1211" s="13">
        <v>5083</v>
      </c>
      <c r="Q1211" s="7" t="str">
        <f>VLOOKUP(R1211,zipcodes,2,0)</f>
        <v>FELIXSTOW</v>
      </c>
      <c r="R1211" s="14">
        <v>5070</v>
      </c>
      <c r="S1211" s="8" t="s">
        <v>359</v>
      </c>
      <c r="T1211" s="6" t="s">
        <v>372</v>
      </c>
    </row>
    <row r="1212" spans="1:20" x14ac:dyDescent="0.25">
      <c r="A1212" s="18">
        <v>44861</v>
      </c>
      <c r="B1212" s="6">
        <v>10.36</v>
      </c>
      <c r="C1212" s="6">
        <f>B1212-K1212-L1212</f>
        <v>10.36</v>
      </c>
      <c r="D1212" s="6">
        <f>B1212-K1212</f>
        <v>10.36</v>
      </c>
      <c r="E1212" s="19">
        <v>0.80763888888888891</v>
      </c>
      <c r="F1212" s="17" t="str">
        <f>_xlfn.CONCAT(TEXT(A1212,"yyyy-mm-dd")," ",TEXT(E1212,"hh:mm:ss"))</f>
        <v>2022-10-27 19:23:00</v>
      </c>
      <c r="G1212" s="8">
        <v>17</v>
      </c>
      <c r="H1212" s="8">
        <v>50</v>
      </c>
      <c r="I1212" s="9">
        <f>Uber_Details!$G1212+(Uber_Details!$H1212/60)</f>
        <v>17.833333333333332</v>
      </c>
      <c r="J1212" s="10">
        <v>7.5</v>
      </c>
      <c r="K1212" s="20"/>
      <c r="L1212" s="20"/>
      <c r="M1212" s="20"/>
      <c r="N1212" s="21">
        <v>1</v>
      </c>
      <c r="O1212" s="7" t="str">
        <f>VLOOKUP(P1212,zipcodes,2,0)</f>
        <v>VALE PARK</v>
      </c>
      <c r="P1212" s="13">
        <v>5081</v>
      </c>
      <c r="Q1212" s="7" t="str">
        <f>VLOOKUP(R1212,zipcodes,2,0)</f>
        <v>VALLEY VIEW</v>
      </c>
      <c r="R1212" s="14">
        <v>5093</v>
      </c>
      <c r="S1212" s="8" t="s">
        <v>359</v>
      </c>
      <c r="T1212" s="6" t="s">
        <v>372</v>
      </c>
    </row>
    <row r="1213" spans="1:20" x14ac:dyDescent="0.25">
      <c r="A1213" s="18">
        <v>44861</v>
      </c>
      <c r="B1213" s="6">
        <v>8.82</v>
      </c>
      <c r="C1213" s="6">
        <f>B1213-K1213-L1213</f>
        <v>8.82</v>
      </c>
      <c r="D1213" s="6">
        <f>B1213-K1213</f>
        <v>8.82</v>
      </c>
      <c r="E1213" s="19">
        <v>0.76597222222222217</v>
      </c>
      <c r="F1213" s="17" t="str">
        <f>_xlfn.CONCAT(TEXT(A1213,"yyyy-mm-dd")," ",TEXT(E1213,"hh:mm:ss"))</f>
        <v>2022-10-27 18:23:00</v>
      </c>
      <c r="G1213" s="8">
        <v>18</v>
      </c>
      <c r="H1213" s="8">
        <v>18</v>
      </c>
      <c r="I1213" s="9">
        <f>Uber_Details!$G1213+(Uber_Details!$H1213/60)</f>
        <v>18.3</v>
      </c>
      <c r="J1213" s="10">
        <v>4.5</v>
      </c>
      <c r="K1213" s="20"/>
      <c r="L1213" s="20"/>
      <c r="M1213" s="20"/>
      <c r="N1213" s="21">
        <v>1</v>
      </c>
      <c r="O1213" s="7" t="str">
        <f>VLOOKUP(P1213,zipcodes,2,0)</f>
        <v>VALE PARK</v>
      </c>
      <c r="P1213" s="13">
        <v>5081</v>
      </c>
      <c r="Q1213" s="7" t="str">
        <f>VLOOKUP(R1213,zipcodes,2,0)</f>
        <v>CLEARVIEW</v>
      </c>
      <c r="R1213" s="14">
        <v>5085</v>
      </c>
      <c r="S1213" s="8" t="s">
        <v>359</v>
      </c>
      <c r="T1213" s="6" t="s">
        <v>372</v>
      </c>
    </row>
    <row r="1214" spans="1:20" x14ac:dyDescent="0.25">
      <c r="A1214" s="18">
        <v>44861</v>
      </c>
      <c r="B1214" s="6">
        <v>13.69</v>
      </c>
      <c r="C1214" s="6">
        <f>B1214-K1214-L1214</f>
        <v>13.69</v>
      </c>
      <c r="D1214" s="6">
        <f>B1214-K1214</f>
        <v>13.69</v>
      </c>
      <c r="E1214" s="19">
        <v>0.7402777777777777</v>
      </c>
      <c r="F1214" s="17" t="str">
        <f>_xlfn.CONCAT(TEXT(A1214,"yyyy-mm-dd")," ",TEXT(E1214,"hh:mm:ss"))</f>
        <v>2022-10-27 17:46:00</v>
      </c>
      <c r="G1214" s="8">
        <v>32</v>
      </c>
      <c r="H1214" s="8">
        <v>29</v>
      </c>
      <c r="I1214" s="9">
        <f>Uber_Details!$G1214+(Uber_Details!$H1214/60)</f>
        <v>32.483333333333334</v>
      </c>
      <c r="J1214" s="10">
        <v>8.3000000000000007</v>
      </c>
      <c r="K1214" s="20"/>
      <c r="L1214" s="20"/>
      <c r="M1214" s="20"/>
      <c r="N1214" s="21">
        <v>1</v>
      </c>
      <c r="O1214" s="7" t="str">
        <f>VLOOKUP(P1214,zipcodes,2,0)</f>
        <v>MILE END</v>
      </c>
      <c r="P1214" s="13">
        <v>5031</v>
      </c>
      <c r="Q1214" s="7" t="str">
        <f>VLOOKUP(R1214,zipcodes,2,0)</f>
        <v>FELIXSTOW</v>
      </c>
      <c r="R1214" s="14">
        <v>5070</v>
      </c>
      <c r="S1214" s="8" t="s">
        <v>359</v>
      </c>
      <c r="T1214" s="6" t="s">
        <v>372</v>
      </c>
    </row>
    <row r="1215" spans="1:20" x14ac:dyDescent="0.25">
      <c r="A1215" s="18">
        <v>44862</v>
      </c>
      <c r="B1215" s="6">
        <v>9.73</v>
      </c>
      <c r="C1215" s="6">
        <f>B1215-K1215-L1215</f>
        <v>9.73</v>
      </c>
      <c r="D1215" s="6">
        <f>B1215-K1215</f>
        <v>9.73</v>
      </c>
      <c r="E1215" s="19">
        <v>0.85138888888888886</v>
      </c>
      <c r="F1215" s="17" t="str">
        <f>_xlfn.CONCAT(TEXT(A1215,"yyyy-mm-dd")," ",TEXT(E1215,"hh:mm:ss"))</f>
        <v>2022-10-28 20:26:00</v>
      </c>
      <c r="G1215" s="8">
        <v>19</v>
      </c>
      <c r="H1215" s="8">
        <v>29</v>
      </c>
      <c r="I1215" s="9">
        <f>Uber_Details!$G1215+(Uber_Details!$H1215/60)</f>
        <v>19.483333333333334</v>
      </c>
      <c r="J1215" s="10">
        <v>7.7</v>
      </c>
      <c r="K1215" s="20"/>
      <c r="L1215" s="20"/>
      <c r="M1215" s="20"/>
      <c r="N1215" s="21">
        <v>1</v>
      </c>
      <c r="O1215" s="7" t="str">
        <f>VLOOKUP(P1215,zipcodes,2,0)</f>
        <v>MILE END</v>
      </c>
      <c r="P1215" s="13">
        <v>5031</v>
      </c>
      <c r="Q1215" s="7" t="str">
        <f>VLOOKUP(R1215,zipcodes,2,0)</f>
        <v>PLYMPTON</v>
      </c>
      <c r="R1215" s="14">
        <v>5038</v>
      </c>
      <c r="S1215" s="8" t="s">
        <v>359</v>
      </c>
      <c r="T1215" s="6" t="s">
        <v>372</v>
      </c>
    </row>
    <row r="1216" spans="1:20" x14ac:dyDescent="0.25">
      <c r="A1216" s="18">
        <v>44862</v>
      </c>
      <c r="B1216" s="6">
        <v>11.66</v>
      </c>
      <c r="C1216" s="6">
        <f>B1216-K1216-L1216</f>
        <v>11.66</v>
      </c>
      <c r="D1216" s="6">
        <f>B1216-K1216</f>
        <v>11.66</v>
      </c>
      <c r="E1216" s="19">
        <v>0.82638888888888884</v>
      </c>
      <c r="F1216" s="17" t="str">
        <f>_xlfn.CONCAT(TEXT(A1216,"yyyy-mm-dd")," ",TEXT(E1216,"hh:mm:ss"))</f>
        <v>2022-10-28 19:50:00</v>
      </c>
      <c r="G1216" s="8">
        <v>26</v>
      </c>
      <c r="H1216" s="8">
        <v>53</v>
      </c>
      <c r="I1216" s="9">
        <f>Uber_Details!$G1216+(Uber_Details!$H1216/60)</f>
        <v>26.883333333333333</v>
      </c>
      <c r="J1216" s="10">
        <v>9</v>
      </c>
      <c r="K1216" s="20"/>
      <c r="L1216" s="20"/>
      <c r="M1216" s="20"/>
      <c r="N1216" s="21">
        <v>1</v>
      </c>
      <c r="O1216" s="7" t="str">
        <f>VLOOKUP(P1216,zipcodes,2,0)</f>
        <v>FITZROY</v>
      </c>
      <c r="P1216" s="13">
        <v>5082</v>
      </c>
      <c r="Q1216" s="7" t="str">
        <f>VLOOKUP(R1216,zipcodes,2,0)</f>
        <v>UNDERDALE</v>
      </c>
      <c r="R1216" s="14">
        <v>5032</v>
      </c>
      <c r="S1216" s="8" t="s">
        <v>359</v>
      </c>
      <c r="T1216" s="6" t="s">
        <v>372</v>
      </c>
    </row>
    <row r="1217" spans="1:20" x14ac:dyDescent="0.25">
      <c r="A1217" s="18">
        <v>44862</v>
      </c>
      <c r="B1217" s="6">
        <v>12.69</v>
      </c>
      <c r="C1217" s="6">
        <f>B1217-K1217-L1217</f>
        <v>12.69</v>
      </c>
      <c r="D1217" s="6">
        <f>B1217-K1217</f>
        <v>12.69</v>
      </c>
      <c r="E1217" s="19">
        <v>0.80694444444444446</v>
      </c>
      <c r="F1217" s="17" t="str">
        <f>_xlfn.CONCAT(TEXT(A1217,"yyyy-mm-dd")," ",TEXT(E1217,"hh:mm:ss"))</f>
        <v>2022-10-28 19:22:00</v>
      </c>
      <c r="G1217" s="8">
        <v>31</v>
      </c>
      <c r="H1217" s="8">
        <v>30</v>
      </c>
      <c r="I1217" s="9">
        <f>Uber_Details!$G1217+(Uber_Details!$H1217/60)</f>
        <v>31.5</v>
      </c>
      <c r="J1217" s="10">
        <v>6.2</v>
      </c>
      <c r="K1217" s="20"/>
      <c r="L1217" s="20"/>
      <c r="M1217" s="20"/>
      <c r="N1217" s="21">
        <v>1</v>
      </c>
      <c r="O1217" s="7" t="str">
        <f>VLOOKUP(P1217,zipcodes,2,0)</f>
        <v>ADELAIDE CBD</v>
      </c>
      <c r="P1217" s="13">
        <v>5000</v>
      </c>
      <c r="Q1217" s="7" t="str">
        <f>VLOOKUP(R1217,zipcodes,2,0)</f>
        <v>FITZROY</v>
      </c>
      <c r="R1217" s="14">
        <v>5082</v>
      </c>
      <c r="S1217" s="8" t="s">
        <v>359</v>
      </c>
      <c r="T1217" s="6" t="s">
        <v>372</v>
      </c>
    </row>
    <row r="1218" spans="1:20" x14ac:dyDescent="0.25">
      <c r="A1218" s="18">
        <v>44862</v>
      </c>
      <c r="B1218" s="6">
        <v>12.23</v>
      </c>
      <c r="C1218" s="6">
        <f>B1218-K1218-L1218</f>
        <v>12.23</v>
      </c>
      <c r="D1218" s="6">
        <f>B1218-K1218</f>
        <v>12.23</v>
      </c>
      <c r="E1218" s="19">
        <v>0.76874999999999993</v>
      </c>
      <c r="F1218" s="17" t="str">
        <f>_xlfn.CONCAT(TEXT(A1218,"yyyy-mm-dd")," ",TEXT(E1218,"hh:mm:ss"))</f>
        <v>2022-10-28 18:27:00</v>
      </c>
      <c r="G1218" s="8">
        <v>29</v>
      </c>
      <c r="H1218" s="8">
        <v>56</v>
      </c>
      <c r="I1218" s="9">
        <f>Uber_Details!$G1218+(Uber_Details!$H1218/60)</f>
        <v>29.933333333333334</v>
      </c>
      <c r="J1218" s="10">
        <v>4.7</v>
      </c>
      <c r="K1218" s="20"/>
      <c r="L1218" s="20"/>
      <c r="M1218" s="20"/>
      <c r="N1218" s="21">
        <v>1</v>
      </c>
      <c r="O1218" s="7" t="str">
        <f>VLOOKUP(P1218,zipcodes,2,0)</f>
        <v>ADELAIDE CBD</v>
      </c>
      <c r="P1218" s="13">
        <v>5000</v>
      </c>
      <c r="Q1218" s="7" t="str">
        <f>VLOOKUP(R1218,zipcodes,2,0)</f>
        <v>EASTWOOD</v>
      </c>
      <c r="R1218" s="14">
        <v>5063</v>
      </c>
      <c r="S1218" s="8" t="s">
        <v>359</v>
      </c>
      <c r="T1218" s="6" t="s">
        <v>372</v>
      </c>
    </row>
    <row r="1219" spans="1:20" x14ac:dyDescent="0.25">
      <c r="A1219" s="18">
        <v>44862</v>
      </c>
      <c r="B1219" s="6">
        <v>13.88</v>
      </c>
      <c r="C1219" s="6">
        <f>B1219-K1219-L1219</f>
        <v>13.88</v>
      </c>
      <c r="D1219" s="6">
        <f>B1219-K1219</f>
        <v>13.88</v>
      </c>
      <c r="E1219" s="19">
        <v>0.75486111111111109</v>
      </c>
      <c r="F1219" s="17" t="str">
        <f>_xlfn.CONCAT(TEXT(A1219,"yyyy-mm-dd")," ",TEXT(E1219,"hh:mm:ss"))</f>
        <v>2022-10-28 18:07:00</v>
      </c>
      <c r="G1219" s="8">
        <v>35</v>
      </c>
      <c r="H1219" s="8">
        <v>43</v>
      </c>
      <c r="I1219" s="9">
        <f>Uber_Details!$G1219+(Uber_Details!$H1219/60)</f>
        <v>35.716666666666669</v>
      </c>
      <c r="J1219" s="10">
        <v>1.8</v>
      </c>
      <c r="K1219" s="20"/>
      <c r="L1219" s="20"/>
      <c r="M1219" s="20"/>
      <c r="N1219" s="21">
        <v>1</v>
      </c>
      <c r="O1219" s="7" t="str">
        <f>VLOOKUP(P1219,zipcodes,2,0)</f>
        <v>ADELAIDE CBD</v>
      </c>
      <c r="P1219" s="13">
        <v>5000</v>
      </c>
      <c r="Q1219" s="7" t="str">
        <f>VLOOKUP(R1219,zipcodes,2,0)</f>
        <v>ADELAIDE CBD</v>
      </c>
      <c r="R1219" s="14">
        <v>5000</v>
      </c>
      <c r="S1219" s="8" t="s">
        <v>359</v>
      </c>
      <c r="T1219" s="6" t="s">
        <v>372</v>
      </c>
    </row>
    <row r="1220" spans="1:20" x14ac:dyDescent="0.25">
      <c r="A1220" s="18">
        <v>44862</v>
      </c>
      <c r="B1220" s="6">
        <v>8.41</v>
      </c>
      <c r="C1220" s="6">
        <f>B1220-K1220-L1220</f>
        <v>8.41</v>
      </c>
      <c r="D1220" s="6">
        <f>B1220-K1220</f>
        <v>8.41</v>
      </c>
      <c r="E1220" s="19">
        <v>0.6972222222222223</v>
      </c>
      <c r="F1220" s="17" t="str">
        <f>_xlfn.CONCAT(TEXT(A1220,"yyyy-mm-dd")," ",TEXT(E1220,"hh:mm:ss"))</f>
        <v>2022-10-28 16:44:00</v>
      </c>
      <c r="G1220" s="8">
        <v>15</v>
      </c>
      <c r="H1220" s="8">
        <v>27</v>
      </c>
      <c r="I1220" s="9">
        <f>Uber_Details!$G1220+(Uber_Details!$H1220/60)</f>
        <v>15.45</v>
      </c>
      <c r="J1220" s="10">
        <v>2.9</v>
      </c>
      <c r="K1220" s="20"/>
      <c r="L1220" s="20"/>
      <c r="M1220" s="20"/>
      <c r="N1220" s="21">
        <v>1</v>
      </c>
      <c r="O1220" s="7" t="str">
        <f>VLOOKUP(P1220,zipcodes,2,0)</f>
        <v>MILLSWOOD</v>
      </c>
      <c r="P1220" s="13">
        <v>5034</v>
      </c>
      <c r="Q1220" s="7" t="str">
        <f>VLOOKUP(R1220,zipcodes,2,0)</f>
        <v>BLACK FOREST</v>
      </c>
      <c r="R1220" s="14">
        <v>5035</v>
      </c>
      <c r="S1220" s="8" t="s">
        <v>359</v>
      </c>
      <c r="T1220" s="6" t="s">
        <v>372</v>
      </c>
    </row>
    <row r="1221" spans="1:20" x14ac:dyDescent="0.25">
      <c r="A1221" s="18">
        <v>44862</v>
      </c>
      <c r="B1221" s="6">
        <v>16.03</v>
      </c>
      <c r="C1221" s="6">
        <f>B1221-K1221-L1221</f>
        <v>16.03</v>
      </c>
      <c r="D1221" s="6">
        <f>B1221-K1221</f>
        <v>16.03</v>
      </c>
      <c r="E1221" s="19">
        <v>0.67708333333333337</v>
      </c>
      <c r="F1221" s="17" t="str">
        <f>_xlfn.CONCAT(TEXT(A1221,"yyyy-mm-dd")," ",TEXT(E1221,"hh:mm:ss"))</f>
        <v>2022-10-28 16:15:00</v>
      </c>
      <c r="G1221" s="8">
        <v>20</v>
      </c>
      <c r="H1221" s="8">
        <v>13</v>
      </c>
      <c r="I1221" s="9">
        <f>Uber_Details!$G1221+(Uber_Details!$H1221/60)</f>
        <v>20.216666666666665</v>
      </c>
      <c r="J1221" s="10">
        <v>9.9</v>
      </c>
      <c r="K1221" s="20"/>
      <c r="L1221" s="20"/>
      <c r="M1221" s="20"/>
      <c r="N1221" s="21">
        <v>1</v>
      </c>
      <c r="O1221" s="7" t="str">
        <f>VLOOKUP(P1221,zipcodes,2,0)</f>
        <v>BURNSIDE</v>
      </c>
      <c r="P1221" s="13">
        <v>5066</v>
      </c>
      <c r="Q1221" s="7" t="str">
        <f>VLOOKUP(R1221,zipcodes,2,0)</f>
        <v>UNLEY</v>
      </c>
      <c r="R1221" s="14">
        <v>5061</v>
      </c>
      <c r="S1221" s="8" t="s">
        <v>359</v>
      </c>
      <c r="T1221" s="6" t="s">
        <v>372</v>
      </c>
    </row>
    <row r="1222" spans="1:20" x14ac:dyDescent="0.25">
      <c r="A1222" s="18">
        <v>44862</v>
      </c>
      <c r="B1222" s="6">
        <v>7.65</v>
      </c>
      <c r="C1222" s="6">
        <f>B1222-K1222-L1222</f>
        <v>7.65</v>
      </c>
      <c r="D1222" s="6">
        <f>B1222-K1222</f>
        <v>7.65</v>
      </c>
      <c r="E1222" s="19">
        <v>0.64166666666666672</v>
      </c>
      <c r="F1222" s="17" t="str">
        <f>_xlfn.CONCAT(TEXT(A1222,"yyyy-mm-dd")," ",TEXT(E1222,"hh:mm:ss"))</f>
        <v>2022-10-28 15:24:00</v>
      </c>
      <c r="G1222" s="8">
        <v>20</v>
      </c>
      <c r="H1222" s="8">
        <v>32</v>
      </c>
      <c r="I1222" s="9">
        <f>Uber_Details!$G1222+(Uber_Details!$H1222/60)</f>
        <v>20.533333333333335</v>
      </c>
      <c r="J1222" s="10">
        <v>2.5</v>
      </c>
      <c r="K1222" s="20"/>
      <c r="L1222" s="20"/>
      <c r="M1222" s="20"/>
      <c r="N1222" s="21">
        <v>1</v>
      </c>
      <c r="O1222" s="7" t="str">
        <f>VLOOKUP(P1222,zipcodes,2,0)</f>
        <v>KENSINGTON</v>
      </c>
      <c r="P1222" s="13">
        <v>5068</v>
      </c>
      <c r="Q1222" s="7" t="str">
        <f>VLOOKUP(R1222,zipcodes,2,0)</f>
        <v>MAGILL</v>
      </c>
      <c r="R1222" s="14">
        <v>5072</v>
      </c>
      <c r="S1222" s="8" t="s">
        <v>359</v>
      </c>
      <c r="T1222" s="6" t="s">
        <v>372</v>
      </c>
    </row>
    <row r="1223" spans="1:20" x14ac:dyDescent="0.25">
      <c r="A1223" s="18">
        <v>44862</v>
      </c>
      <c r="B1223" s="6">
        <v>12.65</v>
      </c>
      <c r="C1223" s="6">
        <f>B1223-K1223-L1223</f>
        <v>12.65</v>
      </c>
      <c r="D1223" s="6">
        <f>B1223-K1223</f>
        <v>12.65</v>
      </c>
      <c r="E1223" s="19">
        <v>0.61805555555555558</v>
      </c>
      <c r="F1223" s="17" t="str">
        <f>_xlfn.CONCAT(TEXT(A1223,"yyyy-mm-dd")," ",TEXT(E1223,"hh:mm:ss"))</f>
        <v>2022-10-28 14:50:00</v>
      </c>
      <c r="G1223" s="8">
        <v>32</v>
      </c>
      <c r="H1223" s="8">
        <v>11</v>
      </c>
      <c r="I1223" s="9">
        <f>Uber_Details!$G1223+(Uber_Details!$H1223/60)</f>
        <v>32.18333333333333</v>
      </c>
      <c r="J1223" s="10">
        <v>4.2</v>
      </c>
      <c r="K1223" s="20"/>
      <c r="L1223" s="20"/>
      <c r="M1223" s="20"/>
      <c r="N1223" s="21">
        <v>1</v>
      </c>
      <c r="O1223" s="7" t="str">
        <f>VLOOKUP(P1223,zipcodes,2,0)</f>
        <v>ADELAIDE CBD</v>
      </c>
      <c r="P1223" s="13">
        <v>5000</v>
      </c>
      <c r="Q1223" s="7" t="str">
        <f>VLOOKUP(R1223,zipcodes,2,0)</f>
        <v>KENSINGTON</v>
      </c>
      <c r="R1223" s="14">
        <v>5068</v>
      </c>
      <c r="S1223" s="8" t="s">
        <v>359</v>
      </c>
      <c r="T1223" s="6" t="s">
        <v>372</v>
      </c>
    </row>
    <row r="1224" spans="1:20" x14ac:dyDescent="0.25">
      <c r="A1224" s="18">
        <v>44862</v>
      </c>
      <c r="B1224" s="6">
        <v>14.76</v>
      </c>
      <c r="C1224" s="6">
        <f>B1224-K1224-L1224</f>
        <v>14.76</v>
      </c>
      <c r="D1224" s="6">
        <f>B1224-K1224</f>
        <v>14.76</v>
      </c>
      <c r="E1224" s="19">
        <v>0.58402777777777781</v>
      </c>
      <c r="F1224" s="17" t="str">
        <f>_xlfn.CONCAT(TEXT(A1224,"yyyy-mm-dd")," ",TEXT(E1224,"hh:mm:ss"))</f>
        <v>2022-10-28 14:01:00</v>
      </c>
      <c r="G1224" s="8">
        <v>37</v>
      </c>
      <c r="H1224" s="8">
        <v>6</v>
      </c>
      <c r="I1224" s="9">
        <f>Uber_Details!$G1224+(Uber_Details!$H1224/60)</f>
        <v>37.1</v>
      </c>
      <c r="J1224" s="10">
        <v>5.3</v>
      </c>
      <c r="K1224" s="20"/>
      <c r="L1224" s="20"/>
      <c r="M1224" s="20"/>
      <c r="N1224" s="21">
        <v>1</v>
      </c>
      <c r="O1224" s="7" t="str">
        <f>VLOOKUP(P1224,zipcodes,2,0)</f>
        <v>ADELAIDE CBD</v>
      </c>
      <c r="P1224" s="13">
        <v>5000</v>
      </c>
      <c r="Q1224" s="7" t="str">
        <f>VLOOKUP(R1224,zipcodes,2,0)</f>
        <v>EASTWOOD</v>
      </c>
      <c r="R1224" s="14">
        <v>5063</v>
      </c>
      <c r="S1224" s="8" t="s">
        <v>359</v>
      </c>
      <c r="T1224" s="6" t="s">
        <v>372</v>
      </c>
    </row>
    <row r="1225" spans="1:20" x14ac:dyDescent="0.25">
      <c r="A1225" s="18">
        <v>44862</v>
      </c>
      <c r="B1225" s="6">
        <v>8.92</v>
      </c>
      <c r="C1225" s="6">
        <f>B1225-K1225-L1225</f>
        <v>8.92</v>
      </c>
      <c r="D1225" s="6">
        <f>B1225-K1225</f>
        <v>8.92</v>
      </c>
      <c r="E1225" s="19">
        <v>0.55277777777777781</v>
      </c>
      <c r="F1225" s="17" t="str">
        <f>_xlfn.CONCAT(TEXT(A1225,"yyyy-mm-dd")," ",TEXT(E1225,"hh:mm:ss"))</f>
        <v>2022-10-28 13:16:00</v>
      </c>
      <c r="G1225" s="8">
        <v>21</v>
      </c>
      <c r="H1225" s="8">
        <v>5</v>
      </c>
      <c r="I1225" s="9">
        <f>Uber_Details!$G1225+(Uber_Details!$H1225/60)</f>
        <v>21.083333333333332</v>
      </c>
      <c r="J1225" s="10">
        <v>6.1</v>
      </c>
      <c r="K1225" s="20"/>
      <c r="L1225" s="20"/>
      <c r="M1225" s="20"/>
      <c r="N1225" s="21">
        <v>1</v>
      </c>
      <c r="O1225" s="7" t="str">
        <f>VLOOKUP(P1225,zipcodes,2,0)</f>
        <v>ADELAIDE CBD</v>
      </c>
      <c r="P1225" s="13">
        <v>5000</v>
      </c>
      <c r="Q1225" s="7" t="str">
        <f>VLOOKUP(R1225,zipcodes,2,0)</f>
        <v>KURRALTA PARK</v>
      </c>
      <c r="R1225" s="14">
        <v>5037</v>
      </c>
      <c r="S1225" s="8" t="s">
        <v>359</v>
      </c>
      <c r="T1225" s="6" t="s">
        <v>372</v>
      </c>
    </row>
    <row r="1226" spans="1:20" x14ac:dyDescent="0.25">
      <c r="A1226" s="18">
        <v>44862</v>
      </c>
      <c r="B1226" s="6">
        <v>14.81</v>
      </c>
      <c r="C1226" s="6">
        <f>B1226-K1226-L1226</f>
        <v>14.81</v>
      </c>
      <c r="D1226" s="6">
        <f>B1226-K1226</f>
        <v>14.81</v>
      </c>
      <c r="E1226" s="19">
        <v>0.53055555555555556</v>
      </c>
      <c r="F1226" s="17" t="str">
        <f>_xlfn.CONCAT(TEXT(A1226,"yyyy-mm-dd")," ",TEXT(E1226,"hh:mm:ss"))</f>
        <v>2022-10-28 12:44:00</v>
      </c>
      <c r="G1226" s="8">
        <v>42</v>
      </c>
      <c r="H1226" s="8">
        <v>35</v>
      </c>
      <c r="I1226" s="9">
        <f>Uber_Details!$G1226+(Uber_Details!$H1226/60)</f>
        <v>42.583333333333336</v>
      </c>
      <c r="J1226" s="10">
        <v>3.2</v>
      </c>
      <c r="K1226" s="20"/>
      <c r="L1226" s="20"/>
      <c r="M1226" s="20"/>
      <c r="N1226" s="21">
        <v>1</v>
      </c>
      <c r="O1226" s="7" t="str">
        <f>VLOOKUP(P1226,zipcodes,2,0)</f>
        <v>ADELAIDE CBD</v>
      </c>
      <c r="P1226" s="13">
        <v>5000</v>
      </c>
      <c r="Q1226" s="7" t="str">
        <f>VLOOKUP(R1226,zipcodes,2,0)</f>
        <v>ADELAIDE CBD</v>
      </c>
      <c r="R1226" s="14">
        <v>5000</v>
      </c>
      <c r="S1226" s="8" t="s">
        <v>359</v>
      </c>
      <c r="T1226" s="6" t="s">
        <v>372</v>
      </c>
    </row>
    <row r="1227" spans="1:20" x14ac:dyDescent="0.25">
      <c r="A1227" s="18">
        <v>44862</v>
      </c>
      <c r="B1227" s="6">
        <v>8.19</v>
      </c>
      <c r="C1227" s="6">
        <f>B1227-K1227-L1227</f>
        <v>8.19</v>
      </c>
      <c r="D1227" s="6">
        <f>B1227-K1227</f>
        <v>8.19</v>
      </c>
      <c r="E1227" s="19">
        <v>0.52152777777777781</v>
      </c>
      <c r="F1227" s="17" t="str">
        <f>_xlfn.CONCAT(TEXT(A1227,"yyyy-mm-dd")," ",TEXT(E1227,"hh:mm:ss"))</f>
        <v>2022-10-28 12:31:00</v>
      </c>
      <c r="G1227" s="8">
        <v>19</v>
      </c>
      <c r="H1227" s="8">
        <v>8</v>
      </c>
      <c r="I1227" s="9">
        <f>Uber_Details!$G1227+(Uber_Details!$H1227/60)</f>
        <v>19.133333333333333</v>
      </c>
      <c r="J1227" s="10">
        <v>4.4000000000000004</v>
      </c>
      <c r="K1227" s="20"/>
      <c r="L1227" s="20"/>
      <c r="M1227" s="20"/>
      <c r="N1227" s="21">
        <v>1</v>
      </c>
      <c r="O1227" s="7" t="str">
        <f>VLOOKUP(P1227,zipcodes,2,0)</f>
        <v>MILE END</v>
      </c>
      <c r="P1227" s="13">
        <v>5031</v>
      </c>
      <c r="Q1227" s="7" t="str">
        <f>VLOOKUP(R1227,zipcodes,2,0)</f>
        <v>ADELAIDE CBD</v>
      </c>
      <c r="R1227" s="14">
        <v>5000</v>
      </c>
      <c r="S1227" s="8" t="s">
        <v>359</v>
      </c>
      <c r="T1227" s="6" t="s">
        <v>372</v>
      </c>
    </row>
    <row r="1228" spans="1:20" x14ac:dyDescent="0.25">
      <c r="A1228" s="18">
        <v>44863</v>
      </c>
      <c r="B1228" s="6">
        <v>5.07</v>
      </c>
      <c r="C1228" s="6">
        <f>B1228-K1228-L1228</f>
        <v>5.07</v>
      </c>
      <c r="D1228" s="6">
        <f>B1228-K1228</f>
        <v>5.07</v>
      </c>
      <c r="E1228" s="19">
        <v>0.89722222222222225</v>
      </c>
      <c r="F1228" s="17" t="str">
        <f>_xlfn.CONCAT(TEXT(A1228,"yyyy-mm-dd")," ",TEXT(E1228,"hh:mm:ss"))</f>
        <v>2022-10-29 21:32:00</v>
      </c>
      <c r="G1228" s="8">
        <v>14</v>
      </c>
      <c r="H1228" s="8">
        <v>1</v>
      </c>
      <c r="I1228" s="9">
        <f>Uber_Details!$G1228+(Uber_Details!$H1228/60)</f>
        <v>14.016666666666667</v>
      </c>
      <c r="J1228" s="10">
        <v>1.6</v>
      </c>
      <c r="K1228" s="20"/>
      <c r="L1228" s="20"/>
      <c r="M1228" s="20"/>
      <c r="N1228" s="21">
        <v>1</v>
      </c>
      <c r="O1228" s="7" t="str">
        <f>VLOOKUP(P1228,zipcodes,2,0)</f>
        <v>UNLEY</v>
      </c>
      <c r="P1228" s="13">
        <v>5061</v>
      </c>
      <c r="Q1228" s="7" t="str">
        <f>VLOOKUP(R1228,zipcodes,2,0)</f>
        <v>EASTWOOD</v>
      </c>
      <c r="R1228" s="14">
        <v>5063</v>
      </c>
      <c r="S1228" s="8" t="s">
        <v>359</v>
      </c>
      <c r="T1228" s="6" t="s">
        <v>372</v>
      </c>
    </row>
    <row r="1229" spans="1:20" x14ac:dyDescent="0.25">
      <c r="A1229" s="18">
        <v>44863</v>
      </c>
      <c r="B1229" s="6">
        <v>10.86</v>
      </c>
      <c r="C1229" s="6">
        <f>B1229-K1229-L1229</f>
        <v>10.86</v>
      </c>
      <c r="D1229" s="6">
        <f>B1229-K1229</f>
        <v>10.86</v>
      </c>
      <c r="E1229" s="19">
        <v>0.87847222222222221</v>
      </c>
      <c r="F1229" s="17" t="str">
        <f>_xlfn.CONCAT(TEXT(A1229,"yyyy-mm-dd")," ",TEXT(E1229,"hh:mm:ss"))</f>
        <v>2022-10-29 21:05:00</v>
      </c>
      <c r="G1229" s="8">
        <v>25</v>
      </c>
      <c r="H1229" s="8">
        <v>22</v>
      </c>
      <c r="I1229" s="9">
        <f>Uber_Details!$G1229+(Uber_Details!$H1229/60)</f>
        <v>25.366666666666667</v>
      </c>
      <c r="J1229" s="10">
        <v>4.9000000000000004</v>
      </c>
      <c r="K1229" s="20"/>
      <c r="L1229" s="20"/>
      <c r="M1229" s="20"/>
      <c r="N1229" s="21">
        <v>1</v>
      </c>
      <c r="O1229" s="7" t="str">
        <f>VLOOKUP(P1229,zipcodes,2,0)</f>
        <v>EASTWOOD</v>
      </c>
      <c r="P1229" s="13">
        <v>5063</v>
      </c>
      <c r="Q1229" s="7" t="str">
        <f>VLOOKUP(R1229,zipcodes,2,0)</f>
        <v>EASTWOOD</v>
      </c>
      <c r="R1229" s="14">
        <v>5063</v>
      </c>
      <c r="S1229" s="8" t="s">
        <v>359</v>
      </c>
      <c r="T1229" s="6" t="s">
        <v>372</v>
      </c>
    </row>
    <row r="1230" spans="1:20" x14ac:dyDescent="0.25">
      <c r="A1230" s="18">
        <v>44863</v>
      </c>
      <c r="B1230" s="6">
        <v>12.88</v>
      </c>
      <c r="C1230" s="6">
        <f>B1230-K1230-L1230</f>
        <v>12.88</v>
      </c>
      <c r="D1230" s="6">
        <f>B1230-K1230</f>
        <v>12.88</v>
      </c>
      <c r="E1230" s="19">
        <v>0.84791666666666676</v>
      </c>
      <c r="F1230" s="17" t="str">
        <f>_xlfn.CONCAT(TEXT(A1230,"yyyy-mm-dd")," ",TEXT(E1230,"hh:mm:ss"))</f>
        <v>2022-10-29 20:21:00</v>
      </c>
      <c r="G1230" s="8">
        <v>33</v>
      </c>
      <c r="H1230" s="8">
        <v>37</v>
      </c>
      <c r="I1230" s="9">
        <f>Uber_Details!$G1230+(Uber_Details!$H1230/60)</f>
        <v>33.616666666666667</v>
      </c>
      <c r="J1230" s="10">
        <v>4</v>
      </c>
      <c r="K1230" s="20"/>
      <c r="L1230" s="20"/>
      <c r="M1230" s="20"/>
      <c r="N1230" s="21">
        <v>1</v>
      </c>
      <c r="O1230" s="7" t="str">
        <f>VLOOKUP(P1230,zipcodes,2,0)</f>
        <v>NORWOOD</v>
      </c>
      <c r="P1230" s="13">
        <v>5067</v>
      </c>
      <c r="Q1230" s="7" t="str">
        <f>VLOOKUP(R1230,zipcodes,2,0)</f>
        <v>DULWICH</v>
      </c>
      <c r="R1230" s="14">
        <v>5065</v>
      </c>
      <c r="S1230" s="8" t="s">
        <v>359</v>
      </c>
      <c r="T1230" s="6" t="s">
        <v>372</v>
      </c>
    </row>
    <row r="1231" spans="1:20" x14ac:dyDescent="0.25">
      <c r="A1231" s="18">
        <v>44863</v>
      </c>
      <c r="B1231" s="6">
        <v>11.42</v>
      </c>
      <c r="C1231" s="6">
        <f>B1231-K1231-L1231</f>
        <v>11.42</v>
      </c>
      <c r="D1231" s="6">
        <f>B1231-K1231</f>
        <v>11.42</v>
      </c>
      <c r="E1231" s="19">
        <v>0.83263888888888893</v>
      </c>
      <c r="F1231" s="17" t="str">
        <f>_xlfn.CONCAT(TEXT(A1231,"yyyy-mm-dd")," ",TEXT(E1231,"hh:mm:ss"))</f>
        <v>2022-10-29 19:59:00</v>
      </c>
      <c r="G1231" s="8">
        <v>21</v>
      </c>
      <c r="H1231" s="8">
        <v>22</v>
      </c>
      <c r="I1231" s="9">
        <f>Uber_Details!$G1231+(Uber_Details!$H1231/60)</f>
        <v>21.366666666666667</v>
      </c>
      <c r="J1231" s="10">
        <v>6.6</v>
      </c>
      <c r="K1231" s="20"/>
      <c r="L1231" s="20"/>
      <c r="M1231" s="20"/>
      <c r="N1231" s="21">
        <v>1</v>
      </c>
      <c r="O1231" s="7" t="str">
        <f>VLOOKUP(P1231,zipcodes,2,0)</f>
        <v>MILE END</v>
      </c>
      <c r="P1231" s="13">
        <v>5031</v>
      </c>
      <c r="Q1231" s="7" t="str">
        <f>VLOOKUP(R1231,zipcodes,2,0)</f>
        <v>ST PETERS</v>
      </c>
      <c r="R1231" s="14">
        <v>5069</v>
      </c>
      <c r="S1231" s="8" t="s">
        <v>359</v>
      </c>
      <c r="T1231" s="6" t="s">
        <v>372</v>
      </c>
    </row>
    <row r="1232" spans="1:20" x14ac:dyDescent="0.25">
      <c r="A1232" s="18">
        <v>44863</v>
      </c>
      <c r="B1232" s="6">
        <v>17.079999999999998</v>
      </c>
      <c r="C1232" s="6">
        <f>B1232-K1232-L1232</f>
        <v>17.079999999999998</v>
      </c>
      <c r="D1232" s="6">
        <f>B1232-K1232</f>
        <v>17.079999999999998</v>
      </c>
      <c r="E1232" s="19">
        <v>0.79861111111111116</v>
      </c>
      <c r="F1232" s="17" t="str">
        <f>_xlfn.CONCAT(TEXT(A1232,"yyyy-mm-dd")," ",TEXT(E1232,"hh:mm:ss"))</f>
        <v>2022-10-29 19:10:00</v>
      </c>
      <c r="G1232" s="8">
        <v>43</v>
      </c>
      <c r="H1232" s="8">
        <v>16</v>
      </c>
      <c r="I1232" s="9">
        <f>Uber_Details!$G1232+(Uber_Details!$H1232/60)</f>
        <v>43.266666666666666</v>
      </c>
      <c r="J1232" s="10">
        <v>9.4</v>
      </c>
      <c r="K1232" s="20"/>
      <c r="L1232" s="20"/>
      <c r="M1232" s="20"/>
      <c r="N1232" s="21">
        <v>1</v>
      </c>
      <c r="O1232" s="7" t="str">
        <f>VLOOKUP(P1232,zipcodes,2,0)</f>
        <v>ADELAIDE CBD</v>
      </c>
      <c r="P1232" s="13">
        <v>5000</v>
      </c>
      <c r="Q1232" s="7" t="str">
        <f>VLOOKUP(R1232,zipcodes,2,0)</f>
        <v>SEATON</v>
      </c>
      <c r="R1232" s="14">
        <v>5023</v>
      </c>
      <c r="S1232" s="8" t="s">
        <v>359</v>
      </c>
      <c r="T1232" s="6" t="s">
        <v>372</v>
      </c>
    </row>
    <row r="1233" spans="1:20" x14ac:dyDescent="0.25">
      <c r="A1233" s="18">
        <v>44863</v>
      </c>
      <c r="B1233" s="6">
        <v>10.82</v>
      </c>
      <c r="C1233" s="6">
        <f>B1233-K1233-L1233</f>
        <v>10.82</v>
      </c>
      <c r="D1233" s="6">
        <f>B1233-K1233</f>
        <v>10.82</v>
      </c>
      <c r="E1233" s="19">
        <v>0.78194444444444444</v>
      </c>
      <c r="F1233" s="17" t="str">
        <f>_xlfn.CONCAT(TEXT(A1233,"yyyy-mm-dd")," ",TEXT(E1233,"hh:mm:ss"))</f>
        <v>2022-10-29 18:46:00</v>
      </c>
      <c r="G1233" s="8">
        <v>28</v>
      </c>
      <c r="H1233" s="8">
        <v>51</v>
      </c>
      <c r="I1233" s="9">
        <f>Uber_Details!$G1233+(Uber_Details!$H1233/60)</f>
        <v>28.85</v>
      </c>
      <c r="J1233" s="10">
        <v>5.4</v>
      </c>
      <c r="K1233" s="20"/>
      <c r="L1233" s="20"/>
      <c r="M1233" s="20"/>
      <c r="N1233" s="21">
        <v>1</v>
      </c>
      <c r="O1233" s="7" t="str">
        <f>VLOOKUP(P1233,zipcodes,2,0)</f>
        <v>VALE PARK</v>
      </c>
      <c r="P1233" s="13">
        <v>5081</v>
      </c>
      <c r="Q1233" s="7" t="str">
        <f>VLOOKUP(R1233,zipcodes,2,0)</f>
        <v>ADELAIDE CBD</v>
      </c>
      <c r="R1233" s="14">
        <v>5000</v>
      </c>
      <c r="S1233" s="8" t="s">
        <v>359</v>
      </c>
      <c r="T1233" s="6" t="s">
        <v>372</v>
      </c>
    </row>
    <row r="1234" spans="1:20" x14ac:dyDescent="0.25">
      <c r="A1234" s="18">
        <v>44863</v>
      </c>
      <c r="B1234" s="6">
        <v>9.49</v>
      </c>
      <c r="C1234" s="6">
        <f>B1234-K1234-L1234</f>
        <v>9.49</v>
      </c>
      <c r="D1234" s="6">
        <f>B1234-K1234</f>
        <v>9.49</v>
      </c>
      <c r="E1234" s="19">
        <v>0.76874999999999993</v>
      </c>
      <c r="F1234" s="17" t="str">
        <f>_xlfn.CONCAT(TEXT(A1234,"yyyy-mm-dd")," ",TEXT(E1234,"hh:mm:ss"))</f>
        <v>2022-10-29 18:27:00</v>
      </c>
      <c r="G1234" s="8">
        <v>19</v>
      </c>
      <c r="H1234" s="8">
        <v>57</v>
      </c>
      <c r="I1234" s="9">
        <f>Uber_Details!$G1234+(Uber_Details!$H1234/60)</f>
        <v>19.95</v>
      </c>
      <c r="J1234" s="10">
        <v>6.2</v>
      </c>
      <c r="K1234" s="20"/>
      <c r="L1234" s="20"/>
      <c r="M1234" s="20"/>
      <c r="N1234" s="21">
        <v>1</v>
      </c>
      <c r="O1234" s="7" t="str">
        <f>VLOOKUP(P1234,zipcodes,2,0)</f>
        <v>DULWICH</v>
      </c>
      <c r="P1234" s="13">
        <v>5065</v>
      </c>
      <c r="Q1234" s="7" t="str">
        <f>VLOOKUP(R1234,zipcodes,2,0)</f>
        <v>FELIXSTOW</v>
      </c>
      <c r="R1234" s="14">
        <v>5070</v>
      </c>
      <c r="S1234" s="8" t="s">
        <v>359</v>
      </c>
      <c r="T1234" s="6" t="s">
        <v>372</v>
      </c>
    </row>
    <row r="1235" spans="1:20" x14ac:dyDescent="0.25">
      <c r="A1235" s="18">
        <v>44863</v>
      </c>
      <c r="B1235" s="6">
        <v>5</v>
      </c>
      <c r="C1235" s="6">
        <f>B1235-K1235-L1235</f>
        <v>5</v>
      </c>
      <c r="D1235" s="6">
        <f>B1235-K1235</f>
        <v>5</v>
      </c>
      <c r="E1235" s="19">
        <v>0.75694444444444453</v>
      </c>
      <c r="F1235" s="17" t="str">
        <f>_xlfn.CONCAT(TEXT(A1235,"yyyy-mm-dd")," ",TEXT(E1235,"hh:mm:ss"))</f>
        <v>2022-10-29 18:10:00</v>
      </c>
      <c r="G1235" s="8">
        <v>13</v>
      </c>
      <c r="H1235" s="8">
        <v>33</v>
      </c>
      <c r="I1235" s="9">
        <f>Uber_Details!$G1235+(Uber_Details!$H1235/60)</f>
        <v>13.55</v>
      </c>
      <c r="J1235" s="10">
        <v>1.7</v>
      </c>
      <c r="K1235" s="20"/>
      <c r="L1235" s="20"/>
      <c r="M1235" s="20"/>
      <c r="N1235" s="21">
        <v>1</v>
      </c>
      <c r="O1235" s="7" t="str">
        <f>VLOOKUP(P1235,zipcodes,2,0)</f>
        <v>DULWICH</v>
      </c>
      <c r="P1235" s="13">
        <v>5065</v>
      </c>
      <c r="Q1235" s="7" t="str">
        <f>VLOOKUP(R1235,zipcodes,2,0)</f>
        <v>BURNSIDE</v>
      </c>
      <c r="R1235" s="14">
        <v>5066</v>
      </c>
      <c r="S1235" s="8" t="s">
        <v>359</v>
      </c>
      <c r="T1235" s="6" t="s">
        <v>372</v>
      </c>
    </row>
    <row r="1236" spans="1:20" x14ac:dyDescent="0.25">
      <c r="A1236" s="18">
        <v>44863</v>
      </c>
      <c r="B1236" s="6">
        <v>5.09</v>
      </c>
      <c r="C1236" s="6">
        <f>B1236-K1236-L1236</f>
        <v>5.09</v>
      </c>
      <c r="D1236" s="6">
        <f>B1236-K1236</f>
        <v>5.09</v>
      </c>
      <c r="E1236" s="19">
        <v>0.74722222222222223</v>
      </c>
      <c r="F1236" s="17" t="str">
        <f>_xlfn.CONCAT(TEXT(A1236,"yyyy-mm-dd")," ",TEXT(E1236,"hh:mm:ss"))</f>
        <v>2022-10-29 17:56:00</v>
      </c>
      <c r="G1236" s="8">
        <v>14</v>
      </c>
      <c r="H1236" s="8">
        <v>12</v>
      </c>
      <c r="I1236" s="9">
        <f>Uber_Details!$G1236+(Uber_Details!$H1236/60)</f>
        <v>14.2</v>
      </c>
      <c r="J1236" s="10">
        <v>1.2</v>
      </c>
      <c r="K1236" s="20"/>
      <c r="L1236" s="20"/>
      <c r="M1236" s="20"/>
      <c r="N1236" s="21">
        <v>1</v>
      </c>
      <c r="O1236" s="7" t="str">
        <f>VLOOKUP(P1236,zipcodes,2,0)</f>
        <v>BURNSIDE</v>
      </c>
      <c r="P1236" s="13">
        <v>5066</v>
      </c>
      <c r="Q1236" s="7" t="str">
        <f>VLOOKUP(R1236,zipcodes,2,0)</f>
        <v>DULWICH</v>
      </c>
      <c r="R1236" s="14">
        <v>5065</v>
      </c>
      <c r="S1236" s="8" t="s">
        <v>359</v>
      </c>
      <c r="T1236" s="6" t="s">
        <v>372</v>
      </c>
    </row>
    <row r="1237" spans="1:20" x14ac:dyDescent="0.25">
      <c r="A1237" s="18">
        <v>44863</v>
      </c>
      <c r="B1237" s="6">
        <v>7</v>
      </c>
      <c r="C1237" s="6">
        <f>B1237-K1237-L1237</f>
        <v>7</v>
      </c>
      <c r="D1237" s="6">
        <f>B1237-K1237</f>
        <v>7</v>
      </c>
      <c r="E1237" s="19">
        <v>0.73958333333333337</v>
      </c>
      <c r="F1237" s="17" t="str">
        <f>_xlfn.CONCAT(TEXT(A1237,"yyyy-mm-dd")," ",TEXT(E1237,"hh:mm:ss"))</f>
        <v>2022-10-29 17:45:00</v>
      </c>
      <c r="G1237" s="8">
        <v>11</v>
      </c>
      <c r="H1237" s="8">
        <v>31</v>
      </c>
      <c r="I1237" s="9">
        <f>Uber_Details!$G1237+(Uber_Details!$H1237/60)</f>
        <v>11.516666666666667</v>
      </c>
      <c r="J1237" s="10">
        <v>2.2000000000000002</v>
      </c>
      <c r="K1237" s="20"/>
      <c r="L1237" s="20"/>
      <c r="M1237" s="20"/>
      <c r="N1237" s="21">
        <v>1</v>
      </c>
      <c r="O1237" s="7" t="str">
        <f>VLOOKUP(P1237,zipcodes,2,0)</f>
        <v>DULWICH</v>
      </c>
      <c r="P1237" s="13">
        <v>5065</v>
      </c>
      <c r="Q1237" s="7" t="str">
        <f>VLOOKUP(R1237,zipcodes,2,0)</f>
        <v>BURNSIDE</v>
      </c>
      <c r="R1237" s="14">
        <v>5066</v>
      </c>
      <c r="S1237" s="8" t="s">
        <v>359</v>
      </c>
      <c r="T1237" s="6" t="s">
        <v>372</v>
      </c>
    </row>
    <row r="1238" spans="1:20" x14ac:dyDescent="0.25">
      <c r="A1238" s="18">
        <v>44863</v>
      </c>
      <c r="B1238" s="6">
        <v>5.95</v>
      </c>
      <c r="C1238" s="6">
        <f>B1238-K1238-L1238</f>
        <v>5.95</v>
      </c>
      <c r="D1238" s="6">
        <f>B1238-K1238</f>
        <v>5.95</v>
      </c>
      <c r="E1238" s="19">
        <v>0.73125000000000007</v>
      </c>
      <c r="F1238" s="17" t="str">
        <f>_xlfn.CONCAT(TEXT(A1238,"yyyy-mm-dd")," ",TEXT(E1238,"hh:mm:ss"))</f>
        <v>2022-10-29 17:33:00</v>
      </c>
      <c r="G1238" s="8">
        <v>12</v>
      </c>
      <c r="H1238" s="8">
        <v>35</v>
      </c>
      <c r="I1238" s="9">
        <f>Uber_Details!$G1238+(Uber_Details!$H1238/60)</f>
        <v>12.583333333333334</v>
      </c>
      <c r="J1238" s="10">
        <v>2.2000000000000002</v>
      </c>
      <c r="K1238" s="20"/>
      <c r="L1238" s="20"/>
      <c r="M1238" s="20"/>
      <c r="N1238" s="21">
        <v>1</v>
      </c>
      <c r="O1238" s="7" t="str">
        <f>VLOOKUP(P1238,zipcodes,2,0)</f>
        <v>KENSINGTON</v>
      </c>
      <c r="P1238" s="13">
        <v>5068</v>
      </c>
      <c r="Q1238" s="7" t="str">
        <f>VLOOKUP(R1238,zipcodes,2,0)</f>
        <v>BURNSIDE</v>
      </c>
      <c r="R1238" s="14">
        <v>5066</v>
      </c>
      <c r="S1238" s="8" t="s">
        <v>359</v>
      </c>
      <c r="T1238" s="6" t="s">
        <v>372</v>
      </c>
    </row>
    <row r="1239" spans="1:20" x14ac:dyDescent="0.25">
      <c r="A1239" s="18">
        <v>44863</v>
      </c>
      <c r="B1239" s="6">
        <v>9.56</v>
      </c>
      <c r="C1239" s="6">
        <f>B1239-K1239-L1239</f>
        <v>9.56</v>
      </c>
      <c r="D1239" s="6">
        <f>B1239-K1239</f>
        <v>9.56</v>
      </c>
      <c r="E1239" s="19">
        <v>0.71944444444444444</v>
      </c>
      <c r="F1239" s="17" t="str">
        <f>_xlfn.CONCAT(TEXT(A1239,"yyyy-mm-dd")," ",TEXT(E1239,"hh:mm:ss"))</f>
        <v>2022-10-29 17:16:00</v>
      </c>
      <c r="G1239" s="8">
        <v>16</v>
      </c>
      <c r="H1239" s="8">
        <v>17</v>
      </c>
      <c r="I1239" s="9">
        <f>Uber_Details!$G1239+(Uber_Details!$H1239/60)</f>
        <v>16.283333333333335</v>
      </c>
      <c r="J1239" s="10">
        <v>8.1999999999999993</v>
      </c>
      <c r="K1239" s="20"/>
      <c r="L1239" s="20"/>
      <c r="M1239" s="20"/>
      <c r="N1239" s="21">
        <v>1</v>
      </c>
      <c r="O1239" s="7" t="str">
        <f>VLOOKUP(P1239,zipcodes,2,0)</f>
        <v>ADELAIDE CBD</v>
      </c>
      <c r="P1239" s="13">
        <v>5000</v>
      </c>
      <c r="Q1239" s="7" t="str">
        <f>VLOOKUP(R1239,zipcodes,2,0)</f>
        <v>BURNSIDE</v>
      </c>
      <c r="R1239" s="14">
        <v>5066</v>
      </c>
      <c r="S1239" s="8" t="s">
        <v>359</v>
      </c>
      <c r="T1239" s="6" t="s">
        <v>372</v>
      </c>
    </row>
    <row r="1240" spans="1:20" x14ac:dyDescent="0.25">
      <c r="A1240" s="18">
        <v>44863</v>
      </c>
      <c r="B1240" s="6">
        <v>5.84</v>
      </c>
      <c r="C1240" s="6">
        <f>B1240-K1240-L1240</f>
        <v>5.84</v>
      </c>
      <c r="D1240" s="6">
        <f>B1240-K1240</f>
        <v>5.84</v>
      </c>
      <c r="E1240" s="19">
        <v>0.60486111111111118</v>
      </c>
      <c r="F1240" s="17" t="str">
        <f>_xlfn.CONCAT(TEXT(A1240,"yyyy-mm-dd")," ",TEXT(E1240,"hh:mm:ss"))</f>
        <v>2022-10-29 14:31:00</v>
      </c>
      <c r="G1240" s="8">
        <v>11</v>
      </c>
      <c r="H1240" s="8">
        <v>57</v>
      </c>
      <c r="I1240" s="9">
        <f>Uber_Details!$G1240+(Uber_Details!$H1240/60)</f>
        <v>11.95</v>
      </c>
      <c r="J1240" s="10">
        <v>1.4</v>
      </c>
      <c r="K1240" s="20"/>
      <c r="L1240" s="20"/>
      <c r="M1240" s="20"/>
      <c r="N1240" s="21">
        <v>1</v>
      </c>
      <c r="O1240" s="7" t="str">
        <f>VLOOKUP(P1240,zipcodes,2,0)</f>
        <v>ADELAIDE CBD</v>
      </c>
      <c r="P1240" s="13">
        <v>5000</v>
      </c>
      <c r="Q1240" s="7" t="str">
        <f>VLOOKUP(R1240,zipcodes,2,0)</f>
        <v>ADELAIDE CBD</v>
      </c>
      <c r="R1240" s="14">
        <v>5000</v>
      </c>
      <c r="S1240" s="8" t="s">
        <v>359</v>
      </c>
      <c r="T1240" s="6" t="s">
        <v>372</v>
      </c>
    </row>
    <row r="1241" spans="1:20" x14ac:dyDescent="0.25">
      <c r="A1241" s="18">
        <v>44863</v>
      </c>
      <c r="B1241" s="6">
        <v>8.9600000000000009</v>
      </c>
      <c r="C1241" s="6">
        <f>B1241-K1241-L1241</f>
        <v>8.9600000000000009</v>
      </c>
      <c r="D1241" s="6">
        <f>B1241-K1241</f>
        <v>8.9600000000000009</v>
      </c>
      <c r="E1241" s="19">
        <v>0.58402777777777781</v>
      </c>
      <c r="F1241" s="17" t="str">
        <f>_xlfn.CONCAT(TEXT(A1241,"yyyy-mm-dd")," ",TEXT(E1241,"hh:mm:ss"))</f>
        <v>2022-10-29 14:01:00</v>
      </c>
      <c r="G1241" s="8">
        <v>20</v>
      </c>
      <c r="H1241" s="8">
        <v>5</v>
      </c>
      <c r="I1241" s="9">
        <f>Uber_Details!$G1241+(Uber_Details!$H1241/60)</f>
        <v>20.083333333333332</v>
      </c>
      <c r="J1241" s="10">
        <v>4.4000000000000004</v>
      </c>
      <c r="K1241" s="20"/>
      <c r="L1241" s="20"/>
      <c r="M1241" s="20"/>
      <c r="N1241" s="21">
        <v>1</v>
      </c>
      <c r="O1241" s="7" t="str">
        <f>VLOOKUP(P1241,zipcodes,2,0)</f>
        <v>ADELAIDE CBD</v>
      </c>
      <c r="P1241" s="13">
        <v>5000</v>
      </c>
      <c r="Q1241" s="7" t="str">
        <f>VLOOKUP(R1241,zipcodes,2,0)</f>
        <v>VALE PARK</v>
      </c>
      <c r="R1241" s="14">
        <v>5081</v>
      </c>
      <c r="S1241" s="8" t="s">
        <v>359</v>
      </c>
      <c r="T1241" s="6" t="s">
        <v>372</v>
      </c>
    </row>
    <row r="1242" spans="1:20" x14ac:dyDescent="0.25">
      <c r="A1242" s="18">
        <v>44863</v>
      </c>
      <c r="B1242" s="6">
        <v>5.76</v>
      </c>
      <c r="C1242" s="6">
        <f>B1242-K1242-L1242</f>
        <v>5.76</v>
      </c>
      <c r="D1242" s="6">
        <f>B1242-K1242</f>
        <v>5.76</v>
      </c>
      <c r="E1242" s="19">
        <v>0.56527777777777777</v>
      </c>
      <c r="F1242" s="17" t="str">
        <f>_xlfn.CONCAT(TEXT(A1242,"yyyy-mm-dd")," ",TEXT(E1242,"hh:mm:ss"))</f>
        <v>2022-10-29 13:34:00</v>
      </c>
      <c r="G1242" s="8">
        <v>11</v>
      </c>
      <c r="H1242" s="8">
        <v>54</v>
      </c>
      <c r="I1242" s="9">
        <f>Uber_Details!$G1242+(Uber_Details!$H1242/60)</f>
        <v>11.9</v>
      </c>
      <c r="J1242" s="10">
        <v>2.2999999999999998</v>
      </c>
      <c r="K1242" s="20"/>
      <c r="L1242" s="20"/>
      <c r="M1242" s="20"/>
      <c r="N1242" s="21">
        <v>1</v>
      </c>
      <c r="O1242" s="7" t="str">
        <f>VLOOKUP(P1242,zipcodes,2,0)</f>
        <v>GLEN OSMOND</v>
      </c>
      <c r="P1242" s="13">
        <v>5064</v>
      </c>
      <c r="Q1242" s="7" t="str">
        <f>VLOOKUP(R1242,zipcodes,2,0)</f>
        <v>DULWICH</v>
      </c>
      <c r="R1242" s="14">
        <v>5065</v>
      </c>
      <c r="S1242" s="8" t="s">
        <v>359</v>
      </c>
      <c r="T1242" s="6" t="s">
        <v>372</v>
      </c>
    </row>
    <row r="1243" spans="1:20" x14ac:dyDescent="0.25">
      <c r="A1243" s="18">
        <v>44863</v>
      </c>
      <c r="B1243" s="6">
        <v>9.7200000000000006</v>
      </c>
      <c r="C1243" s="6">
        <f>B1243-K1243-L1243</f>
        <v>9.7200000000000006</v>
      </c>
      <c r="D1243" s="6">
        <f>B1243-K1243</f>
        <v>9.7200000000000006</v>
      </c>
      <c r="E1243" s="19">
        <v>0.55694444444444446</v>
      </c>
      <c r="F1243" s="17" t="str">
        <f>_xlfn.CONCAT(TEXT(A1243,"yyyy-mm-dd")," ",TEXT(E1243,"hh:mm:ss"))</f>
        <v>2022-10-29 13:22:00</v>
      </c>
      <c r="G1243" s="8">
        <v>12</v>
      </c>
      <c r="H1243" s="8">
        <v>27</v>
      </c>
      <c r="I1243" s="9">
        <f>Uber_Details!$G1243+(Uber_Details!$H1243/60)</f>
        <v>12.45</v>
      </c>
      <c r="J1243" s="10">
        <v>1.5</v>
      </c>
      <c r="K1243" s="20"/>
      <c r="L1243" s="20"/>
      <c r="M1243" s="20"/>
      <c r="N1243" s="21">
        <v>1</v>
      </c>
      <c r="O1243" s="7" t="str">
        <f>VLOOKUP(P1243,zipcodes,2,0)</f>
        <v>DULWICH</v>
      </c>
      <c r="P1243" s="13">
        <v>5065</v>
      </c>
      <c r="Q1243" s="7" t="str">
        <f>VLOOKUP(R1243,zipcodes,2,0)</f>
        <v>EASTWOOD</v>
      </c>
      <c r="R1243" s="14">
        <v>5063</v>
      </c>
      <c r="S1243" s="8" t="s">
        <v>359</v>
      </c>
      <c r="T1243" s="6" t="s">
        <v>372</v>
      </c>
    </row>
    <row r="1244" spans="1:20" x14ac:dyDescent="0.25">
      <c r="A1244" s="18">
        <v>44863</v>
      </c>
      <c r="B1244" s="6">
        <v>22.2</v>
      </c>
      <c r="C1244" s="6">
        <f>B1244-K1244-L1244</f>
        <v>22.2</v>
      </c>
      <c r="D1244" s="6">
        <f>B1244-K1244</f>
        <v>22.2</v>
      </c>
      <c r="E1244" s="19">
        <v>0.51527777777777783</v>
      </c>
      <c r="F1244" s="17" t="str">
        <f>_xlfn.CONCAT(TEXT(A1244,"yyyy-mm-dd")," ",TEXT(E1244,"hh:mm:ss"))</f>
        <v>2022-10-29 12:22:00</v>
      </c>
      <c r="G1244" s="8">
        <v>58</v>
      </c>
      <c r="H1244" s="8">
        <v>4</v>
      </c>
      <c r="I1244" s="9">
        <f>Uber_Details!$G1244+(Uber_Details!$H1244/60)</f>
        <v>58.06666666666667</v>
      </c>
      <c r="J1244" s="10">
        <v>6.1</v>
      </c>
      <c r="K1244" s="20"/>
      <c r="L1244" s="20"/>
      <c r="M1244" s="20"/>
      <c r="N1244" s="21">
        <v>1</v>
      </c>
      <c r="O1244" s="7" t="str">
        <f>VLOOKUP(P1244,zipcodes,2,0)</f>
        <v>MILE END</v>
      </c>
      <c r="P1244" s="13">
        <v>5031</v>
      </c>
      <c r="Q1244" s="7" t="str">
        <f>VLOOKUP(R1244,zipcodes,2,0)</f>
        <v>ADELAIDE CBD</v>
      </c>
      <c r="R1244" s="14">
        <v>5000</v>
      </c>
      <c r="S1244" s="8" t="s">
        <v>359</v>
      </c>
      <c r="T1244" s="6" t="s">
        <v>372</v>
      </c>
    </row>
    <row r="1245" spans="1:20" x14ac:dyDescent="0.25">
      <c r="A1245" s="18">
        <v>44864</v>
      </c>
      <c r="B1245" s="6">
        <v>8.08</v>
      </c>
      <c r="C1245" s="6">
        <f>B1245-K1245-L1245</f>
        <v>8.08</v>
      </c>
      <c r="D1245" s="6">
        <f>B1245-K1245</f>
        <v>8.08</v>
      </c>
      <c r="E1245" s="19">
        <v>0.65138888888888891</v>
      </c>
      <c r="F1245" s="17" t="str">
        <f>_xlfn.CONCAT(TEXT(A1245,"yyyy-mm-dd")," ",TEXT(E1245,"hh:mm:ss"))</f>
        <v>2022-10-30 15:38:00</v>
      </c>
      <c r="G1245" s="8">
        <v>17</v>
      </c>
      <c r="H1245" s="8">
        <v>5</v>
      </c>
      <c r="I1245" s="9">
        <f>Uber_Details!$G1245+(Uber_Details!$H1245/60)</f>
        <v>17.083333333333332</v>
      </c>
      <c r="J1245" s="10">
        <v>4.7</v>
      </c>
      <c r="K1245" s="20"/>
      <c r="L1245" s="20"/>
      <c r="M1245" s="20"/>
      <c r="N1245" s="21">
        <v>1</v>
      </c>
      <c r="O1245" s="7" t="str">
        <f>VLOOKUP(P1245,zipcodes,2,0)</f>
        <v>FELIXSTOW</v>
      </c>
      <c r="P1245" s="13">
        <v>5070</v>
      </c>
      <c r="Q1245" s="7" t="str">
        <f>VLOOKUP(R1245,zipcodes,2,0)</f>
        <v>ADELAIDE CBD</v>
      </c>
      <c r="R1245" s="14">
        <v>5000</v>
      </c>
      <c r="S1245" s="8" t="s">
        <v>359</v>
      </c>
      <c r="T1245" s="6" t="s">
        <v>372</v>
      </c>
    </row>
    <row r="1246" spans="1:20" x14ac:dyDescent="0.25">
      <c r="A1246" s="18">
        <v>44864</v>
      </c>
      <c r="B1246" s="6">
        <v>28.38</v>
      </c>
      <c r="C1246" s="6">
        <f>B1246-K1246-L1246</f>
        <v>28.38</v>
      </c>
      <c r="D1246" s="6">
        <f>B1246-K1246</f>
        <v>28.38</v>
      </c>
      <c r="E1246" s="19">
        <v>0.59375</v>
      </c>
      <c r="F1246" s="17" t="str">
        <f>_xlfn.CONCAT(TEXT(A1246,"yyyy-mm-dd")," ",TEXT(E1246,"hh:mm:ss"))</f>
        <v>2022-10-30 14:15:00</v>
      </c>
      <c r="G1246" s="8">
        <v>103</v>
      </c>
      <c r="H1246" s="20"/>
      <c r="I1246" s="9">
        <f>Uber_Details!$G1246+(Uber_Details!$H1246/60)</f>
        <v>103</v>
      </c>
      <c r="J1246" s="10">
        <v>6.2</v>
      </c>
      <c r="K1246" s="20"/>
      <c r="L1246" s="20"/>
      <c r="M1246" s="20">
        <v>1</v>
      </c>
      <c r="N1246" s="21">
        <v>1</v>
      </c>
      <c r="O1246" s="7" t="str">
        <f>VLOOKUP(P1246,zipcodes,2,0)</f>
        <v>ADELAIDE CBD</v>
      </c>
      <c r="P1246" s="13">
        <v>5000</v>
      </c>
      <c r="Q1246" s="7" t="str">
        <f>VLOOKUP(R1246,zipcodes,2,0)</f>
        <v>ST PETERS</v>
      </c>
      <c r="R1246" s="14">
        <v>5069</v>
      </c>
      <c r="S1246" s="8" t="s">
        <v>359</v>
      </c>
      <c r="T1246" s="6" t="s">
        <v>372</v>
      </c>
    </row>
    <row r="1247" spans="1:20" x14ac:dyDescent="0.25">
      <c r="A1247" s="18">
        <v>44864</v>
      </c>
      <c r="B1247" s="6">
        <v>21.29</v>
      </c>
      <c r="C1247" s="6">
        <f>B1247-K1247-L1247</f>
        <v>21.29</v>
      </c>
      <c r="D1247" s="6">
        <f>B1247-K1247</f>
        <v>21.29</v>
      </c>
      <c r="E1247" s="19">
        <v>0.55972222222222223</v>
      </c>
      <c r="F1247" s="17" t="str">
        <f>_xlfn.CONCAT(TEXT(A1247,"yyyy-mm-dd")," ",TEXT(E1247,"hh:mm:ss"))</f>
        <v>2022-10-30 13:26:00</v>
      </c>
      <c r="G1247" s="8">
        <v>40</v>
      </c>
      <c r="H1247" s="8">
        <v>30</v>
      </c>
      <c r="I1247" s="9">
        <f>Uber_Details!$G1247+(Uber_Details!$H1247/60)</f>
        <v>40.5</v>
      </c>
      <c r="J1247" s="10">
        <v>8</v>
      </c>
      <c r="K1247" s="20"/>
      <c r="L1247" s="20"/>
      <c r="M1247" s="20"/>
      <c r="N1247" s="21">
        <v>1</v>
      </c>
      <c r="O1247" s="7" t="str">
        <f>VLOOKUP(P1247,zipcodes,2,0)</f>
        <v>DULWICH</v>
      </c>
      <c r="P1247" s="13">
        <v>5065</v>
      </c>
      <c r="Q1247" s="7" t="str">
        <f>VLOOKUP(R1247,zipcodes,2,0)</f>
        <v>ADELAIDE CBD</v>
      </c>
      <c r="R1247" s="14">
        <v>5000</v>
      </c>
      <c r="S1247" s="8" t="s">
        <v>359</v>
      </c>
      <c r="T1247" s="6" t="s">
        <v>372</v>
      </c>
    </row>
    <row r="1248" spans="1:20" x14ac:dyDescent="0.25">
      <c r="A1248" s="18">
        <v>44864</v>
      </c>
      <c r="B1248" s="6">
        <v>11.32</v>
      </c>
      <c r="C1248" s="6">
        <f>B1248-K1248-L1248</f>
        <v>11.32</v>
      </c>
      <c r="D1248" s="6">
        <f>B1248-K1248</f>
        <v>11.32</v>
      </c>
      <c r="E1248" s="19">
        <v>0.54861111111111105</v>
      </c>
      <c r="F1248" s="17" t="str">
        <f>_xlfn.CONCAT(TEXT(A1248,"yyyy-mm-dd")," ",TEXT(E1248,"hh:mm:ss"))</f>
        <v>2022-10-30 13:10:00</v>
      </c>
      <c r="G1248" s="8">
        <v>22</v>
      </c>
      <c r="H1248" s="8">
        <v>57</v>
      </c>
      <c r="I1248" s="9">
        <f>Uber_Details!$G1248+(Uber_Details!$H1248/60)</f>
        <v>22.95</v>
      </c>
      <c r="J1248" s="10">
        <v>8.8000000000000007</v>
      </c>
      <c r="K1248" s="20"/>
      <c r="L1248" s="20"/>
      <c r="M1248" s="20"/>
      <c r="N1248" s="21">
        <v>1</v>
      </c>
      <c r="O1248" s="7" t="str">
        <f>VLOOKUP(P1248,zipcodes,2,0)</f>
        <v>COLONEL LIGHT GARDENS</v>
      </c>
      <c r="P1248" s="13">
        <v>5041</v>
      </c>
      <c r="Q1248" s="7" t="str">
        <f>VLOOKUP(R1248,zipcodes,2,0)</f>
        <v>GLEN OSMOND</v>
      </c>
      <c r="R1248" s="14">
        <v>5064</v>
      </c>
      <c r="S1248" s="8" t="s">
        <v>359</v>
      </c>
      <c r="T1248" s="6" t="s">
        <v>372</v>
      </c>
    </row>
    <row r="1249" spans="1:20" x14ac:dyDescent="0.25">
      <c r="A1249" s="18">
        <v>44864</v>
      </c>
      <c r="B1249" s="6">
        <v>13.88</v>
      </c>
      <c r="C1249" s="6">
        <f>B1249-K1249-L1249</f>
        <v>13.88</v>
      </c>
      <c r="D1249" s="6">
        <f>B1249-K1249</f>
        <v>13.88</v>
      </c>
      <c r="E1249" s="19">
        <v>0.52847222222222223</v>
      </c>
      <c r="F1249" s="17" t="str">
        <f>_xlfn.CONCAT(TEXT(A1249,"yyyy-mm-dd")," ",TEXT(E1249,"hh:mm:ss"))</f>
        <v>2022-10-30 12:41:00</v>
      </c>
      <c r="G1249" s="8">
        <v>34</v>
      </c>
      <c r="H1249" s="8">
        <v>20</v>
      </c>
      <c r="I1249" s="9">
        <f>Uber_Details!$G1249+(Uber_Details!$H1249/60)</f>
        <v>34.333333333333336</v>
      </c>
      <c r="J1249" s="10">
        <v>6.2</v>
      </c>
      <c r="K1249" s="20"/>
      <c r="L1249" s="20"/>
      <c r="M1249" s="20"/>
      <c r="N1249" s="21">
        <v>1</v>
      </c>
      <c r="O1249" s="7" t="str">
        <f>VLOOKUP(P1249,zipcodes,2,0)</f>
        <v>MARION</v>
      </c>
      <c r="P1249" s="13">
        <v>5043</v>
      </c>
      <c r="Q1249" s="7" t="str">
        <f>VLOOKUP(R1249,zipcodes,2,0)</f>
        <v>COLONEL LIGHT GARDENS</v>
      </c>
      <c r="R1249" s="14">
        <v>5041</v>
      </c>
      <c r="S1249" s="8" t="s">
        <v>359</v>
      </c>
      <c r="T1249" s="6" t="s">
        <v>372</v>
      </c>
    </row>
    <row r="1250" spans="1:20" x14ac:dyDescent="0.25">
      <c r="A1250" s="18">
        <v>44864</v>
      </c>
      <c r="B1250" s="6">
        <v>15.55</v>
      </c>
      <c r="C1250" s="6">
        <f>B1250-K1250-L1250</f>
        <v>15.55</v>
      </c>
      <c r="D1250" s="6">
        <f>B1250-K1250</f>
        <v>15.55</v>
      </c>
      <c r="E1250" s="19">
        <v>0.51597222222222217</v>
      </c>
      <c r="F1250" s="17" t="str">
        <f>_xlfn.CONCAT(TEXT(A1250,"yyyy-mm-dd")," ",TEXT(E1250,"hh:mm:ss"))</f>
        <v>2022-10-30 12:23:00</v>
      </c>
      <c r="G1250" s="8">
        <v>29</v>
      </c>
      <c r="H1250" s="8">
        <v>15</v>
      </c>
      <c r="I1250" s="9">
        <f>Uber_Details!$G1250+(Uber_Details!$H1250/60)</f>
        <v>29.25</v>
      </c>
      <c r="J1250" s="10">
        <v>3</v>
      </c>
      <c r="K1250" s="20"/>
      <c r="L1250" s="20"/>
      <c r="M1250" s="20"/>
      <c r="N1250" s="21">
        <v>1</v>
      </c>
      <c r="O1250" s="7" t="str">
        <f>VLOOKUP(P1250,zipcodes,2,0)</f>
        <v>ADELAIDE CBD</v>
      </c>
      <c r="P1250" s="13">
        <v>5000</v>
      </c>
      <c r="Q1250" s="7" t="str">
        <f>VLOOKUP(R1250,zipcodes,2,0)</f>
        <v>MARION</v>
      </c>
      <c r="R1250" s="14">
        <v>5043</v>
      </c>
      <c r="S1250" s="8" t="s">
        <v>359</v>
      </c>
      <c r="T1250" s="6" t="s">
        <v>372</v>
      </c>
    </row>
    <row r="1251" spans="1:20" x14ac:dyDescent="0.25">
      <c r="A1251" s="18">
        <v>44864</v>
      </c>
      <c r="B1251" s="6">
        <v>9.85</v>
      </c>
      <c r="C1251" s="6">
        <f>B1251-K1251-L1251</f>
        <v>9.85</v>
      </c>
      <c r="D1251" s="6">
        <f>B1251-K1251</f>
        <v>9.85</v>
      </c>
      <c r="E1251" s="19">
        <v>0.50277777777777777</v>
      </c>
      <c r="F1251" s="17" t="str">
        <f>_xlfn.CONCAT(TEXT(A1251,"yyyy-mm-dd")," ",TEXT(E1251,"hh:mm:ss"))</f>
        <v>2022-10-30 12:04:00</v>
      </c>
      <c r="G1251" s="8">
        <v>26</v>
      </c>
      <c r="H1251" s="8">
        <v>34</v>
      </c>
      <c r="I1251" s="9">
        <f>Uber_Details!$G1251+(Uber_Details!$H1251/60)</f>
        <v>26.566666666666666</v>
      </c>
      <c r="J1251" s="10">
        <v>6</v>
      </c>
      <c r="K1251" s="20"/>
      <c r="L1251" s="20"/>
      <c r="M1251" s="20"/>
      <c r="N1251" s="21">
        <v>1</v>
      </c>
      <c r="O1251" s="7" t="str">
        <f>VLOOKUP(P1251,zipcodes,2,0)</f>
        <v>MILE END</v>
      </c>
      <c r="P1251" s="13">
        <v>5031</v>
      </c>
      <c r="Q1251" s="7" t="str">
        <f>VLOOKUP(R1251,zipcodes,2,0)</f>
        <v>EDWARDSTOWN</v>
      </c>
      <c r="R1251" s="14">
        <v>5039</v>
      </c>
      <c r="S1251" s="8" t="s">
        <v>359</v>
      </c>
      <c r="T1251" s="6" t="s">
        <v>372</v>
      </c>
    </row>
  </sheetData>
  <autoFilter ref="A1:T1251" xr:uid="{00000000-0001-0000-0000-000000000000}"/>
  <phoneticPr fontId="3" type="noConversion"/>
  <conditionalFormatting sqref="F1:F1048576">
    <cfRule type="duplicateValues" dxfId="1" priority="1"/>
  </conditionalFormatting>
  <dataValidations count="1">
    <dataValidation type="list" allowBlank="1" showInputMessage="1" showErrorMessage="1" sqref="O2:O1251 Q2:Q1251" xr:uid="{B3FA4691-20C7-4911-98A9-A151DC3360BB}">
      <formula1>Suburbs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Uber_Details (2)</vt:lpstr>
      <vt:lpstr>suburbs</vt:lpstr>
      <vt:lpstr>Uber_Details</vt:lpstr>
      <vt:lpstr>zipcodes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Bugra Taskin</dc:creator>
  <cp:lastModifiedBy>Bugra TASKIN</cp:lastModifiedBy>
  <dcterms:created xsi:type="dcterms:W3CDTF">2015-06-05T18:17:20Z</dcterms:created>
  <dcterms:modified xsi:type="dcterms:W3CDTF">2022-11-21T04:56:37Z</dcterms:modified>
</cp:coreProperties>
</file>