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Daily feed" sheetId="11" r:id="rId3"/>
  </sheets>
  <calcPr calcId="124519"/>
</workbook>
</file>

<file path=xl/calcChain.xml><?xml version="1.0" encoding="utf-8"?>
<calcChain xmlns="http://schemas.openxmlformats.org/spreadsheetml/2006/main">
  <c r="AB8" i="11"/>
  <c r="Y33" l="1"/>
  <c r="AA33"/>
  <c r="Z33"/>
  <c r="X33"/>
  <c r="W33"/>
  <c r="U33"/>
  <c r="T33"/>
  <c r="R33"/>
  <c r="Q33"/>
  <c r="O33"/>
  <c r="N33"/>
  <c r="L33"/>
  <c r="K33"/>
  <c r="I33"/>
  <c r="H33"/>
  <c r="G33"/>
  <c r="E33"/>
  <c r="D33"/>
  <c r="M16" l="1"/>
  <c r="M17"/>
  <c r="M18"/>
  <c r="M19"/>
  <c r="M20"/>
  <c r="M21"/>
  <c r="M22"/>
  <c r="M23"/>
  <c r="M24"/>
  <c r="M25"/>
  <c r="M26"/>
  <c r="M27"/>
  <c r="M28"/>
  <c r="M29"/>
  <c r="M30"/>
  <c r="M31"/>
  <c r="M32"/>
  <c r="M15"/>
  <c r="AB2"/>
  <c r="M2"/>
  <c r="D2"/>
  <c r="G2"/>
  <c r="P2"/>
  <c r="S2"/>
  <c r="V2"/>
  <c r="D3"/>
  <c r="G3"/>
  <c r="J3"/>
  <c r="M3"/>
  <c r="P3"/>
  <c r="S3"/>
  <c r="V3"/>
  <c r="D4"/>
  <c r="G4"/>
  <c r="J4"/>
  <c r="M4"/>
  <c r="P4"/>
  <c r="S4"/>
  <c r="V4"/>
  <c r="D5"/>
  <c r="G5"/>
  <c r="J5"/>
  <c r="M5"/>
  <c r="P5"/>
  <c r="S5"/>
  <c r="V5"/>
  <c r="D6"/>
  <c r="G6"/>
  <c r="J6"/>
  <c r="M6"/>
  <c r="P6"/>
  <c r="S6"/>
  <c r="V6"/>
  <c r="D7"/>
  <c r="G7"/>
  <c r="J7"/>
  <c r="M7"/>
  <c r="P7"/>
  <c r="S7"/>
  <c r="V7"/>
  <c r="D8"/>
  <c r="G8"/>
  <c r="J8"/>
  <c r="M8"/>
  <c r="P8"/>
  <c r="S8"/>
  <c r="V8"/>
  <c r="D9"/>
  <c r="G9"/>
  <c r="J9"/>
  <c r="M9"/>
  <c r="P9"/>
  <c r="S9"/>
  <c r="V9"/>
  <c r="D10"/>
  <c r="G10"/>
  <c r="J10"/>
  <c r="M10"/>
  <c r="P10"/>
  <c r="S10"/>
  <c r="V10"/>
  <c r="D11"/>
  <c r="G11"/>
  <c r="J11"/>
  <c r="M11"/>
  <c r="P11"/>
  <c r="S11"/>
  <c r="V11"/>
  <c r="D12"/>
  <c r="G12"/>
  <c r="J12"/>
  <c r="M12"/>
  <c r="P12"/>
  <c r="S12"/>
  <c r="V12"/>
  <c r="D13"/>
  <c r="G13"/>
  <c r="J13"/>
  <c r="M13"/>
  <c r="P13"/>
  <c r="S13"/>
  <c r="V13"/>
  <c r="D14"/>
  <c r="G14"/>
  <c r="J14"/>
  <c r="M14"/>
  <c r="P14"/>
  <c r="S14"/>
  <c r="V14"/>
  <c r="D15"/>
  <c r="G15"/>
  <c r="J15"/>
  <c r="P15"/>
  <c r="S15"/>
  <c r="V15"/>
  <c r="D16"/>
  <c r="G16"/>
  <c r="J16"/>
  <c r="P16"/>
  <c r="S16"/>
  <c r="V16"/>
  <c r="D17"/>
  <c r="G17"/>
  <c r="J17"/>
  <c r="P17"/>
  <c r="S17"/>
  <c r="V17"/>
  <c r="D18"/>
  <c r="G18"/>
  <c r="J18"/>
  <c r="P18"/>
  <c r="S18"/>
  <c r="D19"/>
  <c r="G19"/>
  <c r="J19"/>
  <c r="P19"/>
  <c r="S19"/>
  <c r="V19"/>
  <c r="D20"/>
  <c r="G20"/>
  <c r="J20"/>
  <c r="P20"/>
  <c r="S20"/>
  <c r="V20"/>
  <c r="D21"/>
  <c r="G21"/>
  <c r="J21"/>
  <c r="P21"/>
  <c r="S21"/>
  <c r="V21"/>
  <c r="D22"/>
  <c r="G22"/>
  <c r="J22"/>
  <c r="P22"/>
  <c r="S22"/>
  <c r="V22"/>
  <c r="D23"/>
  <c r="G23"/>
  <c r="J23"/>
  <c r="P23"/>
  <c r="S23"/>
  <c r="V23"/>
  <c r="D24"/>
  <c r="G24"/>
  <c r="J24"/>
  <c r="P24"/>
  <c r="S24"/>
  <c r="V24"/>
  <c r="D25"/>
  <c r="G25"/>
  <c r="J25"/>
  <c r="P25"/>
  <c r="S25"/>
  <c r="V25"/>
  <c r="D26"/>
  <c r="G26"/>
  <c r="J26"/>
  <c r="P26"/>
  <c r="S26"/>
  <c r="V26"/>
  <c r="D27"/>
  <c r="G27"/>
  <c r="J27"/>
  <c r="P27"/>
  <c r="S27"/>
  <c r="V27"/>
  <c r="D28"/>
  <c r="G28"/>
  <c r="J28"/>
  <c r="P28"/>
  <c r="S28"/>
  <c r="V28"/>
  <c r="D29"/>
  <c r="G29"/>
  <c r="J29"/>
  <c r="P29"/>
  <c r="S29"/>
  <c r="V29"/>
  <c r="D30"/>
  <c r="G30"/>
  <c r="J30"/>
  <c r="P30"/>
  <c r="S30"/>
  <c r="D31"/>
  <c r="G31"/>
  <c r="J31"/>
  <c r="P31"/>
  <c r="S31"/>
  <c r="D32"/>
  <c r="G32"/>
  <c r="J32"/>
  <c r="P32"/>
  <c r="S32"/>
  <c r="B33"/>
  <c r="V33" l="1"/>
  <c r="S33"/>
  <c r="M33"/>
  <c r="P33"/>
  <c r="J33"/>
  <c r="AB30"/>
  <c r="AB24"/>
  <c r="AB31"/>
  <c r="AB18"/>
  <c r="AB16"/>
  <c r="AB7"/>
  <c r="AB23"/>
  <c r="AB5"/>
  <c r="AB27"/>
  <c r="AB21"/>
  <c r="AB12"/>
  <c r="AB4"/>
  <c r="AB26"/>
  <c r="AB20"/>
  <c r="AB15"/>
  <c r="AB11"/>
  <c r="AB29"/>
  <c r="AB25"/>
  <c r="AB19"/>
  <c r="AB17"/>
  <c r="AB14"/>
  <c r="AB10"/>
  <c r="AB6"/>
  <c r="AB32"/>
  <c r="AB28"/>
  <c r="AB22"/>
  <c r="AB13"/>
  <c r="AB3"/>
  <c r="AB9"/>
  <c r="AB33" l="1"/>
  <c r="AV36" i="2"/>
  <c r="D24" l="1"/>
  <c r="D25"/>
  <c r="D26"/>
  <c r="D27"/>
  <c r="D28"/>
  <c r="D29"/>
  <c r="D30"/>
  <c r="D31"/>
  <c r="Q33" i="8"/>
  <c r="AV11" i="2"/>
  <c r="D10" l="1"/>
  <c r="D3"/>
  <c r="D4"/>
  <c r="D5"/>
  <c r="D6"/>
  <c r="D7"/>
  <c r="D8"/>
  <c r="D9"/>
  <c r="D11"/>
  <c r="D12"/>
  <c r="D13"/>
  <c r="D14"/>
  <c r="D15"/>
  <c r="D16"/>
  <c r="D17"/>
  <c r="D18"/>
  <c r="D19"/>
  <c r="D20"/>
  <c r="D21"/>
  <c r="D22"/>
  <c r="D23"/>
  <c r="D32"/>
  <c r="D2"/>
  <c r="AV35"/>
  <c r="AV37"/>
  <c r="D33" i="8" l="1"/>
  <c r="AT33" i="2"/>
  <c r="AT34" s="1"/>
  <c r="AT38" s="1"/>
  <c r="AU33" l="1"/>
  <c r="AS33"/>
  <c r="AS34" s="1"/>
  <c r="AS38" s="1"/>
  <c r="AR33"/>
  <c r="AR34" s="1"/>
  <c r="AR38" s="1"/>
  <c r="R33" i="8"/>
  <c r="AD33" i="2"/>
  <c r="AD34" s="1"/>
  <c r="AV3"/>
  <c r="AW3" s="1"/>
  <c r="AV4"/>
  <c r="AW4" s="1"/>
  <c r="Y33"/>
  <c r="Y34" s="1"/>
  <c r="Y38" s="1"/>
  <c r="Z33"/>
  <c r="P33"/>
  <c r="P34" s="1"/>
  <c r="P38" s="1"/>
  <c r="AQ33"/>
  <c r="AQ34" s="1"/>
  <c r="AQ38" s="1"/>
  <c r="AP33"/>
  <c r="AP34" s="1"/>
  <c r="AP38" s="1"/>
  <c r="Z34" l="1"/>
  <c r="Z38" s="1"/>
  <c r="AV2"/>
  <c r="E33" i="8"/>
  <c r="H33"/>
  <c r="G33"/>
  <c r="I33"/>
  <c r="J33" i="2"/>
  <c r="J34" s="1"/>
  <c r="J38" s="1"/>
  <c r="AU34" l="1"/>
  <c r="AU38" s="1"/>
  <c r="AO33"/>
  <c r="AO34" s="1"/>
  <c r="AO38" s="1"/>
  <c r="AM33"/>
  <c r="AM34" s="1"/>
  <c r="AM38" s="1"/>
  <c r="AN33"/>
  <c r="AN34" s="1"/>
  <c r="AN38" s="1"/>
  <c r="AL33"/>
  <c r="AL34" s="1"/>
  <c r="AL38" s="1"/>
  <c r="F33"/>
  <c r="F34" l="1"/>
  <c r="F38" s="1"/>
  <c r="X34" i="8"/>
  <c r="P33"/>
  <c r="P35" s="1"/>
  <c r="O33"/>
  <c r="O35" s="1"/>
  <c r="N33"/>
  <c r="N35" l="1"/>
  <c r="R35"/>
  <c r="M33" l="1"/>
  <c r="M35" s="1"/>
  <c r="L33"/>
  <c r="K33"/>
  <c r="K35" s="1"/>
  <c r="J33"/>
  <c r="J35" s="1"/>
  <c r="I35"/>
  <c r="H35"/>
  <c r="G35"/>
  <c r="F33"/>
  <c r="E35"/>
  <c r="C33"/>
  <c r="C35" s="1"/>
  <c r="B33"/>
  <c r="AK33" i="2"/>
  <c r="AJ33"/>
  <c r="AI33"/>
  <c r="AI34" s="1"/>
  <c r="AI38" s="1"/>
  <c r="AH33"/>
  <c r="AG33"/>
  <c r="AG34" s="1"/>
  <c r="AG38" s="1"/>
  <c r="AF33"/>
  <c r="AF34" s="1"/>
  <c r="AF38" s="1"/>
  <c r="I33"/>
  <c r="I34" s="1"/>
  <c r="I38" s="1"/>
  <c r="AD38"/>
  <c r="L33"/>
  <c r="L34" s="1"/>
  <c r="L38" s="1"/>
  <c r="S33"/>
  <c r="S34" s="1"/>
  <c r="S38" s="1"/>
  <c r="AE33"/>
  <c r="AE34" s="1"/>
  <c r="AE38" s="1"/>
  <c r="Q33"/>
  <c r="Q34" s="1"/>
  <c r="Q38" s="1"/>
  <c r="B35" i="8" l="1"/>
  <c r="X33"/>
  <c r="AK34" i="2"/>
  <c r="AK38" s="1"/>
  <c r="F35" i="8"/>
  <c r="AJ34" i="2"/>
  <c r="AJ38" s="1"/>
  <c r="AH34"/>
  <c r="AH38" s="1"/>
  <c r="L35" i="8"/>
  <c r="D35"/>
  <c r="AX3" i="2"/>
  <c r="AC33"/>
  <c r="AC34" s="1"/>
  <c r="AC38" s="1"/>
  <c r="AB33"/>
  <c r="AB34" s="1"/>
  <c r="AB38" s="1"/>
  <c r="AA33" l="1"/>
  <c r="AA34" s="1"/>
  <c r="AA38" s="1"/>
  <c r="AV20" l="1"/>
  <c r="AV12"/>
  <c r="AX12" s="1"/>
  <c r="X33"/>
  <c r="X34" s="1"/>
  <c r="X38" s="1"/>
  <c r="AW12" l="1"/>
  <c r="AX20"/>
  <c r="AW20"/>
  <c r="AV5"/>
  <c r="AV6"/>
  <c r="AW6" s="1"/>
  <c r="AV7"/>
  <c r="AW7" s="1"/>
  <c r="AV8"/>
  <c r="AW8" s="1"/>
  <c r="AV9"/>
  <c r="AV10"/>
  <c r="AW10" s="1"/>
  <c r="AW11"/>
  <c r="AV13"/>
  <c r="AW13" s="1"/>
  <c r="AV14"/>
  <c r="AW14" s="1"/>
  <c r="AV15"/>
  <c r="AW15" s="1"/>
  <c r="AV16"/>
  <c r="AX16" s="1"/>
  <c r="AV17"/>
  <c r="AW17" s="1"/>
  <c r="AV18"/>
  <c r="AW18" s="1"/>
  <c r="AV19"/>
  <c r="AW19" s="1"/>
  <c r="AV21"/>
  <c r="AX21" s="1"/>
  <c r="AV22"/>
  <c r="AW22" s="1"/>
  <c r="AV23"/>
  <c r="AX23" s="1"/>
  <c r="AV24"/>
  <c r="AW24" s="1"/>
  <c r="AV25"/>
  <c r="AV26"/>
  <c r="AW26" s="1"/>
  <c r="AV27"/>
  <c r="AW27" s="1"/>
  <c r="AV28"/>
  <c r="AW28" s="1"/>
  <c r="AV29"/>
  <c r="AX29" s="1"/>
  <c r="AV30"/>
  <c r="AV31"/>
  <c r="AW31" s="1"/>
  <c r="AV32"/>
  <c r="AW32" s="1"/>
  <c r="AW30" l="1"/>
  <c r="AV33"/>
  <c r="AW9"/>
  <c r="AX5"/>
  <c r="AW5"/>
  <c r="AX32"/>
  <c r="AX31"/>
  <c r="AX30"/>
  <c r="AW29"/>
  <c r="AX28"/>
  <c r="AX27"/>
  <c r="AX26"/>
  <c r="AX25"/>
  <c r="AW25"/>
  <c r="AX24"/>
  <c r="AW23"/>
  <c r="AX22"/>
  <c r="AW21"/>
  <c r="AX19"/>
  <c r="AX18"/>
  <c r="AX17"/>
  <c r="AX15"/>
  <c r="AX14"/>
  <c r="AX13"/>
  <c r="AX11"/>
  <c r="AX10"/>
  <c r="AX9"/>
  <c r="AX8"/>
  <c r="AX7"/>
  <c r="AX6"/>
  <c r="AX4"/>
  <c r="AW16"/>
  <c r="AW2"/>
  <c r="AW33" l="1"/>
  <c r="B33"/>
  <c r="W33"/>
  <c r="W34" s="1"/>
  <c r="W38" s="1"/>
  <c r="V33"/>
  <c r="V34" s="1"/>
  <c r="V38" s="1"/>
  <c r="U33"/>
  <c r="U34" s="1"/>
  <c r="U38" s="1"/>
  <c r="T33"/>
  <c r="T34" s="1"/>
  <c r="T38" s="1"/>
  <c r="R33"/>
  <c r="R34" s="1"/>
  <c r="R38" s="1"/>
  <c r="O33"/>
  <c r="O34" s="1"/>
  <c r="O38" s="1"/>
  <c r="N33"/>
  <c r="N34" s="1"/>
  <c r="N38" s="1"/>
  <c r="M33"/>
  <c r="M34" s="1"/>
  <c r="M38" s="1"/>
  <c r="K33"/>
  <c r="K34" s="1"/>
  <c r="K38" s="1"/>
  <c r="H33"/>
  <c r="H34" s="1"/>
  <c r="G33"/>
  <c r="E33"/>
  <c r="E34" s="1"/>
  <c r="D33"/>
  <c r="H38" l="1"/>
  <c r="G34"/>
  <c r="AV34" s="1"/>
  <c r="E38"/>
  <c r="C33"/>
  <c r="AV38" l="1"/>
  <c r="G38"/>
  <c r="AX2"/>
  <c r="AX33" l="1"/>
  <c r="X35" i="8" l="1"/>
</calcChain>
</file>

<file path=xl/sharedStrings.xml><?xml version="1.0" encoding="utf-8"?>
<sst xmlns="http://schemas.openxmlformats.org/spreadsheetml/2006/main" count="108" uniqueCount="105">
  <si>
    <t>Day</t>
  </si>
  <si>
    <t>Afshan Baaji</t>
  </si>
  <si>
    <t>Iqbaal Bhai</t>
  </si>
  <si>
    <t>Total</t>
  </si>
  <si>
    <t>Rizwan</t>
  </si>
  <si>
    <t>date</t>
  </si>
  <si>
    <t>Gher</t>
  </si>
  <si>
    <t>Waqar</t>
  </si>
  <si>
    <t>shoaib</t>
  </si>
  <si>
    <t>Iftikhar</t>
  </si>
  <si>
    <t>Danish</t>
  </si>
  <si>
    <t>Faisal</t>
  </si>
  <si>
    <t>Faisal seth</t>
  </si>
  <si>
    <t>Imran Bhai</t>
  </si>
  <si>
    <t>Total Morning(kg)</t>
  </si>
  <si>
    <t>Total Evening(kg)</t>
  </si>
  <si>
    <t>Total Sale</t>
  </si>
  <si>
    <t>Balance</t>
  </si>
  <si>
    <t>Asim</t>
  </si>
  <si>
    <t>Ali</t>
  </si>
  <si>
    <t>Aunti</t>
  </si>
  <si>
    <t>Extra</t>
  </si>
  <si>
    <t>Ramzan</t>
  </si>
  <si>
    <t>shouki</t>
  </si>
  <si>
    <t>shafiqa phuppu</t>
  </si>
  <si>
    <t>doodh purchased</t>
  </si>
  <si>
    <t>shahid bhai</t>
  </si>
  <si>
    <t>paid</t>
  </si>
  <si>
    <t>mannan</t>
  </si>
  <si>
    <t>Due</t>
  </si>
  <si>
    <t>Arrears</t>
  </si>
  <si>
    <t>mushtaqu chacha</t>
  </si>
  <si>
    <t>choker</t>
  </si>
  <si>
    <t>ghaas</t>
  </si>
  <si>
    <t>hotel wala</t>
  </si>
  <si>
    <t>maano</t>
  </si>
  <si>
    <t>bill</t>
  </si>
  <si>
    <t>chacha</t>
  </si>
  <si>
    <t>kraya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</si>
  <si>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</si>
  <si>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</si>
  <si>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</si>
  <si>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</si>
  <si>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</si>
  <si>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</si>
  <si>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</si>
  <si>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</si>
  <si>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chacha kareem bhakhs</t>
  </si>
  <si>
    <t>soori</t>
  </si>
  <si>
    <t>Detail</t>
  </si>
  <si>
    <t>abdul rauf</t>
  </si>
  <si>
    <t>Naveed bhai</t>
  </si>
  <si>
    <t>hotel wala 2</t>
  </si>
  <si>
    <t>butt</t>
  </si>
  <si>
    <t>Farhan</t>
  </si>
  <si>
    <t>abdul wahab</t>
  </si>
  <si>
    <t>naik</t>
  </si>
  <si>
    <t>ghaffar</t>
  </si>
  <si>
    <t>tukray/booondi</t>
  </si>
  <si>
    <t>sarfaraz</t>
  </si>
  <si>
    <t>mushtaque</t>
  </si>
  <si>
    <t>Deposite</t>
  </si>
  <si>
    <t>qari sb bhutta colony</t>
  </si>
  <si>
    <t>qari zahoor sb</t>
  </si>
  <si>
    <t>bachcha madarsa</t>
  </si>
  <si>
    <t>mai</t>
  </si>
  <si>
    <t>toori</t>
  </si>
  <si>
    <t>arshad</t>
  </si>
  <si>
    <t>sahil</t>
  </si>
  <si>
    <t>imran bhanja</t>
  </si>
  <si>
    <t>zohaib/constable</t>
  </si>
  <si>
    <t>feed</t>
  </si>
  <si>
    <t>khal</t>
  </si>
  <si>
    <t>Total Cost</t>
  </si>
  <si>
    <t>Extra feed Cost</t>
  </si>
  <si>
    <t>Ghaas Total Cost</t>
  </si>
  <si>
    <t xml:space="preserve">Ghaas Unit Cost </t>
  </si>
  <si>
    <t>Tukray Total Cost</t>
  </si>
  <si>
    <t>Tukray Unit Cost</t>
  </si>
  <si>
    <t>tukray(kg)</t>
  </si>
  <si>
    <t>Choker Total Cost</t>
  </si>
  <si>
    <t>Choker Unit Cost</t>
  </si>
  <si>
    <t>Choker(kg)</t>
  </si>
  <si>
    <t>Khal Total Cost</t>
  </si>
  <si>
    <t>Khal Unit Cost</t>
  </si>
  <si>
    <t>Khal(kg)</t>
  </si>
  <si>
    <t>Toori Total Cost</t>
  </si>
  <si>
    <t>Toori Unit Cost</t>
  </si>
  <si>
    <t>Toori(kg)</t>
  </si>
  <si>
    <t>Date</t>
  </si>
  <si>
    <t>ghaas(mn)</t>
  </si>
  <si>
    <t>oil(kg)</t>
  </si>
  <si>
    <t>oil Unit Cost</t>
  </si>
  <si>
    <t>oil Total Cost</t>
  </si>
  <si>
    <t>feed(kg)</t>
  </si>
  <si>
    <t>feed Unit Cost</t>
  </si>
  <si>
    <t>feed Total Cost</t>
  </si>
  <si>
    <t>salary</t>
  </si>
  <si>
    <t>daily kharcha employee</t>
  </si>
  <si>
    <t>daily doodh purchased</t>
  </si>
  <si>
    <t>karaya/bill/petrol/shopper</t>
  </si>
  <si>
    <t>chacha mobile repairing</t>
  </si>
  <si>
    <t>oil</t>
  </si>
  <si>
    <t>til oil</t>
  </si>
  <si>
    <t>husnaian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</si>
</sst>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48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0" fillId="0" borderId="0" xfId="0" applyNumberFormat="1" applyFont="1" applyFill="1" applyBorder="1"/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NumberFormat="1" applyFont="1" applyFill="1" applyBorder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0" fontId="0" fillId="2" borderId="0" xfId="0" applyNumberFormat="1" applyFont="1" applyFill="1"/>
    <xf numFmtId="0" fontId="1" fillId="3" borderId="0" xfId="0" applyFont="1" applyFill="1"/>
    <xf numFmtId="0" fontId="2" fillId="0" borderId="0" xfId="0" applyFont="1"/>
    <xf numFmtId="14" fontId="0" fillId="0" borderId="0" xfId="0" applyNumberFormat="1" applyFill="1"/>
    <xf numFmtId="0" fontId="0" fillId="2" borderId="0" xfId="1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0"/>
  <sheetViews>
    <sheetView tabSelected="1" topLeftCell="AM1" workbookViewId="0">
      <selection activeCell="AY18" sqref="AY18"/>
    </sheetView>
  </sheetViews>
  <sheetFormatPr defaultRowHeight="15"/>
  <cols>
    <col min="1" max="3" width="22.28515625" style="3" customWidth="1"/>
    <col min="4" max="4" width="18.5703125" style="3" customWidth="1"/>
    <col min="5" max="5" width="20.7109375" style="3" customWidth="1"/>
    <col min="6" max="6" width="20.85546875" style="3" customWidth="1"/>
    <col min="7" max="7" width="11.85546875" style="3" customWidth="1"/>
    <col min="8" max="13" width="9.140625" style="3"/>
    <col min="14" max="14" width="15.42578125" style="3" customWidth="1"/>
    <col min="15" max="15" width="18" style="3" customWidth="1"/>
    <col min="16" max="24" width="16.85546875" style="3" customWidth="1"/>
    <col min="25" max="25" width="19.7109375" style="3" customWidth="1"/>
    <col min="26" max="47" width="16.85546875" style="3" customWidth="1"/>
    <col min="48" max="49" width="14.42578125" style="3" customWidth="1"/>
    <col min="50" max="50" width="17" style="3" customWidth="1"/>
    <col min="51" max="16384" width="9.140625" style="3"/>
  </cols>
  <sheetData>
    <row r="1" spans="1:50" s="5" customFormat="1">
      <c r="A1" s="4" t="s">
        <v>0</v>
      </c>
      <c r="B1" s="4" t="s">
        <v>14</v>
      </c>
      <c r="C1" s="4" t="s">
        <v>15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24</v>
      </c>
      <c r="V1" s="4" t="s">
        <v>104</v>
      </c>
      <c r="W1" s="4" t="s">
        <v>26</v>
      </c>
      <c r="X1" s="4" t="s">
        <v>28</v>
      </c>
      <c r="Y1" s="4" t="s">
        <v>62</v>
      </c>
      <c r="Z1" s="4" t="s">
        <v>56</v>
      </c>
      <c r="AA1" s="4" t="s">
        <v>31</v>
      </c>
      <c r="AB1" s="4" t="s">
        <v>57</v>
      </c>
      <c r="AC1" s="4" t="s">
        <v>50</v>
      </c>
      <c r="AD1" s="4" t="s">
        <v>34</v>
      </c>
      <c r="AE1" s="4" t="s">
        <v>35</v>
      </c>
      <c r="AF1" s="4" t="s">
        <v>63</v>
      </c>
      <c r="AG1" s="4" t="s">
        <v>64</v>
      </c>
      <c r="AH1" s="4" t="s">
        <v>51</v>
      </c>
      <c r="AI1" s="4" t="s">
        <v>70</v>
      </c>
      <c r="AJ1" s="4" t="s">
        <v>47</v>
      </c>
      <c r="AK1" s="4" t="s">
        <v>43</v>
      </c>
      <c r="AL1" s="4" t="s">
        <v>65</v>
      </c>
      <c r="AM1" s="4" t="s">
        <v>68</v>
      </c>
      <c r="AN1" s="4" t="s">
        <v>52</v>
      </c>
      <c r="AO1" s="4" t="s">
        <v>53</v>
      </c>
      <c r="AP1" s="4" t="s">
        <v>54</v>
      </c>
      <c r="AQ1" s="4" t="s">
        <v>69</v>
      </c>
      <c r="AR1" s="4" t="s">
        <v>67</v>
      </c>
      <c r="AS1" s="4" t="s">
        <v>55</v>
      </c>
      <c r="AT1" s="4" t="s">
        <v>60</v>
      </c>
      <c r="AU1" s="4" t="s">
        <v>21</v>
      </c>
      <c r="AV1" s="4" t="s">
        <v>16</v>
      </c>
      <c r="AW1" s="4" t="s">
        <v>16</v>
      </c>
      <c r="AX1" s="4" t="s">
        <v>17</v>
      </c>
    </row>
    <row r="2" spans="1:50">
      <c r="A2" s="1">
        <v>43831</v>
      </c>
      <c r="B2" s="8">
        <v>40</v>
      </c>
      <c r="C2" s="8">
        <v>33</v>
      </c>
      <c r="D2" s="3">
        <f>SUM(B2:C2)</f>
        <v>73</v>
      </c>
      <c r="E2" s="15">
        <v>1</v>
      </c>
      <c r="F2" s="15">
        <v>2</v>
      </c>
      <c r="G2" s="15">
        <v>2</v>
      </c>
      <c r="H2" s="15">
        <v>3</v>
      </c>
      <c r="I2" s="15">
        <v>3</v>
      </c>
      <c r="J2" s="15">
        <v>2</v>
      </c>
      <c r="K2" s="15">
        <v>2</v>
      </c>
      <c r="L2" s="15">
        <v>1</v>
      </c>
      <c r="M2" s="15">
        <v>1</v>
      </c>
      <c r="N2" s="15">
        <v>3</v>
      </c>
      <c r="O2" s="15">
        <v>1</v>
      </c>
      <c r="P2" s="15">
        <v>1</v>
      </c>
      <c r="Q2" s="15">
        <v>5</v>
      </c>
      <c r="R2" s="15">
        <v>2</v>
      </c>
      <c r="S2" s="15">
        <v>2</v>
      </c>
      <c r="T2" s="15">
        <v>3</v>
      </c>
      <c r="U2" s="15">
        <v>1</v>
      </c>
      <c r="V2" s="15">
        <v>2</v>
      </c>
      <c r="W2" s="15">
        <v>1</v>
      </c>
      <c r="X2" s="15">
        <v>0</v>
      </c>
      <c r="Y2" s="15">
        <v>1</v>
      </c>
      <c r="Z2" s="15">
        <v>0</v>
      </c>
      <c r="AA2" s="15">
        <v>1.25</v>
      </c>
      <c r="AB2" s="15">
        <v>0.75</v>
      </c>
      <c r="AC2" s="15">
        <v>1.5</v>
      </c>
      <c r="AD2" s="43">
        <v>6</v>
      </c>
      <c r="AE2" s="15">
        <v>4</v>
      </c>
      <c r="AF2" s="15">
        <v>1</v>
      </c>
      <c r="AG2" s="15">
        <v>1</v>
      </c>
      <c r="AH2" s="15">
        <v>1</v>
      </c>
      <c r="AI2" s="15">
        <v>1</v>
      </c>
      <c r="AJ2" s="15">
        <v>1</v>
      </c>
      <c r="AK2" s="43">
        <v>1.5</v>
      </c>
      <c r="AL2" s="43">
        <v>0</v>
      </c>
      <c r="AM2" s="43">
        <v>1.5</v>
      </c>
      <c r="AN2" s="43">
        <v>5</v>
      </c>
      <c r="AO2" s="15">
        <v>0</v>
      </c>
      <c r="AP2" s="15">
        <v>1</v>
      </c>
      <c r="AQ2" s="43">
        <v>3</v>
      </c>
      <c r="AR2" s="43">
        <v>1.5</v>
      </c>
      <c r="AS2" s="15">
        <v>2</v>
      </c>
      <c r="AT2" s="15">
        <v>0</v>
      </c>
      <c r="AU2" s="43">
        <v>3</v>
      </c>
      <c r="AV2" s="3">
        <f>SUM(E2:AU2)</f>
        <v>76</v>
      </c>
      <c r="AW2" s="3">
        <f>AV2*100</f>
        <v>7600</v>
      </c>
      <c r="AX2" s="3">
        <f t="shared" ref="AX2:AX32" si="0">D2-AV2</f>
        <v>-3</v>
      </c>
    </row>
    <row r="3" spans="1:50">
      <c r="A3" s="1">
        <v>43832</v>
      </c>
      <c r="B3" s="8">
        <v>42</v>
      </c>
      <c r="C3" s="8">
        <v>38</v>
      </c>
      <c r="D3" s="3">
        <f t="shared" ref="D3:D32" si="1">SUM(B3:C3)</f>
        <v>80</v>
      </c>
      <c r="E3" s="15">
        <v>1</v>
      </c>
      <c r="F3" s="15">
        <v>2</v>
      </c>
      <c r="G3" s="15">
        <v>2</v>
      </c>
      <c r="H3" s="15">
        <v>3</v>
      </c>
      <c r="I3" s="15">
        <v>3.5</v>
      </c>
      <c r="J3" s="15">
        <v>2</v>
      </c>
      <c r="K3" s="15">
        <v>2</v>
      </c>
      <c r="L3" s="15">
        <v>1</v>
      </c>
      <c r="M3" s="15">
        <v>1</v>
      </c>
      <c r="N3" s="15">
        <v>3</v>
      </c>
      <c r="O3" s="15">
        <v>1</v>
      </c>
      <c r="P3" s="15">
        <v>1</v>
      </c>
      <c r="Q3" s="15">
        <v>5</v>
      </c>
      <c r="R3" s="15">
        <v>3</v>
      </c>
      <c r="S3" s="15">
        <v>3</v>
      </c>
      <c r="T3" s="15">
        <v>3</v>
      </c>
      <c r="U3" s="15">
        <v>1</v>
      </c>
      <c r="V3" s="15">
        <v>0</v>
      </c>
      <c r="W3" s="15">
        <v>1</v>
      </c>
      <c r="X3" s="15">
        <v>2</v>
      </c>
      <c r="Y3" s="15">
        <v>1</v>
      </c>
      <c r="Z3" s="15">
        <v>0</v>
      </c>
      <c r="AA3" s="15">
        <v>1.25</v>
      </c>
      <c r="AB3" s="15">
        <v>0.75</v>
      </c>
      <c r="AC3" s="15">
        <v>1.5</v>
      </c>
      <c r="AD3" s="43">
        <v>5</v>
      </c>
      <c r="AE3" s="15">
        <v>4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43">
        <v>1.5</v>
      </c>
      <c r="AL3" s="43">
        <v>0</v>
      </c>
      <c r="AM3" s="43">
        <v>2</v>
      </c>
      <c r="AN3" s="43">
        <v>5</v>
      </c>
      <c r="AO3" s="15">
        <v>0</v>
      </c>
      <c r="AP3" s="15">
        <v>1.5</v>
      </c>
      <c r="AQ3" s="43">
        <v>2</v>
      </c>
      <c r="AR3" s="43">
        <v>1.5</v>
      </c>
      <c r="AS3" s="15">
        <v>3</v>
      </c>
      <c r="AT3" s="43">
        <v>0</v>
      </c>
      <c r="AU3" s="43">
        <v>1</v>
      </c>
      <c r="AV3" s="3">
        <f>SUM(E3:AU3)</f>
        <v>76.5</v>
      </c>
      <c r="AW3" s="3">
        <f>AV3*100</f>
        <v>7650</v>
      </c>
      <c r="AX3" s="3">
        <f>D3-AV3</f>
        <v>3.5</v>
      </c>
    </row>
    <row r="4" spans="1:50">
      <c r="A4" s="1">
        <v>43833</v>
      </c>
      <c r="B4" s="8">
        <v>40</v>
      </c>
      <c r="C4" s="8">
        <v>37</v>
      </c>
      <c r="D4" s="3">
        <f t="shared" si="1"/>
        <v>77</v>
      </c>
      <c r="E4" s="15">
        <v>0</v>
      </c>
      <c r="F4" s="15">
        <v>2</v>
      </c>
      <c r="G4" s="15">
        <v>2</v>
      </c>
      <c r="H4" s="15">
        <v>3</v>
      </c>
      <c r="I4" s="15">
        <v>3.5</v>
      </c>
      <c r="J4" s="15">
        <v>2</v>
      </c>
      <c r="K4" s="15">
        <v>2</v>
      </c>
      <c r="L4" s="15">
        <v>1</v>
      </c>
      <c r="M4" s="15">
        <v>1</v>
      </c>
      <c r="N4" s="15">
        <v>3</v>
      </c>
      <c r="O4" s="15">
        <v>1</v>
      </c>
      <c r="P4" s="15">
        <v>0.75</v>
      </c>
      <c r="Q4" s="15">
        <v>5</v>
      </c>
      <c r="R4" s="15">
        <v>3</v>
      </c>
      <c r="S4" s="15">
        <v>3</v>
      </c>
      <c r="T4" s="15">
        <v>3</v>
      </c>
      <c r="U4" s="15">
        <v>1</v>
      </c>
      <c r="V4" s="15">
        <v>0</v>
      </c>
      <c r="W4" s="15">
        <v>1</v>
      </c>
      <c r="X4" s="15">
        <v>2</v>
      </c>
      <c r="Y4" s="15">
        <v>1</v>
      </c>
      <c r="Z4" s="15">
        <v>0</v>
      </c>
      <c r="AA4" s="15">
        <v>1.25</v>
      </c>
      <c r="AB4" s="15">
        <v>0.75</v>
      </c>
      <c r="AC4" s="15">
        <v>1.5</v>
      </c>
      <c r="AD4" s="43">
        <v>6</v>
      </c>
      <c r="AE4" s="15">
        <v>4</v>
      </c>
      <c r="AF4" s="15">
        <v>0.5</v>
      </c>
      <c r="AG4" s="15">
        <v>1</v>
      </c>
      <c r="AH4" s="15">
        <v>1</v>
      </c>
      <c r="AI4" s="15">
        <v>1</v>
      </c>
      <c r="AJ4" s="15">
        <v>1</v>
      </c>
      <c r="AK4" s="43">
        <v>1.5</v>
      </c>
      <c r="AL4" s="43">
        <v>0</v>
      </c>
      <c r="AM4" s="43">
        <v>2</v>
      </c>
      <c r="AN4" s="43">
        <v>5.5</v>
      </c>
      <c r="AO4" s="15">
        <v>0</v>
      </c>
      <c r="AP4" s="15">
        <v>1.5</v>
      </c>
      <c r="AQ4" s="43">
        <v>2</v>
      </c>
      <c r="AR4" s="43">
        <v>1.5</v>
      </c>
      <c r="AS4" s="15">
        <v>3</v>
      </c>
      <c r="AT4" s="43">
        <v>1</v>
      </c>
      <c r="AU4" s="15">
        <v>0</v>
      </c>
      <c r="AV4" s="3">
        <f t="shared" ref="AV4:AV32" si="2">SUM(E4:AU4)</f>
        <v>76.25</v>
      </c>
      <c r="AW4" s="3">
        <f t="shared" ref="AW4:AW31" si="3">AV4*100</f>
        <v>7625</v>
      </c>
      <c r="AX4" s="3">
        <f t="shared" si="0"/>
        <v>0.75</v>
      </c>
    </row>
    <row r="5" spans="1:50">
      <c r="A5" s="1">
        <v>43834</v>
      </c>
      <c r="B5" s="8">
        <v>41.75</v>
      </c>
      <c r="C5" s="8">
        <v>33.5</v>
      </c>
      <c r="D5" s="3">
        <f t="shared" si="1"/>
        <v>75.25</v>
      </c>
      <c r="E5" s="15">
        <v>1</v>
      </c>
      <c r="F5" s="15">
        <v>2</v>
      </c>
      <c r="G5" s="15">
        <v>2</v>
      </c>
      <c r="H5" s="15">
        <v>3</v>
      </c>
      <c r="I5" s="15">
        <v>3</v>
      </c>
      <c r="J5" s="15">
        <v>2</v>
      </c>
      <c r="K5" s="15">
        <v>2</v>
      </c>
      <c r="L5" s="15">
        <v>1</v>
      </c>
      <c r="M5" s="15">
        <v>1</v>
      </c>
      <c r="N5" s="15">
        <v>3</v>
      </c>
      <c r="O5" s="15">
        <v>1</v>
      </c>
      <c r="P5" s="15">
        <v>0.75</v>
      </c>
      <c r="Q5" s="15">
        <v>5</v>
      </c>
      <c r="R5" s="15">
        <v>3</v>
      </c>
      <c r="S5" s="15">
        <v>3</v>
      </c>
      <c r="T5" s="15">
        <v>3</v>
      </c>
      <c r="U5" s="15">
        <v>1</v>
      </c>
      <c r="V5" s="15">
        <v>0</v>
      </c>
      <c r="W5" s="15">
        <v>1</v>
      </c>
      <c r="X5" s="15">
        <v>2</v>
      </c>
      <c r="Y5" s="15">
        <v>1</v>
      </c>
      <c r="Z5" s="15">
        <v>0</v>
      </c>
      <c r="AA5" s="15">
        <v>1.25</v>
      </c>
      <c r="AB5" s="15">
        <v>0.75</v>
      </c>
      <c r="AC5" s="15">
        <v>1.5</v>
      </c>
      <c r="AD5" s="43">
        <v>5</v>
      </c>
      <c r="AE5" s="15">
        <v>4</v>
      </c>
      <c r="AF5" s="15">
        <v>0.5</v>
      </c>
      <c r="AG5" s="15">
        <v>1</v>
      </c>
      <c r="AH5" s="15">
        <v>1</v>
      </c>
      <c r="AI5" s="15">
        <v>1</v>
      </c>
      <c r="AJ5" s="15">
        <v>1</v>
      </c>
      <c r="AK5" s="43">
        <v>1.5</v>
      </c>
      <c r="AL5" s="43">
        <v>0</v>
      </c>
      <c r="AM5" s="43">
        <v>2</v>
      </c>
      <c r="AN5" s="43">
        <v>5</v>
      </c>
      <c r="AO5" s="15">
        <v>0</v>
      </c>
      <c r="AP5" s="15">
        <v>1.5</v>
      </c>
      <c r="AQ5" s="43">
        <v>3</v>
      </c>
      <c r="AR5" s="43">
        <v>1.5</v>
      </c>
      <c r="AS5" s="15">
        <v>3</v>
      </c>
      <c r="AT5" s="43">
        <v>1</v>
      </c>
      <c r="AU5" s="15">
        <v>0</v>
      </c>
      <c r="AV5" s="3">
        <f t="shared" si="2"/>
        <v>76.25</v>
      </c>
      <c r="AW5" s="3">
        <f>AV5*100</f>
        <v>7625</v>
      </c>
      <c r="AX5" s="3">
        <f t="shared" si="0"/>
        <v>-1</v>
      </c>
    </row>
    <row r="6" spans="1:50">
      <c r="A6" s="1">
        <v>43835</v>
      </c>
      <c r="B6" s="8">
        <v>41.5</v>
      </c>
      <c r="C6" s="8">
        <v>34</v>
      </c>
      <c r="D6" s="3">
        <f t="shared" si="1"/>
        <v>75.5</v>
      </c>
      <c r="E6" s="15">
        <v>1</v>
      </c>
      <c r="F6" s="15">
        <v>2</v>
      </c>
      <c r="G6" s="15">
        <v>2</v>
      </c>
      <c r="H6" s="15">
        <v>3</v>
      </c>
      <c r="I6" s="15">
        <v>3.5</v>
      </c>
      <c r="J6" s="15">
        <v>2</v>
      </c>
      <c r="K6" s="15">
        <v>2</v>
      </c>
      <c r="L6" s="15">
        <v>1</v>
      </c>
      <c r="M6" s="15">
        <v>1</v>
      </c>
      <c r="N6" s="15">
        <v>3</v>
      </c>
      <c r="O6" s="15">
        <v>1</v>
      </c>
      <c r="P6" s="15">
        <v>1</v>
      </c>
      <c r="Q6" s="15">
        <v>5</v>
      </c>
      <c r="R6" s="15">
        <v>3</v>
      </c>
      <c r="S6" s="15">
        <v>3</v>
      </c>
      <c r="T6" s="15">
        <v>2</v>
      </c>
      <c r="U6" s="15">
        <v>1</v>
      </c>
      <c r="V6" s="15">
        <v>0</v>
      </c>
      <c r="W6" s="15">
        <v>1</v>
      </c>
      <c r="X6" s="15">
        <v>2</v>
      </c>
      <c r="Y6" s="15">
        <v>1</v>
      </c>
      <c r="Z6" s="15">
        <v>0</v>
      </c>
      <c r="AA6" s="15">
        <v>1.25</v>
      </c>
      <c r="AB6" s="15">
        <v>0.75</v>
      </c>
      <c r="AC6" s="15">
        <v>1.5</v>
      </c>
      <c r="AD6" s="43">
        <v>5</v>
      </c>
      <c r="AE6" s="15">
        <v>4</v>
      </c>
      <c r="AF6" s="15">
        <v>0.5</v>
      </c>
      <c r="AG6" s="15">
        <v>1</v>
      </c>
      <c r="AH6" s="15">
        <v>1</v>
      </c>
      <c r="AI6" s="15">
        <v>1</v>
      </c>
      <c r="AJ6" s="15">
        <v>1</v>
      </c>
      <c r="AK6" s="43">
        <v>1.5</v>
      </c>
      <c r="AL6" s="43">
        <v>0</v>
      </c>
      <c r="AM6" s="43">
        <v>2</v>
      </c>
      <c r="AN6" s="43">
        <v>5</v>
      </c>
      <c r="AO6" s="15">
        <v>0</v>
      </c>
      <c r="AP6" s="15">
        <v>1.5</v>
      </c>
      <c r="AQ6" s="43">
        <v>0</v>
      </c>
      <c r="AR6" s="43">
        <v>1.5</v>
      </c>
      <c r="AS6" s="15">
        <v>3</v>
      </c>
      <c r="AT6" s="43">
        <v>1</v>
      </c>
      <c r="AU6" s="15">
        <v>0</v>
      </c>
      <c r="AV6" s="3">
        <f t="shared" si="2"/>
        <v>73</v>
      </c>
      <c r="AW6" s="3">
        <f t="shared" si="3"/>
        <v>7300</v>
      </c>
      <c r="AX6" s="3">
        <f t="shared" si="0"/>
        <v>2.5</v>
      </c>
    </row>
    <row r="7" spans="1:50">
      <c r="A7" s="1">
        <v>43836</v>
      </c>
      <c r="B7" s="8">
        <v>41.5</v>
      </c>
      <c r="C7" s="8">
        <v>31</v>
      </c>
      <c r="D7" s="3">
        <f t="shared" si="1"/>
        <v>72.5</v>
      </c>
      <c r="E7" s="15">
        <v>1</v>
      </c>
      <c r="F7" s="15">
        <v>2</v>
      </c>
      <c r="G7" s="15">
        <v>2</v>
      </c>
      <c r="H7" s="15">
        <v>2</v>
      </c>
      <c r="I7" s="15">
        <v>3.5</v>
      </c>
      <c r="J7" s="15">
        <v>2</v>
      </c>
      <c r="K7" s="15">
        <v>2</v>
      </c>
      <c r="L7" s="15">
        <v>1</v>
      </c>
      <c r="M7" s="15">
        <v>1</v>
      </c>
      <c r="N7" s="15">
        <v>3</v>
      </c>
      <c r="O7" s="15">
        <v>1</v>
      </c>
      <c r="P7" s="15">
        <v>1</v>
      </c>
      <c r="Q7" s="15">
        <v>5</v>
      </c>
      <c r="R7" s="15">
        <v>3</v>
      </c>
      <c r="S7" s="15">
        <v>3</v>
      </c>
      <c r="T7" s="15">
        <v>3</v>
      </c>
      <c r="U7" s="15">
        <v>1</v>
      </c>
      <c r="V7" s="15">
        <v>0</v>
      </c>
      <c r="W7" s="15">
        <v>1</v>
      </c>
      <c r="X7" s="15">
        <v>2</v>
      </c>
      <c r="Y7" s="15">
        <v>1</v>
      </c>
      <c r="Z7" s="15">
        <v>0</v>
      </c>
      <c r="AA7" s="15">
        <v>1.25</v>
      </c>
      <c r="AB7" s="15">
        <v>0.75</v>
      </c>
      <c r="AC7" s="15">
        <v>1.5</v>
      </c>
      <c r="AD7" s="43">
        <v>5</v>
      </c>
      <c r="AE7" s="15">
        <v>4</v>
      </c>
      <c r="AF7" s="15">
        <v>0.5</v>
      </c>
      <c r="AG7" s="15">
        <v>1</v>
      </c>
      <c r="AH7" s="15">
        <v>1</v>
      </c>
      <c r="AI7" s="15">
        <v>1</v>
      </c>
      <c r="AJ7" s="15">
        <v>1</v>
      </c>
      <c r="AK7" s="43">
        <v>1.5</v>
      </c>
      <c r="AL7" s="43">
        <v>0</v>
      </c>
      <c r="AM7" s="43">
        <v>2</v>
      </c>
      <c r="AN7" s="43">
        <v>5</v>
      </c>
      <c r="AO7" s="15">
        <v>0</v>
      </c>
      <c r="AP7" s="15">
        <v>1.5</v>
      </c>
      <c r="AQ7" s="43">
        <v>2</v>
      </c>
      <c r="AR7" s="43">
        <v>1.5</v>
      </c>
      <c r="AS7" s="15">
        <v>3</v>
      </c>
      <c r="AT7" s="43">
        <v>1</v>
      </c>
      <c r="AU7" s="15">
        <v>0</v>
      </c>
      <c r="AV7" s="3">
        <f t="shared" si="2"/>
        <v>75</v>
      </c>
      <c r="AW7" s="3">
        <f>AV7*100</f>
        <v>7500</v>
      </c>
      <c r="AX7" s="3">
        <f t="shared" si="0"/>
        <v>-2.5</v>
      </c>
    </row>
    <row r="8" spans="1:50">
      <c r="A8" s="1">
        <v>43837</v>
      </c>
      <c r="B8" s="8">
        <v>36.5</v>
      </c>
      <c r="C8" s="8">
        <v>37</v>
      </c>
      <c r="D8" s="3">
        <f t="shared" si="1"/>
        <v>73.5</v>
      </c>
      <c r="E8" s="15">
        <v>1</v>
      </c>
      <c r="F8" s="15">
        <v>2</v>
      </c>
      <c r="G8" s="15">
        <v>2</v>
      </c>
      <c r="H8" s="15">
        <v>3</v>
      </c>
      <c r="I8" s="15">
        <v>3.5</v>
      </c>
      <c r="J8" s="15">
        <v>2</v>
      </c>
      <c r="K8" s="15">
        <v>2</v>
      </c>
      <c r="L8" s="15">
        <v>1</v>
      </c>
      <c r="M8" s="15">
        <v>1</v>
      </c>
      <c r="N8" s="15">
        <v>3</v>
      </c>
      <c r="O8" s="15">
        <v>1</v>
      </c>
      <c r="P8" s="15">
        <v>1</v>
      </c>
      <c r="Q8" s="15">
        <v>5</v>
      </c>
      <c r="R8" s="15">
        <v>3</v>
      </c>
      <c r="S8" s="15">
        <v>2</v>
      </c>
      <c r="T8" s="15">
        <v>3</v>
      </c>
      <c r="U8" s="15">
        <v>1</v>
      </c>
      <c r="V8" s="15">
        <v>0</v>
      </c>
      <c r="W8" s="15">
        <v>1</v>
      </c>
      <c r="X8" s="15">
        <v>2</v>
      </c>
      <c r="Y8" s="15">
        <v>1</v>
      </c>
      <c r="Z8" s="15">
        <v>0</v>
      </c>
      <c r="AA8" s="15">
        <v>1.25</v>
      </c>
      <c r="AB8" s="15">
        <v>0.75</v>
      </c>
      <c r="AC8" s="15">
        <v>1.5</v>
      </c>
      <c r="AD8" s="43">
        <v>3</v>
      </c>
      <c r="AE8" s="15">
        <v>4</v>
      </c>
      <c r="AF8" s="15">
        <v>0</v>
      </c>
      <c r="AG8" s="15">
        <v>0</v>
      </c>
      <c r="AH8" s="15">
        <v>0.5</v>
      </c>
      <c r="AI8" s="15">
        <v>1</v>
      </c>
      <c r="AJ8" s="15">
        <v>1</v>
      </c>
      <c r="AK8" s="43">
        <v>1.5</v>
      </c>
      <c r="AL8" s="43">
        <v>0.5</v>
      </c>
      <c r="AM8" s="43">
        <v>2</v>
      </c>
      <c r="AN8" s="43">
        <v>5</v>
      </c>
      <c r="AO8" s="15">
        <v>0</v>
      </c>
      <c r="AP8" s="15">
        <v>1.5</v>
      </c>
      <c r="AQ8" s="43">
        <v>2</v>
      </c>
      <c r="AR8" s="43">
        <v>1.5</v>
      </c>
      <c r="AS8" s="15">
        <v>3</v>
      </c>
      <c r="AT8" s="43">
        <v>1</v>
      </c>
      <c r="AU8" s="15">
        <v>0</v>
      </c>
      <c r="AV8" s="3">
        <f t="shared" si="2"/>
        <v>71.5</v>
      </c>
      <c r="AW8" s="3">
        <f t="shared" si="3"/>
        <v>7150</v>
      </c>
      <c r="AX8" s="3">
        <f t="shared" si="0"/>
        <v>2</v>
      </c>
    </row>
    <row r="9" spans="1:50">
      <c r="A9" s="1">
        <v>43838</v>
      </c>
      <c r="B9" s="8">
        <v>39</v>
      </c>
      <c r="C9" s="8">
        <v>37</v>
      </c>
      <c r="D9" s="3">
        <f t="shared" si="1"/>
        <v>76</v>
      </c>
      <c r="E9" s="15">
        <v>1</v>
      </c>
      <c r="F9" s="15">
        <v>2</v>
      </c>
      <c r="G9" s="15">
        <v>2</v>
      </c>
      <c r="H9" s="15">
        <v>2</v>
      </c>
      <c r="I9" s="15">
        <v>3.5</v>
      </c>
      <c r="J9" s="15">
        <v>2</v>
      </c>
      <c r="K9" s="15">
        <v>2</v>
      </c>
      <c r="L9" s="15">
        <v>1</v>
      </c>
      <c r="M9" s="15">
        <v>1</v>
      </c>
      <c r="N9" s="15">
        <v>3</v>
      </c>
      <c r="O9" s="15">
        <v>1</v>
      </c>
      <c r="P9" s="15">
        <v>1.5</v>
      </c>
      <c r="Q9" s="15">
        <v>5</v>
      </c>
      <c r="R9" s="15">
        <v>3</v>
      </c>
      <c r="S9" s="15">
        <v>3</v>
      </c>
      <c r="T9" s="15">
        <v>3</v>
      </c>
      <c r="U9" s="15">
        <v>1</v>
      </c>
      <c r="V9" s="15">
        <v>0</v>
      </c>
      <c r="W9" s="15">
        <v>1</v>
      </c>
      <c r="X9" s="15">
        <v>2</v>
      </c>
      <c r="Y9" s="15">
        <v>1</v>
      </c>
      <c r="Z9" s="15">
        <v>0</v>
      </c>
      <c r="AA9" s="15">
        <v>1.25</v>
      </c>
      <c r="AB9" s="15">
        <v>0.75</v>
      </c>
      <c r="AC9" s="15">
        <v>1.5</v>
      </c>
      <c r="AD9" s="43">
        <v>4</v>
      </c>
      <c r="AE9" s="15">
        <v>4</v>
      </c>
      <c r="AF9" s="15">
        <v>0.5</v>
      </c>
      <c r="AG9" s="15">
        <v>1</v>
      </c>
      <c r="AH9" s="15">
        <v>1</v>
      </c>
      <c r="AI9" s="15">
        <v>1</v>
      </c>
      <c r="AJ9" s="15">
        <v>1</v>
      </c>
      <c r="AK9" s="43">
        <v>1.5</v>
      </c>
      <c r="AL9" s="43">
        <v>1</v>
      </c>
      <c r="AM9" s="43">
        <v>2</v>
      </c>
      <c r="AN9" s="43">
        <v>4.5</v>
      </c>
      <c r="AO9" s="15">
        <v>0</v>
      </c>
      <c r="AP9" s="15">
        <v>1.5</v>
      </c>
      <c r="AQ9" s="43">
        <v>1.5</v>
      </c>
      <c r="AR9" s="43">
        <v>1.5</v>
      </c>
      <c r="AS9" s="15">
        <v>3</v>
      </c>
      <c r="AT9" s="43">
        <v>1</v>
      </c>
      <c r="AU9" s="15">
        <v>0</v>
      </c>
      <c r="AV9" s="3">
        <f t="shared" si="2"/>
        <v>74.5</v>
      </c>
      <c r="AW9" s="3">
        <f t="shared" si="3"/>
        <v>7450</v>
      </c>
      <c r="AX9" s="3">
        <f t="shared" si="0"/>
        <v>1.5</v>
      </c>
    </row>
    <row r="10" spans="1:50">
      <c r="A10" s="1">
        <v>43839</v>
      </c>
      <c r="B10" s="8">
        <v>40</v>
      </c>
      <c r="C10" s="8">
        <v>32</v>
      </c>
      <c r="D10" s="3">
        <f t="shared" si="1"/>
        <v>72</v>
      </c>
      <c r="E10" s="15">
        <v>1</v>
      </c>
      <c r="F10" s="15">
        <v>2</v>
      </c>
      <c r="G10" s="15">
        <v>2</v>
      </c>
      <c r="H10" s="15">
        <v>3</v>
      </c>
      <c r="I10" s="15">
        <v>3.5</v>
      </c>
      <c r="J10" s="15">
        <v>2</v>
      </c>
      <c r="K10" s="15">
        <v>2</v>
      </c>
      <c r="L10" s="15">
        <v>1</v>
      </c>
      <c r="M10" s="15">
        <v>1</v>
      </c>
      <c r="N10" s="15">
        <v>3</v>
      </c>
      <c r="O10" s="15">
        <v>1</v>
      </c>
      <c r="P10" s="15">
        <v>1</v>
      </c>
      <c r="Q10" s="15">
        <v>5</v>
      </c>
      <c r="R10" s="15">
        <v>3</v>
      </c>
      <c r="S10" s="15">
        <v>3</v>
      </c>
      <c r="T10" s="15">
        <v>3</v>
      </c>
      <c r="U10" s="15">
        <v>1</v>
      </c>
      <c r="V10" s="15">
        <v>0</v>
      </c>
      <c r="W10" s="15">
        <v>1</v>
      </c>
      <c r="X10" s="15">
        <v>2</v>
      </c>
      <c r="Y10" s="15">
        <v>1</v>
      </c>
      <c r="Z10" s="15">
        <v>0</v>
      </c>
      <c r="AA10" s="15">
        <v>1.25</v>
      </c>
      <c r="AB10" s="15">
        <v>0.75</v>
      </c>
      <c r="AC10" s="15">
        <v>1.5</v>
      </c>
      <c r="AD10" s="43">
        <v>5</v>
      </c>
      <c r="AE10" s="15">
        <v>4</v>
      </c>
      <c r="AF10" s="15">
        <v>0.5</v>
      </c>
      <c r="AG10" s="15">
        <v>1</v>
      </c>
      <c r="AH10" s="15">
        <v>1</v>
      </c>
      <c r="AI10" s="15">
        <v>1</v>
      </c>
      <c r="AJ10" s="15">
        <v>1</v>
      </c>
      <c r="AK10" s="43">
        <v>1.5</v>
      </c>
      <c r="AL10" s="43">
        <v>1</v>
      </c>
      <c r="AM10" s="43">
        <v>2</v>
      </c>
      <c r="AN10" s="43">
        <v>5</v>
      </c>
      <c r="AO10" s="15">
        <v>0</v>
      </c>
      <c r="AP10" s="15">
        <v>1.5</v>
      </c>
      <c r="AQ10" s="43">
        <v>2</v>
      </c>
      <c r="AR10" s="43">
        <v>1.5</v>
      </c>
      <c r="AS10" s="15">
        <v>0.5</v>
      </c>
      <c r="AT10" s="43">
        <v>1</v>
      </c>
      <c r="AU10" s="15">
        <v>0</v>
      </c>
      <c r="AV10" s="3">
        <f t="shared" si="2"/>
        <v>74.5</v>
      </c>
      <c r="AW10" s="3">
        <f>AV10*100</f>
        <v>7450</v>
      </c>
      <c r="AX10" s="3">
        <f t="shared" si="0"/>
        <v>-2.5</v>
      </c>
    </row>
    <row r="11" spans="1:50" s="8" customFormat="1">
      <c r="A11" s="1">
        <v>43840</v>
      </c>
      <c r="B11" s="8">
        <v>39.5</v>
      </c>
      <c r="C11" s="8">
        <v>32</v>
      </c>
      <c r="D11" s="3">
        <f t="shared" si="1"/>
        <v>71.5</v>
      </c>
      <c r="E11" s="15">
        <v>1</v>
      </c>
      <c r="F11" s="15">
        <v>2</v>
      </c>
      <c r="G11" s="15">
        <v>2</v>
      </c>
      <c r="H11" s="15">
        <v>3</v>
      </c>
      <c r="I11" s="15">
        <v>3.5</v>
      </c>
      <c r="J11" s="15">
        <v>2</v>
      </c>
      <c r="K11" s="15">
        <v>2</v>
      </c>
      <c r="L11" s="15">
        <v>1</v>
      </c>
      <c r="M11" s="15">
        <v>1</v>
      </c>
      <c r="N11" s="15">
        <v>2</v>
      </c>
      <c r="O11" s="15">
        <v>1</v>
      </c>
      <c r="P11" s="15">
        <v>1</v>
      </c>
      <c r="Q11" s="15">
        <v>5</v>
      </c>
      <c r="R11" s="15">
        <v>3</v>
      </c>
      <c r="S11" s="15">
        <v>3</v>
      </c>
      <c r="T11" s="15">
        <v>3</v>
      </c>
      <c r="U11" s="15">
        <v>1</v>
      </c>
      <c r="V11" s="15">
        <v>4</v>
      </c>
      <c r="W11" s="15">
        <v>1</v>
      </c>
      <c r="X11" s="15">
        <v>2</v>
      </c>
      <c r="Y11" s="15">
        <v>1</v>
      </c>
      <c r="Z11" s="15">
        <v>0</v>
      </c>
      <c r="AA11" s="15">
        <v>1.25</v>
      </c>
      <c r="AB11" s="15">
        <v>0.75</v>
      </c>
      <c r="AC11" s="15">
        <v>1.5</v>
      </c>
      <c r="AD11" s="43">
        <v>6</v>
      </c>
      <c r="AE11" s="15">
        <v>4</v>
      </c>
      <c r="AF11" s="15">
        <v>0.5</v>
      </c>
      <c r="AG11" s="15">
        <v>1</v>
      </c>
      <c r="AH11" s="15">
        <v>1</v>
      </c>
      <c r="AI11" s="15">
        <v>1</v>
      </c>
      <c r="AJ11" s="15">
        <v>1</v>
      </c>
      <c r="AK11" s="43">
        <v>1.5</v>
      </c>
      <c r="AL11" s="43">
        <v>1</v>
      </c>
      <c r="AM11" s="43">
        <v>2</v>
      </c>
      <c r="AN11" s="43">
        <v>4.5</v>
      </c>
      <c r="AO11" s="15">
        <v>0</v>
      </c>
      <c r="AP11" s="15">
        <v>1.5</v>
      </c>
      <c r="AQ11" s="43">
        <v>2</v>
      </c>
      <c r="AR11" s="43">
        <v>1.5</v>
      </c>
      <c r="AS11" s="15">
        <v>3</v>
      </c>
      <c r="AT11" s="43">
        <v>1</v>
      </c>
      <c r="AU11" s="15">
        <v>1</v>
      </c>
      <c r="AV11" s="3">
        <f t="shared" si="2"/>
        <v>81.5</v>
      </c>
      <c r="AW11" s="3">
        <f t="shared" si="3"/>
        <v>8150</v>
      </c>
      <c r="AX11" s="3">
        <f t="shared" si="0"/>
        <v>-10</v>
      </c>
    </row>
    <row r="12" spans="1:50" ht="15" customHeight="1">
      <c r="A12" s="1">
        <v>43841</v>
      </c>
      <c r="B12" s="8">
        <v>40</v>
      </c>
      <c r="C12" s="8">
        <v>36</v>
      </c>
      <c r="D12" s="3">
        <f t="shared" si="1"/>
        <v>76</v>
      </c>
      <c r="E12" s="15">
        <v>1</v>
      </c>
      <c r="F12" s="15">
        <v>2</v>
      </c>
      <c r="G12" s="15">
        <v>2</v>
      </c>
      <c r="H12" s="15">
        <v>3</v>
      </c>
      <c r="I12" s="15">
        <v>3.5</v>
      </c>
      <c r="J12" s="15">
        <v>2</v>
      </c>
      <c r="K12" s="15">
        <v>2</v>
      </c>
      <c r="L12" s="15">
        <v>1</v>
      </c>
      <c r="M12" s="15">
        <v>1</v>
      </c>
      <c r="N12" s="15">
        <v>2</v>
      </c>
      <c r="O12" s="15">
        <v>1</v>
      </c>
      <c r="P12" s="15">
        <v>1</v>
      </c>
      <c r="Q12" s="15">
        <v>5</v>
      </c>
      <c r="R12" s="15">
        <v>3</v>
      </c>
      <c r="S12" s="15">
        <v>3</v>
      </c>
      <c r="T12" s="15">
        <v>3</v>
      </c>
      <c r="U12" s="15">
        <v>1</v>
      </c>
      <c r="V12" s="15">
        <v>4</v>
      </c>
      <c r="W12" s="15">
        <v>1</v>
      </c>
      <c r="X12" s="15">
        <v>2</v>
      </c>
      <c r="Y12" s="15">
        <v>1</v>
      </c>
      <c r="Z12" s="15">
        <v>0</v>
      </c>
      <c r="AA12" s="15">
        <v>1.25</v>
      </c>
      <c r="AB12" s="15">
        <v>0.75</v>
      </c>
      <c r="AC12" s="15">
        <v>1.5</v>
      </c>
      <c r="AD12" s="43">
        <v>5</v>
      </c>
      <c r="AE12" s="15">
        <v>4</v>
      </c>
      <c r="AF12" s="15">
        <v>0.5</v>
      </c>
      <c r="AG12" s="15">
        <v>1</v>
      </c>
      <c r="AH12" s="15">
        <v>1</v>
      </c>
      <c r="AI12" s="15">
        <v>1</v>
      </c>
      <c r="AJ12" s="15">
        <v>1</v>
      </c>
      <c r="AK12" s="43">
        <v>1.5</v>
      </c>
      <c r="AL12" s="43">
        <v>1</v>
      </c>
      <c r="AM12" s="43">
        <v>1</v>
      </c>
      <c r="AN12" s="43">
        <v>4</v>
      </c>
      <c r="AO12" s="15">
        <v>0</v>
      </c>
      <c r="AP12" s="15">
        <v>1.5</v>
      </c>
      <c r="AQ12" s="43">
        <v>2</v>
      </c>
      <c r="AR12" s="15">
        <v>1.5</v>
      </c>
      <c r="AS12" s="15">
        <v>3</v>
      </c>
      <c r="AT12" s="43">
        <v>1</v>
      </c>
      <c r="AU12" s="15">
        <v>0.5</v>
      </c>
      <c r="AV12" s="3">
        <f>SUM(E12:AU12)</f>
        <v>78.5</v>
      </c>
      <c r="AW12" s="3">
        <f>AV12*100</f>
        <v>7850</v>
      </c>
      <c r="AX12" s="3">
        <f t="shared" si="0"/>
        <v>-2.5</v>
      </c>
    </row>
    <row r="13" spans="1:50">
      <c r="A13" s="1">
        <v>43842</v>
      </c>
      <c r="B13" s="8">
        <v>41</v>
      </c>
      <c r="C13" s="8">
        <v>37</v>
      </c>
      <c r="D13" s="3">
        <f t="shared" si="1"/>
        <v>78</v>
      </c>
      <c r="E13" s="15">
        <v>0</v>
      </c>
      <c r="F13" s="15">
        <v>2</v>
      </c>
      <c r="G13" s="15">
        <v>2</v>
      </c>
      <c r="H13" s="15">
        <v>3</v>
      </c>
      <c r="I13" s="15">
        <v>3.5</v>
      </c>
      <c r="J13" s="15">
        <v>2</v>
      </c>
      <c r="K13" s="15">
        <v>2</v>
      </c>
      <c r="L13" s="15">
        <v>1</v>
      </c>
      <c r="M13" s="15">
        <v>1</v>
      </c>
      <c r="N13" s="15">
        <v>2</v>
      </c>
      <c r="O13" s="15">
        <v>1</v>
      </c>
      <c r="P13" s="15">
        <v>1</v>
      </c>
      <c r="Q13" s="15">
        <v>4</v>
      </c>
      <c r="R13" s="15">
        <v>3</v>
      </c>
      <c r="S13" s="15">
        <v>3</v>
      </c>
      <c r="T13" s="15">
        <v>3</v>
      </c>
      <c r="U13" s="15">
        <v>1</v>
      </c>
      <c r="V13" s="15">
        <v>4</v>
      </c>
      <c r="W13" s="15">
        <v>1</v>
      </c>
      <c r="X13" s="15">
        <v>2</v>
      </c>
      <c r="Y13" s="15">
        <v>1</v>
      </c>
      <c r="Z13" s="15">
        <v>0</v>
      </c>
      <c r="AA13" s="15">
        <v>1.25</v>
      </c>
      <c r="AB13" s="15">
        <v>0.75</v>
      </c>
      <c r="AC13" s="15">
        <v>1.5</v>
      </c>
      <c r="AD13" s="43">
        <v>5</v>
      </c>
      <c r="AE13" s="15">
        <v>4</v>
      </c>
      <c r="AF13" s="15">
        <v>0.5</v>
      </c>
      <c r="AG13" s="15">
        <v>1</v>
      </c>
      <c r="AH13" s="15">
        <v>1</v>
      </c>
      <c r="AI13" s="15">
        <v>1</v>
      </c>
      <c r="AJ13" s="15">
        <v>1</v>
      </c>
      <c r="AK13" s="43">
        <v>1.5</v>
      </c>
      <c r="AL13" s="43">
        <v>1.5</v>
      </c>
      <c r="AM13" s="43">
        <v>2</v>
      </c>
      <c r="AN13" s="43">
        <v>4</v>
      </c>
      <c r="AO13" s="15">
        <v>0</v>
      </c>
      <c r="AP13" s="15">
        <v>1.5</v>
      </c>
      <c r="AQ13" s="43">
        <v>2</v>
      </c>
      <c r="AR13" s="15">
        <v>1.5</v>
      </c>
      <c r="AS13" s="15">
        <v>3</v>
      </c>
      <c r="AT13" s="43">
        <v>1</v>
      </c>
      <c r="AU13" s="15">
        <v>0</v>
      </c>
      <c r="AV13" s="3">
        <f t="shared" si="2"/>
        <v>77.5</v>
      </c>
      <c r="AW13" s="3">
        <f t="shared" si="3"/>
        <v>7750</v>
      </c>
      <c r="AX13" s="3">
        <f t="shared" si="0"/>
        <v>0.5</v>
      </c>
    </row>
    <row r="14" spans="1:50">
      <c r="A14" s="1">
        <v>43843</v>
      </c>
      <c r="B14" s="8">
        <v>40.5</v>
      </c>
      <c r="C14" s="8">
        <v>36.5</v>
      </c>
      <c r="D14" s="3">
        <f t="shared" si="1"/>
        <v>77</v>
      </c>
      <c r="E14" s="15">
        <v>1</v>
      </c>
      <c r="F14" s="15">
        <v>2</v>
      </c>
      <c r="G14" s="15">
        <v>2</v>
      </c>
      <c r="H14" s="15">
        <v>3</v>
      </c>
      <c r="I14" s="15">
        <v>3.5</v>
      </c>
      <c r="J14" s="15">
        <v>2</v>
      </c>
      <c r="K14" s="15">
        <v>2</v>
      </c>
      <c r="L14" s="15">
        <v>1</v>
      </c>
      <c r="M14" s="15">
        <v>1</v>
      </c>
      <c r="N14" s="15">
        <v>3</v>
      </c>
      <c r="O14" s="15">
        <v>1</v>
      </c>
      <c r="P14" s="15">
        <v>1</v>
      </c>
      <c r="Q14" s="15">
        <v>5</v>
      </c>
      <c r="R14" s="15">
        <v>3</v>
      </c>
      <c r="S14" s="15">
        <v>3</v>
      </c>
      <c r="T14" s="15">
        <v>3</v>
      </c>
      <c r="U14" s="15">
        <v>1</v>
      </c>
      <c r="V14" s="15">
        <v>4</v>
      </c>
      <c r="W14" s="15">
        <v>1</v>
      </c>
      <c r="X14" s="15">
        <v>0</v>
      </c>
      <c r="Y14" s="15">
        <v>1</v>
      </c>
      <c r="Z14" s="15">
        <v>0</v>
      </c>
      <c r="AA14" s="15">
        <v>1.25</v>
      </c>
      <c r="AB14" s="15">
        <v>0.75</v>
      </c>
      <c r="AC14" s="15">
        <v>0</v>
      </c>
      <c r="AD14" s="43">
        <v>4</v>
      </c>
      <c r="AE14" s="15">
        <v>4</v>
      </c>
      <c r="AF14" s="15">
        <v>0</v>
      </c>
      <c r="AG14" s="15">
        <v>0</v>
      </c>
      <c r="AH14" s="15">
        <v>1</v>
      </c>
      <c r="AI14" s="15">
        <v>1</v>
      </c>
      <c r="AJ14" s="15">
        <v>1</v>
      </c>
      <c r="AK14" s="43">
        <v>1.5</v>
      </c>
      <c r="AL14" s="43">
        <v>1</v>
      </c>
      <c r="AM14" s="43">
        <v>2</v>
      </c>
      <c r="AN14" s="43">
        <v>4</v>
      </c>
      <c r="AO14" s="15">
        <v>0</v>
      </c>
      <c r="AP14" s="15">
        <v>1.5</v>
      </c>
      <c r="AQ14" s="43">
        <v>2.5</v>
      </c>
      <c r="AR14" s="15">
        <v>1.5</v>
      </c>
      <c r="AS14" s="15">
        <v>3</v>
      </c>
      <c r="AT14" s="43">
        <v>1</v>
      </c>
      <c r="AU14" s="15">
        <v>0</v>
      </c>
      <c r="AV14" s="3">
        <f t="shared" si="2"/>
        <v>74.5</v>
      </c>
      <c r="AW14" s="3">
        <f t="shared" si="3"/>
        <v>7450</v>
      </c>
      <c r="AX14" s="3">
        <f t="shared" si="0"/>
        <v>2.5</v>
      </c>
    </row>
    <row r="15" spans="1:50">
      <c r="A15" s="1">
        <v>43844</v>
      </c>
      <c r="B15" s="8">
        <v>42</v>
      </c>
      <c r="C15" s="8">
        <v>36</v>
      </c>
      <c r="D15" s="3">
        <f t="shared" si="1"/>
        <v>78</v>
      </c>
      <c r="E15" s="15">
        <v>1</v>
      </c>
      <c r="F15" s="15">
        <v>2</v>
      </c>
      <c r="G15" s="15">
        <v>2</v>
      </c>
      <c r="H15" s="15">
        <v>3</v>
      </c>
      <c r="I15" s="15">
        <v>3.5</v>
      </c>
      <c r="J15" s="15">
        <v>2</v>
      </c>
      <c r="K15" s="15">
        <v>2</v>
      </c>
      <c r="L15" s="15">
        <v>1</v>
      </c>
      <c r="M15" s="15">
        <v>1</v>
      </c>
      <c r="N15" s="15">
        <v>3</v>
      </c>
      <c r="O15" s="15">
        <v>1</v>
      </c>
      <c r="P15" s="15">
        <v>1.5</v>
      </c>
      <c r="Q15" s="15">
        <v>5</v>
      </c>
      <c r="R15" s="15">
        <v>3</v>
      </c>
      <c r="S15" s="15">
        <v>3</v>
      </c>
      <c r="T15" s="15">
        <v>3</v>
      </c>
      <c r="U15" s="15">
        <v>1</v>
      </c>
      <c r="V15" s="15">
        <v>4</v>
      </c>
      <c r="W15" s="15">
        <v>1</v>
      </c>
      <c r="X15" s="15">
        <v>0</v>
      </c>
      <c r="Y15" s="15">
        <v>1</v>
      </c>
      <c r="Z15" s="15">
        <v>0</v>
      </c>
      <c r="AA15" s="15">
        <v>1.25</v>
      </c>
      <c r="AB15" s="15">
        <v>0.75</v>
      </c>
      <c r="AC15" s="15">
        <v>0</v>
      </c>
      <c r="AD15" s="43">
        <v>5</v>
      </c>
      <c r="AE15" s="15">
        <v>4</v>
      </c>
      <c r="AF15" s="15">
        <v>0.5</v>
      </c>
      <c r="AG15" s="15">
        <v>1</v>
      </c>
      <c r="AH15" s="15">
        <v>1</v>
      </c>
      <c r="AI15" s="15">
        <v>1</v>
      </c>
      <c r="AJ15" s="15">
        <v>1</v>
      </c>
      <c r="AK15" s="43">
        <v>1.5</v>
      </c>
      <c r="AL15" s="15">
        <v>1</v>
      </c>
      <c r="AM15" s="43">
        <v>1</v>
      </c>
      <c r="AN15" s="43">
        <v>4</v>
      </c>
      <c r="AO15" s="15">
        <v>0</v>
      </c>
      <c r="AP15" s="15">
        <v>1.5</v>
      </c>
      <c r="AQ15" s="43">
        <v>2.5</v>
      </c>
      <c r="AR15" s="15">
        <v>1.5</v>
      </c>
      <c r="AS15" s="15">
        <v>3.5</v>
      </c>
      <c r="AT15" s="43">
        <v>1</v>
      </c>
      <c r="AU15" s="15">
        <v>0</v>
      </c>
      <c r="AV15" s="3">
        <f t="shared" si="2"/>
        <v>77</v>
      </c>
      <c r="AW15" s="3">
        <f t="shared" si="3"/>
        <v>7700</v>
      </c>
      <c r="AX15" s="3">
        <f t="shared" si="0"/>
        <v>1</v>
      </c>
    </row>
    <row r="16" spans="1:50">
      <c r="A16" s="1">
        <v>43845</v>
      </c>
      <c r="B16" s="8">
        <v>40</v>
      </c>
      <c r="C16" s="8">
        <v>36.5</v>
      </c>
      <c r="D16" s="3">
        <f t="shared" si="1"/>
        <v>76.5</v>
      </c>
      <c r="E16" s="15">
        <v>1</v>
      </c>
      <c r="F16" s="15">
        <v>2</v>
      </c>
      <c r="G16" s="15">
        <v>2</v>
      </c>
      <c r="H16" s="15">
        <v>3</v>
      </c>
      <c r="I16" s="15">
        <v>3.5</v>
      </c>
      <c r="J16" s="15">
        <v>2</v>
      </c>
      <c r="K16" s="15">
        <v>2</v>
      </c>
      <c r="L16" s="15">
        <v>1</v>
      </c>
      <c r="M16" s="15">
        <v>1</v>
      </c>
      <c r="N16" s="15">
        <v>2</v>
      </c>
      <c r="O16" s="15">
        <v>1</v>
      </c>
      <c r="P16" s="15">
        <v>2</v>
      </c>
      <c r="Q16" s="15">
        <v>5</v>
      </c>
      <c r="R16" s="15">
        <v>3</v>
      </c>
      <c r="S16" s="15">
        <v>3</v>
      </c>
      <c r="T16" s="15">
        <v>3</v>
      </c>
      <c r="U16" s="15">
        <v>1</v>
      </c>
      <c r="V16" s="15">
        <v>4</v>
      </c>
      <c r="W16" s="42">
        <v>1</v>
      </c>
      <c r="X16" s="42">
        <v>0</v>
      </c>
      <c r="Y16" s="42">
        <v>1</v>
      </c>
      <c r="Z16" s="42">
        <v>0</v>
      </c>
      <c r="AA16" s="42">
        <v>1.25</v>
      </c>
      <c r="AB16" s="42">
        <v>0.75</v>
      </c>
      <c r="AC16" s="42">
        <v>0</v>
      </c>
      <c r="AD16" s="47">
        <v>4</v>
      </c>
      <c r="AE16" s="42">
        <v>4</v>
      </c>
      <c r="AF16" s="42">
        <v>0</v>
      </c>
      <c r="AG16" s="42">
        <v>0</v>
      </c>
      <c r="AH16" s="42">
        <v>1</v>
      </c>
      <c r="AI16" s="42">
        <v>1</v>
      </c>
      <c r="AJ16" s="42">
        <v>1</v>
      </c>
      <c r="AK16" s="47">
        <v>1.5</v>
      </c>
      <c r="AL16" s="42">
        <v>1</v>
      </c>
      <c r="AM16" s="47">
        <v>2</v>
      </c>
      <c r="AN16" s="47">
        <v>4</v>
      </c>
      <c r="AO16" s="42">
        <v>0</v>
      </c>
      <c r="AP16" s="42">
        <v>1.5</v>
      </c>
      <c r="AQ16" s="47">
        <v>2</v>
      </c>
      <c r="AR16" s="42">
        <v>1.5</v>
      </c>
      <c r="AS16" s="42">
        <v>3</v>
      </c>
      <c r="AT16" s="43">
        <v>1</v>
      </c>
      <c r="AU16" s="42">
        <v>0</v>
      </c>
      <c r="AV16" s="3">
        <f t="shared" si="2"/>
        <v>74</v>
      </c>
      <c r="AW16" s="3">
        <f t="shared" si="3"/>
        <v>7400</v>
      </c>
      <c r="AX16" s="3">
        <f t="shared" si="0"/>
        <v>2.5</v>
      </c>
    </row>
    <row r="17" spans="1:50">
      <c r="A17" s="1">
        <v>43846</v>
      </c>
      <c r="B17" s="8">
        <v>41</v>
      </c>
      <c r="C17" s="8">
        <v>37</v>
      </c>
      <c r="D17" s="3">
        <f t="shared" si="1"/>
        <v>78</v>
      </c>
      <c r="E17" s="15">
        <v>0</v>
      </c>
      <c r="F17" s="15">
        <v>2</v>
      </c>
      <c r="G17" s="15">
        <v>2</v>
      </c>
      <c r="H17" s="15">
        <v>3</v>
      </c>
      <c r="I17" s="15">
        <v>3</v>
      </c>
      <c r="J17" s="15">
        <v>2</v>
      </c>
      <c r="K17" s="15">
        <v>1</v>
      </c>
      <c r="L17" s="15">
        <v>1</v>
      </c>
      <c r="M17" s="15">
        <v>1</v>
      </c>
      <c r="N17" s="15">
        <v>2</v>
      </c>
      <c r="O17" s="15">
        <v>1</v>
      </c>
      <c r="P17" s="15">
        <v>2</v>
      </c>
      <c r="Q17" s="15">
        <v>5</v>
      </c>
      <c r="R17" s="15">
        <v>3</v>
      </c>
      <c r="S17" s="15">
        <v>3</v>
      </c>
      <c r="T17" s="15">
        <v>3</v>
      </c>
      <c r="U17" s="20">
        <v>1</v>
      </c>
      <c r="V17" s="42">
        <v>7</v>
      </c>
      <c r="W17" s="42">
        <v>1</v>
      </c>
      <c r="X17" s="42">
        <v>0</v>
      </c>
      <c r="Y17" s="42">
        <v>1</v>
      </c>
      <c r="Z17" s="42">
        <v>0</v>
      </c>
      <c r="AA17" s="42">
        <v>1.25</v>
      </c>
      <c r="AB17" s="42">
        <v>0.75</v>
      </c>
      <c r="AC17" s="42">
        <v>1.5</v>
      </c>
      <c r="AD17" s="47">
        <v>4</v>
      </c>
      <c r="AE17" s="42">
        <v>4</v>
      </c>
      <c r="AF17" s="42">
        <v>0</v>
      </c>
      <c r="AG17" s="42">
        <v>0</v>
      </c>
      <c r="AH17" s="42">
        <v>1</v>
      </c>
      <c r="AI17" s="42">
        <v>1</v>
      </c>
      <c r="AJ17" s="42">
        <v>1</v>
      </c>
      <c r="AK17" s="47">
        <v>1.5</v>
      </c>
      <c r="AL17" s="42">
        <v>1</v>
      </c>
      <c r="AM17" s="47">
        <v>2</v>
      </c>
      <c r="AN17" s="47">
        <v>4</v>
      </c>
      <c r="AO17" s="42">
        <v>0</v>
      </c>
      <c r="AP17" s="42">
        <v>1.5</v>
      </c>
      <c r="AQ17" s="47">
        <v>2</v>
      </c>
      <c r="AR17" s="42">
        <v>0</v>
      </c>
      <c r="AS17" s="42">
        <v>3</v>
      </c>
      <c r="AT17" s="43">
        <v>1</v>
      </c>
      <c r="AU17" s="42">
        <v>0</v>
      </c>
      <c r="AV17" s="3">
        <f t="shared" si="2"/>
        <v>74.5</v>
      </c>
      <c r="AW17" s="3">
        <f t="shared" si="3"/>
        <v>7450</v>
      </c>
      <c r="AX17" s="3">
        <f t="shared" si="0"/>
        <v>3.5</v>
      </c>
    </row>
    <row r="18" spans="1:50">
      <c r="A18" s="1">
        <v>43847</v>
      </c>
      <c r="B18" s="8">
        <v>41.5</v>
      </c>
      <c r="C18" s="8"/>
      <c r="D18" s="3">
        <f t="shared" si="1"/>
        <v>41.5</v>
      </c>
      <c r="E18" s="15">
        <v>1</v>
      </c>
      <c r="F18" s="15">
        <v>2</v>
      </c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>
        <v>1.5</v>
      </c>
      <c r="Q18" s="15"/>
      <c r="R18" s="15">
        <v>3</v>
      </c>
      <c r="S18" s="15">
        <v>3</v>
      </c>
      <c r="T18" s="15">
        <v>2</v>
      </c>
      <c r="U18" s="20">
        <v>1</v>
      </c>
      <c r="V18" s="42"/>
      <c r="W18" s="42">
        <v>1</v>
      </c>
      <c r="X18" s="42">
        <v>0</v>
      </c>
      <c r="Y18" s="42"/>
      <c r="Z18" s="42">
        <v>0</v>
      </c>
      <c r="AA18" s="42"/>
      <c r="AB18" s="42">
        <v>0.5</v>
      </c>
      <c r="AC18" s="42">
        <v>1.5</v>
      </c>
      <c r="AD18" s="47">
        <v>4</v>
      </c>
      <c r="AE18" s="42">
        <v>2</v>
      </c>
      <c r="AF18" s="42">
        <v>0</v>
      </c>
      <c r="AG18" s="42">
        <v>0</v>
      </c>
      <c r="AH18" s="42">
        <v>1</v>
      </c>
      <c r="AI18" s="42">
        <v>1</v>
      </c>
      <c r="AJ18" s="42"/>
      <c r="AK18" s="47">
        <v>1.5</v>
      </c>
      <c r="AL18" s="42">
        <v>0.5</v>
      </c>
      <c r="AM18" s="42">
        <v>0.5</v>
      </c>
      <c r="AN18" s="47">
        <v>2</v>
      </c>
      <c r="AO18" s="42">
        <v>0.7</v>
      </c>
      <c r="AP18" s="42">
        <v>1.5</v>
      </c>
      <c r="AQ18" s="47">
        <v>2</v>
      </c>
      <c r="AR18" s="42"/>
      <c r="AS18" s="42">
        <v>3</v>
      </c>
      <c r="AT18" s="43">
        <v>1</v>
      </c>
      <c r="AU18" s="42">
        <v>1.5</v>
      </c>
      <c r="AV18" s="3">
        <f t="shared" si="2"/>
        <v>40.700000000000003</v>
      </c>
      <c r="AW18" s="3">
        <f t="shared" si="3"/>
        <v>4070.0000000000005</v>
      </c>
      <c r="AX18" s="3">
        <f t="shared" si="0"/>
        <v>0.79999999999999716</v>
      </c>
    </row>
    <row r="19" spans="1:50">
      <c r="A19" s="1">
        <v>43848</v>
      </c>
      <c r="B19" s="8"/>
      <c r="C19" s="8"/>
      <c r="D19" s="3">
        <f t="shared" si="1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20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3">
        <f t="shared" si="2"/>
        <v>0</v>
      </c>
      <c r="AW19" s="3">
        <f t="shared" si="3"/>
        <v>0</v>
      </c>
      <c r="AX19" s="3">
        <f t="shared" si="0"/>
        <v>0</v>
      </c>
    </row>
    <row r="20" spans="1:50">
      <c r="A20" s="1">
        <v>43849</v>
      </c>
      <c r="B20" s="8"/>
      <c r="C20" s="8"/>
      <c r="D20" s="3">
        <f t="shared" si="1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20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3">
        <f t="shared" si="2"/>
        <v>0</v>
      </c>
      <c r="AW20" s="3">
        <f t="shared" si="3"/>
        <v>0</v>
      </c>
      <c r="AX20" s="3">
        <f t="shared" si="0"/>
        <v>0</v>
      </c>
    </row>
    <row r="21" spans="1:50" s="8" customFormat="1">
      <c r="A21" s="1">
        <v>43850</v>
      </c>
      <c r="D21" s="3">
        <f t="shared" si="1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20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8">
        <f t="shared" si="2"/>
        <v>0</v>
      </c>
      <c r="AW21" s="8">
        <f t="shared" si="3"/>
        <v>0</v>
      </c>
      <c r="AX21" s="8">
        <f t="shared" si="0"/>
        <v>0</v>
      </c>
    </row>
    <row r="22" spans="1:50">
      <c r="A22" s="1">
        <v>43851</v>
      </c>
      <c r="B22" s="8"/>
      <c r="C22" s="8"/>
      <c r="D22" s="3">
        <f t="shared" si="1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20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3">
        <f t="shared" si="2"/>
        <v>0</v>
      </c>
      <c r="AW22" s="3">
        <f t="shared" si="3"/>
        <v>0</v>
      </c>
      <c r="AX22" s="3">
        <f t="shared" si="0"/>
        <v>0</v>
      </c>
    </row>
    <row r="23" spans="1:50">
      <c r="A23" s="1">
        <v>43852</v>
      </c>
      <c r="B23" s="8"/>
      <c r="C23" s="8"/>
      <c r="D23" s="3">
        <f t="shared" si="1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20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3">
        <f t="shared" si="2"/>
        <v>0</v>
      </c>
      <c r="AW23" s="3">
        <f t="shared" si="3"/>
        <v>0</v>
      </c>
      <c r="AX23" s="3">
        <f t="shared" si="0"/>
        <v>0</v>
      </c>
    </row>
    <row r="24" spans="1:50">
      <c r="A24" s="1">
        <v>43853</v>
      </c>
      <c r="B24" s="8"/>
      <c r="C24" s="8"/>
      <c r="D24" s="3">
        <f t="shared" si="1"/>
        <v>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0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3">
        <f t="shared" si="2"/>
        <v>0</v>
      </c>
      <c r="AW24" s="3">
        <f t="shared" si="3"/>
        <v>0</v>
      </c>
      <c r="AX24" s="3">
        <f t="shared" si="0"/>
        <v>0</v>
      </c>
    </row>
    <row r="25" spans="1:50">
      <c r="A25" s="1">
        <v>43854</v>
      </c>
      <c r="B25" s="8"/>
      <c r="C25" s="8"/>
      <c r="D25" s="3">
        <f t="shared" si="1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20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3">
        <f t="shared" si="2"/>
        <v>0</v>
      </c>
      <c r="AW25" s="3">
        <f t="shared" si="3"/>
        <v>0</v>
      </c>
      <c r="AX25" s="3">
        <f t="shared" si="0"/>
        <v>0</v>
      </c>
    </row>
    <row r="26" spans="1:50">
      <c r="A26" s="1">
        <v>43855</v>
      </c>
      <c r="B26" s="8"/>
      <c r="C26" s="8"/>
      <c r="D26" s="3">
        <f t="shared" si="1"/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0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3">
        <f t="shared" si="2"/>
        <v>0</v>
      </c>
      <c r="AW26" s="3">
        <f t="shared" si="3"/>
        <v>0</v>
      </c>
      <c r="AX26" s="3">
        <f t="shared" si="0"/>
        <v>0</v>
      </c>
    </row>
    <row r="27" spans="1:50">
      <c r="A27" s="1">
        <v>43856</v>
      </c>
      <c r="B27" s="8"/>
      <c r="C27" s="8"/>
      <c r="D27" s="3">
        <f t="shared" si="1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20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3">
        <f t="shared" si="2"/>
        <v>0</v>
      </c>
      <c r="AW27" s="3">
        <f t="shared" si="3"/>
        <v>0</v>
      </c>
      <c r="AX27" s="3">
        <f t="shared" si="0"/>
        <v>0</v>
      </c>
    </row>
    <row r="28" spans="1:50">
      <c r="A28" s="1">
        <v>43857</v>
      </c>
      <c r="B28" s="8"/>
      <c r="C28" s="8"/>
      <c r="D28" s="3">
        <f t="shared" si="1"/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20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3">
        <f t="shared" si="2"/>
        <v>0</v>
      </c>
      <c r="AW28" s="3">
        <f t="shared" si="3"/>
        <v>0</v>
      </c>
      <c r="AX28" s="3">
        <f t="shared" si="0"/>
        <v>0</v>
      </c>
    </row>
    <row r="29" spans="1:50">
      <c r="A29" s="1">
        <v>43858</v>
      </c>
      <c r="B29" s="8"/>
      <c r="C29" s="8"/>
      <c r="D29" s="3">
        <f t="shared" si="1"/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20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3">
        <f t="shared" si="2"/>
        <v>0</v>
      </c>
      <c r="AW29" s="3">
        <f t="shared" si="3"/>
        <v>0</v>
      </c>
      <c r="AX29" s="3">
        <f t="shared" si="0"/>
        <v>0</v>
      </c>
    </row>
    <row r="30" spans="1:50">
      <c r="A30" s="1">
        <v>43859</v>
      </c>
      <c r="B30" s="8"/>
      <c r="C30" s="8"/>
      <c r="D30" s="3">
        <f t="shared" si="1"/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0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3">
        <f t="shared" si="2"/>
        <v>0</v>
      </c>
      <c r="AW30" s="3">
        <f t="shared" si="3"/>
        <v>0</v>
      </c>
      <c r="AX30" s="3">
        <f t="shared" si="0"/>
        <v>0</v>
      </c>
    </row>
    <row r="31" spans="1:50">
      <c r="A31" s="1">
        <v>43860</v>
      </c>
      <c r="B31" s="8"/>
      <c r="C31" s="8"/>
      <c r="D31" s="3">
        <f t="shared" si="1"/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20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3">
        <f t="shared" si="2"/>
        <v>0</v>
      </c>
      <c r="AW31" s="3">
        <f t="shared" si="3"/>
        <v>0</v>
      </c>
      <c r="AX31" s="3">
        <f t="shared" si="0"/>
        <v>0</v>
      </c>
    </row>
    <row r="32" spans="1:50">
      <c r="A32" s="1">
        <v>43861</v>
      </c>
      <c r="B32" s="8"/>
      <c r="C32" s="8"/>
      <c r="D32" s="3">
        <f t="shared" si="1"/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20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3">
        <f t="shared" si="2"/>
        <v>0</v>
      </c>
      <c r="AW32" s="3">
        <f>AV32*100</f>
        <v>0</v>
      </c>
      <c r="AX32" s="3">
        <f t="shared" si="0"/>
        <v>0</v>
      </c>
    </row>
    <row r="33" spans="1:50" s="6" customFormat="1">
      <c r="B33" s="6">
        <f>SUM(B2:B7)</f>
        <v>246.75</v>
      </c>
      <c r="C33" s="6">
        <f t="shared" ref="C33" si="4">SUM(C2:C6)</f>
        <v>175.5</v>
      </c>
      <c r="D33" s="6">
        <f t="shared" ref="D33:W33" si="5">SUM(D2:D32)</f>
        <v>1251.25</v>
      </c>
      <c r="E33" s="6">
        <f t="shared" si="5"/>
        <v>14</v>
      </c>
      <c r="F33" s="6">
        <f>SUM(F2:F32)</f>
        <v>34</v>
      </c>
      <c r="G33" s="6">
        <f t="shared" si="5"/>
        <v>34</v>
      </c>
      <c r="H33" s="6">
        <f t="shared" si="5"/>
        <v>46</v>
      </c>
      <c r="I33" s="6">
        <f>SUM(I2:I32)</f>
        <v>54.5</v>
      </c>
      <c r="J33" s="6">
        <f>SUM(J2:J32)</f>
        <v>32</v>
      </c>
      <c r="K33" s="6">
        <f t="shared" si="5"/>
        <v>31</v>
      </c>
      <c r="L33" s="6">
        <f>SUM(L2:L32)</f>
        <v>16</v>
      </c>
      <c r="M33" s="6">
        <f t="shared" si="5"/>
        <v>16</v>
      </c>
      <c r="N33" s="6">
        <f t="shared" si="5"/>
        <v>43</v>
      </c>
      <c r="O33" s="6">
        <f t="shared" si="5"/>
        <v>16</v>
      </c>
      <c r="P33" s="6">
        <f>SUM(P2:P32)</f>
        <v>20</v>
      </c>
      <c r="Q33" s="6">
        <f>SUM(Q2:Q32)</f>
        <v>79</v>
      </c>
      <c r="R33" s="6">
        <f t="shared" si="5"/>
        <v>50</v>
      </c>
      <c r="S33" s="6">
        <f>SUM(S2:S32)</f>
        <v>49</v>
      </c>
      <c r="T33" s="6">
        <f t="shared" si="5"/>
        <v>49</v>
      </c>
      <c r="U33" s="6">
        <f t="shared" si="5"/>
        <v>17</v>
      </c>
      <c r="V33" s="6">
        <f t="shared" si="5"/>
        <v>33</v>
      </c>
      <c r="W33" s="6">
        <f t="shared" si="5"/>
        <v>17</v>
      </c>
      <c r="X33" s="6">
        <f t="shared" ref="X33:AB33" si="6">SUM(X2:X32)</f>
        <v>22</v>
      </c>
      <c r="Y33" s="6">
        <f t="shared" si="6"/>
        <v>16</v>
      </c>
      <c r="Z33" s="6">
        <f t="shared" si="6"/>
        <v>0</v>
      </c>
      <c r="AA33" s="6">
        <f t="shared" si="6"/>
        <v>20</v>
      </c>
      <c r="AB33" s="6">
        <f t="shared" si="6"/>
        <v>12.5</v>
      </c>
      <c r="AC33" s="6">
        <f t="shared" ref="AC33:AK33" si="7">SUM(AC2:AC32)</f>
        <v>21</v>
      </c>
      <c r="AD33" s="6">
        <f>SUM(AD2:AD32)</f>
        <v>81</v>
      </c>
      <c r="AE33" s="6">
        <f t="shared" si="7"/>
        <v>66</v>
      </c>
      <c r="AF33" s="6">
        <f t="shared" si="7"/>
        <v>7</v>
      </c>
      <c r="AG33" s="6">
        <f t="shared" si="7"/>
        <v>12</v>
      </c>
      <c r="AH33" s="6">
        <f t="shared" si="7"/>
        <v>16.5</v>
      </c>
      <c r="AI33" s="6">
        <f t="shared" si="7"/>
        <v>17</v>
      </c>
      <c r="AJ33" s="6">
        <f t="shared" si="7"/>
        <v>16</v>
      </c>
      <c r="AK33" s="6">
        <f t="shared" si="7"/>
        <v>25.5</v>
      </c>
      <c r="AL33" s="6">
        <f>SUM(AL2:AL32)</f>
        <v>10.5</v>
      </c>
      <c r="AM33" s="6">
        <f>SUM(AM2:AM32)</f>
        <v>30</v>
      </c>
      <c r="AN33" s="6">
        <f>SUM(AN2:AN32)</f>
        <v>75.5</v>
      </c>
      <c r="AO33" s="6">
        <f>SUM(AO2:AO32)</f>
        <v>0.7</v>
      </c>
      <c r="AP33" s="6">
        <f>SUM(AP2:AP32)</f>
        <v>25</v>
      </c>
      <c r="AQ33" s="6">
        <f>SUM(AQ17:AQ32)</f>
        <v>4</v>
      </c>
      <c r="AR33" s="6">
        <f t="shared" ref="AR33:AV33" si="8">SUM(AR2:AR32)</f>
        <v>22.5</v>
      </c>
      <c r="AS33" s="6">
        <f t="shared" si="8"/>
        <v>48</v>
      </c>
      <c r="AT33" s="6">
        <f t="shared" si="8"/>
        <v>15</v>
      </c>
      <c r="AU33" s="6">
        <f t="shared" si="8"/>
        <v>7</v>
      </c>
      <c r="AV33" s="6">
        <f t="shared" si="8"/>
        <v>1251.7</v>
      </c>
      <c r="AW33" s="6">
        <f>SUM(AW2:AW32)</f>
        <v>125170</v>
      </c>
      <c r="AX33" s="6">
        <f>SUM(AX2:AX29)</f>
        <v>-0.45000000000000284</v>
      </c>
    </row>
    <row r="34" spans="1:50" s="23" customFormat="1">
      <c r="A34" s="22" t="s">
        <v>29</v>
      </c>
      <c r="E34" s="23">
        <f>E33*80</f>
        <v>1120</v>
      </c>
      <c r="F34" s="23">
        <f>F33*110</f>
        <v>3740</v>
      </c>
      <c r="G34" s="23">
        <f>G33*100</f>
        <v>3400</v>
      </c>
      <c r="H34" s="23">
        <f>H33*100</f>
        <v>4600</v>
      </c>
      <c r="I34" s="23">
        <f>I33*110</f>
        <v>5995</v>
      </c>
      <c r="J34" s="23">
        <f>J33*110</f>
        <v>3520</v>
      </c>
      <c r="K34" s="23">
        <f>K33*110</f>
        <v>3410</v>
      </c>
      <c r="L34" s="23">
        <f>L33*100</f>
        <v>1600</v>
      </c>
      <c r="M34" s="23">
        <f>M33*100</f>
        <v>1600</v>
      </c>
      <c r="N34" s="23">
        <f t="shared" ref="N34:W34" si="9">N33*110</f>
        <v>4730</v>
      </c>
      <c r="O34" s="23">
        <f>O33*110</f>
        <v>1760</v>
      </c>
      <c r="P34" s="23">
        <f>P33*110</f>
        <v>2200</v>
      </c>
      <c r="Q34" s="23">
        <f>Q33*110</f>
        <v>8690</v>
      </c>
      <c r="R34" s="23">
        <f>R33*110</f>
        <v>5500</v>
      </c>
      <c r="S34" s="23">
        <f t="shared" si="9"/>
        <v>5390</v>
      </c>
      <c r="T34" s="23">
        <f t="shared" si="9"/>
        <v>5390</v>
      </c>
      <c r="U34" s="23">
        <f t="shared" si="9"/>
        <v>1870</v>
      </c>
      <c r="V34" s="23">
        <f>V33*100</f>
        <v>3300</v>
      </c>
      <c r="W34" s="23">
        <f t="shared" si="9"/>
        <v>1870</v>
      </c>
      <c r="X34" s="24">
        <f>X33*110</f>
        <v>2420</v>
      </c>
      <c r="Y34" s="23">
        <f>Y33*100</f>
        <v>1600</v>
      </c>
      <c r="Z34" s="23">
        <f>Z33*110</f>
        <v>0</v>
      </c>
      <c r="AA34" s="23">
        <f>AA33*80</f>
        <v>1600</v>
      </c>
      <c r="AB34" s="23">
        <f>AB33*100</f>
        <v>1250</v>
      </c>
      <c r="AC34" s="23">
        <f>AC33*100</f>
        <v>2100</v>
      </c>
      <c r="AD34" s="25">
        <f>AD33*100</f>
        <v>8100</v>
      </c>
      <c r="AE34" s="25">
        <f>AE33*110</f>
        <v>7260</v>
      </c>
      <c r="AF34" s="25">
        <f>AF33*110</f>
        <v>770</v>
      </c>
      <c r="AG34" s="25">
        <f>AG33*100</f>
        <v>1200</v>
      </c>
      <c r="AH34" s="25">
        <f>AH33*110</f>
        <v>1815</v>
      </c>
      <c r="AI34" s="25">
        <f>AI33*110</f>
        <v>1870</v>
      </c>
      <c r="AJ34" s="25">
        <f>AJ33*100</f>
        <v>1600</v>
      </c>
      <c r="AK34" s="25">
        <f>AK33*106</f>
        <v>2703</v>
      </c>
      <c r="AL34" s="26">
        <f>AL33*100</f>
        <v>1050</v>
      </c>
      <c r="AM34" s="25">
        <f>AM33*100</f>
        <v>3000</v>
      </c>
      <c r="AN34" s="25">
        <f>AN33*100</f>
        <v>7550</v>
      </c>
      <c r="AO34" s="25">
        <f>AO33*100</f>
        <v>70</v>
      </c>
      <c r="AP34" s="25">
        <f>AP33*100</f>
        <v>2500</v>
      </c>
      <c r="AQ34" s="25">
        <f>AQ33*110</f>
        <v>440</v>
      </c>
      <c r="AR34" s="25">
        <f>AR33*100</f>
        <v>2250</v>
      </c>
      <c r="AS34" s="25">
        <f>AS33*110</f>
        <v>5280</v>
      </c>
      <c r="AT34" s="25">
        <f>AT33*110</f>
        <v>1650</v>
      </c>
      <c r="AU34" s="23">
        <f>AU33*100</f>
        <v>700</v>
      </c>
      <c r="AV34" s="22">
        <f>SUM(E34:AU34)</f>
        <v>128463</v>
      </c>
    </row>
    <row r="35" spans="1:50" s="27" customFormat="1">
      <c r="A35" s="21" t="s">
        <v>30</v>
      </c>
      <c r="E35" s="27">
        <v>0</v>
      </c>
      <c r="F35" s="27">
        <v>0</v>
      </c>
      <c r="G35" s="27">
        <v>400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/>
      <c r="AU35" s="28">
        <v>0</v>
      </c>
      <c r="AV35" s="30">
        <f>SUM(E35:AU35)</f>
        <v>400</v>
      </c>
    </row>
    <row r="36" spans="1:50" s="38" customFormat="1">
      <c r="A36" s="37" t="s">
        <v>61</v>
      </c>
      <c r="E36" s="38">
        <v>0</v>
      </c>
      <c r="F36" s="38">
        <v>430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0</v>
      </c>
      <c r="AM36" s="40">
        <v>0</v>
      </c>
      <c r="AN36" s="40">
        <v>0</v>
      </c>
      <c r="AO36" s="40">
        <v>0</v>
      </c>
      <c r="AP36" s="40">
        <v>0</v>
      </c>
      <c r="AQ36" s="40">
        <v>0</v>
      </c>
      <c r="AR36" s="40">
        <v>0</v>
      </c>
      <c r="AS36" s="40">
        <v>0</v>
      </c>
      <c r="AT36" s="40">
        <v>0</v>
      </c>
      <c r="AU36" s="39">
        <v>0</v>
      </c>
      <c r="AV36" s="41">
        <f>SUM(E36:AU36)</f>
        <v>430</v>
      </c>
    </row>
    <row r="37" spans="1:50" s="34" customFormat="1">
      <c r="A37" s="33" t="s">
        <v>27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5">
        <v>0</v>
      </c>
      <c r="AV37" s="33">
        <f>SUM(E37:AU37)</f>
        <v>0</v>
      </c>
    </row>
    <row r="38" spans="1:50" s="31" customFormat="1">
      <c r="A38" s="31" t="s">
        <v>17</v>
      </c>
      <c r="E38" s="31">
        <f t="shared" ref="E38:AV38" si="10">(E37+E36)-(E34+E35)</f>
        <v>-1120</v>
      </c>
      <c r="F38" s="31">
        <f t="shared" si="10"/>
        <v>-3310</v>
      </c>
      <c r="G38" s="31">
        <f t="shared" si="10"/>
        <v>-3800</v>
      </c>
      <c r="H38" s="31">
        <f t="shared" si="10"/>
        <v>-4600</v>
      </c>
      <c r="I38" s="31">
        <f t="shared" si="10"/>
        <v>-5995</v>
      </c>
      <c r="J38" s="31">
        <f t="shared" si="10"/>
        <v>-3520</v>
      </c>
      <c r="K38" s="31">
        <f t="shared" si="10"/>
        <v>-3410</v>
      </c>
      <c r="L38" s="31">
        <f t="shared" si="10"/>
        <v>-1600</v>
      </c>
      <c r="M38" s="31">
        <f t="shared" si="10"/>
        <v>-1600</v>
      </c>
      <c r="N38" s="31">
        <f t="shared" si="10"/>
        <v>-4730</v>
      </c>
      <c r="O38" s="31">
        <f t="shared" si="10"/>
        <v>-1760</v>
      </c>
      <c r="P38" s="31">
        <f t="shared" si="10"/>
        <v>-2200</v>
      </c>
      <c r="Q38" s="31">
        <f t="shared" si="10"/>
        <v>-8690</v>
      </c>
      <c r="R38" s="31">
        <f t="shared" si="10"/>
        <v>-5500</v>
      </c>
      <c r="S38" s="31">
        <f t="shared" si="10"/>
        <v>-5390</v>
      </c>
      <c r="T38" s="31">
        <f t="shared" si="10"/>
        <v>-5390</v>
      </c>
      <c r="U38" s="31">
        <f t="shared" si="10"/>
        <v>-1870</v>
      </c>
      <c r="V38" s="31">
        <f t="shared" si="10"/>
        <v>-3300</v>
      </c>
      <c r="W38" s="31">
        <f t="shared" si="10"/>
        <v>-1870</v>
      </c>
      <c r="X38" s="31">
        <f t="shared" si="10"/>
        <v>-2420</v>
      </c>
      <c r="Y38" s="31">
        <f t="shared" si="10"/>
        <v>-1600</v>
      </c>
      <c r="Z38" s="31">
        <f t="shared" si="10"/>
        <v>0</v>
      </c>
      <c r="AA38" s="31">
        <f t="shared" si="10"/>
        <v>-1600</v>
      </c>
      <c r="AB38" s="31">
        <f t="shared" si="10"/>
        <v>-1250</v>
      </c>
      <c r="AC38" s="31">
        <f t="shared" si="10"/>
        <v>-2100</v>
      </c>
      <c r="AD38" s="31">
        <f t="shared" si="10"/>
        <v>-8100</v>
      </c>
      <c r="AE38" s="31">
        <f t="shared" si="10"/>
        <v>-7260</v>
      </c>
      <c r="AF38" s="31">
        <f t="shared" si="10"/>
        <v>-770</v>
      </c>
      <c r="AG38" s="31">
        <f t="shared" si="10"/>
        <v>-1200</v>
      </c>
      <c r="AH38" s="31">
        <f t="shared" si="10"/>
        <v>-1815</v>
      </c>
      <c r="AI38" s="31">
        <f t="shared" si="10"/>
        <v>-1870</v>
      </c>
      <c r="AJ38" s="31">
        <f t="shared" si="10"/>
        <v>-1600</v>
      </c>
      <c r="AK38" s="31">
        <f t="shared" si="10"/>
        <v>-2703</v>
      </c>
      <c r="AL38" s="31">
        <f t="shared" si="10"/>
        <v>-1050</v>
      </c>
      <c r="AM38" s="31">
        <f t="shared" si="10"/>
        <v>-3000</v>
      </c>
      <c r="AN38" s="31">
        <f t="shared" si="10"/>
        <v>-7550</v>
      </c>
      <c r="AO38" s="31">
        <f t="shared" si="10"/>
        <v>-70</v>
      </c>
      <c r="AP38" s="31">
        <f t="shared" si="10"/>
        <v>-2500</v>
      </c>
      <c r="AQ38" s="31">
        <f t="shared" si="10"/>
        <v>-440</v>
      </c>
      <c r="AR38" s="31">
        <f t="shared" si="10"/>
        <v>-2250</v>
      </c>
      <c r="AS38" s="31">
        <f t="shared" si="10"/>
        <v>-5280</v>
      </c>
      <c r="AT38" s="31">
        <f t="shared" si="10"/>
        <v>-1650</v>
      </c>
      <c r="AU38" s="31">
        <f t="shared" si="10"/>
        <v>-700</v>
      </c>
      <c r="AV38" s="32">
        <f t="shared" si="10"/>
        <v>-128433</v>
      </c>
    </row>
    <row r="40" spans="1:50">
      <c r="N40" s="7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5"/>
  <sheetViews>
    <sheetView topLeftCell="A7" workbookViewId="0">
      <selection activeCell="G27" sqref="G27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10.7109375" customWidth="1"/>
    <col min="8" max="8" width="11.7109375" customWidth="1"/>
    <col min="13" max="13" width="16.140625" customWidth="1"/>
    <col min="14" max="16" width="11.85546875" customWidth="1"/>
    <col min="17" max="17" width="32.85546875" customWidth="1"/>
    <col min="18" max="18" width="13.42578125" customWidth="1"/>
    <col min="19" max="19" width="49.28515625" customWidth="1"/>
    <col min="20" max="20" width="16" customWidth="1"/>
    <col min="21" max="21" width="32.140625" customWidth="1"/>
    <col min="22" max="22" width="25" customWidth="1"/>
    <col min="23" max="23" width="34.42578125" customWidth="1"/>
    <col min="24" max="24" width="10.5703125" customWidth="1"/>
  </cols>
  <sheetData>
    <row r="1" spans="1:25">
      <c r="A1" s="2" t="s">
        <v>5</v>
      </c>
      <c r="B1" s="2" t="s">
        <v>72</v>
      </c>
      <c r="C1" s="2" t="s">
        <v>32</v>
      </c>
      <c r="D1" s="2" t="s">
        <v>58</v>
      </c>
      <c r="E1" s="2" t="s">
        <v>33</v>
      </c>
      <c r="F1" s="2" t="s">
        <v>66</v>
      </c>
      <c r="G1" s="2" t="s">
        <v>36</v>
      </c>
      <c r="H1" s="2" t="s">
        <v>37</v>
      </c>
      <c r="I1" s="2" t="s">
        <v>41</v>
      </c>
      <c r="J1" s="2" t="s">
        <v>59</v>
      </c>
      <c r="K1" s="2" t="s">
        <v>38</v>
      </c>
      <c r="L1" s="2" t="s">
        <v>39</v>
      </c>
      <c r="M1" s="2" t="s">
        <v>44</v>
      </c>
      <c r="N1" s="2" t="s">
        <v>40</v>
      </c>
      <c r="O1" s="2" t="s">
        <v>71</v>
      </c>
      <c r="P1" s="2" t="s">
        <v>48</v>
      </c>
      <c r="Q1" s="2" t="s">
        <v>25</v>
      </c>
      <c r="R1" s="2" t="s">
        <v>21</v>
      </c>
      <c r="S1" s="2" t="s">
        <v>49</v>
      </c>
      <c r="T1" s="18"/>
      <c r="U1" s="18"/>
      <c r="V1" s="18"/>
      <c r="W1" s="18"/>
      <c r="X1" s="2"/>
      <c r="Y1" s="2"/>
    </row>
    <row r="2" spans="1:25">
      <c r="A2" s="1">
        <v>43831</v>
      </c>
      <c r="B2" s="14">
        <v>4300</v>
      </c>
      <c r="C2" s="14"/>
      <c r="D2" s="14"/>
      <c r="E2" s="14"/>
      <c r="F2" s="14"/>
      <c r="G2" s="14"/>
      <c r="H2" s="14">
        <v>250</v>
      </c>
      <c r="I2" s="14"/>
      <c r="J2" s="14"/>
      <c r="K2" s="14"/>
      <c r="L2" s="14">
        <v>200</v>
      </c>
      <c r="M2" s="14"/>
      <c r="N2" s="14"/>
      <c r="O2" s="14">
        <v>4260</v>
      </c>
      <c r="P2" s="14"/>
      <c r="Q2" s="14">
        <v>1680</v>
      </c>
      <c r="R2" s="14"/>
      <c r="S2" s="14"/>
      <c r="T2" s="14"/>
      <c r="U2" s="14"/>
      <c r="V2" s="14"/>
      <c r="W2" s="14"/>
    </row>
    <row r="3" spans="1:25">
      <c r="A3" s="1">
        <v>43832</v>
      </c>
      <c r="B3" s="14"/>
      <c r="C3" s="14"/>
      <c r="D3" s="14"/>
      <c r="E3" s="14"/>
      <c r="F3" s="14"/>
      <c r="G3" s="14"/>
      <c r="H3" s="14">
        <v>250</v>
      </c>
      <c r="I3" s="14"/>
      <c r="J3" s="14"/>
      <c r="K3" s="14"/>
      <c r="L3" s="14"/>
      <c r="M3" s="14"/>
      <c r="N3" s="14"/>
      <c r="O3" s="14"/>
      <c r="P3" s="14"/>
      <c r="Q3" s="14">
        <v>1680</v>
      </c>
      <c r="R3" s="14"/>
      <c r="S3" s="14"/>
      <c r="T3" s="19"/>
      <c r="U3" s="19"/>
      <c r="V3" s="14"/>
      <c r="W3" s="14"/>
    </row>
    <row r="4" spans="1:25">
      <c r="A4" s="1">
        <v>43833</v>
      </c>
      <c r="B4" s="14"/>
      <c r="C4" s="14"/>
      <c r="D4" s="14"/>
      <c r="E4" s="14"/>
      <c r="F4" s="14"/>
      <c r="G4" s="14"/>
      <c r="H4" s="14">
        <v>150</v>
      </c>
      <c r="I4" s="14"/>
      <c r="J4" s="14"/>
      <c r="K4" s="14"/>
      <c r="L4" s="14">
        <v>200</v>
      </c>
      <c r="M4" s="14"/>
      <c r="N4" s="14"/>
      <c r="O4" s="14"/>
      <c r="P4" s="14"/>
      <c r="Q4" s="14">
        <v>1680</v>
      </c>
      <c r="R4" s="14"/>
      <c r="S4" s="14"/>
      <c r="T4" s="14"/>
      <c r="U4" s="14"/>
      <c r="V4" s="14"/>
      <c r="W4" s="14"/>
    </row>
    <row r="5" spans="1:25">
      <c r="A5" s="1">
        <v>43834</v>
      </c>
      <c r="B5" s="14"/>
      <c r="C5" s="14"/>
      <c r="D5" s="14"/>
      <c r="E5" s="14"/>
      <c r="F5" s="14"/>
      <c r="G5" s="14"/>
      <c r="H5" s="14">
        <v>150</v>
      </c>
      <c r="I5" s="14"/>
      <c r="J5" s="14"/>
      <c r="K5" s="14"/>
      <c r="L5" s="14"/>
      <c r="M5" s="14"/>
      <c r="N5" s="14"/>
      <c r="O5" s="14"/>
      <c r="P5" s="14"/>
      <c r="Q5" s="14">
        <v>1680</v>
      </c>
      <c r="R5" s="14"/>
      <c r="S5" s="14"/>
      <c r="T5" s="19"/>
      <c r="U5" s="19"/>
      <c r="V5" s="14"/>
      <c r="W5" s="14"/>
    </row>
    <row r="6" spans="1:25">
      <c r="A6" s="1">
        <v>43835</v>
      </c>
      <c r="B6" s="17">
        <v>2060</v>
      </c>
      <c r="C6" s="14">
        <v>1250</v>
      </c>
      <c r="D6" s="14"/>
      <c r="E6" s="14"/>
      <c r="F6" s="14"/>
      <c r="G6" s="14"/>
      <c r="H6" s="14">
        <v>150</v>
      </c>
      <c r="I6" s="14"/>
      <c r="J6" s="14"/>
      <c r="K6" s="14"/>
      <c r="L6" s="14">
        <v>200</v>
      </c>
      <c r="M6" s="14"/>
      <c r="N6" s="14"/>
      <c r="O6" s="14">
        <v>3100</v>
      </c>
      <c r="P6" s="14"/>
      <c r="Q6" s="14">
        <v>1680</v>
      </c>
      <c r="R6" s="14">
        <v>350</v>
      </c>
      <c r="S6" s="14" t="s">
        <v>101</v>
      </c>
      <c r="T6" s="14"/>
      <c r="U6" s="14"/>
      <c r="V6" s="17"/>
      <c r="W6" s="14"/>
    </row>
    <row r="7" spans="1:25">
      <c r="A7" s="1">
        <v>43836</v>
      </c>
      <c r="B7" s="14"/>
      <c r="C7" s="14"/>
      <c r="D7" s="14"/>
      <c r="E7" s="14">
        <v>6800</v>
      </c>
      <c r="F7" s="14"/>
      <c r="G7" s="14"/>
      <c r="H7" s="14">
        <v>150</v>
      </c>
      <c r="I7" s="14">
        <v>100</v>
      </c>
      <c r="J7" s="14"/>
      <c r="K7" s="14"/>
      <c r="L7" s="14"/>
      <c r="M7" s="14"/>
      <c r="N7" s="14"/>
      <c r="O7" s="14"/>
      <c r="P7" s="14"/>
      <c r="Q7" s="14">
        <v>1680</v>
      </c>
      <c r="R7" s="14"/>
      <c r="S7" s="14"/>
      <c r="T7" s="14"/>
      <c r="U7" s="14"/>
      <c r="V7" s="17"/>
      <c r="W7" s="14"/>
    </row>
    <row r="8" spans="1:25">
      <c r="A8" s="1">
        <v>43837</v>
      </c>
      <c r="B8" s="14">
        <v>4120</v>
      </c>
      <c r="C8" s="14"/>
      <c r="D8" s="14"/>
      <c r="E8" s="14"/>
      <c r="F8" s="14"/>
      <c r="G8" s="14"/>
      <c r="H8" s="14">
        <v>180</v>
      </c>
      <c r="I8" s="14">
        <v>100</v>
      </c>
      <c r="J8" s="14"/>
      <c r="K8" s="14"/>
      <c r="L8" s="14">
        <v>200</v>
      </c>
      <c r="M8" s="14"/>
      <c r="N8" s="14"/>
      <c r="O8" s="14">
        <v>1500</v>
      </c>
      <c r="P8" s="14"/>
      <c r="Q8" s="14">
        <v>1680</v>
      </c>
      <c r="R8" s="14"/>
      <c r="S8" s="14"/>
      <c r="T8" s="14"/>
      <c r="U8" s="14"/>
      <c r="V8" s="17"/>
      <c r="W8" s="14"/>
    </row>
    <row r="9" spans="1:25">
      <c r="A9" s="1">
        <v>43838</v>
      </c>
      <c r="B9" s="14"/>
      <c r="C9" s="14"/>
      <c r="D9" s="14"/>
      <c r="E9" s="14"/>
      <c r="F9" s="14"/>
      <c r="G9" s="14">
        <v>1100</v>
      </c>
      <c r="H9" s="14">
        <v>2150</v>
      </c>
      <c r="I9" s="14">
        <v>100</v>
      </c>
      <c r="J9" s="14"/>
      <c r="K9" s="14"/>
      <c r="L9" s="14"/>
      <c r="M9" s="14"/>
      <c r="N9" s="14"/>
      <c r="O9" s="14"/>
      <c r="P9" s="14"/>
      <c r="Q9" s="14">
        <v>1680</v>
      </c>
      <c r="R9" s="14">
        <v>260</v>
      </c>
      <c r="S9" s="14" t="s">
        <v>102</v>
      </c>
      <c r="T9" s="14"/>
      <c r="U9" s="14"/>
      <c r="V9" s="17"/>
      <c r="W9" s="14"/>
    </row>
    <row r="10" spans="1:25">
      <c r="A10" s="1">
        <v>43839</v>
      </c>
      <c r="B10" s="14"/>
      <c r="C10" s="14"/>
      <c r="D10" s="14"/>
      <c r="E10" s="14"/>
      <c r="F10" s="14"/>
      <c r="G10" s="14"/>
      <c r="H10" s="14">
        <v>150</v>
      </c>
      <c r="I10" s="14"/>
      <c r="J10" s="14"/>
      <c r="K10" s="14"/>
      <c r="L10" s="14">
        <v>200</v>
      </c>
      <c r="M10" s="14"/>
      <c r="N10" s="14"/>
      <c r="O10" s="14"/>
      <c r="P10" s="14"/>
      <c r="Q10" s="14">
        <v>1680</v>
      </c>
      <c r="R10" s="14"/>
      <c r="S10" s="14"/>
      <c r="T10" s="14"/>
      <c r="U10" s="14"/>
      <c r="V10" s="17"/>
      <c r="W10" s="14"/>
    </row>
    <row r="11" spans="1:25">
      <c r="A11" s="1">
        <v>43840</v>
      </c>
      <c r="B11" s="14"/>
      <c r="C11" s="14"/>
      <c r="D11" s="14"/>
      <c r="E11" s="14"/>
      <c r="F11" s="14"/>
      <c r="G11" s="14"/>
      <c r="H11" s="14">
        <v>280</v>
      </c>
      <c r="I11" s="14">
        <v>100</v>
      </c>
      <c r="J11" s="14"/>
      <c r="K11" s="14"/>
      <c r="L11" s="14"/>
      <c r="M11" s="14"/>
      <c r="N11" s="14"/>
      <c r="O11" s="14">
        <v>3100</v>
      </c>
      <c r="P11" s="14"/>
      <c r="Q11" s="14">
        <v>1680</v>
      </c>
      <c r="R11" s="14">
        <v>550</v>
      </c>
      <c r="S11" s="14" t="s">
        <v>103</v>
      </c>
      <c r="T11" s="14"/>
      <c r="U11" s="14"/>
      <c r="V11" s="17"/>
      <c r="W11" s="14"/>
    </row>
    <row r="12" spans="1:25">
      <c r="A12" s="1">
        <v>43841</v>
      </c>
      <c r="B12" s="14">
        <v>4110</v>
      </c>
      <c r="C12" s="14"/>
      <c r="D12" s="14"/>
      <c r="E12" s="14"/>
      <c r="F12" s="14"/>
      <c r="G12" s="14"/>
      <c r="H12" s="14">
        <v>250</v>
      </c>
      <c r="I12" s="14"/>
      <c r="J12" s="14"/>
      <c r="K12" s="14"/>
      <c r="L12" s="14">
        <v>200</v>
      </c>
      <c r="M12" s="14"/>
      <c r="N12" s="14"/>
      <c r="O12" s="14"/>
      <c r="P12" s="14"/>
      <c r="Q12" s="14">
        <v>1680</v>
      </c>
      <c r="R12" s="14"/>
      <c r="S12" s="14"/>
      <c r="T12" s="14"/>
      <c r="U12" s="14"/>
      <c r="V12" s="17"/>
      <c r="W12" s="14"/>
    </row>
    <row r="13" spans="1:25">
      <c r="A13" s="1">
        <v>43842</v>
      </c>
      <c r="B13" s="14"/>
      <c r="C13" s="14"/>
      <c r="D13" s="14"/>
      <c r="E13" s="14"/>
      <c r="F13" s="14"/>
      <c r="G13" s="14"/>
      <c r="H13" s="14">
        <v>1000</v>
      </c>
      <c r="I13" s="14"/>
      <c r="J13" s="14"/>
      <c r="K13" s="14"/>
      <c r="L13" s="14"/>
      <c r="M13" s="14"/>
      <c r="N13" s="14"/>
      <c r="O13" s="14"/>
      <c r="P13" s="14"/>
      <c r="Q13" s="14">
        <v>1680</v>
      </c>
      <c r="R13" s="14"/>
      <c r="S13" s="14"/>
      <c r="T13" s="14"/>
      <c r="U13" s="14"/>
      <c r="V13" s="17"/>
      <c r="W13" s="14"/>
    </row>
    <row r="14" spans="1:25">
      <c r="A14" s="1">
        <v>43843</v>
      </c>
      <c r="B14" s="14"/>
      <c r="C14" s="14"/>
      <c r="D14" s="14"/>
      <c r="E14" s="14">
        <v>2900</v>
      </c>
      <c r="F14" s="14"/>
      <c r="G14" s="14"/>
      <c r="H14" s="14">
        <v>150</v>
      </c>
      <c r="I14" s="14"/>
      <c r="J14" s="14"/>
      <c r="K14" s="14"/>
      <c r="L14" s="14">
        <v>200</v>
      </c>
      <c r="M14" s="14"/>
      <c r="N14" s="14"/>
      <c r="O14" s="14"/>
      <c r="P14" s="14"/>
      <c r="Q14" s="14">
        <v>1680</v>
      </c>
      <c r="R14" s="14"/>
      <c r="S14" s="14"/>
      <c r="T14" s="14"/>
      <c r="U14" s="14"/>
      <c r="V14" s="17"/>
      <c r="W14" s="14"/>
    </row>
    <row r="15" spans="1:25">
      <c r="A15" s="1">
        <v>43844</v>
      </c>
      <c r="B15" s="14"/>
      <c r="C15" s="14"/>
      <c r="D15" s="14"/>
      <c r="E15" s="14"/>
      <c r="F15" s="14"/>
      <c r="G15" s="14"/>
      <c r="H15" s="14">
        <v>100</v>
      </c>
      <c r="I15" s="14"/>
      <c r="J15" s="14"/>
      <c r="K15" s="14"/>
      <c r="L15" s="14"/>
      <c r="M15" s="14"/>
      <c r="N15" s="14"/>
      <c r="O15" s="14">
        <v>3100</v>
      </c>
      <c r="P15" s="14"/>
      <c r="Q15" s="14">
        <v>1680</v>
      </c>
      <c r="R15" s="14"/>
      <c r="S15" s="14"/>
      <c r="T15" s="14"/>
      <c r="U15" s="14"/>
      <c r="V15" s="17"/>
      <c r="W15" s="14"/>
    </row>
    <row r="16" spans="1:25">
      <c r="A16" s="1">
        <v>43845</v>
      </c>
      <c r="B16" s="14">
        <v>4110</v>
      </c>
      <c r="C16" s="14"/>
      <c r="D16" s="14">
        <v>350</v>
      </c>
      <c r="E16" s="14"/>
      <c r="F16" s="14"/>
      <c r="G16" s="14"/>
      <c r="H16" s="14">
        <v>250</v>
      </c>
      <c r="I16" s="14"/>
      <c r="J16" s="14"/>
      <c r="K16" s="14"/>
      <c r="L16" s="14">
        <v>200</v>
      </c>
      <c r="M16" s="14"/>
      <c r="N16" s="14"/>
      <c r="O16" s="14"/>
      <c r="P16" s="14"/>
      <c r="Q16" s="14">
        <v>1680</v>
      </c>
      <c r="R16" s="14"/>
      <c r="S16" s="14"/>
      <c r="T16" s="14"/>
      <c r="U16" s="14"/>
      <c r="V16" s="17"/>
      <c r="W16" s="14"/>
    </row>
    <row r="17" spans="1:23">
      <c r="A17" s="1">
        <v>43846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7"/>
      <c r="W17" s="14"/>
    </row>
    <row r="18" spans="1:23">
      <c r="A18" s="1">
        <v>43847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7"/>
      <c r="W18" s="14"/>
    </row>
    <row r="19" spans="1:23">
      <c r="A19" s="1">
        <v>43848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>
      <c r="A20" s="1">
        <v>43849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>
      <c r="A21" s="1">
        <v>43850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>
      <c r="A22" s="1">
        <v>43851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>
      <c r="A23" s="1">
        <v>43852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>
      <c r="A24" s="1">
        <v>43853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>
      <c r="A25" s="1">
        <v>43854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>
      <c r="A26" s="1">
        <v>43855</v>
      </c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>
      <c r="A27" s="1">
        <v>43856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>
      <c r="A28" s="1">
        <v>43857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>
      <c r="A29" s="1">
        <v>43858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>
      <c r="A30" s="1">
        <v>43859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>
      <c r="A31" s="1">
        <v>43860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>
      <c r="A32" s="1">
        <v>43861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4">
      <c r="A33" s="9" t="s">
        <v>46</v>
      </c>
      <c r="B33" s="10">
        <f>SUM(B2:B31)</f>
        <v>18700</v>
      </c>
      <c r="C33" s="11">
        <f>SUM(C2:C31)</f>
        <v>1250</v>
      </c>
      <c r="D33" s="11">
        <f>SUM(D2:D31)</f>
        <v>350</v>
      </c>
      <c r="E33" s="11">
        <f>SUM(E3:E32)</f>
        <v>9700</v>
      </c>
      <c r="F33" s="11">
        <f t="shared" ref="F33:M33" si="0">SUM(F2:F31)</f>
        <v>0</v>
      </c>
      <c r="G33" s="11">
        <f>SUM(G2:G31)</f>
        <v>1100</v>
      </c>
      <c r="H33" s="11">
        <f>SUM(H2:H32)</f>
        <v>5610</v>
      </c>
      <c r="I33" s="11">
        <f>SUM(I2:I32)</f>
        <v>400</v>
      </c>
      <c r="J33" s="11">
        <f>SUM(J2:J31)</f>
        <v>0</v>
      </c>
      <c r="K33" s="11">
        <f t="shared" si="0"/>
        <v>0</v>
      </c>
      <c r="L33" s="11">
        <f t="shared" si="0"/>
        <v>1600</v>
      </c>
      <c r="M33" s="11">
        <f t="shared" si="0"/>
        <v>0</v>
      </c>
      <c r="N33" s="11">
        <f>SUM(N2:N31)</f>
        <v>0</v>
      </c>
      <c r="O33" s="11">
        <f>SUM(O2:O31)</f>
        <v>15060</v>
      </c>
      <c r="P33" s="11">
        <f>SUM(P2:P31)</f>
        <v>0</v>
      </c>
      <c r="Q33" s="11">
        <f>SUM(Q2:Q32)</f>
        <v>25200</v>
      </c>
      <c r="R33" s="11">
        <f>SUM(R2:R32)</f>
        <v>1160</v>
      </c>
      <c r="S33" s="11">
        <v>0</v>
      </c>
      <c r="T33" s="11">
        <v>0</v>
      </c>
      <c r="U33" s="11">
        <v>0</v>
      </c>
      <c r="V33" s="11">
        <v>0</v>
      </c>
      <c r="W33" s="11"/>
      <c r="X33" s="11">
        <f>SUM(B33:W33)</f>
        <v>80130</v>
      </c>
    </row>
    <row r="34" spans="1:24">
      <c r="A34" s="9" t="s">
        <v>45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/>
      <c r="T34" s="12"/>
      <c r="U34" s="12"/>
      <c r="V34" s="12"/>
      <c r="W34" s="12"/>
      <c r="X34" s="12">
        <f>SUM(B34:W34)</f>
        <v>0</v>
      </c>
    </row>
    <row r="35" spans="1:24">
      <c r="A35" s="9" t="s">
        <v>42</v>
      </c>
      <c r="B35" s="13">
        <f t="shared" ref="B35:M35" si="1">B34-B33</f>
        <v>-18700</v>
      </c>
      <c r="C35" s="13">
        <f t="shared" si="1"/>
        <v>-1250</v>
      </c>
      <c r="D35" s="13">
        <f t="shared" si="1"/>
        <v>-350</v>
      </c>
      <c r="E35" s="13">
        <f t="shared" si="1"/>
        <v>-9700</v>
      </c>
      <c r="F35" s="13">
        <f t="shared" si="1"/>
        <v>0</v>
      </c>
      <c r="G35" s="13">
        <f t="shared" si="1"/>
        <v>-1100</v>
      </c>
      <c r="H35" s="13">
        <f t="shared" si="1"/>
        <v>-5610</v>
      </c>
      <c r="I35" s="13">
        <f>I34-I33</f>
        <v>-400</v>
      </c>
      <c r="J35" s="13">
        <f>J34-J33</f>
        <v>0</v>
      </c>
      <c r="K35" s="13">
        <f t="shared" si="1"/>
        <v>0</v>
      </c>
      <c r="L35" s="13">
        <f t="shared" si="1"/>
        <v>-1600</v>
      </c>
      <c r="M35" s="13">
        <f t="shared" si="1"/>
        <v>0</v>
      </c>
      <c r="N35" s="13">
        <f>N34-N33</f>
        <v>0</v>
      </c>
      <c r="O35" s="13">
        <f>O34-O33</f>
        <v>-15060</v>
      </c>
      <c r="P35" s="13">
        <f>P34-P33</f>
        <v>0</v>
      </c>
      <c r="Q35" s="13"/>
      <c r="R35" s="13">
        <f>R34-R33</f>
        <v>-1160</v>
      </c>
      <c r="S35" s="13"/>
      <c r="T35" s="13"/>
      <c r="U35" s="13"/>
      <c r="V35" s="13"/>
      <c r="W35" s="13"/>
      <c r="X35" s="16">
        <f>X34-X33</f>
        <v>-80130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1"/>
  <sheetViews>
    <sheetView topLeftCell="S1" workbookViewId="0">
      <selection activeCell="T13" sqref="T13"/>
    </sheetView>
  </sheetViews>
  <sheetFormatPr defaultRowHeight="15"/>
  <cols>
    <col min="1" max="1" width="25.28515625" customWidth="1"/>
    <col min="2" max="3" width="25.28515625" style="3" customWidth="1"/>
    <col min="4" max="7" width="18.42578125" customWidth="1"/>
    <col min="8" max="8" width="30.140625" style="3" customWidth="1"/>
    <col min="9" max="10" width="17.85546875" customWidth="1"/>
    <col min="11" max="13" width="21.85546875" customWidth="1"/>
    <col min="14" max="16" width="25.140625" customWidth="1"/>
    <col min="17" max="23" width="20.5703125" customWidth="1"/>
    <col min="24" max="24" width="25" customWidth="1"/>
    <col min="25" max="27" width="20.5703125" customWidth="1"/>
    <col min="28" max="28" width="25" customWidth="1"/>
  </cols>
  <sheetData>
    <row r="1" spans="1:28" s="45" customFormat="1">
      <c r="A1" s="2" t="s">
        <v>89</v>
      </c>
      <c r="B1" s="4" t="s">
        <v>88</v>
      </c>
      <c r="C1" s="4" t="s">
        <v>87</v>
      </c>
      <c r="D1" s="2" t="s">
        <v>86</v>
      </c>
      <c r="E1" s="2" t="s">
        <v>85</v>
      </c>
      <c r="F1" s="2" t="s">
        <v>84</v>
      </c>
      <c r="G1" s="2" t="s">
        <v>83</v>
      </c>
      <c r="H1" s="4" t="s">
        <v>82</v>
      </c>
      <c r="I1" s="2" t="s">
        <v>81</v>
      </c>
      <c r="J1" s="2" t="s">
        <v>80</v>
      </c>
      <c r="K1" s="2" t="s">
        <v>94</v>
      </c>
      <c r="L1" s="2" t="s">
        <v>95</v>
      </c>
      <c r="M1" s="2" t="s">
        <v>96</v>
      </c>
      <c r="N1" s="2" t="s">
        <v>79</v>
      </c>
      <c r="O1" s="2" t="s">
        <v>78</v>
      </c>
      <c r="P1" s="2" t="s">
        <v>77</v>
      </c>
      <c r="Q1" s="2" t="s">
        <v>90</v>
      </c>
      <c r="R1" s="2" t="s">
        <v>76</v>
      </c>
      <c r="S1" s="2" t="s">
        <v>75</v>
      </c>
      <c r="T1" s="2" t="s">
        <v>91</v>
      </c>
      <c r="U1" s="2" t="s">
        <v>92</v>
      </c>
      <c r="V1" s="2" t="s">
        <v>93</v>
      </c>
      <c r="W1" s="2" t="s">
        <v>97</v>
      </c>
      <c r="X1" s="2" t="s">
        <v>100</v>
      </c>
      <c r="Y1" s="2" t="s">
        <v>99</v>
      </c>
      <c r="Z1" s="2" t="s">
        <v>98</v>
      </c>
      <c r="AA1" s="2" t="s">
        <v>74</v>
      </c>
      <c r="AB1" s="2" t="s">
        <v>73</v>
      </c>
    </row>
    <row r="2" spans="1:28">
      <c r="A2" s="1">
        <v>43160</v>
      </c>
      <c r="B2" s="3">
        <v>60</v>
      </c>
      <c r="C2" s="3">
        <v>12</v>
      </c>
      <c r="D2">
        <f t="shared" ref="D2:D32" si="0">B2*C2</f>
        <v>720</v>
      </c>
      <c r="E2">
        <v>20</v>
      </c>
      <c r="F2">
        <v>54</v>
      </c>
      <c r="G2">
        <f t="shared" ref="G2:G32" si="1">E2*F2</f>
        <v>1080</v>
      </c>
      <c r="H2" s="3">
        <v>0</v>
      </c>
      <c r="I2" s="3">
        <v>0</v>
      </c>
      <c r="J2">
        <v>0</v>
      </c>
      <c r="K2">
        <v>28</v>
      </c>
      <c r="L2">
        <v>39</v>
      </c>
      <c r="M2">
        <f t="shared" ref="M2:M15" si="2">K2*L2</f>
        <v>1092</v>
      </c>
      <c r="N2">
        <v>0</v>
      </c>
      <c r="O2">
        <v>0</v>
      </c>
      <c r="P2">
        <f t="shared" ref="P2:P32" si="3">N2*O2</f>
        <v>0</v>
      </c>
      <c r="Q2">
        <v>8</v>
      </c>
      <c r="R2">
        <v>130</v>
      </c>
      <c r="S2">
        <f t="shared" ref="S2:S32" si="4">Q2*R2</f>
        <v>1040</v>
      </c>
      <c r="T2">
        <v>1.5</v>
      </c>
      <c r="U2">
        <v>180</v>
      </c>
      <c r="V2">
        <f t="shared" ref="V2:V17" si="5">T2*U2</f>
        <v>270</v>
      </c>
      <c r="W2">
        <v>735</v>
      </c>
      <c r="X2">
        <v>390</v>
      </c>
      <c r="Y2">
        <v>1680</v>
      </c>
      <c r="Z2">
        <v>250</v>
      </c>
      <c r="AA2">
        <v>0</v>
      </c>
      <c r="AB2">
        <f>SUM(D2,G2,J2,M2,P2,S2,V2,W2,X2,Y2,Z2,AA2)</f>
        <v>7257</v>
      </c>
    </row>
    <row r="3" spans="1:28">
      <c r="A3" s="1">
        <v>43161</v>
      </c>
      <c r="B3" s="3">
        <v>60</v>
      </c>
      <c r="C3" s="3">
        <v>12</v>
      </c>
      <c r="D3">
        <f t="shared" si="0"/>
        <v>720</v>
      </c>
      <c r="E3">
        <v>20</v>
      </c>
      <c r="F3">
        <v>54</v>
      </c>
      <c r="G3">
        <f t="shared" si="1"/>
        <v>1080</v>
      </c>
      <c r="H3" s="3">
        <v>0</v>
      </c>
      <c r="I3" s="3">
        <v>0</v>
      </c>
      <c r="J3">
        <f t="shared" ref="J3:J32" si="6">H3*I3</f>
        <v>0</v>
      </c>
      <c r="K3">
        <v>28</v>
      </c>
      <c r="L3">
        <v>39</v>
      </c>
      <c r="M3">
        <f t="shared" si="2"/>
        <v>1092</v>
      </c>
      <c r="N3">
        <v>0</v>
      </c>
      <c r="O3">
        <v>0</v>
      </c>
      <c r="P3">
        <f t="shared" si="3"/>
        <v>0</v>
      </c>
      <c r="Q3">
        <v>8</v>
      </c>
      <c r="R3">
        <v>130</v>
      </c>
      <c r="S3">
        <f t="shared" si="4"/>
        <v>1040</v>
      </c>
      <c r="T3">
        <v>1.5</v>
      </c>
      <c r="U3">
        <v>180</v>
      </c>
      <c r="V3">
        <f t="shared" si="5"/>
        <v>270</v>
      </c>
      <c r="W3">
        <v>735</v>
      </c>
      <c r="X3">
        <v>390</v>
      </c>
      <c r="Y3">
        <v>1680</v>
      </c>
      <c r="Z3">
        <v>280</v>
      </c>
      <c r="AA3">
        <v>0</v>
      </c>
      <c r="AB3">
        <f>SUM(D3,G3,J3,M3,P3,S3,V3,W3,X3,Y3,Z3,AA3)</f>
        <v>7287</v>
      </c>
    </row>
    <row r="4" spans="1:28">
      <c r="A4" s="1">
        <v>43162</v>
      </c>
      <c r="B4" s="3">
        <v>60</v>
      </c>
      <c r="C4" s="3">
        <v>12</v>
      </c>
      <c r="D4">
        <f t="shared" si="0"/>
        <v>720</v>
      </c>
      <c r="E4">
        <v>20</v>
      </c>
      <c r="F4">
        <v>54</v>
      </c>
      <c r="G4">
        <f t="shared" si="1"/>
        <v>1080</v>
      </c>
      <c r="H4" s="3">
        <v>0</v>
      </c>
      <c r="I4" s="3">
        <v>0</v>
      </c>
      <c r="J4">
        <f t="shared" si="6"/>
        <v>0</v>
      </c>
      <c r="K4">
        <v>28</v>
      </c>
      <c r="L4">
        <v>39</v>
      </c>
      <c r="M4">
        <f t="shared" si="2"/>
        <v>1092</v>
      </c>
      <c r="N4">
        <v>0</v>
      </c>
      <c r="O4">
        <v>0</v>
      </c>
      <c r="P4">
        <f t="shared" si="3"/>
        <v>0</v>
      </c>
      <c r="Q4">
        <v>8</v>
      </c>
      <c r="R4">
        <v>130</v>
      </c>
      <c r="S4">
        <f t="shared" si="4"/>
        <v>1040</v>
      </c>
      <c r="T4">
        <v>0.5</v>
      </c>
      <c r="U4">
        <v>180</v>
      </c>
      <c r="V4">
        <f t="shared" si="5"/>
        <v>90</v>
      </c>
      <c r="W4">
        <v>735</v>
      </c>
      <c r="X4">
        <v>390</v>
      </c>
      <c r="Y4">
        <v>1680</v>
      </c>
      <c r="Z4">
        <v>150</v>
      </c>
      <c r="AA4">
        <v>0</v>
      </c>
      <c r="AB4">
        <f t="shared" ref="AB4:AB32" si="7">SUM(D4,G4,J4,M4,P4,S4,V4,W4,X4,Y4,Z4,AA4)</f>
        <v>6977</v>
      </c>
    </row>
    <row r="5" spans="1:28">
      <c r="A5" s="1">
        <v>43163</v>
      </c>
      <c r="B5" s="3">
        <v>60</v>
      </c>
      <c r="C5" s="3">
        <v>12</v>
      </c>
      <c r="D5">
        <f t="shared" si="0"/>
        <v>720</v>
      </c>
      <c r="E5">
        <v>20</v>
      </c>
      <c r="F5">
        <v>54</v>
      </c>
      <c r="G5">
        <f t="shared" si="1"/>
        <v>1080</v>
      </c>
      <c r="H5" s="3">
        <v>0</v>
      </c>
      <c r="I5" s="3">
        <v>0</v>
      </c>
      <c r="J5">
        <f t="shared" si="6"/>
        <v>0</v>
      </c>
      <c r="K5">
        <v>28</v>
      </c>
      <c r="L5">
        <v>39</v>
      </c>
      <c r="M5">
        <f t="shared" si="2"/>
        <v>1092</v>
      </c>
      <c r="N5">
        <v>0</v>
      </c>
      <c r="O5">
        <v>0</v>
      </c>
      <c r="P5">
        <f t="shared" si="3"/>
        <v>0</v>
      </c>
      <c r="Q5">
        <v>8</v>
      </c>
      <c r="R5">
        <v>130</v>
      </c>
      <c r="S5">
        <f t="shared" si="4"/>
        <v>1040</v>
      </c>
      <c r="T5">
        <v>0</v>
      </c>
      <c r="U5">
        <v>180</v>
      </c>
      <c r="V5">
        <f t="shared" si="5"/>
        <v>0</v>
      </c>
      <c r="W5">
        <v>735</v>
      </c>
      <c r="X5">
        <v>390</v>
      </c>
      <c r="Y5">
        <v>1680</v>
      </c>
      <c r="Z5">
        <v>150</v>
      </c>
      <c r="AA5">
        <v>0</v>
      </c>
      <c r="AB5">
        <f t="shared" si="7"/>
        <v>6887</v>
      </c>
    </row>
    <row r="6" spans="1:28">
      <c r="A6" s="1">
        <v>43164</v>
      </c>
      <c r="B6" s="3">
        <v>60</v>
      </c>
      <c r="C6" s="3">
        <v>12</v>
      </c>
      <c r="D6">
        <f t="shared" si="0"/>
        <v>720</v>
      </c>
      <c r="E6">
        <v>20</v>
      </c>
      <c r="F6">
        <v>54</v>
      </c>
      <c r="G6">
        <f t="shared" si="1"/>
        <v>1080</v>
      </c>
      <c r="H6" s="3">
        <v>4</v>
      </c>
      <c r="I6" s="3">
        <v>37</v>
      </c>
      <c r="J6">
        <f t="shared" si="6"/>
        <v>148</v>
      </c>
      <c r="K6">
        <v>24</v>
      </c>
      <c r="L6">
        <v>39</v>
      </c>
      <c r="M6">
        <f t="shared" si="2"/>
        <v>936</v>
      </c>
      <c r="N6">
        <v>2</v>
      </c>
      <c r="O6">
        <v>30</v>
      </c>
      <c r="P6">
        <f t="shared" si="3"/>
        <v>60</v>
      </c>
      <c r="Q6">
        <v>8</v>
      </c>
      <c r="R6">
        <v>130</v>
      </c>
      <c r="S6">
        <f t="shared" si="4"/>
        <v>1040</v>
      </c>
      <c r="T6">
        <v>0</v>
      </c>
      <c r="U6">
        <v>180</v>
      </c>
      <c r="V6">
        <f t="shared" si="5"/>
        <v>0</v>
      </c>
      <c r="W6">
        <v>735</v>
      </c>
      <c r="X6">
        <v>390</v>
      </c>
      <c r="Y6">
        <v>1680</v>
      </c>
      <c r="Z6">
        <v>150</v>
      </c>
      <c r="AA6">
        <v>0</v>
      </c>
      <c r="AB6">
        <f t="shared" si="7"/>
        <v>6939</v>
      </c>
    </row>
    <row r="7" spans="1:28">
      <c r="A7" s="1">
        <v>43165</v>
      </c>
      <c r="B7" s="3">
        <v>60</v>
      </c>
      <c r="C7" s="3">
        <v>12</v>
      </c>
      <c r="D7">
        <f t="shared" si="0"/>
        <v>720</v>
      </c>
      <c r="E7">
        <v>20</v>
      </c>
      <c r="F7">
        <v>54</v>
      </c>
      <c r="G7">
        <f t="shared" si="1"/>
        <v>1080</v>
      </c>
      <c r="H7" s="3">
        <v>4</v>
      </c>
      <c r="I7" s="3">
        <v>37</v>
      </c>
      <c r="J7">
        <f t="shared" si="6"/>
        <v>148</v>
      </c>
      <c r="K7">
        <v>22</v>
      </c>
      <c r="L7">
        <v>39</v>
      </c>
      <c r="M7">
        <f t="shared" si="2"/>
        <v>858</v>
      </c>
      <c r="N7">
        <v>4</v>
      </c>
      <c r="O7">
        <v>30</v>
      </c>
      <c r="P7">
        <f t="shared" si="3"/>
        <v>120</v>
      </c>
      <c r="Q7">
        <v>8</v>
      </c>
      <c r="R7">
        <v>130</v>
      </c>
      <c r="S7">
        <f t="shared" si="4"/>
        <v>1040</v>
      </c>
      <c r="T7">
        <v>0</v>
      </c>
      <c r="U7">
        <v>180</v>
      </c>
      <c r="V7">
        <f t="shared" si="5"/>
        <v>0</v>
      </c>
      <c r="W7">
        <v>735</v>
      </c>
      <c r="X7">
        <v>390</v>
      </c>
      <c r="Y7">
        <v>1680</v>
      </c>
      <c r="Z7">
        <v>150</v>
      </c>
      <c r="AA7">
        <v>0</v>
      </c>
      <c r="AB7">
        <f t="shared" si="7"/>
        <v>6921</v>
      </c>
    </row>
    <row r="8" spans="1:28">
      <c r="A8" s="1">
        <v>43166</v>
      </c>
      <c r="B8" s="3">
        <v>60</v>
      </c>
      <c r="C8" s="3">
        <v>12</v>
      </c>
      <c r="D8">
        <f t="shared" si="0"/>
        <v>720</v>
      </c>
      <c r="E8">
        <v>20</v>
      </c>
      <c r="F8">
        <v>54</v>
      </c>
      <c r="G8">
        <f t="shared" si="1"/>
        <v>1080</v>
      </c>
      <c r="H8" s="3">
        <v>4</v>
      </c>
      <c r="I8" s="3">
        <v>37</v>
      </c>
      <c r="J8">
        <f t="shared" si="6"/>
        <v>148</v>
      </c>
      <c r="K8">
        <v>22</v>
      </c>
      <c r="L8">
        <v>39</v>
      </c>
      <c r="M8">
        <f t="shared" si="2"/>
        <v>858</v>
      </c>
      <c r="N8">
        <v>4</v>
      </c>
      <c r="O8">
        <v>30</v>
      </c>
      <c r="P8">
        <f t="shared" si="3"/>
        <v>120</v>
      </c>
      <c r="Q8">
        <v>8</v>
      </c>
      <c r="R8">
        <v>140</v>
      </c>
      <c r="S8">
        <f t="shared" si="4"/>
        <v>1120</v>
      </c>
      <c r="T8">
        <v>0</v>
      </c>
      <c r="U8">
        <v>180</v>
      </c>
      <c r="V8">
        <f t="shared" si="5"/>
        <v>0</v>
      </c>
      <c r="W8">
        <v>735</v>
      </c>
      <c r="X8">
        <v>390</v>
      </c>
      <c r="Y8">
        <v>1680</v>
      </c>
      <c r="Z8">
        <v>180</v>
      </c>
      <c r="AA8">
        <v>0</v>
      </c>
      <c r="AB8">
        <f>SUM(D8,G8,J8,M8,P8,S8,V8,W8,X8,Y8,Z8,AA8)</f>
        <v>7031</v>
      </c>
    </row>
    <row r="9" spans="1:28">
      <c r="A9" s="1">
        <v>43167</v>
      </c>
      <c r="B9" s="3">
        <v>60</v>
      </c>
      <c r="C9" s="3">
        <v>12</v>
      </c>
      <c r="D9">
        <f t="shared" si="0"/>
        <v>720</v>
      </c>
      <c r="E9">
        <v>20</v>
      </c>
      <c r="F9">
        <v>54</v>
      </c>
      <c r="G9">
        <f t="shared" si="1"/>
        <v>1080</v>
      </c>
      <c r="H9" s="3">
        <v>4</v>
      </c>
      <c r="I9" s="3">
        <v>37</v>
      </c>
      <c r="J9">
        <f t="shared" si="6"/>
        <v>148</v>
      </c>
      <c r="K9">
        <v>22</v>
      </c>
      <c r="L9">
        <v>39</v>
      </c>
      <c r="M9">
        <f t="shared" si="2"/>
        <v>858</v>
      </c>
      <c r="N9">
        <v>4</v>
      </c>
      <c r="O9">
        <v>30</v>
      </c>
      <c r="P9">
        <f t="shared" si="3"/>
        <v>120</v>
      </c>
      <c r="Q9">
        <v>8</v>
      </c>
      <c r="R9">
        <v>140</v>
      </c>
      <c r="S9">
        <f t="shared" si="4"/>
        <v>1120</v>
      </c>
      <c r="T9">
        <v>0</v>
      </c>
      <c r="U9">
        <v>180</v>
      </c>
      <c r="V9">
        <f t="shared" si="5"/>
        <v>0</v>
      </c>
      <c r="W9">
        <v>735</v>
      </c>
      <c r="X9">
        <v>390</v>
      </c>
      <c r="Y9">
        <v>1680</v>
      </c>
      <c r="Z9">
        <v>150</v>
      </c>
      <c r="AA9">
        <v>0</v>
      </c>
      <c r="AB9">
        <f t="shared" si="7"/>
        <v>7001</v>
      </c>
    </row>
    <row r="10" spans="1:28">
      <c r="A10" s="1">
        <v>43168</v>
      </c>
      <c r="B10" s="3">
        <v>60</v>
      </c>
      <c r="C10" s="3">
        <v>12</v>
      </c>
      <c r="D10">
        <f t="shared" si="0"/>
        <v>720</v>
      </c>
      <c r="E10">
        <v>20</v>
      </c>
      <c r="F10">
        <v>54</v>
      </c>
      <c r="G10">
        <f t="shared" si="1"/>
        <v>1080</v>
      </c>
      <c r="H10" s="3">
        <v>4</v>
      </c>
      <c r="I10" s="3">
        <v>37</v>
      </c>
      <c r="J10">
        <f t="shared" si="6"/>
        <v>148</v>
      </c>
      <c r="K10">
        <v>20</v>
      </c>
      <c r="L10">
        <v>39</v>
      </c>
      <c r="M10">
        <f t="shared" si="2"/>
        <v>780</v>
      </c>
      <c r="N10">
        <v>4</v>
      </c>
      <c r="O10">
        <v>30</v>
      </c>
      <c r="P10">
        <f t="shared" si="3"/>
        <v>120</v>
      </c>
      <c r="Q10">
        <v>8</v>
      </c>
      <c r="R10">
        <v>140</v>
      </c>
      <c r="S10">
        <f t="shared" si="4"/>
        <v>1120</v>
      </c>
      <c r="T10">
        <v>0.33</v>
      </c>
      <c r="U10">
        <v>550</v>
      </c>
      <c r="V10">
        <f t="shared" si="5"/>
        <v>181.5</v>
      </c>
      <c r="W10">
        <v>735</v>
      </c>
      <c r="X10">
        <v>390</v>
      </c>
      <c r="Y10">
        <v>1680</v>
      </c>
      <c r="Z10">
        <v>150</v>
      </c>
      <c r="AA10">
        <v>0</v>
      </c>
      <c r="AB10">
        <f t="shared" si="7"/>
        <v>7104.5</v>
      </c>
    </row>
    <row r="11" spans="1:28" s="14" customFormat="1">
      <c r="A11" s="46">
        <v>43169</v>
      </c>
      <c r="B11" s="3">
        <v>60</v>
      </c>
      <c r="C11" s="3">
        <v>12</v>
      </c>
      <c r="D11" s="14">
        <f t="shared" si="0"/>
        <v>720</v>
      </c>
      <c r="E11" s="14">
        <v>20</v>
      </c>
      <c r="F11" s="14">
        <v>54</v>
      </c>
      <c r="G11" s="14">
        <f t="shared" si="1"/>
        <v>1080</v>
      </c>
      <c r="H11" s="3">
        <v>4</v>
      </c>
      <c r="I11" s="3">
        <v>37</v>
      </c>
      <c r="J11" s="14">
        <f t="shared" si="6"/>
        <v>148</v>
      </c>
      <c r="K11">
        <v>20</v>
      </c>
      <c r="L11" s="14">
        <v>39</v>
      </c>
      <c r="M11" s="14">
        <f t="shared" si="2"/>
        <v>780</v>
      </c>
      <c r="N11">
        <v>4</v>
      </c>
      <c r="O11">
        <v>30</v>
      </c>
      <c r="P11" s="14">
        <f t="shared" si="3"/>
        <v>120</v>
      </c>
      <c r="Q11" s="14">
        <v>8</v>
      </c>
      <c r="R11" s="14">
        <v>140</v>
      </c>
      <c r="S11" s="14">
        <f t="shared" si="4"/>
        <v>1120</v>
      </c>
      <c r="T11" s="14">
        <v>0.5</v>
      </c>
      <c r="U11">
        <v>550</v>
      </c>
      <c r="V11" s="14">
        <f t="shared" si="5"/>
        <v>275</v>
      </c>
      <c r="W11" s="14">
        <v>735</v>
      </c>
      <c r="X11" s="14">
        <v>390</v>
      </c>
      <c r="Y11" s="14">
        <v>1680</v>
      </c>
      <c r="Z11" s="14">
        <v>280</v>
      </c>
      <c r="AA11" s="14">
        <v>0</v>
      </c>
      <c r="AB11" s="14">
        <f t="shared" si="7"/>
        <v>7328</v>
      </c>
    </row>
    <row r="12" spans="1:28">
      <c r="A12" s="1">
        <v>43170</v>
      </c>
      <c r="B12" s="3">
        <v>60</v>
      </c>
      <c r="C12" s="3">
        <v>12</v>
      </c>
      <c r="D12">
        <f t="shared" si="0"/>
        <v>720</v>
      </c>
      <c r="E12">
        <v>20</v>
      </c>
      <c r="F12">
        <v>54</v>
      </c>
      <c r="G12">
        <f t="shared" si="1"/>
        <v>1080</v>
      </c>
      <c r="H12" s="3">
        <v>4</v>
      </c>
      <c r="I12" s="3">
        <v>37</v>
      </c>
      <c r="J12">
        <f t="shared" si="6"/>
        <v>148</v>
      </c>
      <c r="K12">
        <v>22</v>
      </c>
      <c r="L12">
        <v>39</v>
      </c>
      <c r="M12">
        <f t="shared" si="2"/>
        <v>858</v>
      </c>
      <c r="N12">
        <v>4</v>
      </c>
      <c r="O12">
        <v>30</v>
      </c>
      <c r="P12">
        <f t="shared" si="3"/>
        <v>120</v>
      </c>
      <c r="Q12">
        <v>9</v>
      </c>
      <c r="R12">
        <v>120</v>
      </c>
      <c r="S12">
        <f t="shared" si="4"/>
        <v>1080</v>
      </c>
      <c r="T12">
        <v>0.33</v>
      </c>
      <c r="U12">
        <v>550</v>
      </c>
      <c r="V12">
        <f t="shared" si="5"/>
        <v>181.5</v>
      </c>
      <c r="W12">
        <v>735</v>
      </c>
      <c r="X12">
        <v>390</v>
      </c>
      <c r="Y12">
        <v>1680</v>
      </c>
      <c r="AA12">
        <v>0</v>
      </c>
      <c r="AB12">
        <f t="shared" si="7"/>
        <v>6992.5</v>
      </c>
    </row>
    <row r="13" spans="1:28">
      <c r="A13" s="1">
        <v>43171</v>
      </c>
      <c r="B13" s="3">
        <v>60</v>
      </c>
      <c r="C13" s="3">
        <v>12</v>
      </c>
      <c r="D13">
        <f t="shared" si="0"/>
        <v>720</v>
      </c>
      <c r="E13">
        <v>20</v>
      </c>
      <c r="F13">
        <v>54</v>
      </c>
      <c r="G13">
        <f t="shared" si="1"/>
        <v>1080</v>
      </c>
      <c r="H13" s="3">
        <v>4</v>
      </c>
      <c r="I13" s="3">
        <v>37</v>
      </c>
      <c r="J13">
        <f t="shared" si="6"/>
        <v>148</v>
      </c>
      <c r="K13">
        <v>22</v>
      </c>
      <c r="L13">
        <v>39</v>
      </c>
      <c r="M13">
        <f t="shared" si="2"/>
        <v>858</v>
      </c>
      <c r="N13">
        <v>4</v>
      </c>
      <c r="O13">
        <v>30</v>
      </c>
      <c r="P13">
        <f t="shared" si="3"/>
        <v>120</v>
      </c>
      <c r="Q13">
        <v>9</v>
      </c>
      <c r="R13">
        <v>120</v>
      </c>
      <c r="S13">
        <f t="shared" si="4"/>
        <v>1080</v>
      </c>
      <c r="T13">
        <v>0</v>
      </c>
      <c r="U13">
        <v>180</v>
      </c>
      <c r="V13">
        <f t="shared" si="5"/>
        <v>0</v>
      </c>
      <c r="W13">
        <v>735</v>
      </c>
      <c r="X13">
        <v>390</v>
      </c>
      <c r="Y13">
        <v>1680</v>
      </c>
      <c r="AA13">
        <v>0</v>
      </c>
      <c r="AB13">
        <f t="shared" si="7"/>
        <v>6811</v>
      </c>
    </row>
    <row r="14" spans="1:28">
      <c r="A14" s="1">
        <v>43172</v>
      </c>
      <c r="B14" s="3">
        <v>60</v>
      </c>
      <c r="C14" s="3">
        <v>12</v>
      </c>
      <c r="D14">
        <f t="shared" si="0"/>
        <v>720</v>
      </c>
      <c r="E14">
        <v>20</v>
      </c>
      <c r="F14">
        <v>54</v>
      </c>
      <c r="G14">
        <f t="shared" si="1"/>
        <v>1080</v>
      </c>
      <c r="H14" s="3">
        <v>4</v>
      </c>
      <c r="I14" s="3">
        <v>37</v>
      </c>
      <c r="J14">
        <f t="shared" si="6"/>
        <v>148</v>
      </c>
      <c r="K14">
        <v>22</v>
      </c>
      <c r="L14">
        <v>39</v>
      </c>
      <c r="M14">
        <f t="shared" si="2"/>
        <v>858</v>
      </c>
      <c r="N14">
        <v>4</v>
      </c>
      <c r="O14">
        <v>30</v>
      </c>
      <c r="P14">
        <f t="shared" si="3"/>
        <v>120</v>
      </c>
      <c r="Q14">
        <v>9</v>
      </c>
      <c r="R14">
        <v>120</v>
      </c>
      <c r="S14">
        <f t="shared" si="4"/>
        <v>1080</v>
      </c>
      <c r="T14">
        <v>0</v>
      </c>
      <c r="U14">
        <v>180</v>
      </c>
      <c r="V14">
        <f t="shared" si="5"/>
        <v>0</v>
      </c>
      <c r="W14">
        <v>735</v>
      </c>
      <c r="X14">
        <v>390</v>
      </c>
      <c r="Y14">
        <v>1680</v>
      </c>
      <c r="AA14">
        <v>0</v>
      </c>
      <c r="AB14">
        <f t="shared" si="7"/>
        <v>6811</v>
      </c>
    </row>
    <row r="15" spans="1:28">
      <c r="A15" s="1">
        <v>43173</v>
      </c>
      <c r="B15" s="3">
        <v>60</v>
      </c>
      <c r="C15" s="3">
        <v>12</v>
      </c>
      <c r="D15">
        <f t="shared" si="0"/>
        <v>720</v>
      </c>
      <c r="E15">
        <v>20</v>
      </c>
      <c r="F15">
        <v>54</v>
      </c>
      <c r="G15">
        <f t="shared" si="1"/>
        <v>1080</v>
      </c>
      <c r="H15" s="3">
        <v>4</v>
      </c>
      <c r="I15" s="3">
        <v>37</v>
      </c>
      <c r="J15">
        <f t="shared" si="6"/>
        <v>148</v>
      </c>
      <c r="K15">
        <v>22</v>
      </c>
      <c r="L15">
        <v>39</v>
      </c>
      <c r="M15">
        <f t="shared" si="2"/>
        <v>858</v>
      </c>
      <c r="N15">
        <v>4</v>
      </c>
      <c r="O15">
        <v>30</v>
      </c>
      <c r="P15">
        <f t="shared" si="3"/>
        <v>120</v>
      </c>
      <c r="Q15">
        <v>9</v>
      </c>
      <c r="R15">
        <v>120</v>
      </c>
      <c r="S15">
        <f t="shared" si="4"/>
        <v>1080</v>
      </c>
      <c r="T15">
        <v>0</v>
      </c>
      <c r="U15">
        <v>180</v>
      </c>
      <c r="V15">
        <f t="shared" si="5"/>
        <v>0</v>
      </c>
      <c r="W15">
        <v>735</v>
      </c>
      <c r="X15">
        <v>390</v>
      </c>
      <c r="Y15">
        <v>1680</v>
      </c>
      <c r="AA15">
        <v>0</v>
      </c>
      <c r="AB15">
        <f t="shared" si="7"/>
        <v>6811</v>
      </c>
    </row>
    <row r="16" spans="1:28">
      <c r="A16" s="1">
        <v>43174</v>
      </c>
      <c r="B16" s="3">
        <v>60</v>
      </c>
      <c r="C16" s="3">
        <v>12</v>
      </c>
      <c r="D16">
        <f t="shared" si="0"/>
        <v>720</v>
      </c>
      <c r="E16">
        <v>20</v>
      </c>
      <c r="F16">
        <v>54</v>
      </c>
      <c r="G16">
        <f t="shared" si="1"/>
        <v>1080</v>
      </c>
      <c r="H16" s="3">
        <v>4</v>
      </c>
      <c r="I16" s="3">
        <v>37</v>
      </c>
      <c r="J16">
        <f t="shared" si="6"/>
        <v>148</v>
      </c>
      <c r="K16">
        <v>22</v>
      </c>
      <c r="L16">
        <v>39</v>
      </c>
      <c r="M16">
        <f t="shared" ref="M16:M32" si="8">K16*L16</f>
        <v>858</v>
      </c>
      <c r="N16">
        <v>4</v>
      </c>
      <c r="O16">
        <v>30</v>
      </c>
      <c r="P16">
        <f t="shared" si="3"/>
        <v>120</v>
      </c>
      <c r="Q16">
        <v>9</v>
      </c>
      <c r="R16">
        <v>120</v>
      </c>
      <c r="S16">
        <f t="shared" si="4"/>
        <v>1080</v>
      </c>
      <c r="T16">
        <v>0</v>
      </c>
      <c r="U16">
        <v>180</v>
      </c>
      <c r="V16">
        <f t="shared" si="5"/>
        <v>0</v>
      </c>
      <c r="W16">
        <v>735</v>
      </c>
      <c r="X16">
        <v>390</v>
      </c>
      <c r="Y16">
        <v>1680</v>
      </c>
      <c r="AA16">
        <v>0</v>
      </c>
      <c r="AB16">
        <f t="shared" si="7"/>
        <v>6811</v>
      </c>
    </row>
    <row r="17" spans="1:28">
      <c r="A17" s="1">
        <v>43175</v>
      </c>
      <c r="B17" s="3">
        <v>60</v>
      </c>
      <c r="C17" s="3">
        <v>12</v>
      </c>
      <c r="D17">
        <f t="shared" si="0"/>
        <v>720</v>
      </c>
      <c r="E17">
        <v>20</v>
      </c>
      <c r="F17">
        <v>54</v>
      </c>
      <c r="G17">
        <f t="shared" si="1"/>
        <v>1080</v>
      </c>
      <c r="H17" s="3">
        <v>4</v>
      </c>
      <c r="I17" s="3">
        <v>37</v>
      </c>
      <c r="J17">
        <f t="shared" si="6"/>
        <v>148</v>
      </c>
      <c r="K17">
        <v>22</v>
      </c>
      <c r="L17">
        <v>39</v>
      </c>
      <c r="M17">
        <f t="shared" si="8"/>
        <v>858</v>
      </c>
      <c r="N17">
        <v>4</v>
      </c>
      <c r="O17">
        <v>30</v>
      </c>
      <c r="P17">
        <f t="shared" si="3"/>
        <v>120</v>
      </c>
      <c r="Q17">
        <v>9</v>
      </c>
      <c r="R17">
        <v>120</v>
      </c>
      <c r="S17">
        <f t="shared" si="4"/>
        <v>1080</v>
      </c>
      <c r="T17">
        <v>0</v>
      </c>
      <c r="U17">
        <v>180</v>
      </c>
      <c r="V17">
        <f t="shared" si="5"/>
        <v>0</v>
      </c>
      <c r="W17">
        <v>735</v>
      </c>
      <c r="X17">
        <v>390</v>
      </c>
      <c r="Y17">
        <v>1680</v>
      </c>
      <c r="AA17">
        <v>0</v>
      </c>
      <c r="AB17">
        <f t="shared" si="7"/>
        <v>6811</v>
      </c>
    </row>
    <row r="18" spans="1:28">
      <c r="A18" s="1">
        <v>43176</v>
      </c>
      <c r="B18" s="3">
        <v>60</v>
      </c>
      <c r="C18" s="3">
        <v>12</v>
      </c>
      <c r="D18">
        <f t="shared" si="0"/>
        <v>720</v>
      </c>
      <c r="E18">
        <v>20</v>
      </c>
      <c r="F18">
        <v>54</v>
      </c>
      <c r="G18">
        <f t="shared" si="1"/>
        <v>1080</v>
      </c>
      <c r="H18" s="3">
        <v>4</v>
      </c>
      <c r="I18" s="3">
        <v>37</v>
      </c>
      <c r="J18">
        <f t="shared" si="6"/>
        <v>148</v>
      </c>
      <c r="K18">
        <v>22</v>
      </c>
      <c r="L18">
        <v>39</v>
      </c>
      <c r="M18">
        <f t="shared" si="8"/>
        <v>858</v>
      </c>
      <c r="N18">
        <v>4</v>
      </c>
      <c r="O18">
        <v>30</v>
      </c>
      <c r="P18">
        <f t="shared" si="3"/>
        <v>120</v>
      </c>
      <c r="Q18">
        <v>9</v>
      </c>
      <c r="R18">
        <v>120</v>
      </c>
      <c r="S18">
        <f t="shared" si="4"/>
        <v>1080</v>
      </c>
      <c r="T18">
        <v>0</v>
      </c>
      <c r="U18">
        <v>180</v>
      </c>
      <c r="V18">
        <v>0</v>
      </c>
      <c r="W18">
        <v>735</v>
      </c>
      <c r="X18">
        <v>390</v>
      </c>
      <c r="Y18">
        <v>1680</v>
      </c>
      <c r="AA18">
        <v>0</v>
      </c>
      <c r="AB18">
        <f t="shared" si="7"/>
        <v>6811</v>
      </c>
    </row>
    <row r="19" spans="1:28">
      <c r="A19" s="1">
        <v>43177</v>
      </c>
      <c r="B19" s="3">
        <v>60</v>
      </c>
      <c r="C19" s="3">
        <v>12</v>
      </c>
      <c r="D19">
        <f t="shared" si="0"/>
        <v>720</v>
      </c>
      <c r="E19">
        <v>20</v>
      </c>
      <c r="F19">
        <v>54</v>
      </c>
      <c r="G19">
        <f t="shared" si="1"/>
        <v>1080</v>
      </c>
      <c r="H19" s="3">
        <v>4</v>
      </c>
      <c r="I19" s="3">
        <v>37</v>
      </c>
      <c r="J19">
        <f t="shared" si="6"/>
        <v>148</v>
      </c>
      <c r="K19">
        <v>22</v>
      </c>
      <c r="L19">
        <v>39</v>
      </c>
      <c r="M19">
        <f t="shared" si="8"/>
        <v>858</v>
      </c>
      <c r="N19">
        <v>4</v>
      </c>
      <c r="O19">
        <v>30</v>
      </c>
      <c r="P19">
        <f t="shared" si="3"/>
        <v>120</v>
      </c>
      <c r="Q19">
        <v>9</v>
      </c>
      <c r="R19">
        <v>120</v>
      </c>
      <c r="S19">
        <f t="shared" si="4"/>
        <v>1080</v>
      </c>
      <c r="T19">
        <v>0</v>
      </c>
      <c r="U19">
        <v>180</v>
      </c>
      <c r="V19">
        <f t="shared" ref="V19:V29" si="9">T19*U19</f>
        <v>0</v>
      </c>
      <c r="W19">
        <v>735</v>
      </c>
      <c r="X19">
        <v>390</v>
      </c>
      <c r="Y19">
        <v>1680</v>
      </c>
      <c r="AA19">
        <v>0</v>
      </c>
      <c r="AB19">
        <f t="shared" si="7"/>
        <v>6811</v>
      </c>
    </row>
    <row r="20" spans="1:28">
      <c r="A20" s="1">
        <v>43178</v>
      </c>
      <c r="B20" s="3">
        <v>60</v>
      </c>
      <c r="C20" s="3">
        <v>12</v>
      </c>
      <c r="D20">
        <f t="shared" si="0"/>
        <v>720</v>
      </c>
      <c r="E20">
        <v>20</v>
      </c>
      <c r="F20">
        <v>54</v>
      </c>
      <c r="G20">
        <f t="shared" si="1"/>
        <v>1080</v>
      </c>
      <c r="H20" s="3">
        <v>4</v>
      </c>
      <c r="I20" s="3">
        <v>37</v>
      </c>
      <c r="J20">
        <f t="shared" si="6"/>
        <v>148</v>
      </c>
      <c r="K20">
        <v>22</v>
      </c>
      <c r="L20">
        <v>39</v>
      </c>
      <c r="M20">
        <f t="shared" si="8"/>
        <v>858</v>
      </c>
      <c r="N20">
        <v>4</v>
      </c>
      <c r="O20">
        <v>30</v>
      </c>
      <c r="P20">
        <f t="shared" si="3"/>
        <v>120</v>
      </c>
      <c r="Q20">
        <v>9</v>
      </c>
      <c r="R20">
        <v>120</v>
      </c>
      <c r="S20">
        <f t="shared" si="4"/>
        <v>1080</v>
      </c>
      <c r="T20">
        <v>0</v>
      </c>
      <c r="U20">
        <v>180</v>
      </c>
      <c r="V20">
        <f t="shared" si="9"/>
        <v>0</v>
      </c>
      <c r="W20">
        <v>735</v>
      </c>
      <c r="X20">
        <v>390</v>
      </c>
      <c r="Y20">
        <v>1680</v>
      </c>
      <c r="AA20">
        <v>0</v>
      </c>
      <c r="AB20">
        <f t="shared" si="7"/>
        <v>6811</v>
      </c>
    </row>
    <row r="21" spans="1:28">
      <c r="A21" s="1">
        <v>43179</v>
      </c>
      <c r="B21" s="3">
        <v>60</v>
      </c>
      <c r="C21" s="3">
        <v>12</v>
      </c>
      <c r="D21">
        <f t="shared" si="0"/>
        <v>720</v>
      </c>
      <c r="E21">
        <v>20</v>
      </c>
      <c r="F21">
        <v>54</v>
      </c>
      <c r="G21">
        <f t="shared" si="1"/>
        <v>1080</v>
      </c>
      <c r="H21" s="3">
        <v>4</v>
      </c>
      <c r="I21" s="3">
        <v>37</v>
      </c>
      <c r="J21">
        <f t="shared" si="6"/>
        <v>148</v>
      </c>
      <c r="K21">
        <v>22</v>
      </c>
      <c r="L21">
        <v>39</v>
      </c>
      <c r="M21">
        <f t="shared" si="8"/>
        <v>858</v>
      </c>
      <c r="N21">
        <v>4</v>
      </c>
      <c r="O21">
        <v>30</v>
      </c>
      <c r="P21">
        <f t="shared" si="3"/>
        <v>120</v>
      </c>
      <c r="Q21">
        <v>9</v>
      </c>
      <c r="R21">
        <v>120</v>
      </c>
      <c r="S21">
        <f t="shared" si="4"/>
        <v>1080</v>
      </c>
      <c r="T21">
        <v>0</v>
      </c>
      <c r="U21">
        <v>180</v>
      </c>
      <c r="V21">
        <f t="shared" si="9"/>
        <v>0</v>
      </c>
      <c r="W21">
        <v>735</v>
      </c>
      <c r="X21">
        <v>390</v>
      </c>
      <c r="Y21">
        <v>1680</v>
      </c>
      <c r="AA21">
        <v>0</v>
      </c>
      <c r="AB21">
        <f t="shared" si="7"/>
        <v>6811</v>
      </c>
    </row>
    <row r="22" spans="1:28">
      <c r="A22" s="1">
        <v>43180</v>
      </c>
      <c r="B22" s="3">
        <v>60</v>
      </c>
      <c r="C22" s="3">
        <v>12</v>
      </c>
      <c r="D22">
        <f t="shared" si="0"/>
        <v>720</v>
      </c>
      <c r="E22">
        <v>20</v>
      </c>
      <c r="F22">
        <v>54</v>
      </c>
      <c r="G22">
        <f t="shared" si="1"/>
        <v>1080</v>
      </c>
      <c r="H22" s="3">
        <v>4</v>
      </c>
      <c r="I22" s="3">
        <v>37</v>
      </c>
      <c r="J22">
        <f t="shared" si="6"/>
        <v>148</v>
      </c>
      <c r="K22">
        <v>22</v>
      </c>
      <c r="L22">
        <v>39</v>
      </c>
      <c r="M22">
        <f t="shared" si="8"/>
        <v>858</v>
      </c>
      <c r="N22">
        <v>4</v>
      </c>
      <c r="O22">
        <v>30</v>
      </c>
      <c r="P22">
        <f t="shared" si="3"/>
        <v>120</v>
      </c>
      <c r="Q22">
        <v>9</v>
      </c>
      <c r="R22">
        <v>120</v>
      </c>
      <c r="S22">
        <f t="shared" si="4"/>
        <v>1080</v>
      </c>
      <c r="T22">
        <v>0</v>
      </c>
      <c r="U22">
        <v>180</v>
      </c>
      <c r="V22">
        <f t="shared" si="9"/>
        <v>0</v>
      </c>
      <c r="W22">
        <v>735</v>
      </c>
      <c r="X22">
        <v>390</v>
      </c>
      <c r="Y22">
        <v>1680</v>
      </c>
      <c r="AA22">
        <v>0</v>
      </c>
      <c r="AB22">
        <f t="shared" si="7"/>
        <v>6811</v>
      </c>
    </row>
    <row r="23" spans="1:28">
      <c r="A23" s="1">
        <v>43181</v>
      </c>
      <c r="B23" s="3">
        <v>60</v>
      </c>
      <c r="C23" s="3">
        <v>12</v>
      </c>
      <c r="D23">
        <f t="shared" si="0"/>
        <v>720</v>
      </c>
      <c r="E23">
        <v>20</v>
      </c>
      <c r="F23">
        <v>54</v>
      </c>
      <c r="G23">
        <f t="shared" si="1"/>
        <v>1080</v>
      </c>
      <c r="H23" s="3">
        <v>4</v>
      </c>
      <c r="I23" s="3">
        <v>37</v>
      </c>
      <c r="J23">
        <f t="shared" si="6"/>
        <v>148</v>
      </c>
      <c r="K23">
        <v>22</v>
      </c>
      <c r="L23">
        <v>39</v>
      </c>
      <c r="M23">
        <f t="shared" si="8"/>
        <v>858</v>
      </c>
      <c r="N23">
        <v>4</v>
      </c>
      <c r="O23">
        <v>30</v>
      </c>
      <c r="P23">
        <f t="shared" si="3"/>
        <v>120</v>
      </c>
      <c r="Q23">
        <v>9</v>
      </c>
      <c r="R23">
        <v>120</v>
      </c>
      <c r="S23">
        <f t="shared" si="4"/>
        <v>1080</v>
      </c>
      <c r="T23">
        <v>0</v>
      </c>
      <c r="U23">
        <v>180</v>
      </c>
      <c r="V23">
        <f t="shared" si="9"/>
        <v>0</v>
      </c>
      <c r="W23">
        <v>735</v>
      </c>
      <c r="X23">
        <v>390</v>
      </c>
      <c r="Y23">
        <v>1680</v>
      </c>
      <c r="AA23">
        <v>0</v>
      </c>
      <c r="AB23">
        <f t="shared" si="7"/>
        <v>6811</v>
      </c>
    </row>
    <row r="24" spans="1:28">
      <c r="A24" s="1">
        <v>43182</v>
      </c>
      <c r="B24" s="3">
        <v>60</v>
      </c>
      <c r="C24" s="3">
        <v>12</v>
      </c>
      <c r="D24">
        <f t="shared" si="0"/>
        <v>720</v>
      </c>
      <c r="E24">
        <v>20</v>
      </c>
      <c r="F24">
        <v>54</v>
      </c>
      <c r="G24">
        <f t="shared" si="1"/>
        <v>1080</v>
      </c>
      <c r="H24" s="3">
        <v>4</v>
      </c>
      <c r="I24" s="3">
        <v>37</v>
      </c>
      <c r="J24">
        <f t="shared" si="6"/>
        <v>148</v>
      </c>
      <c r="K24">
        <v>22</v>
      </c>
      <c r="L24">
        <v>39</v>
      </c>
      <c r="M24">
        <f t="shared" si="8"/>
        <v>858</v>
      </c>
      <c r="N24">
        <v>4</v>
      </c>
      <c r="O24">
        <v>30</v>
      </c>
      <c r="P24">
        <f t="shared" si="3"/>
        <v>120</v>
      </c>
      <c r="Q24">
        <v>9</v>
      </c>
      <c r="R24">
        <v>120</v>
      </c>
      <c r="S24">
        <f t="shared" si="4"/>
        <v>1080</v>
      </c>
      <c r="T24">
        <v>0</v>
      </c>
      <c r="U24">
        <v>180</v>
      </c>
      <c r="V24">
        <f t="shared" si="9"/>
        <v>0</v>
      </c>
      <c r="W24">
        <v>735</v>
      </c>
      <c r="X24">
        <v>390</v>
      </c>
      <c r="Y24">
        <v>1680</v>
      </c>
      <c r="AA24">
        <v>0</v>
      </c>
      <c r="AB24">
        <f t="shared" si="7"/>
        <v>6811</v>
      </c>
    </row>
    <row r="25" spans="1:28">
      <c r="A25" s="1">
        <v>43183</v>
      </c>
      <c r="B25" s="3">
        <v>60</v>
      </c>
      <c r="C25" s="3">
        <v>12</v>
      </c>
      <c r="D25">
        <f t="shared" si="0"/>
        <v>720</v>
      </c>
      <c r="E25">
        <v>20</v>
      </c>
      <c r="F25">
        <v>54</v>
      </c>
      <c r="G25">
        <f t="shared" si="1"/>
        <v>1080</v>
      </c>
      <c r="H25" s="3">
        <v>4</v>
      </c>
      <c r="I25" s="3">
        <v>37</v>
      </c>
      <c r="J25">
        <f t="shared" si="6"/>
        <v>148</v>
      </c>
      <c r="K25">
        <v>22</v>
      </c>
      <c r="L25">
        <v>39</v>
      </c>
      <c r="M25">
        <f t="shared" si="8"/>
        <v>858</v>
      </c>
      <c r="N25">
        <v>4</v>
      </c>
      <c r="O25">
        <v>30</v>
      </c>
      <c r="P25">
        <f t="shared" si="3"/>
        <v>120</v>
      </c>
      <c r="Q25">
        <v>9</v>
      </c>
      <c r="R25">
        <v>120</v>
      </c>
      <c r="S25">
        <f t="shared" si="4"/>
        <v>1080</v>
      </c>
      <c r="T25">
        <v>0</v>
      </c>
      <c r="U25">
        <v>180</v>
      </c>
      <c r="V25">
        <f t="shared" si="9"/>
        <v>0</v>
      </c>
      <c r="W25">
        <v>735</v>
      </c>
      <c r="X25">
        <v>390</v>
      </c>
      <c r="Y25">
        <v>1680</v>
      </c>
      <c r="AA25">
        <v>0</v>
      </c>
      <c r="AB25">
        <f t="shared" si="7"/>
        <v>6811</v>
      </c>
    </row>
    <row r="26" spans="1:28">
      <c r="A26" s="1">
        <v>43184</v>
      </c>
      <c r="B26" s="3">
        <v>60</v>
      </c>
      <c r="C26" s="3">
        <v>12</v>
      </c>
      <c r="D26">
        <f t="shared" si="0"/>
        <v>720</v>
      </c>
      <c r="E26">
        <v>20</v>
      </c>
      <c r="F26">
        <v>54</v>
      </c>
      <c r="G26">
        <f t="shared" si="1"/>
        <v>1080</v>
      </c>
      <c r="H26" s="3">
        <v>4</v>
      </c>
      <c r="I26" s="3">
        <v>37</v>
      </c>
      <c r="J26">
        <f t="shared" si="6"/>
        <v>148</v>
      </c>
      <c r="K26">
        <v>22</v>
      </c>
      <c r="L26">
        <v>39</v>
      </c>
      <c r="M26">
        <f t="shared" si="8"/>
        <v>858</v>
      </c>
      <c r="N26">
        <v>4</v>
      </c>
      <c r="O26">
        <v>30</v>
      </c>
      <c r="P26">
        <f t="shared" si="3"/>
        <v>120</v>
      </c>
      <c r="Q26">
        <v>9</v>
      </c>
      <c r="R26">
        <v>120</v>
      </c>
      <c r="S26">
        <f t="shared" si="4"/>
        <v>1080</v>
      </c>
      <c r="T26">
        <v>0</v>
      </c>
      <c r="U26">
        <v>180</v>
      </c>
      <c r="V26">
        <f t="shared" si="9"/>
        <v>0</v>
      </c>
      <c r="W26">
        <v>735</v>
      </c>
      <c r="X26">
        <v>390</v>
      </c>
      <c r="Y26">
        <v>1680</v>
      </c>
      <c r="AA26">
        <v>0</v>
      </c>
      <c r="AB26">
        <f t="shared" si="7"/>
        <v>6811</v>
      </c>
    </row>
    <row r="27" spans="1:28">
      <c r="A27" s="1">
        <v>43185</v>
      </c>
      <c r="B27" s="3">
        <v>60</v>
      </c>
      <c r="C27" s="3">
        <v>12</v>
      </c>
      <c r="D27">
        <f t="shared" si="0"/>
        <v>720</v>
      </c>
      <c r="E27">
        <v>20</v>
      </c>
      <c r="F27">
        <v>54</v>
      </c>
      <c r="G27">
        <f t="shared" si="1"/>
        <v>1080</v>
      </c>
      <c r="H27" s="3">
        <v>4</v>
      </c>
      <c r="I27" s="3">
        <v>37</v>
      </c>
      <c r="J27">
        <f t="shared" si="6"/>
        <v>148</v>
      </c>
      <c r="K27">
        <v>22</v>
      </c>
      <c r="L27">
        <v>39</v>
      </c>
      <c r="M27">
        <f t="shared" si="8"/>
        <v>858</v>
      </c>
      <c r="N27">
        <v>4</v>
      </c>
      <c r="O27">
        <v>30</v>
      </c>
      <c r="P27">
        <f t="shared" si="3"/>
        <v>120</v>
      </c>
      <c r="Q27">
        <v>9</v>
      </c>
      <c r="R27">
        <v>120</v>
      </c>
      <c r="S27">
        <f t="shared" si="4"/>
        <v>1080</v>
      </c>
      <c r="T27">
        <v>0</v>
      </c>
      <c r="U27">
        <v>180</v>
      </c>
      <c r="V27">
        <f t="shared" si="9"/>
        <v>0</v>
      </c>
      <c r="W27">
        <v>735</v>
      </c>
      <c r="X27">
        <v>390</v>
      </c>
      <c r="Y27">
        <v>1680</v>
      </c>
      <c r="AA27">
        <v>0</v>
      </c>
      <c r="AB27">
        <f t="shared" si="7"/>
        <v>6811</v>
      </c>
    </row>
    <row r="28" spans="1:28">
      <c r="A28" s="1">
        <v>43186</v>
      </c>
      <c r="B28" s="3">
        <v>60</v>
      </c>
      <c r="C28" s="3">
        <v>12</v>
      </c>
      <c r="D28">
        <f t="shared" si="0"/>
        <v>720</v>
      </c>
      <c r="E28">
        <v>20</v>
      </c>
      <c r="F28">
        <v>54</v>
      </c>
      <c r="G28">
        <f t="shared" si="1"/>
        <v>1080</v>
      </c>
      <c r="H28" s="3">
        <v>4</v>
      </c>
      <c r="I28" s="3">
        <v>37</v>
      </c>
      <c r="J28">
        <f t="shared" si="6"/>
        <v>148</v>
      </c>
      <c r="K28">
        <v>22</v>
      </c>
      <c r="L28">
        <v>39</v>
      </c>
      <c r="M28">
        <f t="shared" si="8"/>
        <v>858</v>
      </c>
      <c r="N28">
        <v>4</v>
      </c>
      <c r="O28">
        <v>30</v>
      </c>
      <c r="P28">
        <f t="shared" si="3"/>
        <v>120</v>
      </c>
      <c r="Q28">
        <v>9</v>
      </c>
      <c r="R28">
        <v>120</v>
      </c>
      <c r="S28">
        <f t="shared" si="4"/>
        <v>1080</v>
      </c>
      <c r="T28">
        <v>0</v>
      </c>
      <c r="U28">
        <v>180</v>
      </c>
      <c r="V28">
        <f t="shared" si="9"/>
        <v>0</v>
      </c>
      <c r="W28">
        <v>735</v>
      </c>
      <c r="X28">
        <v>390</v>
      </c>
      <c r="Y28">
        <v>1680</v>
      </c>
      <c r="AA28">
        <v>0</v>
      </c>
      <c r="AB28">
        <f t="shared" si="7"/>
        <v>6811</v>
      </c>
    </row>
    <row r="29" spans="1:28">
      <c r="A29" s="1">
        <v>43187</v>
      </c>
      <c r="B29" s="3">
        <v>60</v>
      </c>
      <c r="C29" s="3">
        <v>12</v>
      </c>
      <c r="D29">
        <f t="shared" si="0"/>
        <v>720</v>
      </c>
      <c r="E29">
        <v>20</v>
      </c>
      <c r="F29">
        <v>54</v>
      </c>
      <c r="G29">
        <f t="shared" si="1"/>
        <v>1080</v>
      </c>
      <c r="H29" s="3">
        <v>4</v>
      </c>
      <c r="I29" s="3">
        <v>37</v>
      </c>
      <c r="J29">
        <f t="shared" si="6"/>
        <v>148</v>
      </c>
      <c r="K29">
        <v>22</v>
      </c>
      <c r="L29">
        <v>39</v>
      </c>
      <c r="M29">
        <f t="shared" si="8"/>
        <v>858</v>
      </c>
      <c r="N29">
        <v>4</v>
      </c>
      <c r="O29">
        <v>30</v>
      </c>
      <c r="P29">
        <f t="shared" si="3"/>
        <v>120</v>
      </c>
      <c r="Q29">
        <v>9</v>
      </c>
      <c r="R29">
        <v>120</v>
      </c>
      <c r="S29">
        <f t="shared" si="4"/>
        <v>1080</v>
      </c>
      <c r="T29">
        <v>0</v>
      </c>
      <c r="U29">
        <v>180</v>
      </c>
      <c r="V29">
        <f t="shared" si="9"/>
        <v>0</v>
      </c>
      <c r="W29">
        <v>735</v>
      </c>
      <c r="X29">
        <v>390</v>
      </c>
      <c r="Y29">
        <v>1680</v>
      </c>
      <c r="AA29">
        <v>0</v>
      </c>
      <c r="AB29">
        <f t="shared" si="7"/>
        <v>6811</v>
      </c>
    </row>
    <row r="30" spans="1:28">
      <c r="A30" s="1">
        <v>43188</v>
      </c>
      <c r="B30" s="3">
        <v>60</v>
      </c>
      <c r="C30" s="3">
        <v>12</v>
      </c>
      <c r="D30">
        <f t="shared" si="0"/>
        <v>720</v>
      </c>
      <c r="E30">
        <v>20</v>
      </c>
      <c r="F30">
        <v>54</v>
      </c>
      <c r="G30">
        <f t="shared" si="1"/>
        <v>1080</v>
      </c>
      <c r="H30" s="3">
        <v>4</v>
      </c>
      <c r="I30" s="3">
        <v>37</v>
      </c>
      <c r="J30">
        <f t="shared" si="6"/>
        <v>148</v>
      </c>
      <c r="K30">
        <v>22</v>
      </c>
      <c r="L30">
        <v>39</v>
      </c>
      <c r="M30">
        <f t="shared" si="8"/>
        <v>858</v>
      </c>
      <c r="N30">
        <v>4</v>
      </c>
      <c r="O30">
        <v>30</v>
      </c>
      <c r="P30">
        <f t="shared" si="3"/>
        <v>120</v>
      </c>
      <c r="Q30">
        <v>9</v>
      </c>
      <c r="R30">
        <v>120</v>
      </c>
      <c r="S30">
        <f t="shared" si="4"/>
        <v>1080</v>
      </c>
      <c r="T30">
        <v>0</v>
      </c>
      <c r="U30">
        <v>180</v>
      </c>
      <c r="V30">
        <v>0</v>
      </c>
      <c r="W30">
        <v>735</v>
      </c>
      <c r="X30">
        <v>390</v>
      </c>
      <c r="Y30">
        <v>1680</v>
      </c>
      <c r="AA30">
        <v>0</v>
      </c>
      <c r="AB30">
        <f t="shared" si="7"/>
        <v>6811</v>
      </c>
    </row>
    <row r="31" spans="1:28">
      <c r="A31" s="1">
        <v>43189</v>
      </c>
      <c r="B31" s="3">
        <v>60</v>
      </c>
      <c r="C31" s="3">
        <v>12</v>
      </c>
      <c r="D31">
        <f t="shared" si="0"/>
        <v>720</v>
      </c>
      <c r="E31">
        <v>20</v>
      </c>
      <c r="F31">
        <v>54</v>
      </c>
      <c r="G31">
        <f t="shared" si="1"/>
        <v>1080</v>
      </c>
      <c r="H31" s="3">
        <v>4</v>
      </c>
      <c r="I31" s="3">
        <v>37</v>
      </c>
      <c r="J31">
        <f t="shared" si="6"/>
        <v>148</v>
      </c>
      <c r="K31">
        <v>22</v>
      </c>
      <c r="L31">
        <v>39</v>
      </c>
      <c r="M31">
        <f t="shared" si="8"/>
        <v>858</v>
      </c>
      <c r="N31">
        <v>4</v>
      </c>
      <c r="O31">
        <v>30</v>
      </c>
      <c r="P31">
        <f t="shared" si="3"/>
        <v>120</v>
      </c>
      <c r="Q31">
        <v>9</v>
      </c>
      <c r="R31">
        <v>120</v>
      </c>
      <c r="S31">
        <f t="shared" si="4"/>
        <v>1080</v>
      </c>
      <c r="T31">
        <v>0</v>
      </c>
      <c r="U31">
        <v>180</v>
      </c>
      <c r="V31">
        <v>0</v>
      </c>
      <c r="W31">
        <v>735</v>
      </c>
      <c r="X31">
        <v>390</v>
      </c>
      <c r="Y31">
        <v>1680</v>
      </c>
      <c r="AA31">
        <v>0</v>
      </c>
      <c r="AB31">
        <f t="shared" si="7"/>
        <v>6811</v>
      </c>
    </row>
    <row r="32" spans="1:28">
      <c r="A32" s="1">
        <v>43190</v>
      </c>
      <c r="B32" s="3">
        <v>60</v>
      </c>
      <c r="C32" s="3">
        <v>12</v>
      </c>
      <c r="D32">
        <f t="shared" si="0"/>
        <v>720</v>
      </c>
      <c r="E32">
        <v>20</v>
      </c>
      <c r="F32">
        <v>54</v>
      </c>
      <c r="G32">
        <f t="shared" si="1"/>
        <v>1080</v>
      </c>
      <c r="H32" s="3">
        <v>4</v>
      </c>
      <c r="I32" s="3">
        <v>37</v>
      </c>
      <c r="J32">
        <f t="shared" si="6"/>
        <v>148</v>
      </c>
      <c r="K32">
        <v>22</v>
      </c>
      <c r="L32">
        <v>39</v>
      </c>
      <c r="M32">
        <f t="shared" si="8"/>
        <v>858</v>
      </c>
      <c r="N32">
        <v>4</v>
      </c>
      <c r="O32">
        <v>30</v>
      </c>
      <c r="P32">
        <f t="shared" si="3"/>
        <v>120</v>
      </c>
      <c r="Q32">
        <v>9</v>
      </c>
      <c r="R32">
        <v>120</v>
      </c>
      <c r="S32">
        <f t="shared" si="4"/>
        <v>1080</v>
      </c>
      <c r="T32">
        <v>0</v>
      </c>
      <c r="U32">
        <v>180</v>
      </c>
      <c r="V32">
        <v>0</v>
      </c>
      <c r="W32">
        <v>735</v>
      </c>
      <c r="X32">
        <v>390</v>
      </c>
      <c r="Y32">
        <v>1680</v>
      </c>
      <c r="AA32">
        <v>0</v>
      </c>
      <c r="AB32">
        <f t="shared" si="7"/>
        <v>6811</v>
      </c>
    </row>
    <row r="33" spans="1:28">
      <c r="A33" s="44"/>
      <c r="B33" s="6">
        <f>SUM(B2:B32)</f>
        <v>1860</v>
      </c>
      <c r="C33" s="6"/>
      <c r="D33" s="44">
        <f>SUM(D2:D32)</f>
        <v>22320</v>
      </c>
      <c r="E33" s="44">
        <f>SUM(E2:E32)</f>
        <v>620</v>
      </c>
      <c r="F33" s="44"/>
      <c r="G33" s="44">
        <f t="shared" ref="G33:AB33" si="10">SUM(G2:G32)</f>
        <v>33480</v>
      </c>
      <c r="H33" s="44">
        <f t="shared" si="10"/>
        <v>108</v>
      </c>
      <c r="I33" s="44">
        <f t="shared" si="10"/>
        <v>999</v>
      </c>
      <c r="J33" s="44">
        <f t="shared" si="10"/>
        <v>3996</v>
      </c>
      <c r="K33" s="44">
        <f t="shared" si="10"/>
        <v>704</v>
      </c>
      <c r="L33" s="44">
        <f t="shared" si="10"/>
        <v>1209</v>
      </c>
      <c r="M33" s="44">
        <f t="shared" si="10"/>
        <v>27456</v>
      </c>
      <c r="N33" s="44">
        <f t="shared" si="10"/>
        <v>106</v>
      </c>
      <c r="O33" s="44">
        <f t="shared" si="10"/>
        <v>810</v>
      </c>
      <c r="P33" s="44">
        <f t="shared" si="10"/>
        <v>3180</v>
      </c>
      <c r="Q33" s="44">
        <f t="shared" si="10"/>
        <v>269</v>
      </c>
      <c r="R33" s="44">
        <f t="shared" si="10"/>
        <v>3860</v>
      </c>
      <c r="S33" s="44">
        <f t="shared" si="10"/>
        <v>33400</v>
      </c>
      <c r="T33" s="44">
        <f t="shared" si="10"/>
        <v>4.66</v>
      </c>
      <c r="U33" s="44">
        <f t="shared" si="10"/>
        <v>6690</v>
      </c>
      <c r="V33" s="44">
        <f t="shared" si="10"/>
        <v>1268</v>
      </c>
      <c r="W33" s="44">
        <f t="shared" si="10"/>
        <v>22785</v>
      </c>
      <c r="X33" s="44">
        <f t="shared" si="10"/>
        <v>12090</v>
      </c>
      <c r="Y33" s="44">
        <f t="shared" si="10"/>
        <v>52080</v>
      </c>
      <c r="Z33" s="44">
        <f t="shared" si="10"/>
        <v>1890</v>
      </c>
      <c r="AA33" s="44">
        <f t="shared" si="10"/>
        <v>0</v>
      </c>
      <c r="AB33" s="44">
        <f t="shared" si="10"/>
        <v>213945</v>
      </c>
    </row>
    <row r="46" spans="1:28">
      <c r="A46" s="1"/>
    </row>
    <row r="47" spans="1:28">
      <c r="A47" s="1"/>
    </row>
    <row r="48" spans="1:28">
      <c r="A48" s="1"/>
    </row>
    <row r="49" spans="1:28">
      <c r="A49" s="1"/>
    </row>
    <row r="61" spans="1:28" s="44" customFormat="1">
      <c r="A61"/>
      <c r="B61" s="3"/>
      <c r="C61" s="3"/>
      <c r="D61"/>
      <c r="E61"/>
      <c r="F61"/>
      <c r="G61"/>
      <c r="H61" s="3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Doodh</vt:lpstr>
      <vt:lpstr>bujjat</vt:lpstr>
      <vt:lpstr>Daily feed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Manzoor</cp:lastModifiedBy>
  <dcterms:created xsi:type="dcterms:W3CDTF">2018-12-21T02:51:28Z</dcterms:created>
  <dcterms:modified xsi:type="dcterms:W3CDTF">2020-03-17T08:32:36Z</dcterms:modified>
</cp:coreProperties>
</file>