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5" i="1"/>
  <c r="E12" i="2"/>
  <c r="E5" i="2"/>
  <c r="C13" i="2"/>
  <c r="G13" i="2" s="1"/>
  <c r="C6" i="2"/>
  <c r="C13" i="1"/>
  <c r="C6" i="1"/>
  <c r="G15" i="2"/>
  <c r="G14" i="2"/>
  <c r="G12" i="2"/>
  <c r="G8" i="2"/>
  <c r="G7" i="2"/>
  <c r="G6" i="2"/>
  <c r="G5" i="2"/>
  <c r="G15" i="1"/>
  <c r="G14" i="1"/>
  <c r="G13" i="1"/>
  <c r="G12" i="1"/>
  <c r="G16" i="1" s="1"/>
  <c r="G7" i="1"/>
  <c r="G8" i="1"/>
  <c r="G6" i="1"/>
  <c r="G5" i="1"/>
  <c r="G16" i="2" l="1"/>
  <c r="G9" i="2"/>
  <c r="G9" i="1"/>
</calcChain>
</file>

<file path=xl/sharedStrings.xml><?xml version="1.0" encoding="utf-8"?>
<sst xmlns="http://schemas.openxmlformats.org/spreadsheetml/2006/main" count="88" uniqueCount="22">
  <si>
    <t>Sr No</t>
  </si>
  <si>
    <t>Particular</t>
  </si>
  <si>
    <t>Quantity</t>
  </si>
  <si>
    <t>Unit of Quantity</t>
  </si>
  <si>
    <t>Rate</t>
  </si>
  <si>
    <t xml:space="preserve">Unit of Rate </t>
  </si>
  <si>
    <t>Amount</t>
  </si>
  <si>
    <t>meter</t>
  </si>
  <si>
    <t>Meter</t>
  </si>
  <si>
    <t>Cum</t>
  </si>
  <si>
    <t>Air valve</t>
  </si>
  <si>
    <t>Number</t>
  </si>
  <si>
    <t>Elbow</t>
  </si>
  <si>
    <t>SKN Sinhgad College of Engineering Korti, Pandharpur</t>
  </si>
  <si>
    <t>Department of Civil Engineering</t>
  </si>
  <si>
    <t>Estimate for Pipeline from Water Tank to Palavi</t>
  </si>
  <si>
    <t>Total</t>
  </si>
  <si>
    <t>Pipe line 2" (4 kg)</t>
  </si>
  <si>
    <t>Pipe line 2.5" (4 kg)</t>
  </si>
  <si>
    <t>Pipe Current Rate</t>
  </si>
  <si>
    <t>Pipe Old Rate</t>
  </si>
  <si>
    <t>Excavation 1850*0.5*1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</si>
</sst>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K11" sqref="K11"/>
    </sheetView>
  </sheetViews>
  <sheetFormatPr defaultRowHeight="15" x14ac:dyDescent="0.25"/>
  <cols>
    <col min="1" max="1" width="6.28515625" customWidth="1"/>
    <col min="2" max="2" width="19.7109375" customWidth="1"/>
  </cols>
  <sheetData>
    <row r="1" spans="1:7" ht="20.25" x14ac:dyDescent="0.3">
      <c r="A1" s="2" t="s">
        <v>13</v>
      </c>
      <c r="B1" s="2"/>
      <c r="C1" s="2"/>
      <c r="D1" s="2"/>
      <c r="E1" s="2"/>
      <c r="F1" s="2"/>
      <c r="G1" s="2"/>
    </row>
    <row r="2" spans="1:7" ht="20.25" x14ac:dyDescent="0.3">
      <c r="A2" s="2" t="s">
        <v>14</v>
      </c>
      <c r="B2" s="2"/>
      <c r="C2" s="2"/>
      <c r="D2" s="2"/>
      <c r="E2" s="2"/>
      <c r="F2" s="2"/>
      <c r="G2" s="2"/>
    </row>
    <row r="3" spans="1:7" ht="20.25" x14ac:dyDescent="0.3">
      <c r="A3" s="2" t="s">
        <v>15</v>
      </c>
      <c r="B3" s="2"/>
      <c r="C3" s="2"/>
      <c r="D3" s="2"/>
      <c r="E3" s="2"/>
      <c r="F3" s="2"/>
      <c r="G3" s="2"/>
    </row>
    <row r="4" spans="1:7" ht="28.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15.75" x14ac:dyDescent="0.25">
      <c r="A5" s="3">
        <v>1</v>
      </c>
      <c r="B5" s="4" t="s">
        <v>17</v>
      </c>
      <c r="C5" s="4">
        <v>1850</v>
      </c>
      <c r="D5" s="4" t="s">
        <v>7</v>
      </c>
      <c r="E5" s="4">
        <f>350/6</f>
        <v>58.333333333333336</v>
      </c>
      <c r="F5" s="4" t="s">
        <v>8</v>
      </c>
      <c r="G5" s="4">
        <f>+C5*E5</f>
        <v>107916.66666666667</v>
      </c>
    </row>
    <row r="6" spans="1:7" ht="30" customHeight="1" x14ac:dyDescent="0.25">
      <c r="A6" s="5">
        <v>2</v>
      </c>
      <c r="B6" s="7" t="s">
        <v>21</v>
      </c>
      <c r="C6" s="6">
        <f>1850*0.5*1</f>
        <v>925</v>
      </c>
      <c r="D6" s="6" t="s">
        <v>9</v>
      </c>
      <c r="E6" s="6">
        <v>70</v>
      </c>
      <c r="F6" s="6" t="s">
        <v>9</v>
      </c>
      <c r="G6" s="6">
        <f t="shared" ref="G6:G8" si="0">+C6*E6</f>
        <v>64750</v>
      </c>
    </row>
    <row r="7" spans="1:7" ht="15.75" x14ac:dyDescent="0.25">
      <c r="A7" s="3">
        <v>3</v>
      </c>
      <c r="B7" s="4" t="s">
        <v>10</v>
      </c>
      <c r="C7" s="4">
        <v>5</v>
      </c>
      <c r="D7" s="4" t="s">
        <v>11</v>
      </c>
      <c r="E7" s="4">
        <v>750</v>
      </c>
      <c r="F7" s="4" t="s">
        <v>11</v>
      </c>
      <c r="G7" s="4">
        <f t="shared" si="0"/>
        <v>3750</v>
      </c>
    </row>
    <row r="8" spans="1:7" ht="15.75" x14ac:dyDescent="0.25">
      <c r="A8" s="3">
        <v>4</v>
      </c>
      <c r="B8" s="4" t="s">
        <v>12</v>
      </c>
      <c r="C8" s="4">
        <v>6</v>
      </c>
      <c r="D8" s="4" t="s">
        <v>11</v>
      </c>
      <c r="E8" s="4">
        <v>250</v>
      </c>
      <c r="F8" s="4" t="s">
        <v>11</v>
      </c>
      <c r="G8" s="4">
        <f t="shared" si="0"/>
        <v>1500</v>
      </c>
    </row>
    <row r="9" spans="1:7" ht="15.75" x14ac:dyDescent="0.25">
      <c r="A9" s="4"/>
      <c r="B9" s="4"/>
      <c r="C9" s="4"/>
      <c r="D9" s="4"/>
      <c r="E9" s="4"/>
      <c r="F9" s="4" t="s">
        <v>16</v>
      </c>
      <c r="G9" s="4">
        <f>SUM(G5:G8)</f>
        <v>177916.66666666669</v>
      </c>
    </row>
    <row r="11" spans="1:7" ht="28.5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</row>
    <row r="12" spans="1:7" ht="15.75" x14ac:dyDescent="0.25">
      <c r="A12" s="3">
        <v>1</v>
      </c>
      <c r="B12" s="4" t="s">
        <v>18</v>
      </c>
      <c r="C12" s="4">
        <v>1850</v>
      </c>
      <c r="D12" s="4" t="s">
        <v>7</v>
      </c>
      <c r="E12" s="4">
        <f>400/6</f>
        <v>66.666666666666671</v>
      </c>
      <c r="F12" s="4" t="s">
        <v>8</v>
      </c>
      <c r="G12" s="4">
        <f>+C12*E12</f>
        <v>123333.33333333334</v>
      </c>
    </row>
    <row r="13" spans="1:7" ht="31.5" x14ac:dyDescent="0.25">
      <c r="A13" s="5">
        <v>2</v>
      </c>
      <c r="B13" s="7" t="s">
        <v>21</v>
      </c>
      <c r="C13" s="6">
        <f>1850*0.5*1</f>
        <v>925</v>
      </c>
      <c r="D13" s="6" t="s">
        <v>9</v>
      </c>
      <c r="E13" s="6">
        <v>70</v>
      </c>
      <c r="F13" s="6" t="s">
        <v>9</v>
      </c>
      <c r="G13" s="6">
        <f t="shared" ref="G13:G15" si="1">+C13*E13</f>
        <v>64750</v>
      </c>
    </row>
    <row r="14" spans="1:7" ht="15.75" x14ac:dyDescent="0.25">
      <c r="A14" s="3">
        <v>3</v>
      </c>
      <c r="B14" s="4" t="s">
        <v>10</v>
      </c>
      <c r="C14" s="4">
        <v>5</v>
      </c>
      <c r="D14" s="4" t="s">
        <v>11</v>
      </c>
      <c r="E14" s="4">
        <v>750</v>
      </c>
      <c r="F14" s="4" t="s">
        <v>11</v>
      </c>
      <c r="G14" s="4">
        <f t="shared" si="1"/>
        <v>3750</v>
      </c>
    </row>
    <row r="15" spans="1:7" ht="15.75" x14ac:dyDescent="0.25">
      <c r="A15" s="3">
        <v>4</v>
      </c>
      <c r="B15" s="4" t="s">
        <v>12</v>
      </c>
      <c r="C15" s="4">
        <v>6</v>
      </c>
      <c r="D15" s="4" t="s">
        <v>11</v>
      </c>
      <c r="E15" s="4">
        <v>250</v>
      </c>
      <c r="F15" s="4" t="s">
        <v>11</v>
      </c>
      <c r="G15" s="4">
        <f t="shared" si="1"/>
        <v>1500</v>
      </c>
    </row>
    <row r="16" spans="1:7" ht="15.75" x14ac:dyDescent="0.25">
      <c r="A16" s="4"/>
      <c r="B16" s="4"/>
      <c r="C16" s="4"/>
      <c r="D16" s="4"/>
      <c r="E16" s="4"/>
      <c r="F16" s="4" t="s">
        <v>16</v>
      </c>
      <c r="G16" s="4">
        <f>SUM(G12:G15)</f>
        <v>193333.33333333334</v>
      </c>
    </row>
    <row r="19" spans="2:2" x14ac:dyDescent="0.25">
      <c r="B19" t="s">
        <v>20</v>
      </c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3" sqref="E13"/>
    </sheetView>
  </sheetViews>
  <sheetFormatPr defaultRowHeight="15" x14ac:dyDescent="0.25"/>
  <cols>
    <col min="1" max="1" width="6.28515625" customWidth="1"/>
    <col min="2" max="2" width="19.7109375" customWidth="1"/>
  </cols>
  <sheetData>
    <row r="1" spans="1:7" ht="20.25" x14ac:dyDescent="0.3">
      <c r="A1" s="2" t="s">
        <v>13</v>
      </c>
      <c r="B1" s="2"/>
      <c r="C1" s="2"/>
      <c r="D1" s="2"/>
      <c r="E1" s="2"/>
      <c r="F1" s="2"/>
      <c r="G1" s="2"/>
    </row>
    <row r="2" spans="1:7" ht="20.25" x14ac:dyDescent="0.3">
      <c r="A2" s="2" t="s">
        <v>14</v>
      </c>
      <c r="B2" s="2"/>
      <c r="C2" s="2"/>
      <c r="D2" s="2"/>
      <c r="E2" s="2"/>
      <c r="F2" s="2"/>
      <c r="G2" s="2"/>
    </row>
    <row r="3" spans="1:7" ht="20.25" x14ac:dyDescent="0.3">
      <c r="A3" s="2" t="s">
        <v>15</v>
      </c>
      <c r="B3" s="2"/>
      <c r="C3" s="2"/>
      <c r="D3" s="2"/>
      <c r="E3" s="2"/>
      <c r="F3" s="2"/>
      <c r="G3" s="2"/>
    </row>
    <row r="4" spans="1:7" ht="28.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15.75" x14ac:dyDescent="0.25">
      <c r="A5" s="3">
        <v>1</v>
      </c>
      <c r="B5" s="4" t="s">
        <v>17</v>
      </c>
      <c r="C5" s="4">
        <v>1850</v>
      </c>
      <c r="D5" s="4" t="s">
        <v>7</v>
      </c>
      <c r="E5" s="4">
        <f>475/6</f>
        <v>79.166666666666671</v>
      </c>
      <c r="F5" s="4" t="s">
        <v>8</v>
      </c>
      <c r="G5" s="4">
        <f>+C5*E5</f>
        <v>146458.33333333334</v>
      </c>
    </row>
    <row r="6" spans="1:7" ht="30" customHeight="1" x14ac:dyDescent="0.25">
      <c r="A6" s="5">
        <v>2</v>
      </c>
      <c r="B6" s="7" t="s">
        <v>21</v>
      </c>
      <c r="C6" s="6">
        <f>1850*0.5*1</f>
        <v>925</v>
      </c>
      <c r="D6" s="6" t="s">
        <v>9</v>
      </c>
      <c r="E6" s="6">
        <v>70</v>
      </c>
      <c r="F6" s="6" t="s">
        <v>9</v>
      </c>
      <c r="G6" s="6">
        <f t="shared" ref="G6:G8" si="0">+C6*E6</f>
        <v>64750</v>
      </c>
    </row>
    <row r="7" spans="1:7" ht="15.75" x14ac:dyDescent="0.25">
      <c r="A7" s="3">
        <v>3</v>
      </c>
      <c r="B7" s="4" t="s">
        <v>10</v>
      </c>
      <c r="C7" s="4">
        <v>5</v>
      </c>
      <c r="D7" s="4" t="s">
        <v>11</v>
      </c>
      <c r="E7" s="4">
        <v>750</v>
      </c>
      <c r="F7" s="4" t="s">
        <v>11</v>
      </c>
      <c r="G7" s="4">
        <f t="shared" si="0"/>
        <v>3750</v>
      </c>
    </row>
    <row r="8" spans="1:7" ht="15.75" x14ac:dyDescent="0.25">
      <c r="A8" s="3">
        <v>4</v>
      </c>
      <c r="B8" s="4" t="s">
        <v>12</v>
      </c>
      <c r="C8" s="4">
        <v>6</v>
      </c>
      <c r="D8" s="4" t="s">
        <v>11</v>
      </c>
      <c r="E8" s="4">
        <v>250</v>
      </c>
      <c r="F8" s="4" t="s">
        <v>11</v>
      </c>
      <c r="G8" s="4">
        <f t="shared" si="0"/>
        <v>1500</v>
      </c>
    </row>
    <row r="9" spans="1:7" ht="15.75" x14ac:dyDescent="0.25">
      <c r="A9" s="4"/>
      <c r="B9" s="4"/>
      <c r="C9" s="4"/>
      <c r="D9" s="4"/>
      <c r="E9" s="4"/>
      <c r="F9" s="4" t="s">
        <v>16</v>
      </c>
      <c r="G9" s="4">
        <f>SUM(G5:G8)</f>
        <v>216458.33333333334</v>
      </c>
    </row>
    <row r="11" spans="1:7" ht="28.5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</row>
    <row r="12" spans="1:7" ht="15.75" x14ac:dyDescent="0.25">
      <c r="A12" s="3">
        <v>1</v>
      </c>
      <c r="B12" s="4" t="s">
        <v>18</v>
      </c>
      <c r="C12" s="4">
        <v>1850</v>
      </c>
      <c r="D12" s="4" t="s">
        <v>7</v>
      </c>
      <c r="E12" s="4">
        <f>675/6</f>
        <v>112.5</v>
      </c>
      <c r="F12" s="4" t="s">
        <v>8</v>
      </c>
      <c r="G12" s="4">
        <f>+C12*E12</f>
        <v>208125</v>
      </c>
    </row>
    <row r="13" spans="1:7" ht="31.5" x14ac:dyDescent="0.25">
      <c r="A13" s="5">
        <v>2</v>
      </c>
      <c r="B13" s="7" t="s">
        <v>21</v>
      </c>
      <c r="C13" s="6">
        <f>1850*0.5*1</f>
        <v>925</v>
      </c>
      <c r="D13" s="6" t="s">
        <v>9</v>
      </c>
      <c r="E13" s="6">
        <v>70</v>
      </c>
      <c r="F13" s="6" t="s">
        <v>9</v>
      </c>
      <c r="G13" s="6">
        <f t="shared" ref="G13:G15" si="1">+C13*E13</f>
        <v>64750</v>
      </c>
    </row>
    <row r="14" spans="1:7" ht="15.75" x14ac:dyDescent="0.25">
      <c r="A14" s="3">
        <v>3</v>
      </c>
      <c r="B14" s="4" t="s">
        <v>10</v>
      </c>
      <c r="C14" s="4">
        <v>5</v>
      </c>
      <c r="D14" s="4" t="s">
        <v>11</v>
      </c>
      <c r="E14" s="4">
        <v>750</v>
      </c>
      <c r="F14" s="4" t="s">
        <v>11</v>
      </c>
      <c r="G14" s="4">
        <f t="shared" si="1"/>
        <v>3750</v>
      </c>
    </row>
    <row r="15" spans="1:7" ht="15.75" x14ac:dyDescent="0.25">
      <c r="A15" s="3">
        <v>4</v>
      </c>
      <c r="B15" s="4" t="s">
        <v>12</v>
      </c>
      <c r="C15" s="4">
        <v>6</v>
      </c>
      <c r="D15" s="4" t="s">
        <v>11</v>
      </c>
      <c r="E15" s="4">
        <v>250</v>
      </c>
      <c r="F15" s="4" t="s">
        <v>11</v>
      </c>
      <c r="G15" s="4">
        <f t="shared" si="1"/>
        <v>1500</v>
      </c>
    </row>
    <row r="16" spans="1:7" ht="15.75" x14ac:dyDescent="0.25">
      <c r="A16" s="4"/>
      <c r="B16" s="4"/>
      <c r="C16" s="4"/>
      <c r="D16" s="4"/>
      <c r="E16" s="4"/>
      <c r="F16" s="4" t="s">
        <v>16</v>
      </c>
      <c r="G16" s="4">
        <f>SUM(G12:G15)</f>
        <v>278125</v>
      </c>
    </row>
    <row r="20" spans="2:2" x14ac:dyDescent="0.25">
      <c r="B20" t="s">
        <v>19</v>
      </c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2021-05-30T05:46:28Z</dcterms:modified>
</cp:coreProperties>
</file>