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\Desktop\"/>
    </mc:Choice>
  </mc:AlternateContent>
  <xr:revisionPtr revIDLastSave="0" documentId="8_{F3E5D593-FBAC-4BDC-9160-1E508B49740A}" xr6:coauthVersionLast="47" xr6:coauthVersionMax="47" xr10:uidLastSave="{00000000-0000-0000-0000-000000000000}"/>
  <bookViews>
    <workbookView xWindow="-120" yWindow="-120" windowWidth="20730" windowHeight="11160" activeTab="1" xr2:uid="{CE20C26D-2804-40B6-8D16-BB7B69B7E8BE}"/>
  </bookViews>
  <sheets>
    <sheet name="inf" sheetId="1" r:id="rId1"/>
    <sheet name="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2" l="1"/>
  <c r="M7" i="2"/>
  <c r="M8" i="2"/>
  <c r="M9" i="2"/>
  <c r="M10" i="2"/>
  <c r="M11" i="2"/>
  <c r="M12" i="2"/>
  <c r="M13" i="2"/>
  <c r="M5" i="2"/>
  <c r="L13" i="2"/>
  <c r="L12" i="2"/>
  <c r="L11" i="2"/>
  <c r="L10" i="2"/>
  <c r="L9" i="2"/>
  <c r="L8" i="2"/>
  <c r="L7" i="2"/>
  <c r="L6" i="2"/>
  <c r="L5" i="2"/>
  <c r="K13" i="2"/>
  <c r="K12" i="2"/>
  <c r="K11" i="2"/>
  <c r="K10" i="2"/>
  <c r="K9" i="2"/>
  <c r="K8" i="2"/>
  <c r="K7" i="2"/>
  <c r="K6" i="2"/>
  <c r="K5" i="2"/>
  <c r="J13" i="2"/>
  <c r="J12" i="2"/>
  <c r="J11" i="2"/>
  <c r="J10" i="2"/>
  <c r="J9" i="2"/>
  <c r="J8" i="2"/>
  <c r="J7" i="2"/>
  <c r="J6" i="2"/>
  <c r="J5" i="2"/>
  <c r="H13" i="2"/>
  <c r="H12" i="2"/>
  <c r="H11" i="2"/>
  <c r="H10" i="2"/>
  <c r="H9" i="2"/>
  <c r="H8" i="2"/>
  <c r="H7" i="2"/>
  <c r="H6" i="2"/>
  <c r="H5" i="2"/>
  <c r="G13" i="2"/>
  <c r="G12" i="2"/>
  <c r="G11" i="2"/>
  <c r="G10" i="2"/>
  <c r="G9" i="2"/>
  <c r="G8" i="2"/>
  <c r="G7" i="2"/>
  <c r="G5" i="2"/>
  <c r="F13" i="2"/>
  <c r="F12" i="2"/>
  <c r="F11" i="2"/>
  <c r="F10" i="2"/>
  <c r="F9" i="2"/>
  <c r="F8" i="2"/>
  <c r="F7" i="2"/>
  <c r="F6" i="2"/>
  <c r="F5" i="2"/>
</calcChain>
</file>

<file path=xl/sharedStrings.xml><?xml version="1.0" encoding="utf-8"?>
<sst xmlns="http://schemas.openxmlformats.org/spreadsheetml/2006/main" count="98" uniqueCount="75">
  <si>
    <t>Employee Salary Calculation</t>
  </si>
  <si>
    <t>Employee Information</t>
  </si>
  <si>
    <t xml:space="preserve">SI </t>
  </si>
  <si>
    <t>Employee Name</t>
  </si>
  <si>
    <t>Employee ID</t>
  </si>
  <si>
    <t>Position</t>
  </si>
  <si>
    <t>Department</t>
  </si>
  <si>
    <t>Supervisor</t>
  </si>
  <si>
    <t>Joing Date</t>
  </si>
  <si>
    <t>Contract  No</t>
  </si>
  <si>
    <t>Basic Salary</t>
  </si>
  <si>
    <t>Alif Asfak</t>
  </si>
  <si>
    <t>Sheikh Emo</t>
  </si>
  <si>
    <t>Murad Sarkar</t>
  </si>
  <si>
    <t>Nafiu Zaman</t>
  </si>
  <si>
    <t>Shakib Sarkar</t>
  </si>
  <si>
    <t>Emon khan</t>
  </si>
  <si>
    <t>Mahfuz Ali</t>
  </si>
  <si>
    <t>Ema Sarkar</t>
  </si>
  <si>
    <t>Mustak Meraz</t>
  </si>
  <si>
    <t>JHO</t>
  </si>
  <si>
    <t>SE</t>
  </si>
  <si>
    <t>Executive</t>
  </si>
  <si>
    <t>MM</t>
  </si>
  <si>
    <t>Liftman</t>
  </si>
  <si>
    <t>JA</t>
  </si>
  <si>
    <t>FC</t>
  </si>
  <si>
    <t>Human Resources</t>
  </si>
  <si>
    <t>Sales</t>
  </si>
  <si>
    <t>Management</t>
  </si>
  <si>
    <t>Markting</t>
  </si>
  <si>
    <t>Logistics</t>
  </si>
  <si>
    <t>Transport</t>
  </si>
  <si>
    <t>Production</t>
  </si>
  <si>
    <t>Washim</t>
  </si>
  <si>
    <t>Tarek</t>
  </si>
  <si>
    <t>Jabed</t>
  </si>
  <si>
    <t>Akib</t>
  </si>
  <si>
    <t>Hridoy</t>
  </si>
  <si>
    <t>Tamim</t>
  </si>
  <si>
    <t>Plabon</t>
  </si>
  <si>
    <t>Nayeem</t>
  </si>
  <si>
    <t>Sifat</t>
  </si>
  <si>
    <t>15/3/22</t>
  </si>
  <si>
    <t>23/7/21</t>
  </si>
  <si>
    <t>19/8/20</t>
  </si>
  <si>
    <t>24/9/22</t>
  </si>
  <si>
    <t>01910653623</t>
  </si>
  <si>
    <t>01712348211</t>
  </si>
  <si>
    <t>01721991725</t>
  </si>
  <si>
    <t>01910652345</t>
  </si>
  <si>
    <t>01612874650</t>
  </si>
  <si>
    <t>01934626472</t>
  </si>
  <si>
    <t>01874638290</t>
  </si>
  <si>
    <t>018645398056</t>
  </si>
  <si>
    <t>0152783940</t>
  </si>
  <si>
    <t>Calculation of Additional pay complying with Basic Salary</t>
  </si>
  <si>
    <t>If the Yearly Gross Salary is greather than  450000 BDT</t>
  </si>
  <si>
    <t>Human Resource</t>
  </si>
  <si>
    <t>House Rent</t>
  </si>
  <si>
    <t>Medical Allowence</t>
  </si>
  <si>
    <t xml:space="preserve">Transport </t>
  </si>
  <si>
    <t>Provident Fund</t>
  </si>
  <si>
    <t>Advance Text</t>
  </si>
  <si>
    <t>Advance Text (if the Yearly Gress Salary is less than 450000</t>
  </si>
  <si>
    <t>Salary log with Allowance</t>
  </si>
  <si>
    <t>SL</t>
  </si>
  <si>
    <t xml:space="preserve">Name </t>
  </si>
  <si>
    <t>Transport Allowance</t>
  </si>
  <si>
    <t>Home Allowance</t>
  </si>
  <si>
    <t>Madical Allowance</t>
  </si>
  <si>
    <t>Calculation of Salary Distribution</t>
  </si>
  <si>
    <t>Gross Salary</t>
  </si>
  <si>
    <t>Advance Tax</t>
  </si>
  <si>
    <t>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</si>
</sst>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 wrapText="1"/>
    </xf>
    <xf numFmtId="0" fontId="0" fillId="18" borderId="1" xfId="0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5" fontId="0" fillId="17" borderId="1" xfId="0" applyNumberForma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" fontId="0" fillId="12" borderId="1" xfId="0" quotePrefix="1" applyNumberFormat="1" applyFill="1" applyBorder="1"/>
    <xf numFmtId="2" fontId="0" fillId="2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12" borderId="1" xfId="0" quotePrefix="1" applyFill="1" applyBorder="1"/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4" fontId="0" fillId="13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/>
    </xf>
    <xf numFmtId="2" fontId="0" fillId="22" borderId="1" xfId="0" applyNumberFormat="1" applyFill="1" applyBorder="1" applyAlignment="1">
      <alignment vertical="center"/>
    </xf>
    <xf numFmtId="0" fontId="0" fillId="2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2" fontId="0" fillId="25" borderId="1" xfId="0" applyNumberForma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2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47F8-5137-48DC-AB01-4CA597670690}">
  <dimension ref="A2:P35"/>
  <sheetViews>
    <sheetView topLeftCell="A3" workbookViewId="0">
      <selection activeCell="I6" sqref="I6:I14"/>
    </sheetView>
  </sheetViews>
  <sheetFormatPr defaultRowHeight="15" x14ac:dyDescent="0.25"/>
  <cols>
    <col min="2" max="2" width="14.7109375" customWidth="1"/>
    <col min="3" max="3" width="13" customWidth="1"/>
    <col min="4" max="4" width="9.85546875" customWidth="1"/>
    <col min="5" max="5" width="12.42578125" customWidth="1"/>
    <col min="6" max="6" width="12.28515625" customWidth="1"/>
    <col min="7" max="7" width="10.7109375" style="6" customWidth="1"/>
    <col min="8" max="8" width="12.85546875" customWidth="1"/>
    <col min="9" max="9" width="11.140625" style="6" customWidth="1"/>
    <col min="10" max="10" width="5.28515625" customWidth="1"/>
    <col min="11" max="11" width="5.42578125" customWidth="1"/>
    <col min="12" max="12" width="5.28515625" customWidth="1"/>
    <col min="13" max="13" width="13.42578125" customWidth="1"/>
    <col min="14" max="14" width="5.7109375" customWidth="1"/>
    <col min="15" max="15" width="22.5703125" customWidth="1"/>
    <col min="16" max="16" width="18.42578125" customWidth="1"/>
  </cols>
  <sheetData>
    <row r="2" spans="1:16" ht="15.75" x14ac:dyDescent="0.25">
      <c r="H2" s="1" t="s">
        <v>0</v>
      </c>
      <c r="I2" s="2"/>
      <c r="J2" s="2"/>
      <c r="K2" s="2"/>
      <c r="L2" s="2"/>
    </row>
    <row r="4" spans="1:16" ht="15.75" x14ac:dyDescent="0.25">
      <c r="C4" s="4" t="s">
        <v>1</v>
      </c>
      <c r="D4" s="3"/>
      <c r="E4" s="3"/>
      <c r="F4" s="3"/>
    </row>
    <row r="5" spans="1:16" ht="42.75" customHeight="1" x14ac:dyDescent="0.25">
      <c r="A5" s="21" t="s">
        <v>2</v>
      </c>
      <c r="B5" s="22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  <c r="H5" s="21" t="s">
        <v>9</v>
      </c>
      <c r="I5" s="21" t="s">
        <v>10</v>
      </c>
      <c r="O5" s="7" t="s">
        <v>56</v>
      </c>
      <c r="P5" s="8"/>
    </row>
    <row r="6" spans="1:16" ht="30" x14ac:dyDescent="0.25">
      <c r="A6" s="23">
        <v>1</v>
      </c>
      <c r="B6" s="24" t="s">
        <v>11</v>
      </c>
      <c r="C6" s="6">
        <v>2110003</v>
      </c>
      <c r="D6" s="25" t="s">
        <v>20</v>
      </c>
      <c r="E6" s="26" t="s">
        <v>27</v>
      </c>
      <c r="F6" s="27" t="s">
        <v>34</v>
      </c>
      <c r="G6" s="28" t="s">
        <v>43</v>
      </c>
      <c r="H6" s="29" t="s">
        <v>47</v>
      </c>
      <c r="I6" s="30">
        <v>40000</v>
      </c>
      <c r="M6" s="18" t="s">
        <v>6</v>
      </c>
      <c r="O6" s="9" t="s">
        <v>57</v>
      </c>
      <c r="P6" s="10"/>
    </row>
    <row r="7" spans="1:16" ht="15.75" x14ac:dyDescent="0.25">
      <c r="A7" s="23">
        <v>2</v>
      </c>
      <c r="B7" s="24" t="s">
        <v>14</v>
      </c>
      <c r="C7" s="6">
        <v>2110004</v>
      </c>
      <c r="D7" s="25" t="s">
        <v>21</v>
      </c>
      <c r="E7" s="31" t="s">
        <v>28</v>
      </c>
      <c r="F7" s="27" t="s">
        <v>35</v>
      </c>
      <c r="G7" s="28" t="s">
        <v>44</v>
      </c>
      <c r="H7" s="32" t="s">
        <v>48</v>
      </c>
      <c r="I7" s="30">
        <v>35000</v>
      </c>
      <c r="M7" s="19" t="s">
        <v>28</v>
      </c>
      <c r="O7" s="11" t="s">
        <v>59</v>
      </c>
      <c r="P7" s="12">
        <v>0.3</v>
      </c>
    </row>
    <row r="8" spans="1:16" ht="30" x14ac:dyDescent="0.25">
      <c r="A8" s="23">
        <v>3</v>
      </c>
      <c r="B8" s="24" t="s">
        <v>15</v>
      </c>
      <c r="C8" s="6">
        <v>2110005</v>
      </c>
      <c r="D8" s="25" t="s">
        <v>22</v>
      </c>
      <c r="E8" s="33" t="s">
        <v>29</v>
      </c>
      <c r="F8" s="27" t="s">
        <v>36</v>
      </c>
      <c r="G8" s="28" t="s">
        <v>45</v>
      </c>
      <c r="H8" s="32" t="s">
        <v>49</v>
      </c>
      <c r="I8" s="30">
        <v>32000</v>
      </c>
      <c r="M8" s="19" t="s">
        <v>31</v>
      </c>
      <c r="O8" s="11" t="s">
        <v>60</v>
      </c>
      <c r="P8" s="12">
        <v>0.06</v>
      </c>
    </row>
    <row r="9" spans="1:16" ht="30" x14ac:dyDescent="0.25">
      <c r="A9" s="23">
        <v>4</v>
      </c>
      <c r="B9" s="24" t="s">
        <v>13</v>
      </c>
      <c r="C9" s="6">
        <v>2110006</v>
      </c>
      <c r="D9" s="25" t="s">
        <v>23</v>
      </c>
      <c r="E9" s="34" t="s">
        <v>30</v>
      </c>
      <c r="F9" s="27" t="s">
        <v>37</v>
      </c>
      <c r="G9" s="35">
        <v>44169</v>
      </c>
      <c r="H9" s="32" t="s">
        <v>50</v>
      </c>
      <c r="I9" s="30">
        <v>28000</v>
      </c>
      <c r="M9" s="20" t="s">
        <v>58</v>
      </c>
      <c r="O9" s="13" t="s">
        <v>61</v>
      </c>
      <c r="P9" s="14">
        <v>0.03</v>
      </c>
    </row>
    <row r="10" spans="1:16" ht="15.75" x14ac:dyDescent="0.25">
      <c r="A10" s="23">
        <v>5</v>
      </c>
      <c r="B10" s="24" t="s">
        <v>16</v>
      </c>
      <c r="C10" s="6">
        <v>2110007</v>
      </c>
      <c r="D10" s="25" t="s">
        <v>24</v>
      </c>
      <c r="E10" s="36" t="s">
        <v>31</v>
      </c>
      <c r="F10" s="27" t="s">
        <v>38</v>
      </c>
      <c r="G10" s="35">
        <v>43895</v>
      </c>
      <c r="H10" s="32" t="s">
        <v>51</v>
      </c>
      <c r="I10" s="30">
        <v>15000</v>
      </c>
      <c r="M10" s="19" t="s">
        <v>30</v>
      </c>
      <c r="O10" s="13" t="s">
        <v>62</v>
      </c>
      <c r="P10" s="15">
        <v>0.05</v>
      </c>
    </row>
    <row r="11" spans="1:16" ht="30" x14ac:dyDescent="0.25">
      <c r="A11" s="23">
        <v>6</v>
      </c>
      <c r="B11" s="24" t="s">
        <v>17</v>
      </c>
      <c r="C11" s="6">
        <v>2110008</v>
      </c>
      <c r="D11" s="25" t="s">
        <v>25</v>
      </c>
      <c r="E11" s="37" t="s">
        <v>29</v>
      </c>
      <c r="F11" s="27" t="s">
        <v>39</v>
      </c>
      <c r="G11" s="28" t="s">
        <v>46</v>
      </c>
      <c r="H11" s="32" t="s">
        <v>52</v>
      </c>
      <c r="I11" s="30">
        <v>28000</v>
      </c>
      <c r="M11" s="19" t="s">
        <v>32</v>
      </c>
      <c r="O11" s="13" t="s">
        <v>63</v>
      </c>
      <c r="P11" s="15">
        <v>0.05</v>
      </c>
    </row>
    <row r="12" spans="1:16" ht="22.5" customHeight="1" x14ac:dyDescent="0.25">
      <c r="A12" s="23">
        <v>7</v>
      </c>
      <c r="B12" s="24" t="s">
        <v>12</v>
      </c>
      <c r="C12" s="6">
        <v>2110009</v>
      </c>
      <c r="D12" s="25" t="s">
        <v>7</v>
      </c>
      <c r="E12" s="31" t="s">
        <v>32</v>
      </c>
      <c r="F12" s="27" t="s">
        <v>40</v>
      </c>
      <c r="G12" s="35">
        <v>43956</v>
      </c>
      <c r="H12" s="32" t="s">
        <v>53</v>
      </c>
      <c r="I12" s="30">
        <v>14000</v>
      </c>
      <c r="M12" s="19" t="s">
        <v>33</v>
      </c>
      <c r="O12" s="16" t="s">
        <v>64</v>
      </c>
      <c r="P12" s="17">
        <v>45000</v>
      </c>
    </row>
    <row r="13" spans="1:16" ht="24" customHeight="1" x14ac:dyDescent="0.25">
      <c r="A13" s="23">
        <v>8</v>
      </c>
      <c r="B13" s="24" t="s">
        <v>18</v>
      </c>
      <c r="C13" s="6">
        <v>2110010</v>
      </c>
      <c r="D13" s="25" t="s">
        <v>21</v>
      </c>
      <c r="E13" s="33" t="s">
        <v>28</v>
      </c>
      <c r="F13" s="27" t="s">
        <v>41</v>
      </c>
      <c r="G13" s="35">
        <v>44715</v>
      </c>
      <c r="H13" s="32" t="s">
        <v>54</v>
      </c>
      <c r="I13" s="30">
        <v>55000</v>
      </c>
      <c r="M13" s="19" t="s">
        <v>29</v>
      </c>
      <c r="O13" s="16"/>
      <c r="P13" s="17"/>
    </row>
    <row r="14" spans="1:16" ht="15" customHeight="1" x14ac:dyDescent="0.25">
      <c r="A14" s="23">
        <v>9</v>
      </c>
      <c r="B14" s="24" t="s">
        <v>19</v>
      </c>
      <c r="C14" s="6">
        <v>2110011</v>
      </c>
      <c r="D14" s="25" t="s">
        <v>26</v>
      </c>
      <c r="E14" s="36" t="s">
        <v>33</v>
      </c>
      <c r="F14" s="27" t="s">
        <v>42</v>
      </c>
      <c r="G14" s="35">
        <v>44481</v>
      </c>
      <c r="H14" s="32" t="s">
        <v>55</v>
      </c>
      <c r="I14" s="30">
        <v>8000</v>
      </c>
    </row>
    <row r="27" spans="2:2" x14ac:dyDescent="0.25">
      <c r="B27" s="38"/>
    </row>
    <row r="28" spans="2:2" x14ac:dyDescent="0.25">
      <c r="B28" s="38"/>
    </row>
    <row r="29" spans="2:2" x14ac:dyDescent="0.25">
      <c r="B29" s="38"/>
    </row>
    <row r="30" spans="2:2" x14ac:dyDescent="0.25">
      <c r="B30" s="38"/>
    </row>
    <row r="31" spans="2:2" x14ac:dyDescent="0.25">
      <c r="B31" s="38"/>
    </row>
    <row r="32" spans="2:2" x14ac:dyDescent="0.25">
      <c r="B32" s="38"/>
    </row>
    <row r="33" spans="2:2" x14ac:dyDescent="0.25">
      <c r="B33" s="38"/>
    </row>
    <row r="34" spans="2:2" x14ac:dyDescent="0.25">
      <c r="B34" s="38"/>
    </row>
    <row r="35" spans="2:2" x14ac:dyDescent="0.25">
      <c r="B35" s="38"/>
    </row>
  </sheetData>
  <mergeCells count="6">
    <mergeCell ref="H2:L2"/>
    <mergeCell ref="C4:F4"/>
    <mergeCell ref="O5:P5"/>
    <mergeCell ref="O6:P6"/>
    <mergeCell ref="O12:O13"/>
    <mergeCell ref="P12:P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75C-446C-4F36-B704-99E0A6868CCC}">
  <dimension ref="B3:M13"/>
  <sheetViews>
    <sheetView tabSelected="1" workbookViewId="0">
      <selection activeCell="K3" sqref="K3:L3"/>
    </sheetView>
  </sheetViews>
  <sheetFormatPr defaultRowHeight="15" x14ac:dyDescent="0.25"/>
  <cols>
    <col min="1" max="1" width="4.5703125" customWidth="1"/>
    <col min="2" max="2" width="7.42578125" customWidth="1"/>
    <col min="3" max="3" width="12.42578125" customWidth="1"/>
    <col min="4" max="4" width="16.7109375" customWidth="1"/>
    <col min="6" max="6" width="14.42578125" style="6" customWidth="1"/>
    <col min="7" max="7" width="10.85546875" style="6" customWidth="1"/>
    <col min="8" max="8" width="11" style="6" customWidth="1"/>
    <col min="9" max="9" width="5.28515625" customWidth="1"/>
    <col min="10" max="10" width="13" style="5" customWidth="1"/>
    <col min="11" max="11" width="16.140625" style="6" customWidth="1"/>
    <col min="12" max="12" width="17.5703125" style="6" customWidth="1"/>
  </cols>
  <sheetData>
    <row r="3" spans="2:13" ht="32.25" customHeight="1" x14ac:dyDescent="0.25">
      <c r="D3" s="49" t="s">
        <v>65</v>
      </c>
      <c r="E3" s="50"/>
      <c r="F3" s="50"/>
      <c r="K3" s="51" t="s">
        <v>71</v>
      </c>
      <c r="L3" s="51"/>
    </row>
    <row r="4" spans="2:13" ht="35.25" customHeight="1" x14ac:dyDescent="0.25">
      <c r="B4" s="45" t="s">
        <v>66</v>
      </c>
      <c r="C4" s="45" t="s">
        <v>4</v>
      </c>
      <c r="D4" s="45" t="s">
        <v>67</v>
      </c>
      <c r="E4" s="46" t="s">
        <v>10</v>
      </c>
      <c r="F4" s="46" t="s">
        <v>68</v>
      </c>
      <c r="G4" s="46" t="s">
        <v>69</v>
      </c>
      <c r="H4" s="46" t="s">
        <v>70</v>
      </c>
      <c r="J4" s="39" t="s">
        <v>72</v>
      </c>
      <c r="K4" s="40" t="s">
        <v>62</v>
      </c>
      <c r="L4" s="39" t="s">
        <v>73</v>
      </c>
      <c r="M4" s="39" t="s">
        <v>74</v>
      </c>
    </row>
    <row r="5" spans="2:13" x14ac:dyDescent="0.25">
      <c r="B5" s="47">
        <v>1</v>
      </c>
      <c r="C5" s="48">
        <v>2110003</v>
      </c>
      <c r="D5" s="24" t="s">
        <v>11</v>
      </c>
      <c r="E5" s="30">
        <v>40000</v>
      </c>
      <c r="F5" s="48">
        <f>E5*inf!P9</f>
        <v>1200</v>
      </c>
      <c r="G5" s="48">
        <f>E5*inf!P7</f>
        <v>12000</v>
      </c>
      <c r="H5" s="48">
        <f>E5*inf!P8</f>
        <v>2400</v>
      </c>
      <c r="J5" s="41">
        <f>E5+F5+G5+H5</f>
        <v>55600</v>
      </c>
      <c r="K5" s="42">
        <f>Cal!J5*inf!P10</f>
        <v>2780</v>
      </c>
      <c r="L5" s="43">
        <f>J5*inf!P11</f>
        <v>2780</v>
      </c>
      <c r="M5" s="44">
        <f>J5-(K5+L5)</f>
        <v>50040</v>
      </c>
    </row>
    <row r="6" spans="2:13" x14ac:dyDescent="0.25">
      <c r="B6" s="47">
        <v>2</v>
      </c>
      <c r="C6" s="48">
        <v>2110004</v>
      </c>
      <c r="D6" s="24" t="s">
        <v>14</v>
      </c>
      <c r="E6" s="30">
        <v>35000</v>
      </c>
      <c r="F6" s="48">
        <f>E6*inf!P9</f>
        <v>1050</v>
      </c>
      <c r="G6" s="48">
        <v>10500</v>
      </c>
      <c r="H6" s="48">
        <f>E6*inf!P8</f>
        <v>2100</v>
      </c>
      <c r="J6" s="41">
        <f>E6+F6+G6+H6</f>
        <v>48650</v>
      </c>
      <c r="K6" s="42">
        <f>J6*inf!P10</f>
        <v>2432.5</v>
      </c>
      <c r="L6" s="43">
        <f>J6*inf!P11</f>
        <v>2432.5</v>
      </c>
      <c r="M6" s="44">
        <f t="shared" ref="M6:M13" si="0">J6-(K6+L6)</f>
        <v>43785</v>
      </c>
    </row>
    <row r="7" spans="2:13" x14ac:dyDescent="0.25">
      <c r="B7" s="47">
        <v>3</v>
      </c>
      <c r="C7" s="48">
        <v>2110005</v>
      </c>
      <c r="D7" s="24" t="s">
        <v>15</v>
      </c>
      <c r="E7" s="30">
        <v>32000</v>
      </c>
      <c r="F7" s="48">
        <f>E7*inf!P9</f>
        <v>960</v>
      </c>
      <c r="G7" s="48">
        <f>E7*inf!P7</f>
        <v>9600</v>
      </c>
      <c r="H7" s="48">
        <f>E7*inf!P8</f>
        <v>1920</v>
      </c>
      <c r="J7" s="41">
        <f>E7+F7+G7+H7</f>
        <v>44480</v>
      </c>
      <c r="K7" s="42">
        <f>J7*inf!P10</f>
        <v>2224</v>
      </c>
      <c r="L7" s="43">
        <f>J7*inf!P11</f>
        <v>2224</v>
      </c>
      <c r="M7" s="44">
        <f t="shared" si="0"/>
        <v>40032</v>
      </c>
    </row>
    <row r="8" spans="2:13" x14ac:dyDescent="0.25">
      <c r="B8" s="47">
        <v>4</v>
      </c>
      <c r="C8" s="48">
        <v>2110006</v>
      </c>
      <c r="D8" s="24" t="s">
        <v>13</v>
      </c>
      <c r="E8" s="30">
        <v>28000</v>
      </c>
      <c r="F8" s="48">
        <f>E8*inf!P9</f>
        <v>840</v>
      </c>
      <c r="G8" s="48">
        <f>E8*inf!P7</f>
        <v>8400</v>
      </c>
      <c r="H8" s="48">
        <f>E8*inf!P8</f>
        <v>1680</v>
      </c>
      <c r="J8" s="41">
        <f>E8+F8+G8+H8</f>
        <v>38920</v>
      </c>
      <c r="K8" s="42">
        <f>J8*inf!P10</f>
        <v>1946</v>
      </c>
      <c r="L8" s="43">
        <f>J8*inf!P11</f>
        <v>1946</v>
      </c>
      <c r="M8" s="44">
        <f t="shared" si="0"/>
        <v>35028</v>
      </c>
    </row>
    <row r="9" spans="2:13" x14ac:dyDescent="0.25">
      <c r="B9" s="47">
        <v>5</v>
      </c>
      <c r="C9" s="48">
        <v>2110007</v>
      </c>
      <c r="D9" s="24" t="s">
        <v>16</v>
      </c>
      <c r="E9" s="30">
        <v>15000</v>
      </c>
      <c r="F9" s="48">
        <f>E9*inf!P9</f>
        <v>450</v>
      </c>
      <c r="G9" s="48">
        <f>E9*inf!P7</f>
        <v>4500</v>
      </c>
      <c r="H9" s="48">
        <f>E9*inf!P8</f>
        <v>900</v>
      </c>
      <c r="J9" s="41">
        <f>E9+F9+G9+H9</f>
        <v>20850</v>
      </c>
      <c r="K9" s="42">
        <f>J9*inf!P10</f>
        <v>1042.5</v>
      </c>
      <c r="L9" s="43">
        <f>J9*inf!P11</f>
        <v>1042.5</v>
      </c>
      <c r="M9" s="44">
        <f t="shared" si="0"/>
        <v>18765</v>
      </c>
    </row>
    <row r="10" spans="2:13" x14ac:dyDescent="0.25">
      <c r="B10" s="47">
        <v>6</v>
      </c>
      <c r="C10" s="48">
        <v>2110008</v>
      </c>
      <c r="D10" s="24" t="s">
        <v>17</v>
      </c>
      <c r="E10" s="30">
        <v>28000</v>
      </c>
      <c r="F10" s="48">
        <f>E10*inf!P9</f>
        <v>840</v>
      </c>
      <c r="G10" s="48">
        <f>E10*inf!P7</f>
        <v>8400</v>
      </c>
      <c r="H10" s="48">
        <f>E10*inf!P8</f>
        <v>1680</v>
      </c>
      <c r="J10" s="41">
        <f>H10+G10+F10+E10</f>
        <v>38920</v>
      </c>
      <c r="K10" s="42">
        <f>J10*inf!P10</f>
        <v>1946</v>
      </c>
      <c r="L10" s="43">
        <f>J10*inf!P11</f>
        <v>1946</v>
      </c>
      <c r="M10" s="44">
        <f t="shared" si="0"/>
        <v>35028</v>
      </c>
    </row>
    <row r="11" spans="2:13" x14ac:dyDescent="0.25">
      <c r="B11" s="47">
        <v>7</v>
      </c>
      <c r="C11" s="48">
        <v>2110009</v>
      </c>
      <c r="D11" s="24" t="s">
        <v>12</v>
      </c>
      <c r="E11" s="30">
        <v>14000</v>
      </c>
      <c r="F11" s="48">
        <f>E11*inf!P9</f>
        <v>420</v>
      </c>
      <c r="G11" s="48">
        <f>E11*inf!P7</f>
        <v>4200</v>
      </c>
      <c r="H11" s="48">
        <f>E11*inf!P8</f>
        <v>840</v>
      </c>
      <c r="J11" s="41">
        <f>E11+F11+G11+H11</f>
        <v>19460</v>
      </c>
      <c r="K11" s="42">
        <f>J11*inf!P10</f>
        <v>973</v>
      </c>
      <c r="L11" s="43">
        <f>J11*inf!P11</f>
        <v>973</v>
      </c>
      <c r="M11" s="44">
        <f t="shared" si="0"/>
        <v>17514</v>
      </c>
    </row>
    <row r="12" spans="2:13" x14ac:dyDescent="0.25">
      <c r="B12" s="47">
        <v>8</v>
      </c>
      <c r="C12" s="48">
        <v>2110010</v>
      </c>
      <c r="D12" s="24" t="s">
        <v>18</v>
      </c>
      <c r="E12" s="30">
        <v>55000</v>
      </c>
      <c r="F12" s="48">
        <f>E12*inf!P9</f>
        <v>1650</v>
      </c>
      <c r="G12" s="48">
        <f>E12*inf!P7</f>
        <v>16500</v>
      </c>
      <c r="H12" s="48">
        <f>E12*inf!P8</f>
        <v>3300</v>
      </c>
      <c r="J12" s="41">
        <f>H12+G12+F12+E12</f>
        <v>76450</v>
      </c>
      <c r="K12" s="42">
        <f>J12*inf!P11</f>
        <v>3822.5</v>
      </c>
      <c r="L12" s="43">
        <f>J12*inf!P11</f>
        <v>3822.5</v>
      </c>
      <c r="M12" s="44">
        <f t="shared" si="0"/>
        <v>68805</v>
      </c>
    </row>
    <row r="13" spans="2:13" x14ac:dyDescent="0.25">
      <c r="B13" s="47">
        <v>9</v>
      </c>
      <c r="C13" s="48">
        <v>2110011</v>
      </c>
      <c r="D13" s="24" t="s">
        <v>19</v>
      </c>
      <c r="E13" s="30">
        <v>8000</v>
      </c>
      <c r="F13" s="48">
        <f>E13*inf!P9</f>
        <v>240</v>
      </c>
      <c r="G13" s="48">
        <f>E13*inf!P7</f>
        <v>2400</v>
      </c>
      <c r="H13" s="48">
        <f>E13*inf!P8</f>
        <v>480</v>
      </c>
      <c r="J13" s="41">
        <f>E13+F13+G13+H13</f>
        <v>11120</v>
      </c>
      <c r="K13" s="42">
        <f>J13*inf!P10</f>
        <v>556</v>
      </c>
      <c r="L13" s="43">
        <f>J13*inf!P11</f>
        <v>556</v>
      </c>
      <c r="M13" s="44">
        <f t="shared" si="0"/>
        <v>10008</v>
      </c>
    </row>
  </sheetData>
  <mergeCells count="2">
    <mergeCell ref="D3:F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2025-05-18T04:12:34Z</dcterms:created>
  <dcterms:modified xsi:type="dcterms:W3CDTF">2025-05-18T05:51:27Z</dcterms:modified>
</cp:coreProperties>
</file>