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ocuments\"/>
    </mc:Choice>
  </mc:AlternateContent>
  <xr:revisionPtr revIDLastSave="0" documentId="8_{E1D93821-799E-4FE3-8A6C-CAFA8A83DDA4}" xr6:coauthVersionLast="47" xr6:coauthVersionMax="47" xr10:uidLastSave="{00000000-0000-0000-0000-000000000000}"/>
  <bookViews>
    <workbookView xWindow="-120" yWindow="-120" windowWidth="29040" windowHeight="15720" activeTab="8" xr2:uid="{8DAFDE0E-414E-4FA5-9AFE-6AB7813FF3E5}"/>
  </bookViews>
  <sheets>
    <sheet name="ans 1(c)" sheetId="2" r:id="rId1"/>
    <sheet name="Sheet11" sheetId="11" r:id="rId2"/>
    <sheet name="Sheet8" sheetId="8" r:id="rId3"/>
    <sheet name="ans 1(d)" sheetId="6" r:id="rId4"/>
    <sheet name="ans 1(a,b)" sheetId="1" r:id="rId5"/>
    <sheet name="Answer1(e)" sheetId="7" r:id="rId6"/>
    <sheet name="Sheet10" sheetId="10" r:id="rId7"/>
    <sheet name="Answer 3 Data " sheetId="12" r:id="rId8"/>
    <sheet name="Answer 3(a,b)" sheetId="14" r:id="rId9"/>
    <sheet name="Ans 4" sheetId="13" r:id="rId10"/>
    <sheet name="Sheet9" sheetId="9" r:id="rId11"/>
    <sheet name="Sheet5" sheetId="5" r:id="rId12"/>
  </sheets>
  <externalReferences>
    <externalReference r:id="rId13"/>
  </externalReferenc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4" l="1"/>
  <c r="G38" i="14"/>
  <c r="G39" i="14"/>
  <c r="G36" i="14"/>
  <c r="G22" i="14"/>
  <c r="G23" i="14"/>
  <c r="G24" i="14"/>
  <c r="G21" i="14"/>
  <c r="G14" i="14"/>
  <c r="G8" i="14"/>
  <c r="G9" i="14"/>
  <c r="G7" i="14"/>
  <c r="G6" i="14"/>
  <c r="M17" i="14"/>
  <c r="K19" i="14"/>
  <c r="K18" i="14"/>
  <c r="K17" i="14"/>
  <c r="N10" i="14"/>
  <c r="N11" i="14"/>
  <c r="N9" i="14"/>
  <c r="M11" i="14"/>
  <c r="M10" i="14"/>
  <c r="M9" i="14"/>
  <c r="I7" i="8" l="1"/>
  <c r="I8" i="8"/>
  <c r="I9" i="8"/>
  <c r="I10" i="8"/>
  <c r="I11" i="8"/>
  <c r="I6" i="8"/>
  <c r="H7" i="8"/>
  <c r="H8" i="8"/>
  <c r="H9" i="8"/>
  <c r="H10" i="8"/>
  <c r="H11" i="8"/>
  <c r="H6" i="8"/>
  <c r="G80" i="1"/>
</calcChain>
</file>

<file path=xl/sharedStrings.xml><?xml version="1.0" encoding="utf-8"?>
<sst xmlns="http://schemas.openxmlformats.org/spreadsheetml/2006/main" count="702" uniqueCount="84">
  <si>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</si>
  <si>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</si>
  <si>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</si>
  <si>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</si>
  <si>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</si>
  <si>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</si>
  <si>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</si>
  <si>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</si>
  <si>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</si>
  <si>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</si>
  <si>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</si>
  <si>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</si>
  <si>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</si>
  <si>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</si>
  <si>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</si>
  <si>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</si>
  <si>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</si>
  <si>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</si>
  <si>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</si>
  <si>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</si>
  <si>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</si>
  <si>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</si>
  <si>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</si>
  <si>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</si>
  <si>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</si>
  <si>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</si>
  <si>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</si>
  <si>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</si>
  <si>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 xml:space="preserve">Statistics of sales represantative </t>
  </si>
  <si>
    <t xml:space="preserve">January </t>
  </si>
  <si>
    <t>Id</t>
  </si>
  <si>
    <t>Name</t>
  </si>
  <si>
    <t>Salary</t>
  </si>
  <si>
    <t>Sales</t>
  </si>
  <si>
    <t>Bonus</t>
  </si>
  <si>
    <t>Total</t>
  </si>
  <si>
    <t>Nabila sultana</t>
  </si>
  <si>
    <t>Farhana Islam</t>
  </si>
  <si>
    <t>Sum of Total</t>
  </si>
  <si>
    <t>January</t>
  </si>
  <si>
    <t>February</t>
  </si>
  <si>
    <t>March</t>
  </si>
  <si>
    <t>Total Sales for Each Month</t>
  </si>
  <si>
    <t>Retail Profit</t>
  </si>
  <si>
    <t>Profit/Loss</t>
  </si>
  <si>
    <t>Profit</t>
  </si>
  <si>
    <t xml:space="preserve">     Yearly Report</t>
  </si>
  <si>
    <t>Month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</si>
  <si>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</si>
  <si>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</si>
  <si>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</si>
  <si>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</si>
  <si>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</si>
  <si>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</si>
  <si>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</si>
  <si>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</si>
  <si>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</si>
  <si>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</si>
  <si>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 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</si>
  <si>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</si>
  <si>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</si>
  <si>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</si>
  <si>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</si>
  <si>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</si>
  <si>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</si>
  <si>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</si>
  <si>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</si>
  <si>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</si>
  <si>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</si>
  <si>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</si>
  <si>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</si>
  <si>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</si>
  <si>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</si>
  <si>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</si>
  <si>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</si>
  <si>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</si>
  <si>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</si>
  <si>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>Expenses  Report of XYZ company</t>
  </si>
  <si>
    <t>Answer No 3(a)</t>
  </si>
  <si>
    <t>Answer No 3(b)</t>
  </si>
  <si>
    <t>Ans 4</t>
  </si>
  <si>
    <t xml:space="preserve">Total product only </t>
  </si>
  <si>
    <t xml:space="preserve">product category </t>
  </si>
  <si>
    <t xml:space="preserve">Lowesrt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</si>
</sst>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0" fillId="0" borderId="4" xfId="0" pivotButton="1" applyBorder="1" applyAlignment="1">
      <alignment wrapText="1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horizontal="left" wrapText="1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/>
    <xf numFmtId="0" fontId="5" fillId="0" borderId="0" xfId="0" applyFont="1"/>
    <xf numFmtId="0" fontId="4" fillId="0" borderId="0" xfId="0" applyFont="1"/>
    <xf numFmtId="0" fontId="6" fillId="5" borderId="0" xfId="0" applyFont="1" applyFill="1" applyAlignment="1">
      <alignment horizontal="center"/>
    </xf>
    <xf numFmtId="0" fontId="5" fillId="8" borderId="0" xfId="0" applyFont="1" applyFill="1"/>
    <xf numFmtId="0" fontId="6" fillId="6" borderId="0" xfId="0" applyFont="1" applyFill="1"/>
    <xf numFmtId="0" fontId="4" fillId="6" borderId="0" xfId="0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5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[01-040-18 Sadia Rahman Borna.xlsx]ans 1(c)!PivotTable1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</a:t>
            </a:r>
            <a:endParaRPr lang="en-US"/>
          </a:p>
        </c:rich>
      </c:tx>
      <c:layout>
        <c:manualLayout>
          <c:xMode val="edge"/>
          <c:yMode val="edge"/>
          <c:x val="0.4702777777777779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76-4DC3-B512-D88F07795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76-4DC3-B512-D88F07795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76-4DC3-B512-D88F077951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76-4DC3-B512-D88F077951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76-4DC3-B512-D88F077951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76-4DC3-B512-D88F0779519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'ans 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A1F-9A75-2E583A375F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[01-040-18 Sadia Rahman Borna.xlsx]Sheet11!PivotTable5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Farhana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6"/>
                <c:pt idx="0">
                  <c:v>543000</c:v>
                </c:pt>
                <c:pt idx="1">
                  <c:v>449000</c:v>
                </c:pt>
                <c:pt idx="2">
                  <c:v>562000</c:v>
                </c:pt>
                <c:pt idx="3">
                  <c:v>723000</c:v>
                </c:pt>
                <c:pt idx="4">
                  <c:v>269000</c:v>
                </c:pt>
                <c:pt idx="5">
                  <c:v>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5-4269-ABA4-B0EA93F9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0573183"/>
        <c:axId val="1980592863"/>
      </c:barChart>
      <c:catAx>
        <c:axId val="198057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92863"/>
        <c:crosses val="autoZero"/>
        <c:auto val="1"/>
        <c:lblAlgn val="ctr"/>
        <c:lblOffset val="100"/>
        <c:noMultiLvlLbl val="0"/>
      </c:catAx>
      <c:valAx>
        <c:axId val="19805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[01-040-18 Sadia Rahman Borna.xlsx]ans 1(d)!PivotTable2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F-436F-96C9-871C3DE0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594783"/>
        <c:axId val="1980575583"/>
      </c:barChart>
      <c:catAx>
        <c:axId val="19805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75583"/>
        <c:crosses val="autoZero"/>
        <c:auto val="1"/>
        <c:lblAlgn val="ctr"/>
        <c:lblOffset val="100"/>
        <c:noMultiLvlLbl val="0"/>
      </c:catAx>
      <c:valAx>
        <c:axId val="1980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097166771363377E-2"/>
          <c:y val="0.12488436004322991"/>
          <c:w val="0.74765376202974643"/>
          <c:h val="0.6933716097987751"/>
        </c:manualLayout>
      </c:layout>
      <c:barChart>
        <c:barDir val="bar"/>
        <c:grouping val="clustered"/>
        <c:varyColors val="0"/>
        <c:ser>
          <c:idx val="0"/>
          <c:order val="0"/>
          <c:tx>
            <c:v>Expenses</c:v>
          </c:tx>
          <c:invertIfNegative val="0"/>
          <c:cat>
            <c:strRef>
              <c:f>[1]Sheet7!$E$8:$E$19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[1]Sheet7!$F$8:$F$19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9-43DD-BA20-65A65AAFE22D}"/>
            </c:ext>
          </c:extLst>
        </c:ser>
        <c:ser>
          <c:idx val="1"/>
          <c:order val="1"/>
          <c:tx>
            <c:v>Sales</c:v>
          </c:tx>
          <c:invertIfNegative val="0"/>
          <c:cat>
            <c:strRef>
              <c:f>[1]Sheet7!$E$8:$E$19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[1]Sheet7!$G$8:$G$19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9-43DD-BA20-65A65AAFE22D}"/>
            </c:ext>
          </c:extLst>
        </c:ser>
        <c:ser>
          <c:idx val="2"/>
          <c:order val="2"/>
          <c:tx>
            <c:v>Profit</c:v>
          </c:tx>
          <c:invertIfNegative val="0"/>
          <c:cat>
            <c:strRef>
              <c:f>[1]Sheet7!$E$8:$E$19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9-43DD-BA20-65A65AAF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6448"/>
        <c:axId val="212778368"/>
      </c:barChart>
      <c:catAx>
        <c:axId val="21277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2778368"/>
        <c:crosses val="autoZero"/>
        <c:auto val="1"/>
        <c:lblAlgn val="ctr"/>
        <c:lblOffset val="100"/>
        <c:noMultiLvlLbl val="0"/>
      </c:catAx>
      <c:valAx>
        <c:axId val="212778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0087489063868"/>
          <c:y val="0.30723680373286671"/>
          <c:w val="0.16522134733158356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Margin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8079615048119"/>
          <c:y val="0.12535906969962088"/>
          <c:w val="0.63740815373609083"/>
          <c:h val="0.72207922544216474"/>
        </c:manualLayout>
      </c:layout>
      <c:lineChart>
        <c:grouping val="standard"/>
        <c:varyColors val="0"/>
        <c:ser>
          <c:idx val="0"/>
          <c:order val="0"/>
          <c:tx>
            <c:v>Profit per month</c:v>
          </c:tx>
          <c:marker>
            <c:spPr>
              <a:solidFill>
                <a:srgbClr val="FF0000"/>
              </a:solidFill>
            </c:spPr>
          </c:marker>
          <c:cat>
            <c:strRef>
              <c:f>[1]Sheet7!$E$8:$E$19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5-4DB0-BD9A-5C6C1798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288"/>
        <c:axId val="213470208"/>
      </c:lineChart>
      <c:catAx>
        <c:axId val="2134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1500000" anchor="b" anchorCtr="0"/>
          <a:lstStyle/>
          <a:p>
            <a:pPr>
              <a:defRPr/>
            </a:pPr>
            <a:endParaRPr lang="en-US"/>
          </a:p>
        </c:txPr>
        <c:crossAx val="213470208"/>
        <c:crosses val="autoZero"/>
        <c:auto val="1"/>
        <c:lblAlgn val="ctr"/>
        <c:lblOffset val="100"/>
        <c:noMultiLvlLbl val="0"/>
      </c:catAx>
      <c:valAx>
        <c:axId val="2134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4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74813615627333"/>
          <c:y val="0.41206530922286116"/>
          <c:w val="0.1161032370814742"/>
          <c:h val="0.17950952823017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138112</xdr:rowOff>
    </xdr:from>
    <xdr:to>
      <xdr:col>11</xdr:col>
      <xdr:colOff>342900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813B7-C365-788E-D057-372602CF0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52387</xdr:rowOff>
    </xdr:from>
    <xdr:to>
      <xdr:col>14</xdr:col>
      <xdr:colOff>504825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5FDE9-9F73-124B-5969-0A1DFC27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157162</xdr:rowOff>
    </xdr:from>
    <xdr:to>
      <xdr:col>10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A69-E662-51B0-05BD-6E2AED78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114300</xdr:rowOff>
    </xdr:from>
    <xdr:to>
      <xdr:col>12</xdr:col>
      <xdr:colOff>728464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C98F9-4654-480F-A07D-48B1A315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12</xdr:col>
      <xdr:colOff>47625</xdr:colOff>
      <xdr:row>41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98CF9-FA14-4E08-A308-F631949C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Eian\AppData\Local\Microsoft\Windows\INetCache\IE\OGUDOA93\22_Fatama%20Tuz%20Zuhura%20(2)%5b1%5d.xlsx" TargetMode="External"/><Relationship Id="rId1" Type="http://schemas.openxmlformats.org/officeDocument/2006/relationships/externalLinkPath" Target="/Users/CSEian/AppData/Local/Microsoft/Windows/INetCache/IE/OGUDOA93/22_Fatama%20Tuz%20Zuhura%20(2)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E8" t="str">
            <v>January</v>
          </cell>
          <cell r="F8">
            <v>9288500</v>
          </cell>
          <cell r="G8">
            <v>8750000</v>
          </cell>
          <cell r="H8">
            <v>-538500</v>
          </cell>
        </row>
        <row r="9">
          <cell r="E9" t="str">
            <v>February</v>
          </cell>
          <cell r="F9">
            <v>9744300</v>
          </cell>
          <cell r="G9">
            <v>9920000</v>
          </cell>
          <cell r="H9">
            <v>175700</v>
          </cell>
        </row>
        <row r="10">
          <cell r="E10" t="str">
            <v>March</v>
          </cell>
          <cell r="F10">
            <v>8904700</v>
          </cell>
          <cell r="G10">
            <v>10000000</v>
          </cell>
          <cell r="H10">
            <v>1095300</v>
          </cell>
        </row>
        <row r="11">
          <cell r="E11" t="str">
            <v>April</v>
          </cell>
          <cell r="F11">
            <v>7345200</v>
          </cell>
          <cell r="G11">
            <v>7957400</v>
          </cell>
          <cell r="H11">
            <v>612200</v>
          </cell>
        </row>
        <row r="12">
          <cell r="E12" t="str">
            <v>May</v>
          </cell>
          <cell r="F12">
            <v>8987000</v>
          </cell>
          <cell r="G12">
            <v>9876500</v>
          </cell>
          <cell r="H12">
            <v>889500</v>
          </cell>
        </row>
        <row r="13">
          <cell r="E13" t="str">
            <v>June</v>
          </cell>
          <cell r="F13">
            <v>5215400</v>
          </cell>
          <cell r="G13">
            <v>5164500</v>
          </cell>
          <cell r="H13">
            <v>-50900</v>
          </cell>
        </row>
        <row r="14">
          <cell r="E14" t="str">
            <v>July</v>
          </cell>
          <cell r="F14">
            <v>9976500</v>
          </cell>
          <cell r="G14">
            <v>11543600</v>
          </cell>
          <cell r="H14">
            <v>1567100</v>
          </cell>
        </row>
        <row r="15">
          <cell r="E15" t="str">
            <v>August</v>
          </cell>
          <cell r="F15">
            <v>7976700</v>
          </cell>
          <cell r="G15">
            <v>8087900</v>
          </cell>
          <cell r="H15">
            <v>111200</v>
          </cell>
        </row>
        <row r="16">
          <cell r="E16" t="str">
            <v>September</v>
          </cell>
          <cell r="F16">
            <v>9879000</v>
          </cell>
          <cell r="G16">
            <v>9969800</v>
          </cell>
          <cell r="H16">
            <v>90800</v>
          </cell>
        </row>
        <row r="17">
          <cell r="E17" t="str">
            <v>October</v>
          </cell>
          <cell r="F17">
            <v>6234800</v>
          </cell>
          <cell r="G17">
            <v>7024000</v>
          </cell>
          <cell r="H17">
            <v>789200</v>
          </cell>
        </row>
        <row r="18">
          <cell r="E18" t="str">
            <v>November</v>
          </cell>
          <cell r="F18">
            <v>4534800</v>
          </cell>
          <cell r="G18">
            <v>4809300</v>
          </cell>
          <cell r="H18">
            <v>274500</v>
          </cell>
        </row>
        <row r="19">
          <cell r="E19" t="str">
            <v>December</v>
          </cell>
          <cell r="F19">
            <v>8348700</v>
          </cell>
          <cell r="G19">
            <v>8834800</v>
          </cell>
          <cell r="H19">
            <v>486100</v>
          </cell>
        </row>
      </sheetData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20228009261" createdVersion="8" refreshedVersion="8" minRefreshableVersion="3" recordCount="76" xr:uid="{E313D470-8341-4944-882B-D39F242FF14A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27331828704" createdVersion="8" refreshedVersion="8" minRefreshableVersion="3" recordCount="76" xr:uid="{C0B41CD7-D7E4-47C6-AE55-C60F7419ED62}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2.77158148148" createdVersion="8" refreshedVersion="8" minRefreshableVersion="3" recordCount="6" xr:uid="{33375144-3446-4E7C-93E6-0816C5E54567}">
  <cacheSource type="worksheet">
    <worksheetSource name="Table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a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2390000" maxValue="6930000"/>
    </cacheField>
    <cacheField name="Bonus" numFmtId="0">
      <sharedItems containsSemiMixedTypes="0" containsString="0" containsNumber="1" containsInteger="1" minValue="239000" maxValue="693000"/>
    </cacheField>
    <cacheField name="Total" numFmtId="0">
      <sharedItems containsSemiMixedTypes="0" containsString="0" containsNumber="1" containsInteger="1" minValue="269000" maxValue="7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13T00:00:00"/>
    <s v="Barishal"/>
    <x v="0"/>
    <x v="0"/>
    <n v="8"/>
    <n v="70000"/>
    <n v="560000"/>
  </r>
  <r>
    <d v="2024-01-21T00:00:00"/>
    <s v="Barishal"/>
    <x v="1"/>
    <x v="0"/>
    <n v="9"/>
    <n v="70000"/>
    <n v="630000"/>
  </r>
  <r>
    <d v="2024-01-27T00:00:00"/>
    <s v="Barishal"/>
    <x v="2"/>
    <x v="1"/>
    <n v="8"/>
    <n v="20000"/>
    <n v="160000"/>
  </r>
  <r>
    <d v="2024-02-05T00:00:00"/>
    <s v="Barishal"/>
    <x v="3"/>
    <x v="0"/>
    <n v="4"/>
    <n v="70000"/>
    <n v="280000"/>
  </r>
  <r>
    <d v="2024-02-08T00:00:00"/>
    <s v="Barishal"/>
    <x v="4"/>
    <x v="2"/>
    <n v="15"/>
    <n v="30000"/>
    <n v="450000"/>
  </r>
  <r>
    <d v="2024-02-16T00:00:00"/>
    <s v="Barishal"/>
    <x v="3"/>
    <x v="2"/>
    <n v="14"/>
    <n v="30000"/>
    <n v="420000"/>
  </r>
  <r>
    <d v="2024-02-24T00:00:00"/>
    <s v="Barishal"/>
    <x v="0"/>
    <x v="2"/>
    <n v="12"/>
    <n v="30000"/>
    <n v="360000"/>
  </r>
  <r>
    <d v="2024-03-06T00:00:00"/>
    <s v="Barishal"/>
    <x v="4"/>
    <x v="3"/>
    <n v="10"/>
    <n v="50000"/>
    <n v="500000"/>
  </r>
  <r>
    <d v="2024-03-08T00:00:00"/>
    <s v="Barishal"/>
    <x v="1"/>
    <x v="2"/>
    <n v="13"/>
    <n v="30000"/>
    <n v="390000"/>
  </r>
  <r>
    <d v="2024-03-15T00:00:00"/>
    <s v="Barishal"/>
    <x v="4"/>
    <x v="1"/>
    <n v="8"/>
    <n v="20000"/>
    <n v="160000"/>
  </r>
  <r>
    <d v="2024-03-18T00:00:00"/>
    <s v="Barishal"/>
    <x v="2"/>
    <x v="3"/>
    <n v="7"/>
    <n v="50000"/>
    <n v="350000"/>
  </r>
  <r>
    <d v="2024-03-22T00:00:00"/>
    <s v="Barishal"/>
    <x v="4"/>
    <x v="3"/>
    <n v="5"/>
    <n v="50000"/>
    <n v="250000"/>
  </r>
  <r>
    <d v="2024-03-30T00:00:00"/>
    <s v="Barishal"/>
    <x v="1"/>
    <x v="2"/>
    <n v="5"/>
    <n v="30000"/>
    <n v="150000"/>
  </r>
  <r>
    <d v="2024-01-06T00:00:00"/>
    <s v="Chittagong"/>
    <x v="2"/>
    <x v="3"/>
    <n v="10"/>
    <n v="50000"/>
    <n v="500000"/>
  </r>
  <r>
    <d v="2024-01-11T00:00:00"/>
    <s v="Chittagong"/>
    <x v="5"/>
    <x v="1"/>
    <n v="4"/>
    <n v="20000"/>
    <n v="80000"/>
  </r>
  <r>
    <d v="2024-01-16T00:00:00"/>
    <s v="Chittagong"/>
    <x v="5"/>
    <x v="2"/>
    <n v="5"/>
    <n v="30000"/>
    <n v="150000"/>
  </r>
  <r>
    <d v="2024-01-26T00:00:00"/>
    <s v="Chittagong"/>
    <x v="0"/>
    <x v="3"/>
    <n v="5"/>
    <n v="50000"/>
    <n v="250000"/>
  </r>
  <r>
    <d v="2024-02-02T00:00:00"/>
    <s v="Chittagong"/>
    <x v="4"/>
    <x v="3"/>
    <n v="6"/>
    <n v="50000"/>
    <n v="300000"/>
  </r>
  <r>
    <d v="2024-02-07T00:00:00"/>
    <s v="Chittagong"/>
    <x v="3"/>
    <x v="1"/>
    <n v="5"/>
    <n v="20000"/>
    <n v="100000"/>
  </r>
  <r>
    <d v="2024-02-12T00:00:00"/>
    <s v="Chittagong"/>
    <x v="0"/>
    <x v="2"/>
    <n v="10"/>
    <n v="30000"/>
    <n v="300000"/>
  </r>
  <r>
    <d v="2024-02-17T00:00:00"/>
    <s v="Chittagong"/>
    <x v="4"/>
    <x v="0"/>
    <n v="10"/>
    <n v="70000"/>
    <n v="700000"/>
  </r>
  <r>
    <d v="2024-02-22T00:00:00"/>
    <s v="Chittagong"/>
    <x v="5"/>
    <x v="3"/>
    <n v="7"/>
    <n v="50000"/>
    <n v="350000"/>
  </r>
  <r>
    <d v="2024-03-02T00:00:00"/>
    <s v="Chittagong"/>
    <x v="0"/>
    <x v="3"/>
    <n v="8"/>
    <n v="50000"/>
    <n v="400000"/>
  </r>
  <r>
    <d v="2024-03-07T00:00:00"/>
    <s v="Chittagong"/>
    <x v="5"/>
    <x v="1"/>
    <n v="8"/>
    <n v="20000"/>
    <n v="160000"/>
  </r>
  <r>
    <d v="2024-03-12T00:00:00"/>
    <s v="Chittagong"/>
    <x v="5"/>
    <x v="2"/>
    <n v="14"/>
    <n v="30000"/>
    <n v="420000"/>
  </r>
  <r>
    <d v="2024-03-17T00:00:00"/>
    <s v="Chittagong"/>
    <x v="1"/>
    <x v="0"/>
    <n v="9"/>
    <n v="70000"/>
    <n v="630000"/>
  </r>
  <r>
    <d v="2024-01-10T00:00:00"/>
    <s v="Dhaka"/>
    <x v="4"/>
    <x v="3"/>
    <n v="6"/>
    <n v="50000"/>
    <n v="300000"/>
  </r>
  <r>
    <d v="2024-01-15T00:00:00"/>
    <s v="Dhaka"/>
    <x v="2"/>
    <x v="1"/>
    <n v="9"/>
    <n v="20000"/>
    <n v="180000"/>
  </r>
  <r>
    <d v="2024-01-20T00:00:00"/>
    <s v="Dhaka"/>
    <x v="5"/>
    <x v="2"/>
    <n v="13"/>
    <n v="30000"/>
    <n v="390000"/>
  </r>
  <r>
    <d v="2024-01-25T00:00:00"/>
    <s v="Dhaka"/>
    <x v="1"/>
    <x v="0"/>
    <n v="10"/>
    <n v="70000"/>
    <n v="700000"/>
  </r>
  <r>
    <d v="2024-02-01T00:00:00"/>
    <s v="Dhaka"/>
    <x v="3"/>
    <x v="0"/>
    <n v="8"/>
    <n v="70000"/>
    <n v="560000"/>
  </r>
  <r>
    <d v="2024-02-06T00:00:00"/>
    <s v="Dhaka"/>
    <x v="4"/>
    <x v="3"/>
    <n v="9"/>
    <n v="50000"/>
    <n v="450000"/>
  </r>
  <r>
    <d v="2024-02-11T00:00:00"/>
    <s v="Dhaka"/>
    <x v="0"/>
    <x v="1"/>
    <n v="12"/>
    <n v="20000"/>
    <n v="240000"/>
  </r>
  <r>
    <d v="2024-02-21T00:00:00"/>
    <s v="Dhaka"/>
    <x v="4"/>
    <x v="0"/>
    <n v="12"/>
    <n v="70000"/>
    <n v="840000"/>
  </r>
  <r>
    <d v="2024-03-01T00:00:00"/>
    <s v="Dhaka"/>
    <x v="0"/>
    <x v="0"/>
    <n v="12"/>
    <n v="70000"/>
    <n v="840000"/>
  </r>
  <r>
    <d v="2024-03-11T00:00:00"/>
    <s v="Dhaka"/>
    <x v="2"/>
    <x v="1"/>
    <n v="11"/>
    <n v="20000"/>
    <n v="220000"/>
  </r>
  <r>
    <d v="2024-03-16T00:00:00"/>
    <s v="Dhaka"/>
    <x v="5"/>
    <x v="2"/>
    <n v="12"/>
    <n v="30000"/>
    <n v="360000"/>
  </r>
  <r>
    <d v="2024-03-21T00:00:00"/>
    <s v="Dhaka"/>
    <x v="3"/>
    <x v="0"/>
    <n v="11"/>
    <n v="70000"/>
    <n v="770000"/>
  </r>
  <r>
    <d v="2024-01-07T00:00:00"/>
    <s v="Khulna"/>
    <x v="5"/>
    <x v="1"/>
    <n v="7"/>
    <n v="20000"/>
    <n v="140000"/>
  </r>
  <r>
    <d v="2024-01-12T00:00:00"/>
    <s v="Khulna"/>
    <x v="1"/>
    <x v="2"/>
    <n v="10"/>
    <n v="30000"/>
    <n v="300000"/>
  </r>
  <r>
    <d v="2024-01-17T00:00:00"/>
    <s v="Khulna"/>
    <x v="1"/>
    <x v="0"/>
    <n v="11"/>
    <n v="70000"/>
    <n v="770000"/>
  </r>
  <r>
    <d v="2024-01-22T00:00:00"/>
    <s v="Khulna"/>
    <x v="3"/>
    <x v="3"/>
    <n v="8"/>
    <n v="50000"/>
    <n v="400000"/>
  </r>
  <r>
    <d v="2024-02-03T00:00:00"/>
    <s v="Khulna"/>
    <x v="5"/>
    <x v="1"/>
    <n v="10"/>
    <n v="20000"/>
    <n v="200000"/>
  </r>
  <r>
    <d v="2024-02-13T00:00:00"/>
    <s v="Khulna"/>
    <x v="2"/>
    <x v="0"/>
    <n v="9"/>
    <n v="70000"/>
    <n v="630000"/>
  </r>
  <r>
    <d v="2024-02-18T00:00:00"/>
    <s v="Khulna"/>
    <x v="5"/>
    <x v="3"/>
    <n v="9"/>
    <n v="50000"/>
    <n v="450000"/>
  </r>
  <r>
    <d v="2024-02-23T00:00:00"/>
    <s v="Khulna"/>
    <x v="1"/>
    <x v="1"/>
    <n v="9"/>
    <n v="20000"/>
    <n v="180000"/>
  </r>
  <r>
    <d v="2024-03-03T00:00:00"/>
    <s v="Khulna"/>
    <x v="3"/>
    <x v="1"/>
    <n v="7"/>
    <n v="20000"/>
    <n v="140000"/>
  </r>
  <r>
    <d v="2024-03-13T00:00:00"/>
    <s v="Khulna"/>
    <x v="1"/>
    <x v="0"/>
    <n v="10"/>
    <n v="70000"/>
    <n v="700000"/>
  </r>
  <r>
    <d v="2024-03-23T00:00:00"/>
    <s v="Khulna"/>
    <x v="5"/>
    <x v="1"/>
    <n v="10"/>
    <n v="20000"/>
    <n v="200000"/>
  </r>
  <r>
    <d v="2024-01-08T00:00:00"/>
    <s v="Rajshahi"/>
    <x v="1"/>
    <x v="2"/>
    <n v="15"/>
    <n v="30000"/>
    <n v="450000"/>
  </r>
  <r>
    <d v="2024-01-18T00:00:00"/>
    <s v="Rajshahi"/>
    <x v="3"/>
    <x v="3"/>
    <n v="7"/>
    <n v="50000"/>
    <n v="350000"/>
  </r>
  <r>
    <d v="2024-01-23T00:00:00"/>
    <s v="Rajshahi"/>
    <x v="4"/>
    <x v="1"/>
    <n v="14"/>
    <n v="20000"/>
    <n v="280000"/>
  </r>
  <r>
    <d v="2024-01-28T00:00:00"/>
    <s v="Rajshahi"/>
    <x v="5"/>
    <x v="2"/>
    <n v="6"/>
    <n v="30000"/>
    <n v="180000"/>
  </r>
  <r>
    <d v="2024-02-04T00:00:00"/>
    <s v="Rajshahi"/>
    <x v="0"/>
    <x v="2"/>
    <n v="20"/>
    <n v="30000"/>
    <n v="600000"/>
  </r>
  <r>
    <d v="2024-02-09T00:00:00"/>
    <s v="Rajshahi"/>
    <x v="5"/>
    <x v="0"/>
    <n v="7"/>
    <n v="70000"/>
    <n v="490000"/>
  </r>
  <r>
    <d v="2024-02-14T00:00:00"/>
    <s v="Rajshahi"/>
    <x v="5"/>
    <x v="3"/>
    <n v="8"/>
    <n v="50000"/>
    <n v="400000"/>
  </r>
  <r>
    <d v="2024-02-19T00:00:00"/>
    <s v="Rajshahi"/>
    <x v="1"/>
    <x v="1"/>
    <n v="13"/>
    <n v="20000"/>
    <n v="260000"/>
  </r>
  <r>
    <d v="2024-03-04T00:00:00"/>
    <s v="Rajshahi"/>
    <x v="4"/>
    <x v="2"/>
    <n v="9"/>
    <n v="30000"/>
    <n v="270000"/>
  </r>
  <r>
    <d v="2024-03-09T00:00:00"/>
    <s v="Rajshahi"/>
    <x v="0"/>
    <x v="0"/>
    <n v="9"/>
    <n v="70000"/>
    <n v="630000"/>
  </r>
  <r>
    <d v="2024-03-14T00:00:00"/>
    <s v="Rajshahi"/>
    <x v="3"/>
    <x v="3"/>
    <n v="6"/>
    <n v="50000"/>
    <n v="300000"/>
  </r>
  <r>
    <d v="2024-03-19T00:00:00"/>
    <s v="Rajshahi"/>
    <x v="5"/>
    <x v="1"/>
    <n v="14"/>
    <n v="20000"/>
    <n v="280000"/>
  </r>
  <r>
    <d v="2024-03-24T00:00:00"/>
    <s v="Rajshahi"/>
    <x v="1"/>
    <x v="2"/>
    <n v="9"/>
    <n v="30000"/>
    <n v="270000"/>
  </r>
  <r>
    <d v="2024-01-09T00:00:00"/>
    <s v="Sylhet"/>
    <x v="3"/>
    <x v="0"/>
    <n v="3"/>
    <n v="70000"/>
    <n v="210000"/>
  </r>
  <r>
    <d v="2024-01-14T00:00:00"/>
    <s v="Sylhet"/>
    <x v="0"/>
    <x v="3"/>
    <n v="12"/>
    <n v="50000"/>
    <n v="600000"/>
  </r>
  <r>
    <d v="2024-01-19T00:00:00"/>
    <s v="Sylhet"/>
    <x v="4"/>
    <x v="1"/>
    <n v="6"/>
    <n v="20000"/>
    <n v="120000"/>
  </r>
  <r>
    <d v="2024-01-24T00:00:00"/>
    <s v="Sylhet"/>
    <x v="5"/>
    <x v="2"/>
    <n v="7"/>
    <n v="30000"/>
    <n v="210000"/>
  </r>
  <r>
    <d v="2024-01-29T00:00:00"/>
    <s v="Sylhet"/>
    <x v="1"/>
    <x v="0"/>
    <n v="7"/>
    <n v="70000"/>
    <n v="490000"/>
  </r>
  <r>
    <d v="2024-02-10T00:00:00"/>
    <s v="Sylhet"/>
    <x v="1"/>
    <x v="3"/>
    <n v="11"/>
    <n v="50000"/>
    <n v="550000"/>
  </r>
  <r>
    <d v="2024-02-15T00:00:00"/>
    <s v="Sylhet"/>
    <x v="1"/>
    <x v="1"/>
    <n v="11"/>
    <n v="20000"/>
    <n v="220000"/>
  </r>
  <r>
    <d v="2024-02-20T00:00:00"/>
    <s v="Sylhet"/>
    <x v="3"/>
    <x v="2"/>
    <n v="8"/>
    <n v="30000"/>
    <n v="240000"/>
  </r>
  <r>
    <d v="2024-02-25T00:00:00"/>
    <s v="Sylhet"/>
    <x v="2"/>
    <x v="0"/>
    <n v="5"/>
    <n v="70000"/>
    <n v="350000"/>
  </r>
  <r>
    <d v="2024-03-05T00:00:00"/>
    <s v="Sylhet"/>
    <x v="3"/>
    <x v="0"/>
    <n v="6"/>
    <n v="70000"/>
    <n v="420000"/>
  </r>
  <r>
    <d v="2024-03-10T00:00:00"/>
    <s v="Sylhet"/>
    <x v="5"/>
    <x v="3"/>
    <n v="5"/>
    <n v="50000"/>
    <n v="250000"/>
  </r>
  <r>
    <d v="2024-03-20T00:00:00"/>
    <s v="Sylhet"/>
    <x v="1"/>
    <x v="2"/>
    <n v="8"/>
    <n v="30000"/>
    <n v="240000"/>
  </r>
  <r>
    <d v="2024-03-25T00:00:00"/>
    <s v="Sylhet"/>
    <x v="4"/>
    <x v="0"/>
    <n v="10"/>
    <n v="70000"/>
    <n v="7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4710000"/>
    <n v="471000"/>
    <n v="501000"/>
  </r>
  <r>
    <n v="2"/>
    <x v="1"/>
    <n v="30000"/>
    <n v="5130000"/>
    <n v="513000"/>
    <n v="543000"/>
  </r>
  <r>
    <n v="3"/>
    <x v="2"/>
    <n v="30000"/>
    <n v="6930000"/>
    <n v="693000"/>
    <n v="723000"/>
  </r>
  <r>
    <n v="4"/>
    <x v="3"/>
    <n v="30000"/>
    <n v="4190000"/>
    <n v="419000"/>
    <n v="449000"/>
  </r>
  <r>
    <n v="5"/>
    <x v="4"/>
    <n v="30000"/>
    <n v="2390000"/>
    <n v="239000"/>
    <n v="269000"/>
  </r>
  <r>
    <n v="6"/>
    <x v="5"/>
    <n v="30000"/>
    <n v="5320000"/>
    <n v="532000"/>
    <n v="56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29D65-340E-42C4-BAEB-70F353C4AC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474C4-2A8F-4B14-8C7B-F2AB118F008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D2A89-904D-4DAB-A975-397D3079623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9F47-2AAE-4F3C-9FED-A1C3D4B4379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3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4DBD-EBB0-4E0C-A441-1C7998DBC98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numFmtId="14" showAll="0"/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B6D95F-32F5-4CB4-AC3E-50E5D74EFD6C}" name="Table4" displayName="Table4" ref="D5:I11" totalsRowShown="0" headerRowDxfId="30" headerRowBorderDxfId="29" tableBorderDxfId="28" totalsRowBorderDxfId="27">
  <autoFilter ref="D5:I11" xr:uid="{FDB6D95F-32F5-4CB4-AC3E-50E5D74EFD6C}"/>
  <tableColumns count="6">
    <tableColumn id="1" xr3:uid="{CE9908E6-DA06-42E2-B214-867F6E615173}" name="Id" dataDxfId="26"/>
    <tableColumn id="2" xr3:uid="{6E95A032-6134-4C2E-A408-CAFBF910D1BE}" name="Name" dataDxfId="25"/>
    <tableColumn id="3" xr3:uid="{3C6A6776-F428-464A-B3B3-C3023F64F9A5}" name="Salary" dataDxfId="24"/>
    <tableColumn id="4" xr3:uid="{85C8DEF0-19D5-4838-BC99-20466C034FDC}" name="Sales" dataDxfId="23"/>
    <tableColumn id="5" xr3:uid="{E3767711-8F2C-4AD4-830B-4D9F970BEDEC}" name="Bonus" dataDxfId="22">
      <calculatedColumnFormula>IF(G6&gt;=2000000,G6*0.1,IF(AND(G6&gt;=1000000,G6&lt;2000000),G6*0.08,IF(G6&lt;1000000,G6*0.06)))</calculatedColumnFormula>
    </tableColumn>
    <tableColumn id="6" xr3:uid="{475FD8E4-EF59-4EA8-AACE-D4F803457152}" name="Total" dataDxfId="21">
      <calculatedColumnFormula>SUM(F6+H6)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8DC61-A9CE-4839-B759-1DACC9AE63B9}" name="Table1" displayName="Table1" ref="A3:G80" totalsRowCount="1">
  <autoFilter ref="A3:G79" xr:uid="{0A68DC61-A9CE-4839-B759-1DACC9AE63B9}"/>
  <sortState xmlns:xlrd2="http://schemas.microsoft.com/office/spreadsheetml/2017/richdata2" ref="A4:G79">
    <sortCondition ref="B3:B79"/>
  </sortState>
  <tableColumns count="7">
    <tableColumn id="1" xr3:uid="{6B3A4660-0228-41C8-ABB7-0BFE1C423EB2}" name="Date" dataDxfId="20" totalsRowDxfId="19"/>
    <tableColumn id="2" xr3:uid="{8D3942BA-7F79-408A-AEEB-C5ACE9CB3FE9}" name="Region"/>
    <tableColumn id="3" xr3:uid="{2D82FC87-44AF-4766-B4F3-5C2CB6B13694}" name="Sales Rep"/>
    <tableColumn id="4" xr3:uid="{E42707FD-36A9-4CDC-A78C-9EF36579C1EC}" name="Product"/>
    <tableColumn id="5" xr3:uid="{67C649BD-6B4E-4742-9109-082CEC83A7C4}" name="Quantity"/>
    <tableColumn id="6" xr3:uid="{32A5FC82-FCD7-4F24-A2B8-3380ABD9E986}" name="Unit Price (BDT)"/>
    <tableColumn id="7" xr3:uid="{4272E270-0525-4DEE-BD4E-8132315CA493}" name="Total Sales (BDT)" totalsRowFunction="custom">
      <totalsRowFormula>SUM(Table1[Total Sales (BDT)])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7329B-FEC0-4058-B749-08CF03480B5F}" name="Table3" displayName="Table3" ref="A1:G12" totalsRowShown="0">
  <autoFilter ref="A1:G12" xr:uid="{83F7329B-FEC0-4058-B749-08CF03480B5F}"/>
  <tableColumns count="7">
    <tableColumn id="1" xr3:uid="{42E23D59-2C68-47C0-8B52-69326B58627C}" name="Date" dataDxfId="18"/>
    <tableColumn id="2" xr3:uid="{AD9E0BC5-9ED6-470A-A883-AAA98B14932F}" name="Region"/>
    <tableColumn id="3" xr3:uid="{8A6BB2C0-9015-431B-8A4E-DC1781024E4F}" name="Sales Rep"/>
    <tableColumn id="4" xr3:uid="{3D7216F6-5920-4772-B838-8D5BE2DEA046}" name="Product"/>
    <tableColumn id="5" xr3:uid="{1F294196-3ACD-41AC-A841-6C74A6571DE4}" name="Quantity"/>
    <tableColumn id="6" xr3:uid="{A4C65D4E-6814-4546-8CA0-7934AFF8A39C}" name="Unit Price (BDT)"/>
    <tableColumn id="7" xr3:uid="{D6B14D42-D425-477F-956C-7279A5B11ABD}" name="Total Sales (BDT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C3540-D325-44B9-A03E-D5741F2E66B4}" name="Table2" displayName="Table2" ref="B13:H89" totalsRowShown="0" headerRowDxfId="17" dataDxfId="15" headerRowBorderDxfId="16" tableBorderDxfId="14" totalsRowBorderDxfId="13">
  <autoFilter ref="B13:H89" xr:uid="{21CC3540-D325-44B9-A03E-D5741F2E66B4}"/>
  <tableColumns count="7">
    <tableColumn id="1" xr3:uid="{D0D629E5-6C9B-4B5C-B68D-7E08E5FA390B}" name="Date" dataDxfId="12"/>
    <tableColumn id="2" xr3:uid="{8ACD464B-A6C7-4AEC-A29F-40234341B51B}" name="Region" dataDxfId="11"/>
    <tableColumn id="3" xr3:uid="{E7697353-4D73-4D82-9545-9A4EE6A21863}" name="Sales Rep" dataDxfId="10"/>
    <tableColumn id="4" xr3:uid="{35FDDBD5-AA7D-4319-B541-6B5DDDB9EC91}" name="Product" dataDxfId="9"/>
    <tableColumn id="5" xr3:uid="{A193451F-5C0B-4DEB-BFFA-436671B5612B}" name="Quantity" dataDxfId="8"/>
    <tableColumn id="6" xr3:uid="{58417B7F-57C5-4645-816F-B12FE83DE4D1}" name="Unit Price (BDT)" dataDxfId="7"/>
    <tableColumn id="7" xr3:uid="{6DD9770D-6715-4ECB-BE01-CF7F6452784E}" name="Total Sales (BDT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B8D3-C63D-413E-A196-519E5C9A8138}">
  <dimension ref="A3:B10"/>
  <sheetViews>
    <sheetView workbookViewId="0">
      <selection activeCell="K33" sqref="K3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CC14-6888-4044-A48F-DF5EA530ED34}">
  <dimension ref="B3:P19"/>
  <sheetViews>
    <sheetView workbookViewId="0">
      <selection activeCell="M22" sqref="M22"/>
    </sheetView>
  </sheetViews>
  <sheetFormatPr defaultRowHeight="15" x14ac:dyDescent="0.25"/>
  <cols>
    <col min="2" max="2" width="14.5703125" customWidth="1"/>
    <col min="3" max="3" width="13" customWidth="1"/>
    <col min="4" max="4" width="12.7109375" bestFit="1" customWidth="1"/>
    <col min="5" max="5" width="11.28515625" bestFit="1" customWidth="1"/>
    <col min="7" max="7" width="12" customWidth="1"/>
    <col min="8" max="8" width="20.28515625" customWidth="1"/>
    <col min="9" max="9" width="15" customWidth="1"/>
    <col min="12" max="12" width="14" customWidth="1"/>
    <col min="13" max="13" width="11.140625" customWidth="1"/>
    <col min="14" max="14" width="19.5703125" customWidth="1"/>
    <col min="15" max="15" width="22" customWidth="1"/>
    <col min="16" max="16" width="21.5703125" customWidth="1"/>
  </cols>
  <sheetData>
    <row r="3" spans="2:16" ht="15.75" x14ac:dyDescent="0.25">
      <c r="B3" s="48" t="s">
        <v>80</v>
      </c>
      <c r="C3" s="38"/>
      <c r="D3" s="39"/>
      <c r="E3" s="39"/>
    </row>
    <row r="4" spans="2:16" ht="15.75" x14ac:dyDescent="0.25">
      <c r="B4" s="38"/>
      <c r="C4" s="38"/>
      <c r="D4" s="39"/>
      <c r="E4" s="39"/>
    </row>
    <row r="6" spans="2:16" ht="18.75" x14ac:dyDescent="0.3">
      <c r="B6" s="36"/>
      <c r="C6" s="37" t="s">
        <v>46</v>
      </c>
      <c r="D6" s="36"/>
      <c r="E6" s="36"/>
    </row>
    <row r="7" spans="2:16" ht="18.75" x14ac:dyDescent="0.3">
      <c r="B7" s="33" t="s">
        <v>47</v>
      </c>
      <c r="C7" s="33" t="s">
        <v>48</v>
      </c>
      <c r="D7" s="33" t="s">
        <v>33</v>
      </c>
      <c r="E7" s="33" t="s">
        <v>45</v>
      </c>
    </row>
    <row r="8" spans="2:16" ht="18.75" x14ac:dyDescent="0.3">
      <c r="B8" s="29" t="s">
        <v>39</v>
      </c>
      <c r="C8" s="29">
        <v>9288500</v>
      </c>
      <c r="D8" s="29">
        <v>8750000</v>
      </c>
      <c r="E8" s="29">
        <v>-538500</v>
      </c>
    </row>
    <row r="9" spans="2:16" ht="18.75" x14ac:dyDescent="0.3">
      <c r="B9" s="29" t="s">
        <v>40</v>
      </c>
      <c r="C9" s="29">
        <v>9744300</v>
      </c>
      <c r="D9" s="29">
        <v>9920000</v>
      </c>
      <c r="E9" s="29">
        <v>175700</v>
      </c>
    </row>
    <row r="10" spans="2:16" ht="18.75" x14ac:dyDescent="0.3">
      <c r="B10" s="29" t="s">
        <v>41</v>
      </c>
      <c r="C10" s="29">
        <v>8904700</v>
      </c>
      <c r="D10" s="29">
        <v>10000000</v>
      </c>
      <c r="E10" s="29">
        <v>1095300</v>
      </c>
    </row>
    <row r="11" spans="2:16" ht="18.75" x14ac:dyDescent="0.3">
      <c r="B11" s="29" t="s">
        <v>49</v>
      </c>
      <c r="C11" s="29">
        <v>7345200</v>
      </c>
      <c r="D11" s="29">
        <v>7957400</v>
      </c>
      <c r="E11" s="29">
        <v>612200</v>
      </c>
    </row>
    <row r="12" spans="2:16" ht="18.75" x14ac:dyDescent="0.3">
      <c r="B12" s="29" t="s">
        <v>50</v>
      </c>
      <c r="C12" s="29">
        <v>8987000</v>
      </c>
      <c r="D12" s="29">
        <v>9876500</v>
      </c>
      <c r="E12" s="29">
        <v>889500</v>
      </c>
      <c r="P12" s="40"/>
    </row>
    <row r="13" spans="2:16" ht="18.75" x14ac:dyDescent="0.3">
      <c r="B13" s="29" t="s">
        <v>51</v>
      </c>
      <c r="C13" s="29">
        <v>5215400</v>
      </c>
      <c r="D13" s="29">
        <v>5164500</v>
      </c>
      <c r="E13" s="29">
        <v>-50900</v>
      </c>
      <c r="P13" s="30"/>
    </row>
    <row r="14" spans="2:16" ht="18.75" x14ac:dyDescent="0.3">
      <c r="B14" s="29" t="s">
        <v>52</v>
      </c>
      <c r="C14" s="29">
        <v>9976500</v>
      </c>
      <c r="D14" s="29">
        <v>11543600</v>
      </c>
      <c r="E14" s="29">
        <v>1567100</v>
      </c>
      <c r="P14" s="30"/>
    </row>
    <row r="15" spans="2:16" ht="18.75" x14ac:dyDescent="0.3">
      <c r="B15" s="29" t="s">
        <v>53</v>
      </c>
      <c r="C15" s="29">
        <v>7976700</v>
      </c>
      <c r="D15" s="29">
        <v>8087900</v>
      </c>
      <c r="E15" s="29">
        <v>111200</v>
      </c>
      <c r="P15" s="30"/>
    </row>
    <row r="16" spans="2:16" ht="18.75" x14ac:dyDescent="0.3">
      <c r="B16" s="29" t="s">
        <v>54</v>
      </c>
      <c r="C16" s="29">
        <v>9879000</v>
      </c>
      <c r="D16" s="29">
        <v>9969800</v>
      </c>
      <c r="E16" s="29">
        <v>90800</v>
      </c>
    </row>
    <row r="17" spans="2:5" ht="18.75" x14ac:dyDescent="0.3">
      <c r="B17" s="29" t="s">
        <v>55</v>
      </c>
      <c r="C17" s="29">
        <v>6234800</v>
      </c>
      <c r="D17" s="29">
        <v>7024000</v>
      </c>
      <c r="E17" s="29">
        <v>789200</v>
      </c>
    </row>
    <row r="18" spans="2:5" ht="18.75" x14ac:dyDescent="0.3">
      <c r="B18" s="29" t="s">
        <v>56</v>
      </c>
      <c r="C18" s="29">
        <v>4534800</v>
      </c>
      <c r="D18" s="29">
        <v>4809300</v>
      </c>
      <c r="E18" s="29">
        <v>274500</v>
      </c>
    </row>
    <row r="19" spans="2:5" ht="18.75" x14ac:dyDescent="0.3">
      <c r="B19" s="29" t="s">
        <v>57</v>
      </c>
      <c r="C19" s="29">
        <v>8348700</v>
      </c>
      <c r="D19" s="29">
        <v>8834800</v>
      </c>
      <c r="E19" s="29">
        <v>486100</v>
      </c>
    </row>
  </sheetData>
  <conditionalFormatting sqref="P13:P15">
    <cfRule type="containsText" dxfId="2" priority="1" operator="containsText" text="Profit">
      <formula>NOT(ISERROR(SEARCH("Profit",P13)))</formula>
    </cfRule>
    <cfRule type="expression" dxfId="1" priority="3">
      <formula>$N$9</formula>
    </cfRule>
    <cfRule type="expression" priority="4">
      <formula>"Profit ""GREEN"" Loss ""RED"""</formula>
    </cfRule>
  </conditionalFormatting>
  <conditionalFormatting sqref="P14">
    <cfRule type="containsText" dxfId="0" priority="2" operator="containsText" text="Loss">
      <formula>NOT(ISERROR(SEARCH("Loss",P14)))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45F0-AA7A-45A1-97E8-43D83EEB2E6F}">
  <dimension ref="A3:B10"/>
  <sheetViews>
    <sheetView topLeftCell="A6" workbookViewId="0">
      <selection activeCell="B4" sqref="B4:B9"/>
    </sheetView>
  </sheetViews>
  <sheetFormatPr defaultRowHeight="15" x14ac:dyDescent="0.25"/>
  <cols>
    <col min="1" max="1" width="13.8554687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9</v>
      </c>
      <c r="B4">
        <v>5130000</v>
      </c>
    </row>
    <row r="5" spans="1:2" x14ac:dyDescent="0.25">
      <c r="A5" s="5" t="s">
        <v>21</v>
      </c>
      <c r="B5">
        <v>4190000</v>
      </c>
    </row>
    <row r="6" spans="1:2" x14ac:dyDescent="0.25">
      <c r="A6" s="5" t="s">
        <v>23</v>
      </c>
      <c r="B6">
        <v>5320000</v>
      </c>
    </row>
    <row r="7" spans="1:2" x14ac:dyDescent="0.25">
      <c r="A7" s="5" t="s">
        <v>18</v>
      </c>
      <c r="B7">
        <v>6930000</v>
      </c>
    </row>
    <row r="8" spans="1:2" x14ac:dyDescent="0.25">
      <c r="A8" s="5" t="s">
        <v>12</v>
      </c>
      <c r="B8">
        <v>2390000</v>
      </c>
    </row>
    <row r="9" spans="1:2" x14ac:dyDescent="0.25">
      <c r="A9" s="5" t="s">
        <v>15</v>
      </c>
      <c r="B9">
        <v>4710000</v>
      </c>
    </row>
    <row r="10" spans="1:2" x14ac:dyDescent="0.25">
      <c r="A10" s="5" t="s">
        <v>25</v>
      </c>
      <c r="B10">
        <v>28670000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AC13-7ABF-4DFF-A673-AB5CA47B4371}">
  <dimension ref="B13:H89"/>
  <sheetViews>
    <sheetView topLeftCell="A14" workbookViewId="0">
      <selection activeCell="B13" sqref="B13:H89"/>
    </sheetView>
  </sheetViews>
  <sheetFormatPr defaultRowHeight="15" x14ac:dyDescent="0.25"/>
  <cols>
    <col min="2" max="2" width="9.7109375" bestFit="1" customWidth="1"/>
    <col min="3" max="3" width="9.28515625" customWidth="1"/>
    <col min="4" max="4" width="11.5703125" customWidth="1"/>
    <col min="5" max="5" width="10" customWidth="1"/>
    <col min="6" max="6" width="10.85546875" customWidth="1"/>
    <col min="7" max="7" width="17.140625" customWidth="1"/>
    <col min="8" max="8" width="17.85546875" customWidth="1"/>
  </cols>
  <sheetData>
    <row r="13" spans="2:8" x14ac:dyDescent="0.25">
      <c r="B13" s="9" t="s">
        <v>1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</row>
    <row r="14" spans="2:8" x14ac:dyDescent="0.25">
      <c r="B14" s="7">
        <v>45296</v>
      </c>
      <c r="C14" s="2" t="s">
        <v>8</v>
      </c>
      <c r="D14" s="2" t="s">
        <v>9</v>
      </c>
      <c r="E14" s="2" t="s">
        <v>10</v>
      </c>
      <c r="F14" s="2">
        <v>5</v>
      </c>
      <c r="G14" s="2">
        <v>70000</v>
      </c>
      <c r="H14" s="2">
        <v>350000</v>
      </c>
    </row>
    <row r="15" spans="2:8" x14ac:dyDescent="0.25">
      <c r="B15" s="8">
        <v>45304</v>
      </c>
      <c r="C15" s="3" t="s">
        <v>8</v>
      </c>
      <c r="D15" s="3" t="s">
        <v>9</v>
      </c>
      <c r="E15" s="3" t="s">
        <v>10</v>
      </c>
      <c r="F15" s="3">
        <v>8</v>
      </c>
      <c r="G15" s="3">
        <v>70000</v>
      </c>
      <c r="H15" s="3">
        <v>560000</v>
      </c>
    </row>
    <row r="16" spans="2:8" x14ac:dyDescent="0.25">
      <c r="B16" s="7">
        <v>45312</v>
      </c>
      <c r="C16" s="2" t="s">
        <v>8</v>
      </c>
      <c r="D16" s="2" t="s">
        <v>18</v>
      </c>
      <c r="E16" s="2" t="s">
        <v>10</v>
      </c>
      <c r="F16" s="2">
        <v>9</v>
      </c>
      <c r="G16" s="2">
        <v>70000</v>
      </c>
      <c r="H16" s="2">
        <v>630000</v>
      </c>
    </row>
    <row r="17" spans="2:8" x14ac:dyDescent="0.25">
      <c r="B17" s="8">
        <v>45318</v>
      </c>
      <c r="C17" s="3" t="s">
        <v>8</v>
      </c>
      <c r="D17" s="3" t="s">
        <v>12</v>
      </c>
      <c r="E17" s="3" t="s">
        <v>16</v>
      </c>
      <c r="F17" s="3">
        <v>8</v>
      </c>
      <c r="G17" s="3">
        <v>20000</v>
      </c>
      <c r="H17" s="3">
        <v>160000</v>
      </c>
    </row>
    <row r="18" spans="2:8" x14ac:dyDescent="0.25">
      <c r="B18" s="7">
        <v>45327</v>
      </c>
      <c r="C18" s="2" t="s">
        <v>8</v>
      </c>
      <c r="D18" s="2" t="s">
        <v>21</v>
      </c>
      <c r="E18" s="2" t="s">
        <v>10</v>
      </c>
      <c r="F18" s="2">
        <v>4</v>
      </c>
      <c r="G18" s="2">
        <v>70000</v>
      </c>
      <c r="H18" s="2">
        <v>280000</v>
      </c>
    </row>
    <row r="19" spans="2:8" x14ac:dyDescent="0.25">
      <c r="B19" s="8">
        <v>45330</v>
      </c>
      <c r="C19" s="3" t="s">
        <v>8</v>
      </c>
      <c r="D19" s="3" t="s">
        <v>23</v>
      </c>
      <c r="E19" s="3" t="s">
        <v>19</v>
      </c>
      <c r="F19" s="3">
        <v>15</v>
      </c>
      <c r="G19" s="3">
        <v>30000</v>
      </c>
      <c r="H19" s="3">
        <v>450000</v>
      </c>
    </row>
    <row r="20" spans="2:8" x14ac:dyDescent="0.25">
      <c r="B20" s="7">
        <v>45338</v>
      </c>
      <c r="C20" s="2" t="s">
        <v>8</v>
      </c>
      <c r="D20" s="2" t="s">
        <v>21</v>
      </c>
      <c r="E20" s="2" t="s">
        <v>19</v>
      </c>
      <c r="F20" s="2">
        <v>14</v>
      </c>
      <c r="G20" s="2">
        <v>30000</v>
      </c>
      <c r="H20" s="2">
        <v>420000</v>
      </c>
    </row>
    <row r="21" spans="2:8" x14ac:dyDescent="0.25">
      <c r="B21" s="8">
        <v>45346</v>
      </c>
      <c r="C21" s="3" t="s">
        <v>8</v>
      </c>
      <c r="D21" s="3" t="s">
        <v>9</v>
      </c>
      <c r="E21" s="3" t="s">
        <v>19</v>
      </c>
      <c r="F21" s="3">
        <v>12</v>
      </c>
      <c r="G21" s="3">
        <v>30000</v>
      </c>
      <c r="H21" s="3">
        <v>360000</v>
      </c>
    </row>
    <row r="22" spans="2:8" x14ac:dyDescent="0.25">
      <c r="B22" s="7">
        <v>45357</v>
      </c>
      <c r="C22" s="2" t="s">
        <v>8</v>
      </c>
      <c r="D22" s="2" t="s">
        <v>23</v>
      </c>
      <c r="E22" s="2" t="s">
        <v>13</v>
      </c>
      <c r="F22" s="2">
        <v>10</v>
      </c>
      <c r="G22" s="2">
        <v>50000</v>
      </c>
      <c r="H22" s="2">
        <v>500000</v>
      </c>
    </row>
    <row r="23" spans="2:8" x14ac:dyDescent="0.25">
      <c r="B23" s="8">
        <v>45359</v>
      </c>
      <c r="C23" s="3" t="s">
        <v>8</v>
      </c>
      <c r="D23" s="3" t="s">
        <v>18</v>
      </c>
      <c r="E23" s="3" t="s">
        <v>19</v>
      </c>
      <c r="F23" s="3">
        <v>13</v>
      </c>
      <c r="G23" s="3">
        <v>30000</v>
      </c>
      <c r="H23" s="3">
        <v>390000</v>
      </c>
    </row>
    <row r="24" spans="2:8" x14ac:dyDescent="0.25">
      <c r="B24" s="7">
        <v>45366</v>
      </c>
      <c r="C24" s="2" t="s">
        <v>8</v>
      </c>
      <c r="D24" s="2" t="s">
        <v>23</v>
      </c>
      <c r="E24" s="2" t="s">
        <v>16</v>
      </c>
      <c r="F24" s="2">
        <v>8</v>
      </c>
      <c r="G24" s="2">
        <v>20000</v>
      </c>
      <c r="H24" s="2">
        <v>160000</v>
      </c>
    </row>
    <row r="25" spans="2:8" x14ac:dyDescent="0.25">
      <c r="B25" s="8">
        <v>45369</v>
      </c>
      <c r="C25" s="3" t="s">
        <v>8</v>
      </c>
      <c r="D25" s="3" t="s">
        <v>12</v>
      </c>
      <c r="E25" s="3" t="s">
        <v>13</v>
      </c>
      <c r="F25" s="3">
        <v>7</v>
      </c>
      <c r="G25" s="3">
        <v>50000</v>
      </c>
      <c r="H25" s="3">
        <v>350000</v>
      </c>
    </row>
    <row r="26" spans="2:8" x14ac:dyDescent="0.25">
      <c r="B26" s="7">
        <v>45373</v>
      </c>
      <c r="C26" s="2" t="s">
        <v>8</v>
      </c>
      <c r="D26" s="2" t="s">
        <v>23</v>
      </c>
      <c r="E26" s="2" t="s">
        <v>13</v>
      </c>
      <c r="F26" s="2">
        <v>5</v>
      </c>
      <c r="G26" s="2">
        <v>50000</v>
      </c>
      <c r="H26" s="2">
        <v>250000</v>
      </c>
    </row>
    <row r="27" spans="2:8" x14ac:dyDescent="0.25">
      <c r="B27" s="8">
        <v>45381</v>
      </c>
      <c r="C27" s="3" t="s">
        <v>8</v>
      </c>
      <c r="D27" s="3" t="s">
        <v>18</v>
      </c>
      <c r="E27" s="3" t="s">
        <v>19</v>
      </c>
      <c r="F27" s="3">
        <v>5</v>
      </c>
      <c r="G27" s="3">
        <v>30000</v>
      </c>
      <c r="H27" s="3">
        <v>150000</v>
      </c>
    </row>
    <row r="28" spans="2:8" x14ac:dyDescent="0.25">
      <c r="B28" s="7">
        <v>45297</v>
      </c>
      <c r="C28" s="2" t="s">
        <v>11</v>
      </c>
      <c r="D28" s="2" t="s">
        <v>12</v>
      </c>
      <c r="E28" s="2" t="s">
        <v>13</v>
      </c>
      <c r="F28" s="2">
        <v>10</v>
      </c>
      <c r="G28" s="2">
        <v>50000</v>
      </c>
      <c r="H28" s="2">
        <v>500000</v>
      </c>
    </row>
    <row r="29" spans="2:8" x14ac:dyDescent="0.25">
      <c r="B29" s="8">
        <v>45302</v>
      </c>
      <c r="C29" s="3" t="s">
        <v>11</v>
      </c>
      <c r="D29" s="3" t="s">
        <v>15</v>
      </c>
      <c r="E29" s="3" t="s">
        <v>16</v>
      </c>
      <c r="F29" s="3">
        <v>4</v>
      </c>
      <c r="G29" s="3">
        <v>20000</v>
      </c>
      <c r="H29" s="3">
        <v>80000</v>
      </c>
    </row>
    <row r="30" spans="2:8" x14ac:dyDescent="0.25">
      <c r="B30" s="7">
        <v>45307</v>
      </c>
      <c r="C30" s="2" t="s">
        <v>11</v>
      </c>
      <c r="D30" s="2" t="s">
        <v>15</v>
      </c>
      <c r="E30" s="2" t="s">
        <v>19</v>
      </c>
      <c r="F30" s="2">
        <v>5</v>
      </c>
      <c r="G30" s="2">
        <v>30000</v>
      </c>
      <c r="H30" s="2">
        <v>150000</v>
      </c>
    </row>
    <row r="31" spans="2:8" x14ac:dyDescent="0.25">
      <c r="B31" s="8">
        <v>45317</v>
      </c>
      <c r="C31" s="3" t="s">
        <v>11</v>
      </c>
      <c r="D31" s="3" t="s">
        <v>9</v>
      </c>
      <c r="E31" s="3" t="s">
        <v>13</v>
      </c>
      <c r="F31" s="3">
        <v>5</v>
      </c>
      <c r="G31" s="3">
        <v>50000</v>
      </c>
      <c r="H31" s="3">
        <v>250000</v>
      </c>
    </row>
    <row r="32" spans="2:8" x14ac:dyDescent="0.25">
      <c r="B32" s="7">
        <v>45324</v>
      </c>
      <c r="C32" s="2" t="s">
        <v>11</v>
      </c>
      <c r="D32" s="2" t="s">
        <v>23</v>
      </c>
      <c r="E32" s="2" t="s">
        <v>13</v>
      </c>
      <c r="F32" s="2">
        <v>6</v>
      </c>
      <c r="G32" s="2">
        <v>50000</v>
      </c>
      <c r="H32" s="2">
        <v>300000</v>
      </c>
    </row>
    <row r="33" spans="2:8" x14ac:dyDescent="0.25">
      <c r="B33" s="8">
        <v>45329</v>
      </c>
      <c r="C33" s="3" t="s">
        <v>11</v>
      </c>
      <c r="D33" s="3" t="s">
        <v>21</v>
      </c>
      <c r="E33" s="3" t="s">
        <v>16</v>
      </c>
      <c r="F33" s="3">
        <v>5</v>
      </c>
      <c r="G33" s="3">
        <v>20000</v>
      </c>
      <c r="H33" s="3">
        <v>100000</v>
      </c>
    </row>
    <row r="34" spans="2:8" x14ac:dyDescent="0.25">
      <c r="B34" s="7">
        <v>45334</v>
      </c>
      <c r="C34" s="2" t="s">
        <v>11</v>
      </c>
      <c r="D34" s="2" t="s">
        <v>9</v>
      </c>
      <c r="E34" s="2" t="s">
        <v>19</v>
      </c>
      <c r="F34" s="2">
        <v>10</v>
      </c>
      <c r="G34" s="2">
        <v>30000</v>
      </c>
      <c r="H34" s="2">
        <v>300000</v>
      </c>
    </row>
    <row r="35" spans="2:8" x14ac:dyDescent="0.25">
      <c r="B35" s="8">
        <v>45339</v>
      </c>
      <c r="C35" s="3" t="s">
        <v>11</v>
      </c>
      <c r="D35" s="3" t="s">
        <v>23</v>
      </c>
      <c r="E35" s="3" t="s">
        <v>10</v>
      </c>
      <c r="F35" s="3">
        <v>10</v>
      </c>
      <c r="G35" s="3">
        <v>70000</v>
      </c>
      <c r="H35" s="3">
        <v>700000</v>
      </c>
    </row>
    <row r="36" spans="2:8" x14ac:dyDescent="0.25">
      <c r="B36" s="7">
        <v>45344</v>
      </c>
      <c r="C36" s="2" t="s">
        <v>11</v>
      </c>
      <c r="D36" s="2" t="s">
        <v>15</v>
      </c>
      <c r="E36" s="2" t="s">
        <v>13</v>
      </c>
      <c r="F36" s="2">
        <v>7</v>
      </c>
      <c r="G36" s="2">
        <v>50000</v>
      </c>
      <c r="H36" s="2">
        <v>350000</v>
      </c>
    </row>
    <row r="37" spans="2:8" x14ac:dyDescent="0.25">
      <c r="B37" s="8">
        <v>45353</v>
      </c>
      <c r="C37" s="3" t="s">
        <v>11</v>
      </c>
      <c r="D37" s="3" t="s">
        <v>9</v>
      </c>
      <c r="E37" s="3" t="s">
        <v>13</v>
      </c>
      <c r="F37" s="3">
        <v>8</v>
      </c>
      <c r="G37" s="3">
        <v>50000</v>
      </c>
      <c r="H37" s="3">
        <v>400000</v>
      </c>
    </row>
    <row r="38" spans="2:8" x14ac:dyDescent="0.25">
      <c r="B38" s="7">
        <v>45358</v>
      </c>
      <c r="C38" s="2" t="s">
        <v>11</v>
      </c>
      <c r="D38" s="2" t="s">
        <v>15</v>
      </c>
      <c r="E38" s="2" t="s">
        <v>16</v>
      </c>
      <c r="F38" s="2">
        <v>8</v>
      </c>
      <c r="G38" s="2">
        <v>20000</v>
      </c>
      <c r="H38" s="2">
        <v>160000</v>
      </c>
    </row>
    <row r="39" spans="2:8" x14ac:dyDescent="0.25">
      <c r="B39" s="8">
        <v>45363</v>
      </c>
      <c r="C39" s="3" t="s">
        <v>11</v>
      </c>
      <c r="D39" s="3" t="s">
        <v>15</v>
      </c>
      <c r="E39" s="3" t="s">
        <v>19</v>
      </c>
      <c r="F39" s="3">
        <v>14</v>
      </c>
      <c r="G39" s="3">
        <v>30000</v>
      </c>
      <c r="H39" s="3">
        <v>420000</v>
      </c>
    </row>
    <row r="40" spans="2:8" x14ac:dyDescent="0.25">
      <c r="B40" s="7">
        <v>45368</v>
      </c>
      <c r="C40" s="2" t="s">
        <v>11</v>
      </c>
      <c r="D40" s="2" t="s">
        <v>18</v>
      </c>
      <c r="E40" s="2" t="s">
        <v>10</v>
      </c>
      <c r="F40" s="2">
        <v>9</v>
      </c>
      <c r="G40" s="2">
        <v>70000</v>
      </c>
      <c r="H40" s="2">
        <v>630000</v>
      </c>
    </row>
    <row r="41" spans="2:8" x14ac:dyDescent="0.25">
      <c r="B41" s="8">
        <v>45301</v>
      </c>
      <c r="C41" s="3" t="s">
        <v>22</v>
      </c>
      <c r="D41" s="3" t="s">
        <v>23</v>
      </c>
      <c r="E41" s="3" t="s">
        <v>13</v>
      </c>
      <c r="F41" s="3">
        <v>6</v>
      </c>
      <c r="G41" s="3">
        <v>50000</v>
      </c>
      <c r="H41" s="3">
        <v>300000</v>
      </c>
    </row>
    <row r="42" spans="2:8" x14ac:dyDescent="0.25">
      <c r="B42" s="7">
        <v>45306</v>
      </c>
      <c r="C42" s="2" t="s">
        <v>22</v>
      </c>
      <c r="D42" s="2" t="s">
        <v>12</v>
      </c>
      <c r="E42" s="2" t="s">
        <v>16</v>
      </c>
      <c r="F42" s="2">
        <v>9</v>
      </c>
      <c r="G42" s="2">
        <v>20000</v>
      </c>
      <c r="H42" s="2">
        <v>180000</v>
      </c>
    </row>
    <row r="43" spans="2:8" x14ac:dyDescent="0.25">
      <c r="B43" s="8">
        <v>45311</v>
      </c>
      <c r="C43" s="3" t="s">
        <v>22</v>
      </c>
      <c r="D43" s="3" t="s">
        <v>15</v>
      </c>
      <c r="E43" s="3" t="s">
        <v>19</v>
      </c>
      <c r="F43" s="3">
        <v>13</v>
      </c>
      <c r="G43" s="3">
        <v>30000</v>
      </c>
      <c r="H43" s="3">
        <v>390000</v>
      </c>
    </row>
    <row r="44" spans="2:8" x14ac:dyDescent="0.25">
      <c r="B44" s="7">
        <v>45316</v>
      </c>
      <c r="C44" s="2" t="s">
        <v>22</v>
      </c>
      <c r="D44" s="2" t="s">
        <v>18</v>
      </c>
      <c r="E44" s="2" t="s">
        <v>10</v>
      </c>
      <c r="F44" s="2">
        <v>10</v>
      </c>
      <c r="G44" s="2">
        <v>70000</v>
      </c>
      <c r="H44" s="2">
        <v>700000</v>
      </c>
    </row>
    <row r="45" spans="2:8" x14ac:dyDescent="0.25">
      <c r="B45" s="8">
        <v>45323</v>
      </c>
      <c r="C45" s="3" t="s">
        <v>22</v>
      </c>
      <c r="D45" s="3" t="s">
        <v>21</v>
      </c>
      <c r="E45" s="3" t="s">
        <v>10</v>
      </c>
      <c r="F45" s="3">
        <v>8</v>
      </c>
      <c r="G45" s="3">
        <v>70000</v>
      </c>
      <c r="H45" s="3">
        <v>560000</v>
      </c>
    </row>
    <row r="46" spans="2:8" x14ac:dyDescent="0.25">
      <c r="B46" s="7">
        <v>45328</v>
      </c>
      <c r="C46" s="2" t="s">
        <v>22</v>
      </c>
      <c r="D46" s="2" t="s">
        <v>23</v>
      </c>
      <c r="E46" s="2" t="s">
        <v>13</v>
      </c>
      <c r="F46" s="2">
        <v>9</v>
      </c>
      <c r="G46" s="2">
        <v>50000</v>
      </c>
      <c r="H46" s="2">
        <v>450000</v>
      </c>
    </row>
    <row r="47" spans="2:8" x14ac:dyDescent="0.25">
      <c r="B47" s="8">
        <v>45333</v>
      </c>
      <c r="C47" s="3" t="s">
        <v>22</v>
      </c>
      <c r="D47" s="3" t="s">
        <v>9</v>
      </c>
      <c r="E47" s="3" t="s">
        <v>16</v>
      </c>
      <c r="F47" s="3">
        <v>12</v>
      </c>
      <c r="G47" s="3">
        <v>20000</v>
      </c>
      <c r="H47" s="3">
        <v>240000</v>
      </c>
    </row>
    <row r="48" spans="2:8" x14ac:dyDescent="0.25">
      <c r="B48" s="7">
        <v>45343</v>
      </c>
      <c r="C48" s="2" t="s">
        <v>22</v>
      </c>
      <c r="D48" s="2" t="s">
        <v>23</v>
      </c>
      <c r="E48" s="2" t="s">
        <v>10</v>
      </c>
      <c r="F48" s="2">
        <v>12</v>
      </c>
      <c r="G48" s="2">
        <v>70000</v>
      </c>
      <c r="H48" s="2">
        <v>840000</v>
      </c>
    </row>
    <row r="49" spans="2:8" x14ac:dyDescent="0.25">
      <c r="B49" s="8">
        <v>45352</v>
      </c>
      <c r="C49" s="3" t="s">
        <v>22</v>
      </c>
      <c r="D49" s="3" t="s">
        <v>9</v>
      </c>
      <c r="E49" s="3" t="s">
        <v>10</v>
      </c>
      <c r="F49" s="3">
        <v>12</v>
      </c>
      <c r="G49" s="3">
        <v>70000</v>
      </c>
      <c r="H49" s="3">
        <v>840000</v>
      </c>
    </row>
    <row r="50" spans="2:8" x14ac:dyDescent="0.25">
      <c r="B50" s="7">
        <v>45362</v>
      </c>
      <c r="C50" s="2" t="s">
        <v>22</v>
      </c>
      <c r="D50" s="2" t="s">
        <v>12</v>
      </c>
      <c r="E50" s="2" t="s">
        <v>16</v>
      </c>
      <c r="F50" s="2">
        <v>11</v>
      </c>
      <c r="G50" s="2">
        <v>20000</v>
      </c>
      <c r="H50" s="2">
        <v>220000</v>
      </c>
    </row>
    <row r="51" spans="2:8" x14ac:dyDescent="0.25">
      <c r="B51" s="8">
        <v>45367</v>
      </c>
      <c r="C51" s="3" t="s">
        <v>22</v>
      </c>
      <c r="D51" s="3" t="s">
        <v>15</v>
      </c>
      <c r="E51" s="3" t="s">
        <v>19</v>
      </c>
      <c r="F51" s="3">
        <v>12</v>
      </c>
      <c r="G51" s="3">
        <v>30000</v>
      </c>
      <c r="H51" s="3">
        <v>360000</v>
      </c>
    </row>
    <row r="52" spans="2:8" x14ac:dyDescent="0.25">
      <c r="B52" s="7">
        <v>45372</v>
      </c>
      <c r="C52" s="2" t="s">
        <v>22</v>
      </c>
      <c r="D52" s="2" t="s">
        <v>21</v>
      </c>
      <c r="E52" s="2" t="s">
        <v>10</v>
      </c>
      <c r="F52" s="2">
        <v>11</v>
      </c>
      <c r="G52" s="2">
        <v>70000</v>
      </c>
      <c r="H52" s="2">
        <v>770000</v>
      </c>
    </row>
    <row r="53" spans="2:8" x14ac:dyDescent="0.25">
      <c r="B53" s="8">
        <v>45298</v>
      </c>
      <c r="C53" s="3" t="s">
        <v>14</v>
      </c>
      <c r="D53" s="3" t="s">
        <v>15</v>
      </c>
      <c r="E53" s="3" t="s">
        <v>16</v>
      </c>
      <c r="F53" s="3">
        <v>7</v>
      </c>
      <c r="G53" s="3">
        <v>20000</v>
      </c>
      <c r="H53" s="3">
        <v>140000</v>
      </c>
    </row>
    <row r="54" spans="2:8" x14ac:dyDescent="0.25">
      <c r="B54" s="7">
        <v>45303</v>
      </c>
      <c r="C54" s="2" t="s">
        <v>14</v>
      </c>
      <c r="D54" s="2" t="s">
        <v>18</v>
      </c>
      <c r="E54" s="2" t="s">
        <v>19</v>
      </c>
      <c r="F54" s="2">
        <v>10</v>
      </c>
      <c r="G54" s="2">
        <v>30000</v>
      </c>
      <c r="H54" s="2">
        <v>300000</v>
      </c>
    </row>
    <row r="55" spans="2:8" x14ac:dyDescent="0.25">
      <c r="B55" s="8">
        <v>45308</v>
      </c>
      <c r="C55" s="3" t="s">
        <v>14</v>
      </c>
      <c r="D55" s="3" t="s">
        <v>18</v>
      </c>
      <c r="E55" s="3" t="s">
        <v>10</v>
      </c>
      <c r="F55" s="3">
        <v>11</v>
      </c>
      <c r="G55" s="3">
        <v>70000</v>
      </c>
      <c r="H55" s="3">
        <v>770000</v>
      </c>
    </row>
    <row r="56" spans="2:8" x14ac:dyDescent="0.25">
      <c r="B56" s="7">
        <v>45313</v>
      </c>
      <c r="C56" s="2" t="s">
        <v>14</v>
      </c>
      <c r="D56" s="2" t="s">
        <v>21</v>
      </c>
      <c r="E56" s="2" t="s">
        <v>13</v>
      </c>
      <c r="F56" s="2">
        <v>8</v>
      </c>
      <c r="G56" s="2">
        <v>50000</v>
      </c>
      <c r="H56" s="2">
        <v>400000</v>
      </c>
    </row>
    <row r="57" spans="2:8" x14ac:dyDescent="0.25">
      <c r="B57" s="8">
        <v>45325</v>
      </c>
      <c r="C57" s="3" t="s">
        <v>14</v>
      </c>
      <c r="D57" s="3" t="s">
        <v>15</v>
      </c>
      <c r="E57" s="3" t="s">
        <v>16</v>
      </c>
      <c r="F57" s="3">
        <v>10</v>
      </c>
      <c r="G57" s="3">
        <v>20000</v>
      </c>
      <c r="H57" s="3">
        <v>200000</v>
      </c>
    </row>
    <row r="58" spans="2:8" x14ac:dyDescent="0.25">
      <c r="B58" s="7">
        <v>45335</v>
      </c>
      <c r="C58" s="2" t="s">
        <v>14</v>
      </c>
      <c r="D58" s="2" t="s">
        <v>12</v>
      </c>
      <c r="E58" s="2" t="s">
        <v>10</v>
      </c>
      <c r="F58" s="2">
        <v>9</v>
      </c>
      <c r="G58" s="2">
        <v>70000</v>
      </c>
      <c r="H58" s="2">
        <v>630000</v>
      </c>
    </row>
    <row r="59" spans="2:8" x14ac:dyDescent="0.25">
      <c r="B59" s="8">
        <v>45340</v>
      </c>
      <c r="C59" s="3" t="s">
        <v>14</v>
      </c>
      <c r="D59" s="3" t="s">
        <v>15</v>
      </c>
      <c r="E59" s="3" t="s">
        <v>13</v>
      </c>
      <c r="F59" s="3">
        <v>9</v>
      </c>
      <c r="G59" s="3">
        <v>50000</v>
      </c>
      <c r="H59" s="3">
        <v>450000</v>
      </c>
    </row>
    <row r="60" spans="2:8" x14ac:dyDescent="0.25">
      <c r="B60" s="7">
        <v>45345</v>
      </c>
      <c r="C60" s="2" t="s">
        <v>14</v>
      </c>
      <c r="D60" s="2" t="s">
        <v>18</v>
      </c>
      <c r="E60" s="2" t="s">
        <v>16</v>
      </c>
      <c r="F60" s="2">
        <v>9</v>
      </c>
      <c r="G60" s="2">
        <v>20000</v>
      </c>
      <c r="H60" s="2">
        <v>180000</v>
      </c>
    </row>
    <row r="61" spans="2:8" x14ac:dyDescent="0.25">
      <c r="B61" s="8">
        <v>45354</v>
      </c>
      <c r="C61" s="3" t="s">
        <v>14</v>
      </c>
      <c r="D61" s="3" t="s">
        <v>21</v>
      </c>
      <c r="E61" s="3" t="s">
        <v>16</v>
      </c>
      <c r="F61" s="3">
        <v>7</v>
      </c>
      <c r="G61" s="3">
        <v>20000</v>
      </c>
      <c r="H61" s="3">
        <v>140000</v>
      </c>
    </row>
    <row r="62" spans="2:8" x14ac:dyDescent="0.25">
      <c r="B62" s="7">
        <v>45364</v>
      </c>
      <c r="C62" s="2" t="s">
        <v>14</v>
      </c>
      <c r="D62" s="2" t="s">
        <v>18</v>
      </c>
      <c r="E62" s="2" t="s">
        <v>10</v>
      </c>
      <c r="F62" s="2">
        <v>10</v>
      </c>
      <c r="G62" s="2">
        <v>70000</v>
      </c>
      <c r="H62" s="2">
        <v>700000</v>
      </c>
    </row>
    <row r="63" spans="2:8" x14ac:dyDescent="0.25">
      <c r="B63" s="8">
        <v>45374</v>
      </c>
      <c r="C63" s="3" t="s">
        <v>14</v>
      </c>
      <c r="D63" s="3" t="s">
        <v>15</v>
      </c>
      <c r="E63" s="3" t="s">
        <v>16</v>
      </c>
      <c r="F63" s="3">
        <v>10</v>
      </c>
      <c r="G63" s="3">
        <v>20000</v>
      </c>
      <c r="H63" s="3">
        <v>200000</v>
      </c>
    </row>
    <row r="64" spans="2:8" x14ac:dyDescent="0.25">
      <c r="B64" s="7">
        <v>45299</v>
      </c>
      <c r="C64" s="2" t="s">
        <v>17</v>
      </c>
      <c r="D64" s="2" t="s">
        <v>18</v>
      </c>
      <c r="E64" s="2" t="s">
        <v>19</v>
      </c>
      <c r="F64" s="2">
        <v>15</v>
      </c>
      <c r="G64" s="2">
        <v>30000</v>
      </c>
      <c r="H64" s="2">
        <v>450000</v>
      </c>
    </row>
    <row r="65" spans="2:8" x14ac:dyDescent="0.25">
      <c r="B65" s="8">
        <v>45309</v>
      </c>
      <c r="C65" s="3" t="s">
        <v>17</v>
      </c>
      <c r="D65" s="3" t="s">
        <v>21</v>
      </c>
      <c r="E65" s="3" t="s">
        <v>13</v>
      </c>
      <c r="F65" s="3">
        <v>7</v>
      </c>
      <c r="G65" s="3">
        <v>50000</v>
      </c>
      <c r="H65" s="3">
        <v>350000</v>
      </c>
    </row>
    <row r="66" spans="2:8" x14ac:dyDescent="0.25">
      <c r="B66" s="7">
        <v>45314</v>
      </c>
      <c r="C66" s="2" t="s">
        <v>17</v>
      </c>
      <c r="D66" s="2" t="s">
        <v>23</v>
      </c>
      <c r="E66" s="2" t="s">
        <v>16</v>
      </c>
      <c r="F66" s="2">
        <v>14</v>
      </c>
      <c r="G66" s="2">
        <v>20000</v>
      </c>
      <c r="H66" s="2">
        <v>280000</v>
      </c>
    </row>
    <row r="67" spans="2:8" x14ac:dyDescent="0.25">
      <c r="B67" s="8">
        <v>45319</v>
      </c>
      <c r="C67" s="3" t="s">
        <v>17</v>
      </c>
      <c r="D67" s="3" t="s">
        <v>15</v>
      </c>
      <c r="E67" s="3" t="s">
        <v>19</v>
      </c>
      <c r="F67" s="3">
        <v>6</v>
      </c>
      <c r="G67" s="3">
        <v>30000</v>
      </c>
      <c r="H67" s="3">
        <v>180000</v>
      </c>
    </row>
    <row r="68" spans="2:8" x14ac:dyDescent="0.25">
      <c r="B68" s="7">
        <v>45326</v>
      </c>
      <c r="C68" s="2" t="s">
        <v>17</v>
      </c>
      <c r="D68" s="2" t="s">
        <v>9</v>
      </c>
      <c r="E68" s="2" t="s">
        <v>19</v>
      </c>
      <c r="F68" s="2">
        <v>20</v>
      </c>
      <c r="G68" s="2">
        <v>30000</v>
      </c>
      <c r="H68" s="2">
        <v>600000</v>
      </c>
    </row>
    <row r="69" spans="2:8" x14ac:dyDescent="0.25">
      <c r="B69" s="8">
        <v>45331</v>
      </c>
      <c r="C69" s="3" t="s">
        <v>17</v>
      </c>
      <c r="D69" s="3" t="s">
        <v>15</v>
      </c>
      <c r="E69" s="3" t="s">
        <v>10</v>
      </c>
      <c r="F69" s="3">
        <v>7</v>
      </c>
      <c r="G69" s="3">
        <v>70000</v>
      </c>
      <c r="H69" s="3">
        <v>490000</v>
      </c>
    </row>
    <row r="70" spans="2:8" x14ac:dyDescent="0.25">
      <c r="B70" s="7">
        <v>45336</v>
      </c>
      <c r="C70" s="2" t="s">
        <v>17</v>
      </c>
      <c r="D70" s="2" t="s">
        <v>15</v>
      </c>
      <c r="E70" s="2" t="s">
        <v>13</v>
      </c>
      <c r="F70" s="2">
        <v>8</v>
      </c>
      <c r="G70" s="2">
        <v>50000</v>
      </c>
      <c r="H70" s="2">
        <v>400000</v>
      </c>
    </row>
    <row r="71" spans="2:8" x14ac:dyDescent="0.25">
      <c r="B71" s="8">
        <v>45341</v>
      </c>
      <c r="C71" s="3" t="s">
        <v>17</v>
      </c>
      <c r="D71" s="3" t="s">
        <v>18</v>
      </c>
      <c r="E71" s="3" t="s">
        <v>16</v>
      </c>
      <c r="F71" s="3">
        <v>13</v>
      </c>
      <c r="G71" s="3">
        <v>20000</v>
      </c>
      <c r="H71" s="3">
        <v>260000</v>
      </c>
    </row>
    <row r="72" spans="2:8" x14ac:dyDescent="0.25">
      <c r="B72" s="7">
        <v>45355</v>
      </c>
      <c r="C72" s="2" t="s">
        <v>17</v>
      </c>
      <c r="D72" s="2" t="s">
        <v>23</v>
      </c>
      <c r="E72" s="2" t="s">
        <v>19</v>
      </c>
      <c r="F72" s="2">
        <v>9</v>
      </c>
      <c r="G72" s="2">
        <v>30000</v>
      </c>
      <c r="H72" s="2">
        <v>270000</v>
      </c>
    </row>
    <row r="73" spans="2:8" x14ac:dyDescent="0.25">
      <c r="B73" s="8">
        <v>45360</v>
      </c>
      <c r="C73" s="3" t="s">
        <v>17</v>
      </c>
      <c r="D73" s="3" t="s">
        <v>9</v>
      </c>
      <c r="E73" s="3" t="s">
        <v>10</v>
      </c>
      <c r="F73" s="3">
        <v>9</v>
      </c>
      <c r="G73" s="3">
        <v>70000</v>
      </c>
      <c r="H73" s="3">
        <v>630000</v>
      </c>
    </row>
    <row r="74" spans="2:8" x14ac:dyDescent="0.25">
      <c r="B74" s="7">
        <v>45365</v>
      </c>
      <c r="C74" s="2" t="s">
        <v>17</v>
      </c>
      <c r="D74" s="2" t="s">
        <v>21</v>
      </c>
      <c r="E74" s="2" t="s">
        <v>13</v>
      </c>
      <c r="F74" s="2">
        <v>6</v>
      </c>
      <c r="G74" s="2">
        <v>50000</v>
      </c>
      <c r="H74" s="2">
        <v>300000</v>
      </c>
    </row>
    <row r="75" spans="2:8" x14ac:dyDescent="0.25">
      <c r="B75" s="8">
        <v>45370</v>
      </c>
      <c r="C75" s="3" t="s">
        <v>17</v>
      </c>
      <c r="D75" s="3" t="s">
        <v>15</v>
      </c>
      <c r="E75" s="3" t="s">
        <v>16</v>
      </c>
      <c r="F75" s="3">
        <v>14</v>
      </c>
      <c r="G75" s="3">
        <v>20000</v>
      </c>
      <c r="H75" s="3">
        <v>280000</v>
      </c>
    </row>
    <row r="76" spans="2:8" x14ac:dyDescent="0.25">
      <c r="B76" s="7">
        <v>45375</v>
      </c>
      <c r="C76" s="2" t="s">
        <v>17</v>
      </c>
      <c r="D76" s="2" t="s">
        <v>18</v>
      </c>
      <c r="E76" s="2" t="s">
        <v>19</v>
      </c>
      <c r="F76" s="2">
        <v>9</v>
      </c>
      <c r="G76" s="2">
        <v>30000</v>
      </c>
      <c r="H76" s="2">
        <v>270000</v>
      </c>
    </row>
    <row r="77" spans="2:8" x14ac:dyDescent="0.25">
      <c r="B77" s="8">
        <v>45300</v>
      </c>
      <c r="C77" s="3" t="s">
        <v>20</v>
      </c>
      <c r="D77" s="3" t="s">
        <v>21</v>
      </c>
      <c r="E77" s="3" t="s">
        <v>10</v>
      </c>
      <c r="F77" s="3">
        <v>3</v>
      </c>
      <c r="G77" s="3">
        <v>70000</v>
      </c>
      <c r="H77" s="3">
        <v>210000</v>
      </c>
    </row>
    <row r="78" spans="2:8" x14ac:dyDescent="0.25">
      <c r="B78" s="7">
        <v>45305</v>
      </c>
      <c r="C78" s="2" t="s">
        <v>20</v>
      </c>
      <c r="D78" s="2" t="s">
        <v>9</v>
      </c>
      <c r="E78" s="2" t="s">
        <v>13</v>
      </c>
      <c r="F78" s="2">
        <v>12</v>
      </c>
      <c r="G78" s="2">
        <v>50000</v>
      </c>
      <c r="H78" s="2">
        <v>600000</v>
      </c>
    </row>
    <row r="79" spans="2:8" x14ac:dyDescent="0.25">
      <c r="B79" s="8">
        <v>45310</v>
      </c>
      <c r="C79" s="3" t="s">
        <v>20</v>
      </c>
      <c r="D79" s="3" t="s">
        <v>23</v>
      </c>
      <c r="E79" s="3" t="s">
        <v>16</v>
      </c>
      <c r="F79" s="3">
        <v>6</v>
      </c>
      <c r="G79" s="3">
        <v>20000</v>
      </c>
      <c r="H79" s="3">
        <v>120000</v>
      </c>
    </row>
    <row r="80" spans="2:8" x14ac:dyDescent="0.25">
      <c r="B80" s="7">
        <v>45315</v>
      </c>
      <c r="C80" s="2" t="s">
        <v>20</v>
      </c>
      <c r="D80" s="2" t="s">
        <v>15</v>
      </c>
      <c r="E80" s="2" t="s">
        <v>19</v>
      </c>
      <c r="F80" s="2">
        <v>7</v>
      </c>
      <c r="G80" s="2">
        <v>30000</v>
      </c>
      <c r="H80" s="2">
        <v>210000</v>
      </c>
    </row>
    <row r="81" spans="2:8" x14ac:dyDescent="0.25">
      <c r="B81" s="8">
        <v>45320</v>
      </c>
      <c r="C81" s="3" t="s">
        <v>20</v>
      </c>
      <c r="D81" s="3" t="s">
        <v>18</v>
      </c>
      <c r="E81" s="3" t="s">
        <v>10</v>
      </c>
      <c r="F81" s="3">
        <v>7</v>
      </c>
      <c r="G81" s="3">
        <v>70000</v>
      </c>
      <c r="H81" s="3">
        <v>490000</v>
      </c>
    </row>
    <row r="82" spans="2:8" x14ac:dyDescent="0.25">
      <c r="B82" s="7">
        <v>45332</v>
      </c>
      <c r="C82" s="2" t="s">
        <v>20</v>
      </c>
      <c r="D82" s="2" t="s">
        <v>18</v>
      </c>
      <c r="E82" s="2" t="s">
        <v>13</v>
      </c>
      <c r="F82" s="2">
        <v>11</v>
      </c>
      <c r="G82" s="2">
        <v>50000</v>
      </c>
      <c r="H82" s="2">
        <v>550000</v>
      </c>
    </row>
    <row r="83" spans="2:8" x14ac:dyDescent="0.25">
      <c r="B83" s="8">
        <v>45337</v>
      </c>
      <c r="C83" s="3" t="s">
        <v>20</v>
      </c>
      <c r="D83" s="3" t="s">
        <v>18</v>
      </c>
      <c r="E83" s="3" t="s">
        <v>16</v>
      </c>
      <c r="F83" s="3">
        <v>11</v>
      </c>
      <c r="G83" s="3">
        <v>20000</v>
      </c>
      <c r="H83" s="3">
        <v>220000</v>
      </c>
    </row>
    <row r="84" spans="2:8" x14ac:dyDescent="0.25">
      <c r="B84" s="7">
        <v>45342</v>
      </c>
      <c r="C84" s="2" t="s">
        <v>20</v>
      </c>
      <c r="D84" s="2" t="s">
        <v>21</v>
      </c>
      <c r="E84" s="2" t="s">
        <v>19</v>
      </c>
      <c r="F84" s="2">
        <v>8</v>
      </c>
      <c r="G84" s="2">
        <v>30000</v>
      </c>
      <c r="H84" s="2">
        <v>240000</v>
      </c>
    </row>
    <row r="85" spans="2:8" x14ac:dyDescent="0.25">
      <c r="B85" s="8">
        <v>45347</v>
      </c>
      <c r="C85" s="3" t="s">
        <v>20</v>
      </c>
      <c r="D85" s="3" t="s">
        <v>12</v>
      </c>
      <c r="E85" s="3" t="s">
        <v>10</v>
      </c>
      <c r="F85" s="3">
        <v>5</v>
      </c>
      <c r="G85" s="3">
        <v>70000</v>
      </c>
      <c r="H85" s="3">
        <v>350000</v>
      </c>
    </row>
    <row r="86" spans="2:8" x14ac:dyDescent="0.25">
      <c r="B86" s="7">
        <v>45356</v>
      </c>
      <c r="C86" s="2" t="s">
        <v>20</v>
      </c>
      <c r="D86" s="2" t="s">
        <v>21</v>
      </c>
      <c r="E86" s="2" t="s">
        <v>10</v>
      </c>
      <c r="F86" s="2">
        <v>6</v>
      </c>
      <c r="G86" s="2">
        <v>70000</v>
      </c>
      <c r="H86" s="2">
        <v>420000</v>
      </c>
    </row>
    <row r="87" spans="2:8" x14ac:dyDescent="0.25">
      <c r="B87" s="8">
        <v>45361</v>
      </c>
      <c r="C87" s="3" t="s">
        <v>20</v>
      </c>
      <c r="D87" s="3" t="s">
        <v>15</v>
      </c>
      <c r="E87" s="3" t="s">
        <v>13</v>
      </c>
      <c r="F87" s="3">
        <v>5</v>
      </c>
      <c r="G87" s="3">
        <v>50000</v>
      </c>
      <c r="H87" s="3">
        <v>250000</v>
      </c>
    </row>
    <row r="88" spans="2:8" x14ac:dyDescent="0.25">
      <c r="B88" s="7">
        <v>45371</v>
      </c>
      <c r="C88" s="2" t="s">
        <v>20</v>
      </c>
      <c r="D88" s="2" t="s">
        <v>18</v>
      </c>
      <c r="E88" s="2" t="s">
        <v>19</v>
      </c>
      <c r="F88" s="2">
        <v>8</v>
      </c>
      <c r="G88" s="2">
        <v>30000</v>
      </c>
      <c r="H88" s="2">
        <v>240000</v>
      </c>
    </row>
    <row r="89" spans="2:8" x14ac:dyDescent="0.25">
      <c r="B89" s="10">
        <v>45376</v>
      </c>
      <c r="C89" s="11" t="s">
        <v>20</v>
      </c>
      <c r="D89" s="11" t="s">
        <v>23</v>
      </c>
      <c r="E89" s="11" t="s">
        <v>10</v>
      </c>
      <c r="F89" s="11">
        <v>10</v>
      </c>
      <c r="G89" s="11">
        <v>70000</v>
      </c>
      <c r="H89" s="11">
        <v>700000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36F6-96AE-490F-B057-9FC28BAED442}">
  <dimension ref="A3:B10"/>
  <sheetViews>
    <sheetView workbookViewId="0">
      <selection activeCell="Q21" sqref="Q21"/>
    </sheetView>
  </sheetViews>
  <sheetFormatPr defaultRowHeight="15" x14ac:dyDescent="0.25"/>
  <cols>
    <col min="1" max="1" width="13.7109375" bestFit="1" customWidth="1"/>
    <col min="2" max="2" width="12" bestFit="1" customWidth="1"/>
  </cols>
  <sheetData>
    <row r="3" spans="1:2" x14ac:dyDescent="0.25">
      <c r="A3" s="4" t="s">
        <v>24</v>
      </c>
      <c r="B3" t="s">
        <v>38</v>
      </c>
    </row>
    <row r="4" spans="1:2" x14ac:dyDescent="0.25">
      <c r="A4" s="5" t="s">
        <v>9</v>
      </c>
      <c r="B4">
        <v>543000</v>
      </c>
    </row>
    <row r="5" spans="1:2" x14ac:dyDescent="0.25">
      <c r="A5" s="5" t="s">
        <v>21</v>
      </c>
      <c r="B5">
        <v>449000</v>
      </c>
    </row>
    <row r="6" spans="1:2" x14ac:dyDescent="0.25">
      <c r="A6" s="5" t="s">
        <v>37</v>
      </c>
      <c r="B6">
        <v>562000</v>
      </c>
    </row>
    <row r="7" spans="1:2" x14ac:dyDescent="0.25">
      <c r="A7" s="5" t="s">
        <v>36</v>
      </c>
      <c r="B7">
        <v>723000</v>
      </c>
    </row>
    <row r="8" spans="1:2" x14ac:dyDescent="0.25">
      <c r="A8" s="5" t="s">
        <v>12</v>
      </c>
      <c r="B8">
        <v>269000</v>
      </c>
    </row>
    <row r="9" spans="1:2" x14ac:dyDescent="0.25">
      <c r="A9" s="5" t="s">
        <v>15</v>
      </c>
      <c r="B9">
        <v>501000</v>
      </c>
    </row>
    <row r="10" spans="1:2" x14ac:dyDescent="0.25">
      <c r="A10" s="5" t="s">
        <v>25</v>
      </c>
      <c r="B10">
        <v>3047000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DE53-0448-458D-9D9A-5E01013232B1}">
  <dimension ref="D3:I11"/>
  <sheetViews>
    <sheetView workbookViewId="0">
      <selection activeCell="D5" sqref="D5:I11"/>
    </sheetView>
  </sheetViews>
  <sheetFormatPr defaultRowHeight="15" x14ac:dyDescent="0.25"/>
  <cols>
    <col min="5" max="5" width="15.140625" customWidth="1"/>
    <col min="6" max="6" width="11.85546875" customWidth="1"/>
    <col min="7" max="7" width="14" customWidth="1"/>
    <col min="8" max="8" width="12.42578125" customWidth="1"/>
    <col min="9" max="9" width="12.85546875" customWidth="1"/>
  </cols>
  <sheetData>
    <row r="3" spans="4:9" x14ac:dyDescent="0.25">
      <c r="D3" s="21" t="s">
        <v>28</v>
      </c>
      <c r="E3" s="21"/>
      <c r="F3" s="21"/>
      <c r="G3" s="21"/>
      <c r="H3" s="21"/>
      <c r="I3" s="21"/>
    </row>
    <row r="4" spans="4:9" x14ac:dyDescent="0.25">
      <c r="D4" s="21" t="s">
        <v>29</v>
      </c>
      <c r="E4" s="21"/>
      <c r="F4" s="21"/>
      <c r="G4" s="21"/>
      <c r="H4" s="21"/>
      <c r="I4" s="12"/>
    </row>
    <row r="5" spans="4:9" x14ac:dyDescent="0.25">
      <c r="D5" s="15" t="s">
        <v>30</v>
      </c>
      <c r="E5" s="16" t="s">
        <v>31</v>
      </c>
      <c r="F5" s="16" t="s">
        <v>32</v>
      </c>
      <c r="G5" s="16" t="s">
        <v>33</v>
      </c>
      <c r="H5" s="16" t="s">
        <v>34</v>
      </c>
      <c r="I5" s="17" t="s">
        <v>35</v>
      </c>
    </row>
    <row r="6" spans="4:9" x14ac:dyDescent="0.25">
      <c r="D6" s="13">
        <v>1</v>
      </c>
      <c r="E6" s="12" t="s">
        <v>15</v>
      </c>
      <c r="F6" s="12">
        <v>30000</v>
      </c>
      <c r="G6" s="12">
        <v>4710000</v>
      </c>
      <c r="H6" s="12">
        <f>IF(G6&gt;=2000000,G6*0.1,IF(AND(G6&gt;=1000000,G6&lt;2000000),G6*0.08,IF(G6&lt;1000000,G6*0.06)))</f>
        <v>471000</v>
      </c>
      <c r="I6" s="14">
        <f>SUM(F6+H6)</f>
        <v>501000</v>
      </c>
    </row>
    <row r="7" spans="4:9" x14ac:dyDescent="0.25">
      <c r="D7" s="13">
        <v>2</v>
      </c>
      <c r="E7" s="12" t="s">
        <v>9</v>
      </c>
      <c r="F7" s="12">
        <v>30000</v>
      </c>
      <c r="G7" s="12">
        <v>5130000</v>
      </c>
      <c r="H7" s="12">
        <f t="shared" ref="H7:H11" si="0">IF(G7&gt;=2000000,G7*0.1,IF(AND(G7&gt;=1000000,G7&lt;2000000),G7*0.08,IF(G7&lt;1000000,G7*0.06)))</f>
        <v>513000</v>
      </c>
      <c r="I7" s="14">
        <f t="shared" ref="I7:I11" si="1">SUM(F7+H7)</f>
        <v>543000</v>
      </c>
    </row>
    <row r="8" spans="4:9" x14ac:dyDescent="0.25">
      <c r="D8" s="13">
        <v>3</v>
      </c>
      <c r="E8" s="12" t="s">
        <v>36</v>
      </c>
      <c r="F8" s="12">
        <v>30000</v>
      </c>
      <c r="G8" s="12">
        <v>6930000</v>
      </c>
      <c r="H8" s="12">
        <f t="shared" si="0"/>
        <v>693000</v>
      </c>
      <c r="I8" s="14">
        <f t="shared" si="1"/>
        <v>723000</v>
      </c>
    </row>
    <row r="9" spans="4:9" x14ac:dyDescent="0.25">
      <c r="D9" s="13">
        <v>4</v>
      </c>
      <c r="E9" s="12" t="s">
        <v>21</v>
      </c>
      <c r="F9" s="12">
        <v>30000</v>
      </c>
      <c r="G9" s="12">
        <v>4190000</v>
      </c>
      <c r="H9" s="12">
        <f t="shared" si="0"/>
        <v>419000</v>
      </c>
      <c r="I9" s="14">
        <f t="shared" si="1"/>
        <v>449000</v>
      </c>
    </row>
    <row r="10" spans="4:9" x14ac:dyDescent="0.25">
      <c r="D10" s="13">
        <v>5</v>
      </c>
      <c r="E10" s="12" t="s">
        <v>12</v>
      </c>
      <c r="F10" s="12">
        <v>30000</v>
      </c>
      <c r="G10" s="12">
        <v>2390000</v>
      </c>
      <c r="H10" s="12">
        <f t="shared" si="0"/>
        <v>239000</v>
      </c>
      <c r="I10" s="14">
        <f t="shared" si="1"/>
        <v>269000</v>
      </c>
    </row>
    <row r="11" spans="4:9" x14ac:dyDescent="0.25">
      <c r="D11" s="18">
        <v>6</v>
      </c>
      <c r="E11" s="19" t="s">
        <v>37</v>
      </c>
      <c r="F11" s="19">
        <v>30000</v>
      </c>
      <c r="G11" s="19">
        <v>5320000</v>
      </c>
      <c r="H11" s="19">
        <f t="shared" si="0"/>
        <v>532000</v>
      </c>
      <c r="I11" s="20">
        <f t="shared" si="1"/>
        <v>562000</v>
      </c>
    </row>
  </sheetData>
  <sortState xmlns:xlrd2="http://schemas.microsoft.com/office/spreadsheetml/2017/richdata2" ref="D6:I11">
    <sortCondition ref="D5:D11"/>
  </sortState>
  <mergeCells count="2">
    <mergeCell ref="D3:I3"/>
    <mergeCell ref="D4:H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4B6C-E246-4116-ABEA-CF69C70D1E3A}">
  <dimension ref="A3:B8"/>
  <sheetViews>
    <sheetView workbookViewId="0">
      <selection activeCell="P25" sqref="P25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406E-8F62-446A-8AB7-60928D094759}">
  <dimension ref="A1:G80"/>
  <sheetViews>
    <sheetView topLeftCell="A26" workbookViewId="0">
      <selection activeCell="I64" sqref="I64"/>
    </sheetView>
  </sheetViews>
  <sheetFormatPr defaultRowHeight="15" x14ac:dyDescent="0.25"/>
  <cols>
    <col min="1" max="1" width="9.7109375" bestFit="1" customWidth="1"/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s="1">
        <v>45296</v>
      </c>
      <c r="B4" t="s">
        <v>8</v>
      </c>
      <c r="C4" t="s">
        <v>9</v>
      </c>
      <c r="D4" t="s">
        <v>10</v>
      </c>
      <c r="E4">
        <v>5</v>
      </c>
      <c r="F4">
        <v>70000</v>
      </c>
      <c r="G4">
        <v>350000</v>
      </c>
    </row>
    <row r="5" spans="1:7" x14ac:dyDescent="0.25">
      <c r="A5" s="1">
        <v>45304</v>
      </c>
      <c r="B5" t="s">
        <v>8</v>
      </c>
      <c r="C5" t="s">
        <v>9</v>
      </c>
      <c r="D5" t="s">
        <v>10</v>
      </c>
      <c r="E5">
        <v>8</v>
      </c>
      <c r="F5">
        <v>70000</v>
      </c>
      <c r="G5">
        <v>560000</v>
      </c>
    </row>
    <row r="6" spans="1:7" x14ac:dyDescent="0.25">
      <c r="A6" s="1">
        <v>45312</v>
      </c>
      <c r="B6" t="s">
        <v>8</v>
      </c>
      <c r="C6" t="s">
        <v>18</v>
      </c>
      <c r="D6" t="s">
        <v>10</v>
      </c>
      <c r="E6">
        <v>9</v>
      </c>
      <c r="F6">
        <v>70000</v>
      </c>
      <c r="G6">
        <v>630000</v>
      </c>
    </row>
    <row r="7" spans="1:7" x14ac:dyDescent="0.25">
      <c r="A7" s="1">
        <v>45318</v>
      </c>
      <c r="B7" t="s">
        <v>8</v>
      </c>
      <c r="C7" t="s">
        <v>12</v>
      </c>
      <c r="D7" t="s">
        <v>16</v>
      </c>
      <c r="E7">
        <v>8</v>
      </c>
      <c r="F7">
        <v>20000</v>
      </c>
      <c r="G7">
        <v>160000</v>
      </c>
    </row>
    <row r="8" spans="1:7" x14ac:dyDescent="0.25">
      <c r="A8" s="1">
        <v>45327</v>
      </c>
      <c r="B8" t="s">
        <v>8</v>
      </c>
      <c r="C8" t="s">
        <v>21</v>
      </c>
      <c r="D8" t="s">
        <v>10</v>
      </c>
      <c r="E8">
        <v>4</v>
      </c>
      <c r="F8">
        <v>70000</v>
      </c>
      <c r="G8">
        <v>280000</v>
      </c>
    </row>
    <row r="9" spans="1:7" x14ac:dyDescent="0.25">
      <c r="A9" s="1">
        <v>45330</v>
      </c>
      <c r="B9" t="s">
        <v>8</v>
      </c>
      <c r="C9" t="s">
        <v>23</v>
      </c>
      <c r="D9" t="s">
        <v>19</v>
      </c>
      <c r="E9">
        <v>15</v>
      </c>
      <c r="F9">
        <v>30000</v>
      </c>
      <c r="G9">
        <v>450000</v>
      </c>
    </row>
    <row r="10" spans="1:7" x14ac:dyDescent="0.25">
      <c r="A10" s="1">
        <v>45338</v>
      </c>
      <c r="B10" t="s">
        <v>8</v>
      </c>
      <c r="C10" t="s">
        <v>21</v>
      </c>
      <c r="D10" t="s">
        <v>19</v>
      </c>
      <c r="E10">
        <v>14</v>
      </c>
      <c r="F10">
        <v>30000</v>
      </c>
      <c r="G10">
        <v>420000</v>
      </c>
    </row>
    <row r="11" spans="1:7" x14ac:dyDescent="0.25">
      <c r="A11" s="1">
        <v>45346</v>
      </c>
      <c r="B11" t="s">
        <v>8</v>
      </c>
      <c r="C11" t="s">
        <v>9</v>
      </c>
      <c r="D11" t="s">
        <v>19</v>
      </c>
      <c r="E11">
        <v>12</v>
      </c>
      <c r="F11">
        <v>30000</v>
      </c>
      <c r="G11">
        <v>360000</v>
      </c>
    </row>
    <row r="12" spans="1:7" x14ac:dyDescent="0.25">
      <c r="A12" s="1">
        <v>45357</v>
      </c>
      <c r="B12" t="s">
        <v>8</v>
      </c>
      <c r="C12" t="s">
        <v>23</v>
      </c>
      <c r="D12" t="s">
        <v>13</v>
      </c>
      <c r="E12">
        <v>10</v>
      </c>
      <c r="F12">
        <v>50000</v>
      </c>
      <c r="G12">
        <v>500000</v>
      </c>
    </row>
    <row r="13" spans="1:7" x14ac:dyDescent="0.25">
      <c r="A13" s="1">
        <v>45359</v>
      </c>
      <c r="B13" t="s">
        <v>8</v>
      </c>
      <c r="C13" t="s">
        <v>18</v>
      </c>
      <c r="D13" t="s">
        <v>19</v>
      </c>
      <c r="E13">
        <v>13</v>
      </c>
      <c r="F13">
        <v>30000</v>
      </c>
      <c r="G13">
        <v>390000</v>
      </c>
    </row>
    <row r="14" spans="1:7" x14ac:dyDescent="0.25">
      <c r="A14" s="1">
        <v>45366</v>
      </c>
      <c r="B14" t="s">
        <v>8</v>
      </c>
      <c r="C14" t="s">
        <v>23</v>
      </c>
      <c r="D14" t="s">
        <v>16</v>
      </c>
      <c r="E14">
        <v>8</v>
      </c>
      <c r="F14">
        <v>20000</v>
      </c>
      <c r="G14">
        <v>160000</v>
      </c>
    </row>
    <row r="15" spans="1:7" x14ac:dyDescent="0.25">
      <c r="A15" s="1">
        <v>45369</v>
      </c>
      <c r="B15" t="s">
        <v>8</v>
      </c>
      <c r="C15" t="s">
        <v>12</v>
      </c>
      <c r="D15" t="s">
        <v>13</v>
      </c>
      <c r="E15">
        <v>7</v>
      </c>
      <c r="F15">
        <v>50000</v>
      </c>
      <c r="G15">
        <v>350000</v>
      </c>
    </row>
    <row r="16" spans="1:7" x14ac:dyDescent="0.25">
      <c r="A16" s="1">
        <v>45373</v>
      </c>
      <c r="B16" t="s">
        <v>8</v>
      </c>
      <c r="C16" t="s">
        <v>23</v>
      </c>
      <c r="D16" t="s">
        <v>13</v>
      </c>
      <c r="E16">
        <v>5</v>
      </c>
      <c r="F16">
        <v>50000</v>
      </c>
      <c r="G16">
        <v>250000</v>
      </c>
    </row>
    <row r="17" spans="1:7" x14ac:dyDescent="0.25">
      <c r="A17" s="1">
        <v>45381</v>
      </c>
      <c r="B17" t="s">
        <v>8</v>
      </c>
      <c r="C17" t="s">
        <v>18</v>
      </c>
      <c r="D17" t="s">
        <v>19</v>
      </c>
      <c r="E17">
        <v>5</v>
      </c>
      <c r="F17">
        <v>30000</v>
      </c>
      <c r="G17">
        <v>150000</v>
      </c>
    </row>
    <row r="18" spans="1:7" x14ac:dyDescent="0.25">
      <c r="A18" s="1">
        <v>45297</v>
      </c>
      <c r="B18" t="s">
        <v>11</v>
      </c>
      <c r="C18" t="s">
        <v>12</v>
      </c>
      <c r="D18" t="s">
        <v>13</v>
      </c>
      <c r="E18">
        <v>10</v>
      </c>
      <c r="F18">
        <v>50000</v>
      </c>
      <c r="G18">
        <v>500000</v>
      </c>
    </row>
    <row r="19" spans="1:7" x14ac:dyDescent="0.25">
      <c r="A19" s="1">
        <v>45302</v>
      </c>
      <c r="B19" t="s">
        <v>11</v>
      </c>
      <c r="C19" t="s">
        <v>15</v>
      </c>
      <c r="D19" t="s">
        <v>16</v>
      </c>
      <c r="E19">
        <v>4</v>
      </c>
      <c r="F19">
        <v>20000</v>
      </c>
      <c r="G19">
        <v>80000</v>
      </c>
    </row>
    <row r="20" spans="1:7" x14ac:dyDescent="0.25">
      <c r="A20" s="1">
        <v>45307</v>
      </c>
      <c r="B20" t="s">
        <v>11</v>
      </c>
      <c r="C20" t="s">
        <v>15</v>
      </c>
      <c r="D20" t="s">
        <v>19</v>
      </c>
      <c r="E20">
        <v>5</v>
      </c>
      <c r="F20">
        <v>30000</v>
      </c>
      <c r="G20">
        <v>150000</v>
      </c>
    </row>
    <row r="21" spans="1:7" x14ac:dyDescent="0.25">
      <c r="A21" s="1">
        <v>45317</v>
      </c>
      <c r="B21" t="s">
        <v>11</v>
      </c>
      <c r="C21" t="s">
        <v>9</v>
      </c>
      <c r="D21" t="s">
        <v>13</v>
      </c>
      <c r="E21">
        <v>5</v>
      </c>
      <c r="F21">
        <v>50000</v>
      </c>
      <c r="G21">
        <v>250000</v>
      </c>
    </row>
    <row r="22" spans="1:7" x14ac:dyDescent="0.25">
      <c r="A22" s="1">
        <v>45324</v>
      </c>
      <c r="B22" t="s">
        <v>11</v>
      </c>
      <c r="C22" t="s">
        <v>23</v>
      </c>
      <c r="D22" t="s">
        <v>13</v>
      </c>
      <c r="E22">
        <v>6</v>
      </c>
      <c r="F22">
        <v>50000</v>
      </c>
      <c r="G22">
        <v>300000</v>
      </c>
    </row>
    <row r="23" spans="1:7" x14ac:dyDescent="0.25">
      <c r="A23" s="1">
        <v>45329</v>
      </c>
      <c r="B23" t="s">
        <v>11</v>
      </c>
      <c r="C23" t="s">
        <v>21</v>
      </c>
      <c r="D23" t="s">
        <v>16</v>
      </c>
      <c r="E23">
        <v>5</v>
      </c>
      <c r="F23">
        <v>20000</v>
      </c>
      <c r="G23">
        <v>100000</v>
      </c>
    </row>
    <row r="24" spans="1:7" x14ac:dyDescent="0.25">
      <c r="A24" s="1">
        <v>45334</v>
      </c>
      <c r="B24" t="s">
        <v>11</v>
      </c>
      <c r="C24" t="s">
        <v>9</v>
      </c>
      <c r="D24" t="s">
        <v>19</v>
      </c>
      <c r="E24">
        <v>10</v>
      </c>
      <c r="F24">
        <v>30000</v>
      </c>
      <c r="G24">
        <v>300000</v>
      </c>
    </row>
    <row r="25" spans="1:7" x14ac:dyDescent="0.25">
      <c r="A25" s="1">
        <v>45339</v>
      </c>
      <c r="B25" t="s">
        <v>11</v>
      </c>
      <c r="C25" t="s">
        <v>23</v>
      </c>
      <c r="D25" t="s">
        <v>10</v>
      </c>
      <c r="E25">
        <v>10</v>
      </c>
      <c r="F25">
        <v>70000</v>
      </c>
      <c r="G25">
        <v>700000</v>
      </c>
    </row>
    <row r="26" spans="1:7" x14ac:dyDescent="0.25">
      <c r="A26" s="1">
        <v>45344</v>
      </c>
      <c r="B26" t="s">
        <v>11</v>
      </c>
      <c r="C26" t="s">
        <v>15</v>
      </c>
      <c r="D26" t="s">
        <v>13</v>
      </c>
      <c r="E26">
        <v>7</v>
      </c>
      <c r="F26">
        <v>50000</v>
      </c>
      <c r="G26">
        <v>350000</v>
      </c>
    </row>
    <row r="27" spans="1:7" x14ac:dyDescent="0.25">
      <c r="A27" s="1">
        <v>45353</v>
      </c>
      <c r="B27" t="s">
        <v>11</v>
      </c>
      <c r="C27" t="s">
        <v>9</v>
      </c>
      <c r="D27" t="s">
        <v>13</v>
      </c>
      <c r="E27">
        <v>8</v>
      </c>
      <c r="F27">
        <v>50000</v>
      </c>
      <c r="G27">
        <v>400000</v>
      </c>
    </row>
    <row r="28" spans="1:7" x14ac:dyDescent="0.25">
      <c r="A28" s="1">
        <v>45358</v>
      </c>
      <c r="B28" t="s">
        <v>11</v>
      </c>
      <c r="C28" t="s">
        <v>15</v>
      </c>
      <c r="D28" t="s">
        <v>16</v>
      </c>
      <c r="E28">
        <v>8</v>
      </c>
      <c r="F28">
        <v>20000</v>
      </c>
      <c r="G28">
        <v>160000</v>
      </c>
    </row>
    <row r="29" spans="1:7" x14ac:dyDescent="0.25">
      <c r="A29" s="1">
        <v>45363</v>
      </c>
      <c r="B29" t="s">
        <v>11</v>
      </c>
      <c r="C29" t="s">
        <v>15</v>
      </c>
      <c r="D29" t="s">
        <v>19</v>
      </c>
      <c r="E29">
        <v>14</v>
      </c>
      <c r="F29">
        <v>30000</v>
      </c>
      <c r="G29">
        <v>420000</v>
      </c>
    </row>
    <row r="30" spans="1:7" x14ac:dyDescent="0.25">
      <c r="A30" s="1">
        <v>45368</v>
      </c>
      <c r="B30" t="s">
        <v>11</v>
      </c>
      <c r="C30" t="s">
        <v>18</v>
      </c>
      <c r="D30" t="s">
        <v>10</v>
      </c>
      <c r="E30">
        <v>9</v>
      </c>
      <c r="F30">
        <v>70000</v>
      </c>
      <c r="G30">
        <v>630000</v>
      </c>
    </row>
    <row r="31" spans="1:7" x14ac:dyDescent="0.25">
      <c r="A31" s="1">
        <v>45301</v>
      </c>
      <c r="B31" t="s">
        <v>22</v>
      </c>
      <c r="C31" t="s">
        <v>23</v>
      </c>
      <c r="D31" t="s">
        <v>13</v>
      </c>
      <c r="E31">
        <v>6</v>
      </c>
      <c r="F31">
        <v>50000</v>
      </c>
      <c r="G31">
        <v>300000</v>
      </c>
    </row>
    <row r="32" spans="1:7" x14ac:dyDescent="0.25">
      <c r="A32" s="1">
        <v>45306</v>
      </c>
      <c r="B32" t="s">
        <v>22</v>
      </c>
      <c r="C32" t="s">
        <v>12</v>
      </c>
      <c r="D32" t="s">
        <v>16</v>
      </c>
      <c r="E32">
        <v>9</v>
      </c>
      <c r="F32">
        <v>20000</v>
      </c>
      <c r="G32">
        <v>180000</v>
      </c>
    </row>
    <row r="33" spans="1:7" x14ac:dyDescent="0.25">
      <c r="A33" s="1">
        <v>45311</v>
      </c>
      <c r="B33" t="s">
        <v>22</v>
      </c>
      <c r="C33" t="s">
        <v>15</v>
      </c>
      <c r="D33" t="s">
        <v>19</v>
      </c>
      <c r="E33">
        <v>13</v>
      </c>
      <c r="F33">
        <v>30000</v>
      </c>
      <c r="G33">
        <v>390000</v>
      </c>
    </row>
    <row r="34" spans="1:7" x14ac:dyDescent="0.25">
      <c r="A34" s="1">
        <v>45316</v>
      </c>
      <c r="B34" t="s">
        <v>22</v>
      </c>
      <c r="C34" t="s">
        <v>18</v>
      </c>
      <c r="D34" t="s">
        <v>10</v>
      </c>
      <c r="E34">
        <v>10</v>
      </c>
      <c r="F34">
        <v>70000</v>
      </c>
      <c r="G34">
        <v>700000</v>
      </c>
    </row>
    <row r="35" spans="1:7" x14ac:dyDescent="0.25">
      <c r="A35" s="1">
        <v>45323</v>
      </c>
      <c r="B35" t="s">
        <v>22</v>
      </c>
      <c r="C35" t="s">
        <v>21</v>
      </c>
      <c r="D35" t="s">
        <v>10</v>
      </c>
      <c r="E35">
        <v>8</v>
      </c>
      <c r="F35">
        <v>70000</v>
      </c>
      <c r="G35">
        <v>560000</v>
      </c>
    </row>
    <row r="36" spans="1:7" x14ac:dyDescent="0.25">
      <c r="A36" s="1">
        <v>45328</v>
      </c>
      <c r="B36" t="s">
        <v>22</v>
      </c>
      <c r="C36" t="s">
        <v>23</v>
      </c>
      <c r="D36" t="s">
        <v>13</v>
      </c>
      <c r="E36">
        <v>9</v>
      </c>
      <c r="F36">
        <v>50000</v>
      </c>
      <c r="G36">
        <v>450000</v>
      </c>
    </row>
    <row r="37" spans="1:7" x14ac:dyDescent="0.25">
      <c r="A37" s="1">
        <v>45333</v>
      </c>
      <c r="B37" t="s">
        <v>22</v>
      </c>
      <c r="C37" t="s">
        <v>9</v>
      </c>
      <c r="D37" t="s">
        <v>16</v>
      </c>
      <c r="E37">
        <v>12</v>
      </c>
      <c r="F37">
        <v>20000</v>
      </c>
      <c r="G37">
        <v>240000</v>
      </c>
    </row>
    <row r="38" spans="1:7" x14ac:dyDescent="0.25">
      <c r="A38" s="1">
        <v>45343</v>
      </c>
      <c r="B38" t="s">
        <v>22</v>
      </c>
      <c r="C38" t="s">
        <v>23</v>
      </c>
      <c r="D38" t="s">
        <v>10</v>
      </c>
      <c r="E38">
        <v>12</v>
      </c>
      <c r="F38">
        <v>70000</v>
      </c>
      <c r="G38">
        <v>840000</v>
      </c>
    </row>
    <row r="39" spans="1:7" x14ac:dyDescent="0.25">
      <c r="A39" s="1">
        <v>45352</v>
      </c>
      <c r="B39" t="s">
        <v>22</v>
      </c>
      <c r="C39" t="s">
        <v>9</v>
      </c>
      <c r="D39" t="s">
        <v>10</v>
      </c>
      <c r="E39">
        <v>12</v>
      </c>
      <c r="F39">
        <v>70000</v>
      </c>
      <c r="G39">
        <v>840000</v>
      </c>
    </row>
    <row r="40" spans="1:7" x14ac:dyDescent="0.25">
      <c r="A40" s="1">
        <v>45362</v>
      </c>
      <c r="B40" t="s">
        <v>22</v>
      </c>
      <c r="C40" t="s">
        <v>12</v>
      </c>
      <c r="D40" t="s">
        <v>16</v>
      </c>
      <c r="E40">
        <v>11</v>
      </c>
      <c r="F40">
        <v>20000</v>
      </c>
      <c r="G40">
        <v>220000</v>
      </c>
    </row>
    <row r="41" spans="1:7" x14ac:dyDescent="0.25">
      <c r="A41" s="1">
        <v>45367</v>
      </c>
      <c r="B41" t="s">
        <v>22</v>
      </c>
      <c r="C41" t="s">
        <v>15</v>
      </c>
      <c r="D41" t="s">
        <v>19</v>
      </c>
      <c r="E41">
        <v>12</v>
      </c>
      <c r="F41">
        <v>30000</v>
      </c>
      <c r="G41">
        <v>360000</v>
      </c>
    </row>
    <row r="42" spans="1:7" x14ac:dyDescent="0.25">
      <c r="A42" s="1">
        <v>45372</v>
      </c>
      <c r="B42" t="s">
        <v>22</v>
      </c>
      <c r="C42" t="s">
        <v>21</v>
      </c>
      <c r="D42" t="s">
        <v>10</v>
      </c>
      <c r="E42">
        <v>11</v>
      </c>
      <c r="F42">
        <v>70000</v>
      </c>
      <c r="G42">
        <v>770000</v>
      </c>
    </row>
    <row r="43" spans="1:7" x14ac:dyDescent="0.25">
      <c r="A43" s="1">
        <v>45298</v>
      </c>
      <c r="B43" t="s">
        <v>14</v>
      </c>
      <c r="C43" t="s">
        <v>15</v>
      </c>
      <c r="D43" t="s">
        <v>16</v>
      </c>
      <c r="E43">
        <v>7</v>
      </c>
      <c r="F43">
        <v>20000</v>
      </c>
      <c r="G43">
        <v>140000</v>
      </c>
    </row>
    <row r="44" spans="1:7" x14ac:dyDescent="0.25">
      <c r="A44" s="1">
        <v>45303</v>
      </c>
      <c r="B44" t="s">
        <v>14</v>
      </c>
      <c r="C44" t="s">
        <v>18</v>
      </c>
      <c r="D44" t="s">
        <v>19</v>
      </c>
      <c r="E44">
        <v>10</v>
      </c>
      <c r="F44">
        <v>30000</v>
      </c>
      <c r="G44">
        <v>300000</v>
      </c>
    </row>
    <row r="45" spans="1:7" x14ac:dyDescent="0.25">
      <c r="A45" s="1">
        <v>45308</v>
      </c>
      <c r="B45" t="s">
        <v>14</v>
      </c>
      <c r="C45" t="s">
        <v>18</v>
      </c>
      <c r="D45" t="s">
        <v>10</v>
      </c>
      <c r="E45">
        <v>11</v>
      </c>
      <c r="F45">
        <v>70000</v>
      </c>
      <c r="G45">
        <v>770000</v>
      </c>
    </row>
    <row r="46" spans="1:7" x14ac:dyDescent="0.25">
      <c r="A46" s="1">
        <v>45313</v>
      </c>
      <c r="B46" t="s">
        <v>14</v>
      </c>
      <c r="C46" t="s">
        <v>21</v>
      </c>
      <c r="D46" t="s">
        <v>13</v>
      </c>
      <c r="E46">
        <v>8</v>
      </c>
      <c r="F46">
        <v>50000</v>
      </c>
      <c r="G46">
        <v>400000</v>
      </c>
    </row>
    <row r="47" spans="1:7" x14ac:dyDescent="0.25">
      <c r="A47" s="1">
        <v>45325</v>
      </c>
      <c r="B47" t="s">
        <v>14</v>
      </c>
      <c r="C47" t="s">
        <v>15</v>
      </c>
      <c r="D47" t="s">
        <v>16</v>
      </c>
      <c r="E47">
        <v>10</v>
      </c>
      <c r="F47">
        <v>20000</v>
      </c>
      <c r="G47">
        <v>200000</v>
      </c>
    </row>
    <row r="48" spans="1:7" x14ac:dyDescent="0.25">
      <c r="A48" s="1">
        <v>45335</v>
      </c>
      <c r="B48" t="s">
        <v>14</v>
      </c>
      <c r="C48" t="s">
        <v>12</v>
      </c>
      <c r="D48" t="s">
        <v>10</v>
      </c>
      <c r="E48">
        <v>9</v>
      </c>
      <c r="F48">
        <v>70000</v>
      </c>
      <c r="G48">
        <v>630000</v>
      </c>
    </row>
    <row r="49" spans="1:7" x14ac:dyDescent="0.25">
      <c r="A49" s="1">
        <v>45340</v>
      </c>
      <c r="B49" t="s">
        <v>14</v>
      </c>
      <c r="C49" t="s">
        <v>15</v>
      </c>
      <c r="D49" t="s">
        <v>13</v>
      </c>
      <c r="E49">
        <v>9</v>
      </c>
      <c r="F49">
        <v>50000</v>
      </c>
      <c r="G49">
        <v>450000</v>
      </c>
    </row>
    <row r="50" spans="1:7" x14ac:dyDescent="0.25">
      <c r="A50" s="1">
        <v>45345</v>
      </c>
      <c r="B50" t="s">
        <v>14</v>
      </c>
      <c r="C50" t="s">
        <v>18</v>
      </c>
      <c r="D50" t="s">
        <v>16</v>
      </c>
      <c r="E50">
        <v>9</v>
      </c>
      <c r="F50">
        <v>20000</v>
      </c>
      <c r="G50">
        <v>180000</v>
      </c>
    </row>
    <row r="51" spans="1:7" x14ac:dyDescent="0.25">
      <c r="A51" s="1">
        <v>45354</v>
      </c>
      <c r="B51" t="s">
        <v>14</v>
      </c>
      <c r="C51" t="s">
        <v>21</v>
      </c>
      <c r="D51" t="s">
        <v>16</v>
      </c>
      <c r="E51">
        <v>7</v>
      </c>
      <c r="F51">
        <v>20000</v>
      </c>
      <c r="G51">
        <v>140000</v>
      </c>
    </row>
    <row r="52" spans="1:7" x14ac:dyDescent="0.25">
      <c r="A52" s="1">
        <v>45364</v>
      </c>
      <c r="B52" t="s">
        <v>14</v>
      </c>
      <c r="C52" t="s">
        <v>18</v>
      </c>
      <c r="D52" t="s">
        <v>10</v>
      </c>
      <c r="E52">
        <v>10</v>
      </c>
      <c r="F52">
        <v>70000</v>
      </c>
      <c r="G52">
        <v>700000</v>
      </c>
    </row>
    <row r="53" spans="1:7" x14ac:dyDescent="0.25">
      <c r="A53" s="1">
        <v>45374</v>
      </c>
      <c r="B53" t="s">
        <v>14</v>
      </c>
      <c r="C53" t="s">
        <v>15</v>
      </c>
      <c r="D53" t="s">
        <v>16</v>
      </c>
      <c r="E53">
        <v>10</v>
      </c>
      <c r="F53">
        <v>20000</v>
      </c>
      <c r="G53">
        <v>200000</v>
      </c>
    </row>
    <row r="54" spans="1:7" x14ac:dyDescent="0.25">
      <c r="A54" s="1">
        <v>45299</v>
      </c>
      <c r="B54" t="s">
        <v>17</v>
      </c>
      <c r="C54" t="s">
        <v>18</v>
      </c>
      <c r="D54" t="s">
        <v>19</v>
      </c>
      <c r="E54">
        <v>15</v>
      </c>
      <c r="F54">
        <v>30000</v>
      </c>
      <c r="G54">
        <v>450000</v>
      </c>
    </row>
    <row r="55" spans="1:7" x14ac:dyDescent="0.25">
      <c r="A55" s="1">
        <v>45309</v>
      </c>
      <c r="B55" t="s">
        <v>17</v>
      </c>
      <c r="C55" t="s">
        <v>21</v>
      </c>
      <c r="D55" t="s">
        <v>13</v>
      </c>
      <c r="E55">
        <v>7</v>
      </c>
      <c r="F55">
        <v>50000</v>
      </c>
      <c r="G55">
        <v>350000</v>
      </c>
    </row>
    <row r="56" spans="1:7" x14ac:dyDescent="0.25">
      <c r="A56" s="1">
        <v>45314</v>
      </c>
      <c r="B56" t="s">
        <v>17</v>
      </c>
      <c r="C56" t="s">
        <v>23</v>
      </c>
      <c r="D56" t="s">
        <v>16</v>
      </c>
      <c r="E56">
        <v>14</v>
      </c>
      <c r="F56">
        <v>20000</v>
      </c>
      <c r="G56">
        <v>280000</v>
      </c>
    </row>
    <row r="57" spans="1:7" x14ac:dyDescent="0.25">
      <c r="A57" s="1">
        <v>45319</v>
      </c>
      <c r="B57" t="s">
        <v>17</v>
      </c>
      <c r="C57" t="s">
        <v>15</v>
      </c>
      <c r="D57" t="s">
        <v>19</v>
      </c>
      <c r="E57">
        <v>6</v>
      </c>
      <c r="F57">
        <v>30000</v>
      </c>
      <c r="G57">
        <v>180000</v>
      </c>
    </row>
    <row r="58" spans="1:7" x14ac:dyDescent="0.25">
      <c r="A58" s="1">
        <v>45326</v>
      </c>
      <c r="B58" t="s">
        <v>17</v>
      </c>
      <c r="C58" t="s">
        <v>9</v>
      </c>
      <c r="D58" t="s">
        <v>19</v>
      </c>
      <c r="E58">
        <v>20</v>
      </c>
      <c r="F58">
        <v>30000</v>
      </c>
      <c r="G58">
        <v>600000</v>
      </c>
    </row>
    <row r="59" spans="1:7" x14ac:dyDescent="0.25">
      <c r="A59" s="1">
        <v>45331</v>
      </c>
      <c r="B59" t="s">
        <v>17</v>
      </c>
      <c r="C59" t="s">
        <v>15</v>
      </c>
      <c r="D59" t="s">
        <v>10</v>
      </c>
      <c r="E59">
        <v>7</v>
      </c>
      <c r="F59">
        <v>70000</v>
      </c>
      <c r="G59">
        <v>490000</v>
      </c>
    </row>
    <row r="60" spans="1:7" x14ac:dyDescent="0.25">
      <c r="A60" s="1">
        <v>45336</v>
      </c>
      <c r="B60" t="s">
        <v>17</v>
      </c>
      <c r="C60" t="s">
        <v>15</v>
      </c>
      <c r="D60" t="s">
        <v>13</v>
      </c>
      <c r="E60">
        <v>8</v>
      </c>
      <c r="F60">
        <v>50000</v>
      </c>
      <c r="G60">
        <v>400000</v>
      </c>
    </row>
    <row r="61" spans="1:7" x14ac:dyDescent="0.25">
      <c r="A61" s="1">
        <v>45341</v>
      </c>
      <c r="B61" t="s">
        <v>17</v>
      </c>
      <c r="C61" t="s">
        <v>18</v>
      </c>
      <c r="D61" t="s">
        <v>16</v>
      </c>
      <c r="E61">
        <v>13</v>
      </c>
      <c r="F61">
        <v>20000</v>
      </c>
      <c r="G61">
        <v>260000</v>
      </c>
    </row>
    <row r="62" spans="1:7" x14ac:dyDescent="0.25">
      <c r="A62" s="1">
        <v>45355</v>
      </c>
      <c r="B62" t="s">
        <v>17</v>
      </c>
      <c r="C62" t="s">
        <v>23</v>
      </c>
      <c r="D62" t="s">
        <v>19</v>
      </c>
      <c r="E62">
        <v>9</v>
      </c>
      <c r="F62">
        <v>30000</v>
      </c>
      <c r="G62">
        <v>270000</v>
      </c>
    </row>
    <row r="63" spans="1:7" x14ac:dyDescent="0.25">
      <c r="A63" s="1">
        <v>45360</v>
      </c>
      <c r="B63" t="s">
        <v>17</v>
      </c>
      <c r="C63" t="s">
        <v>9</v>
      </c>
      <c r="D63" t="s">
        <v>10</v>
      </c>
      <c r="E63">
        <v>9</v>
      </c>
      <c r="F63">
        <v>70000</v>
      </c>
      <c r="G63">
        <v>630000</v>
      </c>
    </row>
    <row r="64" spans="1:7" x14ac:dyDescent="0.25">
      <c r="A64" s="1">
        <v>45365</v>
      </c>
      <c r="B64" t="s">
        <v>17</v>
      </c>
      <c r="C64" t="s">
        <v>21</v>
      </c>
      <c r="D64" t="s">
        <v>13</v>
      </c>
      <c r="E64">
        <v>6</v>
      </c>
      <c r="F64">
        <v>50000</v>
      </c>
      <c r="G64">
        <v>300000</v>
      </c>
    </row>
    <row r="65" spans="1:7" x14ac:dyDescent="0.25">
      <c r="A65" s="1">
        <v>45370</v>
      </c>
      <c r="B65" t="s">
        <v>17</v>
      </c>
      <c r="C65" t="s">
        <v>15</v>
      </c>
      <c r="D65" t="s">
        <v>16</v>
      </c>
      <c r="E65">
        <v>14</v>
      </c>
      <c r="F65">
        <v>20000</v>
      </c>
      <c r="G65">
        <v>280000</v>
      </c>
    </row>
    <row r="66" spans="1:7" x14ac:dyDescent="0.25">
      <c r="A66" s="1">
        <v>45375</v>
      </c>
      <c r="B66" t="s">
        <v>17</v>
      </c>
      <c r="C66" t="s">
        <v>18</v>
      </c>
      <c r="D66" t="s">
        <v>19</v>
      </c>
      <c r="E66">
        <v>9</v>
      </c>
      <c r="F66">
        <v>30000</v>
      </c>
      <c r="G66">
        <v>270000</v>
      </c>
    </row>
    <row r="67" spans="1:7" x14ac:dyDescent="0.25">
      <c r="A67" s="1">
        <v>45300</v>
      </c>
      <c r="B67" t="s">
        <v>20</v>
      </c>
      <c r="C67" t="s">
        <v>21</v>
      </c>
      <c r="D67" t="s">
        <v>10</v>
      </c>
      <c r="E67">
        <v>3</v>
      </c>
      <c r="F67">
        <v>70000</v>
      </c>
      <c r="G67">
        <v>210000</v>
      </c>
    </row>
    <row r="68" spans="1:7" x14ac:dyDescent="0.25">
      <c r="A68" s="1">
        <v>45305</v>
      </c>
      <c r="B68" t="s">
        <v>20</v>
      </c>
      <c r="C68" t="s">
        <v>9</v>
      </c>
      <c r="D68" t="s">
        <v>13</v>
      </c>
      <c r="E68">
        <v>12</v>
      </c>
      <c r="F68">
        <v>50000</v>
      </c>
      <c r="G68">
        <v>600000</v>
      </c>
    </row>
    <row r="69" spans="1:7" x14ac:dyDescent="0.25">
      <c r="A69" s="1">
        <v>45310</v>
      </c>
      <c r="B69" t="s">
        <v>20</v>
      </c>
      <c r="C69" t="s">
        <v>23</v>
      </c>
      <c r="D69" t="s">
        <v>16</v>
      </c>
      <c r="E69">
        <v>6</v>
      </c>
      <c r="F69">
        <v>20000</v>
      </c>
      <c r="G69">
        <v>120000</v>
      </c>
    </row>
    <row r="70" spans="1:7" x14ac:dyDescent="0.25">
      <c r="A70" s="1">
        <v>45315</v>
      </c>
      <c r="B70" t="s">
        <v>20</v>
      </c>
      <c r="C70" t="s">
        <v>15</v>
      </c>
      <c r="D70" t="s">
        <v>19</v>
      </c>
      <c r="E70">
        <v>7</v>
      </c>
      <c r="F70">
        <v>30000</v>
      </c>
      <c r="G70">
        <v>210000</v>
      </c>
    </row>
    <row r="71" spans="1:7" x14ac:dyDescent="0.25">
      <c r="A71" s="1">
        <v>45320</v>
      </c>
      <c r="B71" t="s">
        <v>20</v>
      </c>
      <c r="C71" t="s">
        <v>18</v>
      </c>
      <c r="D71" t="s">
        <v>10</v>
      </c>
      <c r="E71">
        <v>7</v>
      </c>
      <c r="F71">
        <v>70000</v>
      </c>
      <c r="G71">
        <v>490000</v>
      </c>
    </row>
    <row r="72" spans="1:7" x14ac:dyDescent="0.25">
      <c r="A72" s="1">
        <v>45332</v>
      </c>
      <c r="B72" t="s">
        <v>20</v>
      </c>
      <c r="C72" t="s">
        <v>18</v>
      </c>
      <c r="D72" t="s">
        <v>13</v>
      </c>
      <c r="E72">
        <v>11</v>
      </c>
      <c r="F72">
        <v>50000</v>
      </c>
      <c r="G72">
        <v>550000</v>
      </c>
    </row>
    <row r="73" spans="1:7" x14ac:dyDescent="0.25">
      <c r="A73" s="1">
        <v>45337</v>
      </c>
      <c r="B73" t="s">
        <v>20</v>
      </c>
      <c r="C73" t="s">
        <v>18</v>
      </c>
      <c r="D73" t="s">
        <v>16</v>
      </c>
      <c r="E73">
        <v>11</v>
      </c>
      <c r="F73">
        <v>20000</v>
      </c>
      <c r="G73">
        <v>220000</v>
      </c>
    </row>
    <row r="74" spans="1:7" x14ac:dyDescent="0.25">
      <c r="A74" s="1">
        <v>45342</v>
      </c>
      <c r="B74" t="s">
        <v>20</v>
      </c>
      <c r="C74" t="s">
        <v>21</v>
      </c>
      <c r="D74" t="s">
        <v>19</v>
      </c>
      <c r="E74">
        <v>8</v>
      </c>
      <c r="F74">
        <v>30000</v>
      </c>
      <c r="G74">
        <v>240000</v>
      </c>
    </row>
    <row r="75" spans="1:7" x14ac:dyDescent="0.25">
      <c r="A75" s="1">
        <v>45347</v>
      </c>
      <c r="B75" t="s">
        <v>20</v>
      </c>
      <c r="C75" t="s">
        <v>12</v>
      </c>
      <c r="D75" t="s">
        <v>10</v>
      </c>
      <c r="E75">
        <v>5</v>
      </c>
      <c r="F75">
        <v>70000</v>
      </c>
      <c r="G75">
        <v>350000</v>
      </c>
    </row>
    <row r="76" spans="1:7" x14ac:dyDescent="0.25">
      <c r="A76" s="1">
        <v>45356</v>
      </c>
      <c r="B76" t="s">
        <v>20</v>
      </c>
      <c r="C76" t="s">
        <v>21</v>
      </c>
      <c r="D76" t="s">
        <v>10</v>
      </c>
      <c r="E76">
        <v>6</v>
      </c>
      <c r="F76">
        <v>70000</v>
      </c>
      <c r="G76">
        <v>420000</v>
      </c>
    </row>
    <row r="77" spans="1:7" x14ac:dyDescent="0.25">
      <c r="A77" s="1">
        <v>45361</v>
      </c>
      <c r="B77" t="s">
        <v>20</v>
      </c>
      <c r="C77" t="s">
        <v>15</v>
      </c>
      <c r="D77" t="s">
        <v>13</v>
      </c>
      <c r="E77">
        <v>5</v>
      </c>
      <c r="F77">
        <v>50000</v>
      </c>
      <c r="G77">
        <v>250000</v>
      </c>
    </row>
    <row r="78" spans="1:7" x14ac:dyDescent="0.25">
      <c r="A78" s="1">
        <v>45371</v>
      </c>
      <c r="B78" t="s">
        <v>20</v>
      </c>
      <c r="C78" t="s">
        <v>18</v>
      </c>
      <c r="D78" t="s">
        <v>19</v>
      </c>
      <c r="E78">
        <v>8</v>
      </c>
      <c r="F78">
        <v>30000</v>
      </c>
      <c r="G78">
        <v>240000</v>
      </c>
    </row>
    <row r="79" spans="1:7" x14ac:dyDescent="0.25">
      <c r="A79" s="1">
        <v>45376</v>
      </c>
      <c r="B79" t="s">
        <v>20</v>
      </c>
      <c r="C79" t="s">
        <v>23</v>
      </c>
      <c r="D79" t="s">
        <v>10</v>
      </c>
      <c r="E79">
        <v>10</v>
      </c>
      <c r="F79">
        <v>70000</v>
      </c>
      <c r="G79">
        <v>700000</v>
      </c>
    </row>
    <row r="80" spans="1:7" x14ac:dyDescent="0.25">
      <c r="A80" s="1"/>
      <c r="G80">
        <f>SUM(Table1[Total Sales (BDT)])</f>
        <v>28670000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A7F5-CC32-4FB8-B5B5-8FF91DECD33F}">
  <dimension ref="A3:B6"/>
  <sheetViews>
    <sheetView workbookViewId="0">
      <selection activeCell="B17" sqref="B17"/>
    </sheetView>
  </sheetViews>
  <sheetFormatPr defaultRowHeight="15" x14ac:dyDescent="0.25"/>
  <cols>
    <col min="1" max="1" width="15.28515625" bestFit="1" customWidth="1"/>
    <col min="2" max="2" width="15.42578125" bestFit="1" customWidth="1"/>
    <col min="3" max="4" width="16.42578125" bestFit="1" customWidth="1"/>
  </cols>
  <sheetData>
    <row r="3" spans="1:2" x14ac:dyDescent="0.25">
      <c r="A3" s="4" t="s">
        <v>24</v>
      </c>
      <c r="B3" t="s">
        <v>27</v>
      </c>
    </row>
    <row r="4" spans="1:2" x14ac:dyDescent="0.25">
      <c r="A4" s="5" t="s">
        <v>19</v>
      </c>
      <c r="B4">
        <v>42</v>
      </c>
    </row>
    <row r="5" spans="1:2" x14ac:dyDescent="0.25">
      <c r="A5" s="6" t="s">
        <v>9</v>
      </c>
      <c r="B5">
        <v>42</v>
      </c>
    </row>
    <row r="6" spans="1:2" x14ac:dyDescent="0.25">
      <c r="A6" s="5" t="s">
        <v>25</v>
      </c>
      <c r="B6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E730-EF24-48FC-803D-FA6BA75CD528}">
  <dimension ref="A1:G12"/>
  <sheetViews>
    <sheetView workbookViewId="0">
      <selection activeCell="A12" sqref="A12"/>
    </sheetView>
  </sheetViews>
  <sheetFormatPr defaultRowHeight="15" x14ac:dyDescent="0.25"/>
  <cols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45296</v>
      </c>
      <c r="B2" t="s">
        <v>8</v>
      </c>
      <c r="C2" t="s">
        <v>9</v>
      </c>
      <c r="D2" t="s">
        <v>10</v>
      </c>
      <c r="E2">
        <v>5</v>
      </c>
      <c r="F2">
        <v>70000</v>
      </c>
      <c r="G2">
        <v>350000</v>
      </c>
    </row>
    <row r="3" spans="1:7" x14ac:dyDescent="0.25">
      <c r="A3" s="1">
        <v>45304</v>
      </c>
      <c r="B3" t="s">
        <v>8</v>
      </c>
      <c r="C3" t="s">
        <v>9</v>
      </c>
      <c r="D3" t="s">
        <v>10</v>
      </c>
      <c r="E3">
        <v>8</v>
      </c>
      <c r="F3">
        <v>70000</v>
      </c>
      <c r="G3">
        <v>560000</v>
      </c>
    </row>
    <row r="4" spans="1:7" x14ac:dyDescent="0.25">
      <c r="A4" s="1">
        <v>45305</v>
      </c>
      <c r="B4" t="s">
        <v>20</v>
      </c>
      <c r="C4" t="s">
        <v>9</v>
      </c>
      <c r="D4" t="s">
        <v>13</v>
      </c>
      <c r="E4">
        <v>12</v>
      </c>
      <c r="F4">
        <v>50000</v>
      </c>
      <c r="G4">
        <v>600000</v>
      </c>
    </row>
    <row r="5" spans="1:7" x14ac:dyDescent="0.25">
      <c r="A5" s="1">
        <v>45360</v>
      </c>
      <c r="B5" t="s">
        <v>17</v>
      </c>
      <c r="C5" t="s">
        <v>9</v>
      </c>
      <c r="D5" t="s">
        <v>10</v>
      </c>
      <c r="E5">
        <v>9</v>
      </c>
      <c r="F5">
        <v>70000</v>
      </c>
      <c r="G5">
        <v>630000</v>
      </c>
    </row>
    <row r="6" spans="1:7" x14ac:dyDescent="0.25">
      <c r="A6" s="1">
        <v>45326</v>
      </c>
      <c r="B6" t="s">
        <v>17</v>
      </c>
      <c r="C6" t="s">
        <v>9</v>
      </c>
      <c r="D6" t="s">
        <v>19</v>
      </c>
      <c r="E6">
        <v>20</v>
      </c>
      <c r="F6">
        <v>30000</v>
      </c>
      <c r="G6">
        <v>600000</v>
      </c>
    </row>
    <row r="7" spans="1:7" x14ac:dyDescent="0.25">
      <c r="A7" s="1">
        <v>45352</v>
      </c>
      <c r="B7" t="s">
        <v>22</v>
      </c>
      <c r="C7" t="s">
        <v>9</v>
      </c>
      <c r="D7" t="s">
        <v>10</v>
      </c>
      <c r="E7">
        <v>12</v>
      </c>
      <c r="F7">
        <v>70000</v>
      </c>
      <c r="G7">
        <v>840000</v>
      </c>
    </row>
    <row r="8" spans="1:7" x14ac:dyDescent="0.25">
      <c r="A8" s="1">
        <v>45333</v>
      </c>
      <c r="B8" t="s">
        <v>22</v>
      </c>
      <c r="C8" t="s">
        <v>9</v>
      </c>
      <c r="D8" t="s">
        <v>16</v>
      </c>
      <c r="E8">
        <v>12</v>
      </c>
      <c r="F8">
        <v>20000</v>
      </c>
      <c r="G8">
        <v>240000</v>
      </c>
    </row>
    <row r="9" spans="1:7" x14ac:dyDescent="0.25">
      <c r="A9" s="1">
        <v>45346</v>
      </c>
      <c r="B9" t="s">
        <v>8</v>
      </c>
      <c r="C9" t="s">
        <v>9</v>
      </c>
      <c r="D9" t="s">
        <v>19</v>
      </c>
      <c r="E9">
        <v>12</v>
      </c>
      <c r="F9">
        <v>30000</v>
      </c>
      <c r="G9">
        <v>360000</v>
      </c>
    </row>
    <row r="10" spans="1:7" x14ac:dyDescent="0.25">
      <c r="A10" s="1">
        <v>45353</v>
      </c>
      <c r="B10" t="s">
        <v>11</v>
      </c>
      <c r="C10" t="s">
        <v>9</v>
      </c>
      <c r="D10" t="s">
        <v>13</v>
      </c>
      <c r="E10">
        <v>8</v>
      </c>
      <c r="F10">
        <v>50000</v>
      </c>
      <c r="G10">
        <v>400000</v>
      </c>
    </row>
    <row r="11" spans="1:7" x14ac:dyDescent="0.25">
      <c r="A11" s="1">
        <v>45334</v>
      </c>
      <c r="B11" t="s">
        <v>11</v>
      </c>
      <c r="C11" t="s">
        <v>9</v>
      </c>
      <c r="D11" t="s">
        <v>19</v>
      </c>
      <c r="E11">
        <v>10</v>
      </c>
      <c r="F11">
        <v>30000</v>
      </c>
      <c r="G11">
        <v>300000</v>
      </c>
    </row>
    <row r="12" spans="1:7" x14ac:dyDescent="0.25">
      <c r="A12" s="1">
        <v>45317</v>
      </c>
      <c r="B12" t="s">
        <v>11</v>
      </c>
      <c r="C12" t="s">
        <v>9</v>
      </c>
      <c r="D12" t="s">
        <v>13</v>
      </c>
      <c r="E12">
        <v>5</v>
      </c>
      <c r="F12">
        <v>50000</v>
      </c>
      <c r="G12">
        <v>250000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8265-DCA3-4309-B8C6-0FA7C0327E77}">
  <dimension ref="B1:Q31"/>
  <sheetViews>
    <sheetView workbookViewId="0">
      <selection activeCell="L33" sqref="L33"/>
    </sheetView>
  </sheetViews>
  <sheetFormatPr defaultRowHeight="15" x14ac:dyDescent="0.25"/>
  <cols>
    <col min="1" max="1" width="6.42578125" customWidth="1"/>
    <col min="2" max="2" width="14.42578125" style="22" customWidth="1"/>
    <col min="3" max="3" width="15.42578125" style="22" customWidth="1"/>
    <col min="4" max="4" width="9.140625" style="22"/>
    <col min="5" max="5" width="12.7109375" style="22" customWidth="1"/>
    <col min="6" max="6" width="13.42578125" style="22" customWidth="1"/>
    <col min="7" max="7" width="9.140625" style="22"/>
    <col min="8" max="8" width="15" style="22" customWidth="1"/>
    <col min="9" max="9" width="13.28515625" style="22" customWidth="1"/>
  </cols>
  <sheetData>
    <row r="1" spans="2:17" ht="18.75" x14ac:dyDescent="0.3">
      <c r="E1" s="28" t="s">
        <v>42</v>
      </c>
      <c r="F1" s="28"/>
      <c r="G1" s="28"/>
    </row>
    <row r="3" spans="2:17" ht="18.75" x14ac:dyDescent="0.3">
      <c r="B3" s="24" t="s">
        <v>39</v>
      </c>
      <c r="C3" s="24"/>
      <c r="E3" s="24" t="s">
        <v>40</v>
      </c>
      <c r="F3" s="24"/>
      <c r="H3" s="24" t="s">
        <v>41</v>
      </c>
      <c r="I3" s="24"/>
    </row>
    <row r="4" spans="2:17" ht="60" x14ac:dyDescent="0.25">
      <c r="B4" s="25" t="s">
        <v>24</v>
      </c>
      <c r="C4" s="26" t="s">
        <v>26</v>
      </c>
      <c r="D4" s="23"/>
      <c r="E4" s="25" t="s">
        <v>24</v>
      </c>
      <c r="F4" s="26" t="s">
        <v>26</v>
      </c>
      <c r="H4" s="25" t="s">
        <v>24</v>
      </c>
      <c r="I4" s="26" t="s">
        <v>26</v>
      </c>
    </row>
    <row r="5" spans="2:17" x14ac:dyDescent="0.25">
      <c r="B5" s="27">
        <v>45296</v>
      </c>
      <c r="C5" s="26">
        <v>350000</v>
      </c>
      <c r="D5" s="23"/>
      <c r="E5" s="27">
        <v>45323</v>
      </c>
      <c r="F5" s="26">
        <v>560000</v>
      </c>
      <c r="H5" s="27">
        <v>45352</v>
      </c>
      <c r="I5" s="26">
        <v>840000</v>
      </c>
    </row>
    <row r="6" spans="2:17" x14ac:dyDescent="0.25">
      <c r="B6" s="27">
        <v>45297</v>
      </c>
      <c r="C6" s="26">
        <v>500000</v>
      </c>
      <c r="E6" s="27">
        <v>45324</v>
      </c>
      <c r="F6" s="26">
        <v>300000</v>
      </c>
      <c r="H6" s="27">
        <v>45353</v>
      </c>
      <c r="I6" s="26">
        <v>400000</v>
      </c>
    </row>
    <row r="7" spans="2:17" x14ac:dyDescent="0.25">
      <c r="B7" s="27">
        <v>45298</v>
      </c>
      <c r="C7" s="26">
        <v>140000</v>
      </c>
      <c r="E7" s="27">
        <v>45325</v>
      </c>
      <c r="F7" s="26">
        <v>200000</v>
      </c>
      <c r="H7" s="27">
        <v>45354</v>
      </c>
      <c r="I7" s="26">
        <v>140000</v>
      </c>
    </row>
    <row r="8" spans="2:17" x14ac:dyDescent="0.25">
      <c r="B8" s="27">
        <v>45299</v>
      </c>
      <c r="C8" s="26">
        <v>450000</v>
      </c>
      <c r="E8" s="27">
        <v>45326</v>
      </c>
      <c r="F8" s="26">
        <v>600000</v>
      </c>
      <c r="H8" s="27">
        <v>45355</v>
      </c>
      <c r="I8" s="26">
        <v>270000</v>
      </c>
    </row>
    <row r="9" spans="2:17" x14ac:dyDescent="0.25">
      <c r="B9" s="27">
        <v>45300</v>
      </c>
      <c r="C9" s="26">
        <v>210000</v>
      </c>
      <c r="E9" s="27">
        <v>45327</v>
      </c>
      <c r="F9" s="26">
        <v>280000</v>
      </c>
      <c r="H9" s="27">
        <v>45356</v>
      </c>
      <c r="I9" s="26">
        <v>420000</v>
      </c>
    </row>
    <row r="10" spans="2:17" x14ac:dyDescent="0.25">
      <c r="B10" s="27">
        <v>45301</v>
      </c>
      <c r="C10" s="26">
        <v>300000</v>
      </c>
      <c r="D10" s="23"/>
      <c r="E10" s="27">
        <v>45328</v>
      </c>
      <c r="F10" s="26">
        <v>450000</v>
      </c>
      <c r="H10" s="27">
        <v>45357</v>
      </c>
      <c r="I10" s="26">
        <v>500000</v>
      </c>
    </row>
    <row r="11" spans="2:17" x14ac:dyDescent="0.25">
      <c r="B11" s="27">
        <v>45302</v>
      </c>
      <c r="C11" s="26">
        <v>80000</v>
      </c>
      <c r="E11" s="27">
        <v>45329</v>
      </c>
      <c r="F11" s="26">
        <v>100000</v>
      </c>
      <c r="H11" s="27">
        <v>45358</v>
      </c>
      <c r="I11" s="26">
        <v>160000</v>
      </c>
    </row>
    <row r="12" spans="2:17" ht="18.75" x14ac:dyDescent="0.3">
      <c r="B12" s="27">
        <v>45303</v>
      </c>
      <c r="C12" s="26">
        <v>300000</v>
      </c>
      <c r="E12" s="27">
        <v>45330</v>
      </c>
      <c r="F12" s="26">
        <v>450000</v>
      </c>
      <c r="H12" s="27">
        <v>45359</v>
      </c>
      <c r="I12" s="26">
        <v>390000</v>
      </c>
      <c r="P12" s="40"/>
      <c r="Q12" s="40"/>
    </row>
    <row r="13" spans="2:17" ht="18.75" x14ac:dyDescent="0.3">
      <c r="B13" s="27">
        <v>45304</v>
      </c>
      <c r="C13" s="26">
        <v>560000</v>
      </c>
      <c r="E13" s="27">
        <v>45331</v>
      </c>
      <c r="F13" s="26">
        <v>490000</v>
      </c>
      <c r="H13" s="27">
        <v>45360</v>
      </c>
      <c r="I13" s="26">
        <v>630000</v>
      </c>
      <c r="P13" s="30"/>
      <c r="Q13" s="30"/>
    </row>
    <row r="14" spans="2:17" ht="18.75" x14ac:dyDescent="0.3">
      <c r="B14" s="27">
        <v>45305</v>
      </c>
      <c r="C14" s="26">
        <v>600000</v>
      </c>
      <c r="D14" s="23"/>
      <c r="E14" s="27">
        <v>45332</v>
      </c>
      <c r="F14" s="26">
        <v>550000</v>
      </c>
      <c r="H14" s="27">
        <v>45361</v>
      </c>
      <c r="I14" s="26">
        <v>250000</v>
      </c>
      <c r="P14" s="30"/>
      <c r="Q14" s="30"/>
    </row>
    <row r="15" spans="2:17" ht="18.75" x14ac:dyDescent="0.3">
      <c r="B15" s="27">
        <v>45306</v>
      </c>
      <c r="C15" s="26">
        <v>180000</v>
      </c>
      <c r="E15" s="27">
        <v>45333</v>
      </c>
      <c r="F15" s="26">
        <v>240000</v>
      </c>
      <c r="H15" s="27">
        <v>45362</v>
      </c>
      <c r="I15" s="26">
        <v>220000</v>
      </c>
      <c r="P15" s="30"/>
      <c r="Q15" s="30"/>
    </row>
    <row r="16" spans="2:17" x14ac:dyDescent="0.25">
      <c r="B16" s="27">
        <v>45307</v>
      </c>
      <c r="C16" s="26">
        <v>150000</v>
      </c>
      <c r="E16" s="27">
        <v>45334</v>
      </c>
      <c r="F16" s="26">
        <v>300000</v>
      </c>
      <c r="H16" s="27">
        <v>45363</v>
      </c>
      <c r="I16" s="26">
        <v>420000</v>
      </c>
    </row>
    <row r="17" spans="2:9" x14ac:dyDescent="0.25">
      <c r="B17" s="27">
        <v>45308</v>
      </c>
      <c r="C17" s="26">
        <v>770000</v>
      </c>
      <c r="E17" s="27">
        <v>45335</v>
      </c>
      <c r="F17" s="26">
        <v>630000</v>
      </c>
      <c r="H17" s="27">
        <v>45364</v>
      </c>
      <c r="I17" s="26">
        <v>700000</v>
      </c>
    </row>
    <row r="18" spans="2:9" x14ac:dyDescent="0.25">
      <c r="B18" s="27">
        <v>45309</v>
      </c>
      <c r="C18" s="26">
        <v>350000</v>
      </c>
      <c r="D18" s="23"/>
      <c r="E18" s="27">
        <v>45336</v>
      </c>
      <c r="F18" s="26">
        <v>400000</v>
      </c>
      <c r="H18" s="27">
        <v>45365</v>
      </c>
      <c r="I18" s="26">
        <v>300000</v>
      </c>
    </row>
    <row r="19" spans="2:9" x14ac:dyDescent="0.25">
      <c r="B19" s="27">
        <v>45310</v>
      </c>
      <c r="C19" s="26">
        <v>120000</v>
      </c>
      <c r="E19" s="27">
        <v>45337</v>
      </c>
      <c r="F19" s="26">
        <v>220000</v>
      </c>
      <c r="H19" s="27">
        <v>45366</v>
      </c>
      <c r="I19" s="26">
        <v>160000</v>
      </c>
    </row>
    <row r="20" spans="2:9" x14ac:dyDescent="0.25">
      <c r="B20" s="27">
        <v>45311</v>
      </c>
      <c r="C20" s="26">
        <v>390000</v>
      </c>
      <c r="E20" s="27">
        <v>45338</v>
      </c>
      <c r="F20" s="26">
        <v>420000</v>
      </c>
      <c r="H20" s="27">
        <v>45367</v>
      </c>
      <c r="I20" s="26">
        <v>360000</v>
      </c>
    </row>
    <row r="21" spans="2:9" x14ac:dyDescent="0.25">
      <c r="B21" s="27">
        <v>45312</v>
      </c>
      <c r="C21" s="26">
        <v>630000</v>
      </c>
      <c r="E21" s="27">
        <v>45339</v>
      </c>
      <c r="F21" s="26">
        <v>700000</v>
      </c>
      <c r="H21" s="27">
        <v>45368</v>
      </c>
      <c r="I21" s="26">
        <v>630000</v>
      </c>
    </row>
    <row r="22" spans="2:9" x14ac:dyDescent="0.25">
      <c r="B22" s="27">
        <v>45313</v>
      </c>
      <c r="C22" s="26">
        <v>400000</v>
      </c>
      <c r="E22" s="27">
        <v>45340</v>
      </c>
      <c r="F22" s="26">
        <v>450000</v>
      </c>
      <c r="H22" s="27">
        <v>45369</v>
      </c>
      <c r="I22" s="26">
        <v>350000</v>
      </c>
    </row>
    <row r="23" spans="2:9" x14ac:dyDescent="0.25">
      <c r="B23" s="27">
        <v>45314</v>
      </c>
      <c r="C23" s="26">
        <v>280000</v>
      </c>
      <c r="E23" s="27">
        <v>45341</v>
      </c>
      <c r="F23" s="26">
        <v>260000</v>
      </c>
      <c r="H23" s="27">
        <v>45370</v>
      </c>
      <c r="I23" s="26">
        <v>280000</v>
      </c>
    </row>
    <row r="24" spans="2:9" x14ac:dyDescent="0.25">
      <c r="B24" s="27">
        <v>45315</v>
      </c>
      <c r="C24" s="26">
        <v>210000</v>
      </c>
      <c r="E24" s="27">
        <v>45342</v>
      </c>
      <c r="F24" s="26">
        <v>240000</v>
      </c>
      <c r="H24" s="27">
        <v>45371</v>
      </c>
      <c r="I24" s="26">
        <v>240000</v>
      </c>
    </row>
    <row r="25" spans="2:9" x14ac:dyDescent="0.25">
      <c r="B25" s="27">
        <v>45316</v>
      </c>
      <c r="C25" s="26">
        <v>700000</v>
      </c>
      <c r="D25" s="23"/>
      <c r="E25" s="27">
        <v>45343</v>
      </c>
      <c r="F25" s="26">
        <v>840000</v>
      </c>
      <c r="H25" s="27">
        <v>45372</v>
      </c>
      <c r="I25" s="26">
        <v>770000</v>
      </c>
    </row>
    <row r="26" spans="2:9" x14ac:dyDescent="0.25">
      <c r="B26" s="27">
        <v>45317</v>
      </c>
      <c r="C26" s="26">
        <v>250000</v>
      </c>
      <c r="E26" s="27">
        <v>45344</v>
      </c>
      <c r="F26" s="26">
        <v>350000</v>
      </c>
      <c r="H26" s="27">
        <v>45373</v>
      </c>
      <c r="I26" s="26">
        <v>250000</v>
      </c>
    </row>
    <row r="27" spans="2:9" x14ac:dyDescent="0.25">
      <c r="B27" s="27">
        <v>45318</v>
      </c>
      <c r="C27" s="26">
        <v>160000</v>
      </c>
      <c r="E27" s="27">
        <v>45345</v>
      </c>
      <c r="F27" s="26">
        <v>180000</v>
      </c>
      <c r="H27" s="27">
        <v>45374</v>
      </c>
      <c r="I27" s="26">
        <v>200000</v>
      </c>
    </row>
    <row r="28" spans="2:9" x14ac:dyDescent="0.25">
      <c r="B28" s="27">
        <v>45319</v>
      </c>
      <c r="C28" s="26">
        <v>180000</v>
      </c>
      <c r="E28" s="27">
        <v>45346</v>
      </c>
      <c r="F28" s="26">
        <v>360000</v>
      </c>
      <c r="H28" s="27">
        <v>45375</v>
      </c>
      <c r="I28" s="26">
        <v>270000</v>
      </c>
    </row>
    <row r="29" spans="2:9" x14ac:dyDescent="0.25">
      <c r="B29" s="27">
        <v>45320</v>
      </c>
      <c r="C29" s="26">
        <v>490000</v>
      </c>
      <c r="D29" s="23"/>
      <c r="E29" s="27">
        <v>45347</v>
      </c>
      <c r="F29" s="26">
        <v>350000</v>
      </c>
      <c r="H29" s="27">
        <v>45376</v>
      </c>
      <c r="I29" s="26">
        <v>700000</v>
      </c>
    </row>
    <row r="30" spans="2:9" ht="30" x14ac:dyDescent="0.25">
      <c r="B30" s="27" t="s">
        <v>25</v>
      </c>
      <c r="C30" s="26">
        <v>8750000</v>
      </c>
      <c r="E30" s="27" t="s">
        <v>25</v>
      </c>
      <c r="F30" s="26">
        <v>9920000</v>
      </c>
      <c r="H30" s="27">
        <v>45381</v>
      </c>
      <c r="I30" s="26">
        <v>150000</v>
      </c>
    </row>
    <row r="31" spans="2:9" ht="30" x14ac:dyDescent="0.25">
      <c r="H31" s="27" t="s">
        <v>25</v>
      </c>
      <c r="I31" s="26">
        <v>10000000</v>
      </c>
    </row>
  </sheetData>
  <mergeCells count="4">
    <mergeCell ref="B3:C3"/>
    <mergeCell ref="E3:F3"/>
    <mergeCell ref="H3:I3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FCF1-3E97-4615-87A4-CCA5847EB28D}">
  <dimension ref="B4:N49"/>
  <sheetViews>
    <sheetView tabSelected="1" workbookViewId="0">
      <selection activeCell="B3" sqref="B3"/>
    </sheetView>
  </sheetViews>
  <sheetFormatPr defaultRowHeight="15" x14ac:dyDescent="0.25"/>
  <cols>
    <col min="3" max="3" width="20.140625" customWidth="1"/>
    <col min="4" max="4" width="22.28515625" style="22" customWidth="1"/>
    <col min="5" max="5" width="13.85546875" customWidth="1"/>
    <col min="10" max="10" width="13.7109375" customWidth="1"/>
    <col min="11" max="11" width="18.5703125" customWidth="1"/>
    <col min="12" max="12" width="15.140625" style="50" customWidth="1"/>
    <col min="13" max="13" width="12" style="22" customWidth="1"/>
    <col min="14" max="14" width="9.140625" style="22"/>
  </cols>
  <sheetData>
    <row r="4" spans="2:14" ht="15.75" x14ac:dyDescent="0.25">
      <c r="B4" s="31"/>
      <c r="C4" s="41" t="s">
        <v>77</v>
      </c>
      <c r="D4" s="41"/>
      <c r="E4" s="41"/>
      <c r="F4" s="41"/>
      <c r="G4" s="41"/>
    </row>
    <row r="5" spans="2:14" ht="15.75" x14ac:dyDescent="0.25">
      <c r="B5" s="31"/>
      <c r="C5" s="35" t="s">
        <v>59</v>
      </c>
      <c r="D5" s="42" t="s">
        <v>60</v>
      </c>
      <c r="E5" s="35" t="s">
        <v>5</v>
      </c>
      <c r="F5" s="35" t="s">
        <v>61</v>
      </c>
      <c r="G5" s="35" t="s">
        <v>35</v>
      </c>
    </row>
    <row r="6" spans="2:14" ht="15.75" x14ac:dyDescent="0.25">
      <c r="B6" s="31"/>
      <c r="C6" s="43" t="s">
        <v>10</v>
      </c>
      <c r="D6" s="43" t="s">
        <v>4</v>
      </c>
      <c r="E6" s="32">
        <v>53</v>
      </c>
      <c r="F6" s="32">
        <v>60000</v>
      </c>
      <c r="G6" s="32">
        <f>F6*E6</f>
        <v>3180000</v>
      </c>
      <c r="I6" s="47"/>
      <c r="J6" s="47" t="s">
        <v>78</v>
      </c>
    </row>
    <row r="7" spans="2:14" ht="15.75" x14ac:dyDescent="0.25">
      <c r="B7" s="31"/>
      <c r="C7" s="43" t="s">
        <v>13</v>
      </c>
      <c r="D7" s="43" t="s">
        <v>4</v>
      </c>
      <c r="E7" s="32">
        <v>48</v>
      </c>
      <c r="F7" s="32">
        <v>45000</v>
      </c>
      <c r="G7" s="32">
        <f>F7*E7</f>
        <v>2160000</v>
      </c>
    </row>
    <row r="8" spans="2:14" ht="37.5" x14ac:dyDescent="0.3">
      <c r="B8" s="31"/>
      <c r="C8" s="43" t="s">
        <v>19</v>
      </c>
      <c r="D8" s="43" t="s">
        <v>4</v>
      </c>
      <c r="E8" s="32">
        <v>56</v>
      </c>
      <c r="F8" s="32">
        <v>26000</v>
      </c>
      <c r="G8" s="32">
        <f>F8*E8</f>
        <v>1456000</v>
      </c>
      <c r="J8" s="34" t="s">
        <v>47</v>
      </c>
      <c r="K8" s="34" t="s">
        <v>48</v>
      </c>
      <c r="L8" s="34" t="s">
        <v>33</v>
      </c>
      <c r="M8" s="45" t="s">
        <v>43</v>
      </c>
      <c r="N8" s="45" t="s">
        <v>44</v>
      </c>
    </row>
    <row r="9" spans="2:14" ht="18.75" x14ac:dyDescent="0.3">
      <c r="B9" s="31"/>
      <c r="C9" s="43" t="s">
        <v>16</v>
      </c>
      <c r="D9" s="43" t="s">
        <v>4</v>
      </c>
      <c r="E9" s="32">
        <v>48</v>
      </c>
      <c r="F9" s="32">
        <v>17000</v>
      </c>
      <c r="G9" s="32">
        <f>F9*E9</f>
        <v>816000</v>
      </c>
      <c r="J9" s="30" t="s">
        <v>39</v>
      </c>
      <c r="K9">
        <v>7854500</v>
      </c>
      <c r="L9" s="30">
        <v>8750000</v>
      </c>
      <c r="M9" s="46">
        <f>L9-K9</f>
        <v>895500</v>
      </c>
      <c r="N9" s="46" t="str">
        <f>IF(L9&lt;K9,"Loss","Profit")</f>
        <v>Profit</v>
      </c>
    </row>
    <row r="10" spans="2:14" ht="18.75" x14ac:dyDescent="0.3">
      <c r="B10" s="31" t="s">
        <v>39</v>
      </c>
      <c r="C10" s="43" t="s">
        <v>62</v>
      </c>
      <c r="D10" s="43" t="s">
        <v>63</v>
      </c>
      <c r="E10" s="32"/>
      <c r="F10" s="32"/>
      <c r="G10" s="32">
        <v>12000</v>
      </c>
      <c r="J10" s="30" t="s">
        <v>40</v>
      </c>
      <c r="K10">
        <v>9998300</v>
      </c>
      <c r="L10" s="30">
        <v>9920000</v>
      </c>
      <c r="M10" s="46">
        <f>L10-K10</f>
        <v>-78300</v>
      </c>
      <c r="N10" s="46" t="str">
        <f t="shared" ref="N10:N11" si="0">IF(L10&lt;K10,"Loss","Profit")</f>
        <v>Loss</v>
      </c>
    </row>
    <row r="11" spans="2:14" ht="18.75" x14ac:dyDescent="0.3">
      <c r="B11" s="31"/>
      <c r="C11" s="43" t="s">
        <v>64</v>
      </c>
      <c r="D11" s="43" t="s">
        <v>65</v>
      </c>
      <c r="E11" s="32"/>
      <c r="F11" s="32"/>
      <c r="G11" s="32">
        <v>5000</v>
      </c>
      <c r="J11" s="30" t="s">
        <v>41</v>
      </c>
      <c r="K11">
        <v>8985700</v>
      </c>
      <c r="L11" s="30">
        <v>10000000</v>
      </c>
      <c r="M11" s="46">
        <f>L11-K11</f>
        <v>1014300</v>
      </c>
      <c r="N11" s="46" t="str">
        <f t="shared" si="0"/>
        <v>Profit</v>
      </c>
    </row>
    <row r="12" spans="2:14" ht="15.75" x14ac:dyDescent="0.25">
      <c r="B12" s="31"/>
      <c r="C12" s="43" t="s">
        <v>66</v>
      </c>
      <c r="D12" s="43" t="s">
        <v>63</v>
      </c>
      <c r="E12" s="32"/>
      <c r="F12" s="32"/>
      <c r="G12" s="32">
        <v>8000</v>
      </c>
    </row>
    <row r="13" spans="2:14" ht="15.75" x14ac:dyDescent="0.25">
      <c r="B13" s="31"/>
      <c r="C13" s="43" t="s">
        <v>67</v>
      </c>
      <c r="D13" s="43" t="s">
        <v>68</v>
      </c>
      <c r="E13" s="32"/>
      <c r="F13" s="32"/>
      <c r="G13" s="32">
        <v>1500</v>
      </c>
    </row>
    <row r="14" spans="2:14" ht="15.75" x14ac:dyDescent="0.25">
      <c r="B14" s="31"/>
      <c r="C14" s="43" t="s">
        <v>69</v>
      </c>
      <c r="D14" s="43" t="s">
        <v>70</v>
      </c>
      <c r="E14" s="32">
        <v>5</v>
      </c>
      <c r="F14" s="32">
        <v>30000</v>
      </c>
      <c r="G14" s="32">
        <f>F14*E14</f>
        <v>150000</v>
      </c>
    </row>
    <row r="15" spans="2:14" ht="15.75" x14ac:dyDescent="0.25">
      <c r="B15" s="31"/>
      <c r="C15" s="43" t="s">
        <v>71</v>
      </c>
      <c r="D15" s="43" t="s">
        <v>70</v>
      </c>
      <c r="E15" s="32"/>
      <c r="F15" s="32"/>
      <c r="G15" s="32">
        <v>20000</v>
      </c>
      <c r="J15" t="s">
        <v>79</v>
      </c>
    </row>
    <row r="16" spans="2:14" ht="15.75" x14ac:dyDescent="0.25">
      <c r="B16" s="31"/>
      <c r="C16" s="43" t="s">
        <v>72</v>
      </c>
      <c r="D16" s="43" t="s">
        <v>68</v>
      </c>
      <c r="E16" s="32"/>
      <c r="F16" s="32"/>
      <c r="G16" s="32">
        <v>2000</v>
      </c>
      <c r="J16" t="s">
        <v>58</v>
      </c>
      <c r="K16" t="s">
        <v>81</v>
      </c>
      <c r="L16" s="50" t="s">
        <v>82</v>
      </c>
      <c r="M16" s="22" t="s">
        <v>83</v>
      </c>
    </row>
    <row r="17" spans="2:13" ht="15.75" x14ac:dyDescent="0.25">
      <c r="B17" s="31"/>
      <c r="C17" s="43" t="s">
        <v>73</v>
      </c>
      <c r="D17" s="43" t="s">
        <v>74</v>
      </c>
      <c r="E17" s="32"/>
      <c r="F17" s="32"/>
      <c r="G17" s="32">
        <v>3000</v>
      </c>
      <c r="J17" t="s">
        <v>39</v>
      </c>
      <c r="K17">
        <f>SUM(E6:E9)</f>
        <v>205</v>
      </c>
      <c r="M17" s="49" t="str">
        <f>INDEX(J17:J19,MATCH(MIN(K17:K19),K17:K19,0))</f>
        <v>January</v>
      </c>
    </row>
    <row r="18" spans="2:13" ht="15.75" x14ac:dyDescent="0.25">
      <c r="B18" s="31"/>
      <c r="C18" s="43" t="s">
        <v>75</v>
      </c>
      <c r="D18" s="43" t="s">
        <v>68</v>
      </c>
      <c r="E18" s="32"/>
      <c r="F18" s="32"/>
      <c r="G18" s="32">
        <v>1000</v>
      </c>
      <c r="J18" t="s">
        <v>40</v>
      </c>
      <c r="K18">
        <f>SUM(E21:E24)</f>
        <v>244</v>
      </c>
      <c r="M18" s="49"/>
    </row>
    <row r="19" spans="2:13" ht="15.75" x14ac:dyDescent="0.25">
      <c r="B19" s="31"/>
      <c r="C19" s="43" t="s">
        <v>76</v>
      </c>
      <c r="D19" s="43"/>
      <c r="E19" s="32"/>
      <c r="F19" s="32"/>
      <c r="G19" s="32">
        <v>40000</v>
      </c>
      <c r="J19" t="s">
        <v>41</v>
      </c>
      <c r="K19">
        <f>SUM(E36:E39)</f>
        <v>236</v>
      </c>
      <c r="M19" s="49"/>
    </row>
    <row r="20" spans="2:13" ht="15.75" x14ac:dyDescent="0.25">
      <c r="B20" s="32"/>
      <c r="C20" s="32"/>
      <c r="D20" s="44"/>
      <c r="E20" s="32"/>
      <c r="F20" s="32"/>
      <c r="G20" s="32"/>
    </row>
    <row r="21" spans="2:13" ht="15.75" x14ac:dyDescent="0.25">
      <c r="B21" s="31"/>
      <c r="C21" s="32" t="s">
        <v>10</v>
      </c>
      <c r="D21" s="43" t="s">
        <v>4</v>
      </c>
      <c r="E21" s="32">
        <v>55</v>
      </c>
      <c r="F21" s="32">
        <v>60000</v>
      </c>
      <c r="G21" s="32">
        <f>F21*E21</f>
        <v>3300000</v>
      </c>
    </row>
    <row r="22" spans="2:13" ht="15.75" x14ac:dyDescent="0.25">
      <c r="B22" s="31"/>
      <c r="C22" s="32" t="s">
        <v>13</v>
      </c>
      <c r="D22" s="43" t="s">
        <v>4</v>
      </c>
      <c r="E22" s="32">
        <v>50</v>
      </c>
      <c r="F22" s="32">
        <v>45000</v>
      </c>
      <c r="G22" s="32">
        <f t="shared" ref="G22:G24" si="1">F22*E22</f>
        <v>2250000</v>
      </c>
    </row>
    <row r="23" spans="2:13" ht="15.75" x14ac:dyDescent="0.25">
      <c r="B23" s="31"/>
      <c r="C23" s="32" t="s">
        <v>19</v>
      </c>
      <c r="D23" s="43" t="s">
        <v>4</v>
      </c>
      <c r="E23" s="32">
        <v>79</v>
      </c>
      <c r="F23" s="32">
        <v>26000</v>
      </c>
      <c r="G23" s="32">
        <f t="shared" si="1"/>
        <v>2054000</v>
      </c>
    </row>
    <row r="24" spans="2:13" ht="15.75" x14ac:dyDescent="0.25">
      <c r="B24" s="31"/>
      <c r="C24" s="32" t="s">
        <v>16</v>
      </c>
      <c r="D24" s="43" t="s">
        <v>4</v>
      </c>
      <c r="E24" s="32">
        <v>60</v>
      </c>
      <c r="F24" s="32">
        <v>17000</v>
      </c>
      <c r="G24" s="32">
        <f t="shared" si="1"/>
        <v>1020000</v>
      </c>
    </row>
    <row r="25" spans="2:13" ht="15.75" x14ac:dyDescent="0.25">
      <c r="B25" s="31"/>
      <c r="C25" s="32" t="s">
        <v>62</v>
      </c>
      <c r="D25" s="43" t="s">
        <v>63</v>
      </c>
      <c r="E25" s="32"/>
      <c r="F25" s="32"/>
      <c r="G25" s="32">
        <v>12000</v>
      </c>
    </row>
    <row r="26" spans="2:13" ht="15.75" x14ac:dyDescent="0.25">
      <c r="B26" s="31"/>
      <c r="C26" s="32" t="s">
        <v>64</v>
      </c>
      <c r="D26" s="43" t="s">
        <v>65</v>
      </c>
      <c r="E26" s="32"/>
      <c r="F26" s="32"/>
      <c r="G26" s="32">
        <v>8000</v>
      </c>
    </row>
    <row r="27" spans="2:13" ht="15.75" x14ac:dyDescent="0.25">
      <c r="B27" s="31" t="s">
        <v>40</v>
      </c>
      <c r="C27" s="32" t="s">
        <v>66</v>
      </c>
      <c r="D27" s="43" t="s">
        <v>63</v>
      </c>
      <c r="E27" s="32"/>
      <c r="F27" s="32"/>
      <c r="G27" s="32">
        <v>8000</v>
      </c>
    </row>
    <row r="28" spans="2:13" ht="15.75" x14ac:dyDescent="0.25">
      <c r="B28" s="31"/>
      <c r="C28" s="32" t="s">
        <v>67</v>
      </c>
      <c r="D28" s="43" t="s">
        <v>68</v>
      </c>
      <c r="E28" s="32"/>
      <c r="F28" s="32"/>
      <c r="G28" s="32">
        <v>1500</v>
      </c>
    </row>
    <row r="29" spans="2:13" ht="15.75" x14ac:dyDescent="0.25">
      <c r="B29" s="31"/>
      <c r="C29" s="32" t="s">
        <v>69</v>
      </c>
      <c r="D29" s="43" t="s">
        <v>70</v>
      </c>
      <c r="E29" s="32">
        <v>5</v>
      </c>
      <c r="F29" s="32">
        <v>30000</v>
      </c>
      <c r="G29" s="32">
        <v>150000</v>
      </c>
    </row>
    <row r="30" spans="2:13" ht="15.75" x14ac:dyDescent="0.25">
      <c r="B30" s="31"/>
      <c r="C30" s="32" t="s">
        <v>71</v>
      </c>
      <c r="D30" s="43" t="s">
        <v>70</v>
      </c>
      <c r="E30" s="32"/>
      <c r="F30" s="32"/>
      <c r="G30" s="32">
        <v>20000</v>
      </c>
    </row>
    <row r="31" spans="2:13" ht="15.75" x14ac:dyDescent="0.25">
      <c r="B31" s="31"/>
      <c r="C31" s="32" t="s">
        <v>72</v>
      </c>
      <c r="D31" s="43" t="s">
        <v>68</v>
      </c>
      <c r="E31" s="32"/>
      <c r="F31" s="32"/>
      <c r="G31" s="32">
        <v>3000</v>
      </c>
    </row>
    <row r="32" spans="2:13" ht="15.75" x14ac:dyDescent="0.25">
      <c r="B32" s="31"/>
      <c r="C32" s="32" t="s">
        <v>73</v>
      </c>
      <c r="D32" s="43" t="s">
        <v>74</v>
      </c>
      <c r="E32" s="32"/>
      <c r="F32" s="32"/>
      <c r="G32" s="32">
        <v>1000</v>
      </c>
    </row>
    <row r="33" spans="2:7" ht="15.75" x14ac:dyDescent="0.25">
      <c r="B33" s="31"/>
      <c r="C33" s="32" t="s">
        <v>75</v>
      </c>
      <c r="D33" s="43" t="s">
        <v>68</v>
      </c>
      <c r="E33" s="32"/>
      <c r="F33" s="32"/>
      <c r="G33" s="32">
        <v>800</v>
      </c>
    </row>
    <row r="34" spans="2:7" ht="15.75" x14ac:dyDescent="0.25">
      <c r="B34" s="31"/>
      <c r="C34" s="32" t="s">
        <v>76</v>
      </c>
      <c r="D34" s="43"/>
      <c r="E34" s="32"/>
      <c r="F34" s="32"/>
      <c r="G34" s="32">
        <v>1170000</v>
      </c>
    </row>
    <row r="35" spans="2:7" ht="15.75" x14ac:dyDescent="0.25">
      <c r="B35" s="32"/>
      <c r="C35" s="32"/>
      <c r="D35" s="43"/>
      <c r="E35" s="32"/>
      <c r="F35" s="32"/>
      <c r="G35" s="32"/>
    </row>
    <row r="36" spans="2:7" ht="15.75" x14ac:dyDescent="0.25">
      <c r="B36" s="31"/>
      <c r="C36" s="32" t="s">
        <v>10</v>
      </c>
      <c r="D36" s="43" t="s">
        <v>4</v>
      </c>
      <c r="E36" s="32">
        <v>67</v>
      </c>
      <c r="F36" s="32">
        <v>60000</v>
      </c>
      <c r="G36" s="32">
        <f>F36*E36</f>
        <v>4020000</v>
      </c>
    </row>
    <row r="37" spans="2:7" ht="15.75" x14ac:dyDescent="0.25">
      <c r="B37" s="31"/>
      <c r="C37" s="32" t="s">
        <v>13</v>
      </c>
      <c r="D37" s="43" t="s">
        <v>4</v>
      </c>
      <c r="E37" s="32">
        <v>41</v>
      </c>
      <c r="F37" s="32">
        <v>45000</v>
      </c>
      <c r="G37" s="32">
        <f t="shared" ref="G37:G39" si="2">F37*E37</f>
        <v>1845000</v>
      </c>
    </row>
    <row r="38" spans="2:7" ht="15.75" x14ac:dyDescent="0.25">
      <c r="B38" s="31"/>
      <c r="C38" s="32" t="s">
        <v>19</v>
      </c>
      <c r="D38" s="43" t="s">
        <v>4</v>
      </c>
      <c r="E38" s="32">
        <v>70</v>
      </c>
      <c r="F38" s="32">
        <v>26000</v>
      </c>
      <c r="G38" s="32">
        <f t="shared" si="2"/>
        <v>1820000</v>
      </c>
    </row>
    <row r="39" spans="2:7" ht="15.75" x14ac:dyDescent="0.25">
      <c r="B39" s="31"/>
      <c r="C39" s="32" t="s">
        <v>16</v>
      </c>
      <c r="D39" s="43" t="s">
        <v>4</v>
      </c>
      <c r="E39" s="32">
        <v>58</v>
      </c>
      <c r="F39" s="32">
        <v>17000</v>
      </c>
      <c r="G39" s="32">
        <f t="shared" si="2"/>
        <v>986000</v>
      </c>
    </row>
    <row r="40" spans="2:7" ht="15.75" x14ac:dyDescent="0.25">
      <c r="B40" s="31"/>
      <c r="C40" s="32" t="s">
        <v>62</v>
      </c>
      <c r="D40" s="43" t="s">
        <v>63</v>
      </c>
      <c r="E40" s="32"/>
      <c r="F40" s="32"/>
      <c r="G40" s="32">
        <v>13000</v>
      </c>
    </row>
    <row r="41" spans="2:7" ht="15.75" x14ac:dyDescent="0.25">
      <c r="B41" s="31"/>
      <c r="C41" s="32" t="s">
        <v>64</v>
      </c>
      <c r="D41" s="43" t="s">
        <v>65</v>
      </c>
      <c r="E41" s="32"/>
      <c r="F41" s="32"/>
      <c r="G41" s="32">
        <v>2000</v>
      </c>
    </row>
    <row r="42" spans="2:7" ht="15.75" x14ac:dyDescent="0.25">
      <c r="B42" s="31" t="s">
        <v>41</v>
      </c>
      <c r="C42" s="32" t="s">
        <v>66</v>
      </c>
      <c r="D42" s="43" t="s">
        <v>63</v>
      </c>
      <c r="E42" s="32"/>
      <c r="F42" s="32"/>
      <c r="G42" s="32">
        <v>8000</v>
      </c>
    </row>
    <row r="43" spans="2:7" ht="15.75" x14ac:dyDescent="0.25">
      <c r="B43" s="31"/>
      <c r="C43" s="32" t="s">
        <v>67</v>
      </c>
      <c r="D43" s="43" t="s">
        <v>68</v>
      </c>
      <c r="E43" s="32"/>
      <c r="F43" s="32"/>
      <c r="G43" s="32">
        <v>1500</v>
      </c>
    </row>
    <row r="44" spans="2:7" ht="15.75" x14ac:dyDescent="0.25">
      <c r="B44" s="31"/>
      <c r="C44" s="32" t="s">
        <v>69</v>
      </c>
      <c r="D44" s="43" t="s">
        <v>70</v>
      </c>
      <c r="E44" s="32">
        <v>5</v>
      </c>
      <c r="F44" s="32">
        <v>30000</v>
      </c>
      <c r="G44" s="32">
        <v>150000</v>
      </c>
    </row>
    <row r="45" spans="2:7" ht="15.75" x14ac:dyDescent="0.25">
      <c r="B45" s="31"/>
      <c r="C45" s="32" t="s">
        <v>71</v>
      </c>
      <c r="D45" s="43" t="s">
        <v>70</v>
      </c>
      <c r="E45" s="32"/>
      <c r="F45" s="32"/>
      <c r="G45" s="32">
        <v>20000</v>
      </c>
    </row>
    <row r="46" spans="2:7" ht="15.75" x14ac:dyDescent="0.25">
      <c r="B46" s="31"/>
      <c r="C46" s="32" t="s">
        <v>72</v>
      </c>
      <c r="D46" s="43" t="s">
        <v>68</v>
      </c>
      <c r="E46" s="32"/>
      <c r="F46" s="32"/>
      <c r="G46" s="32">
        <v>2000</v>
      </c>
    </row>
    <row r="47" spans="2:7" ht="15.75" x14ac:dyDescent="0.25">
      <c r="B47" s="31"/>
      <c r="C47" s="32" t="s">
        <v>73</v>
      </c>
      <c r="D47" s="43" t="s">
        <v>74</v>
      </c>
      <c r="E47" s="32"/>
      <c r="F47" s="32"/>
      <c r="G47" s="32">
        <v>7000</v>
      </c>
    </row>
    <row r="48" spans="2:7" ht="15.75" x14ac:dyDescent="0.25">
      <c r="B48" s="31"/>
      <c r="C48" s="32" t="s">
        <v>75</v>
      </c>
      <c r="D48" s="43" t="s">
        <v>68</v>
      </c>
      <c r="E48" s="32"/>
      <c r="F48" s="32"/>
      <c r="G48" s="32">
        <v>1200</v>
      </c>
    </row>
    <row r="49" spans="2:7" ht="15.75" x14ac:dyDescent="0.25">
      <c r="B49" s="31"/>
      <c r="C49" s="32" t="s">
        <v>76</v>
      </c>
      <c r="D49" s="43"/>
      <c r="E49" s="32"/>
      <c r="F49" s="32"/>
      <c r="G49" s="32">
        <v>110000</v>
      </c>
    </row>
  </sheetData>
  <mergeCells count="2">
    <mergeCell ref="C4:G4"/>
    <mergeCell ref="M17:M19"/>
  </mergeCells>
  <conditionalFormatting sqref="N9:N11">
    <cfRule type="containsText" dxfId="5" priority="1" operator="containsText" text="Profit">
      <formula>NOT(ISERROR(SEARCH("Profit",N9)))</formula>
    </cfRule>
    <cfRule type="expression" dxfId="4" priority="3">
      <formula>$N$9</formula>
    </cfRule>
    <cfRule type="expression" priority="4">
      <formula>"Profit ""GREEN"" Loss ""RED"""</formula>
    </cfRule>
  </conditionalFormatting>
  <conditionalFormatting sqref="N10">
    <cfRule type="containsText" dxfId="3" priority="2" operator="containsText" text="Loss">
      <formula>NOT(ISERROR(SEARCH("Loss",N10)))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 1(c)</vt:lpstr>
      <vt:lpstr>Sheet11</vt:lpstr>
      <vt:lpstr>Sheet8</vt:lpstr>
      <vt:lpstr>ans 1(d)</vt:lpstr>
      <vt:lpstr>ans 1(a,b)</vt:lpstr>
      <vt:lpstr>Answer1(e)</vt:lpstr>
      <vt:lpstr>Sheet10</vt:lpstr>
      <vt:lpstr>Answer 3 Data </vt:lpstr>
      <vt:lpstr>Answer 3(a,b)</vt:lpstr>
      <vt:lpstr>Ans 4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keya</cp:lastModifiedBy>
  <dcterms:created xsi:type="dcterms:W3CDTF">2024-11-26T11:16:16Z</dcterms:created>
  <dcterms:modified xsi:type="dcterms:W3CDTF">2024-11-30T05:57:03Z</dcterms:modified>
</cp:coreProperties>
</file>