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xr:revisionPtr revIDLastSave="0" documentId="13_ncr:1_{3C5C5BB1-9A10-472E-AF44-36B5CAA93CA3}" xr6:coauthVersionLast="47" xr6:coauthVersionMax="47" xr10:uidLastSave="{00000000-0000-0000-0000-000000000000}"/>
  <bookViews>
    <workbookView xWindow="-19320" yWindow="750" windowWidth="19440" windowHeight="14880" activeTab="3" xr2:uid="{7E5EACAD-E80A-481A-BBDF-F074A71AEABB}"/>
  </bookViews>
  <sheets>
    <sheet name="Marketing Performance" sheetId="1" r:id="rId1"/>
    <sheet name="Statistical Analysis" sheetId="3" r:id="rId2"/>
    <sheet name="Pivot Tables" sheetId="7" r:id="rId3"/>
    <sheet name="Analysis Summary" sheetId="6" r:id="rId4"/>
  </sheets>
  <definedNames>
    <definedName name="_xlchart.v1.0" hidden="1">'Marketing Performance'!$G$718:$G$751</definedName>
    <definedName name="_xlchart.v1.1" hidden="1">'Marketing Performance'!$E$718:$E$751</definedName>
    <definedName name="_xlchart.v1.2" hidden="1">'Marketing Performance'!$F$718:$F$751</definedName>
    <definedName name="_xlchart.v1.3" hidden="1">'Marketing Performance'!$D$718:$D$751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6" i="6" l="1"/>
  <c r="M26" i="6"/>
  <c r="M19" i="6"/>
  <c r="M18" i="6"/>
  <c r="M13" i="6"/>
  <c r="K2" i="1"/>
  <c r="K3" i="1"/>
  <c r="K4" i="1"/>
  <c r="K5" i="1"/>
  <c r="K6" i="1"/>
  <c r="K7" i="1"/>
  <c r="K8" i="1"/>
  <c r="M12" i="6" s="1" a="1"/>
  <c r="M12" i="6" s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H2" i="1"/>
  <c r="M10" i="6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J2" i="1"/>
  <c r="M11" i="6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M2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<sst xmlns="http://schemas.openxmlformats.org/spreadsheetml/2006/main" count="1712" uniqueCount="76">
  <si>
    <t>Date</t>
  </si>
  <si>
    <t>Campaign</t>
  </si>
  <si>
    <t>Platform</t>
  </si>
  <si>
    <t>Impressions</t>
  </si>
  <si>
    <t>Clicks</t>
  </si>
  <si>
    <t>Conversions</t>
  </si>
  <si>
    <t>Spend</t>
  </si>
  <si>
    <t>Google Ads</t>
  </si>
  <si>
    <t>Search</t>
  </si>
  <si>
    <t>Display</t>
  </si>
  <si>
    <t>Reels</t>
  </si>
  <si>
    <t>Stories</t>
  </si>
  <si>
    <t>Video Ads</t>
  </si>
  <si>
    <t>Meta</t>
  </si>
  <si>
    <t>Influencer</t>
  </si>
  <si>
    <t>Email</t>
  </si>
  <si>
    <t>YouTube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</si>
  <si>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</si>
  <si>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</si>
  <si>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</si>
  <si>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</si>
  <si>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</si>
  <si>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</si>
  <si>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</si>
  <si>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</si>
  <si>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</si>
  <si>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</si>
  <si>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</si>
  <si>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</si>
  <si>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</si>
  <si>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Statistical Analysis</t>
  </si>
  <si>
    <t>CTR</t>
  </si>
  <si>
    <t>CPC</t>
  </si>
  <si>
    <t>CPA</t>
  </si>
  <si>
    <t>Conversion Rate</t>
  </si>
  <si>
    <t>CPC (Cost Per Click)</t>
  </si>
  <si>
    <t>CPA (Cost Per Acquisition)</t>
  </si>
  <si>
    <t>Campaign &amp; Platform Performance</t>
  </si>
  <si>
    <t>CTR (Click-Through Rate)</t>
  </si>
  <si>
    <t>2. Which Platform (Search, Display, Reels, etc.) had the best conversion rate ?</t>
  </si>
  <si>
    <t>1. Which campaign had the highest CTR (Click-Through Rate) ?</t>
  </si>
  <si>
    <t>4. Which campaign generated the most conversions overall ?</t>
  </si>
  <si>
    <t>5. Which platform had the highest spend with the lowest conversion rate ?</t>
  </si>
  <si>
    <t>Trend &amp; Time-Based Questions</t>
  </si>
  <si>
    <t>Optimization Opportunities</t>
  </si>
  <si>
    <t>3. Which combination of campaign and platform gave the lowest CPA (Cost Per Acquisistion) ?</t>
  </si>
  <si>
    <t>1. How does CTR vary over time ?</t>
  </si>
  <si>
    <t>2. Are there specific dates where performance peaked (CTR, conversions) ?</t>
  </si>
  <si>
    <t>2. Which platforms might need budget reallocation due to poor performance ?</t>
  </si>
  <si>
    <t>3. Are high-CTR platforms converting well, or just getting click ?</t>
  </si>
  <si>
    <t>Grand Total</t>
  </si>
  <si>
    <t>Sum of Conversions</t>
  </si>
  <si>
    <t>1. Which campaings should be scaled based on high conversion rates ?</t>
  </si>
  <si>
    <t>Sum of CPA</t>
  </si>
  <si>
    <t>Average of CTR</t>
  </si>
  <si>
    <t>Fluctuates</t>
  </si>
  <si>
    <t>Questions</t>
  </si>
  <si>
    <t>Answers</t>
  </si>
  <si>
    <t>Top 5 Performing Campaign-Platform Combinations</t>
  </si>
  <si>
    <t>Based on Conversion Rates</t>
  </si>
  <si>
    <t>Based on CPA</t>
  </si>
  <si>
    <t>Platforms</t>
  </si>
  <si>
    <t>Campaigns</t>
  </si>
  <si>
    <t>1. Youtube-Display</t>
  </si>
  <si>
    <t>2. Meta-Stories</t>
  </si>
  <si>
    <t>3. Email-Search</t>
  </si>
  <si>
    <t>Avg. Conversion Rate</t>
  </si>
  <si>
    <t>Avg. CPA</t>
  </si>
  <si>
    <t>1. Youtube - Reels</t>
  </si>
  <si>
    <t>2. Google Ads - Video Ads</t>
  </si>
  <si>
    <t>3. Email - Video Ads</t>
  </si>
  <si>
    <t>4. Youtube - Search</t>
  </si>
  <si>
    <t>5. Meta - Video Ads</t>
  </si>
  <si>
    <t>4. Email - Display</t>
  </si>
  <si>
    <t>5. Influencer - Display</t>
  </si>
  <si>
    <t>Analysis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</si>
</sst>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yyyy\-mm\-dd;@"/>
    <numFmt numFmtId="165" formatCode="[$-409]d\-mmm;@"/>
  </numFmts>
  <fonts count="26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8"/>
      <color theme="3"/>
      <name val="Trebuchet MS"/>
      <family val="2"/>
      <scheme val="maj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i/>
      <sz val="11"/>
      <color theme="1"/>
      <name val="Trebuchet MS"/>
      <family val="2"/>
      <scheme val="minor"/>
    </font>
    <font>
      <b/>
      <sz val="26"/>
      <color theme="1"/>
      <name val="Trebuchet MS"/>
      <family val="2"/>
      <scheme val="minor"/>
    </font>
    <font>
      <b/>
      <sz val="28"/>
      <color theme="1"/>
      <name val="Trebuchet MS"/>
      <family val="2"/>
      <scheme val="minor"/>
    </font>
    <font>
      <b/>
      <i/>
      <sz val="11"/>
      <color theme="1"/>
      <name val="Trebuchet MS"/>
      <family val="2"/>
      <scheme val="minor"/>
    </font>
    <font>
      <sz val="20"/>
      <color theme="1"/>
      <name val="Trebuchet MS"/>
      <family val="2"/>
      <scheme val="minor"/>
    </font>
    <font>
      <b/>
      <sz val="12"/>
      <color theme="1"/>
      <name val="Trebuchet MS"/>
      <family val="2"/>
      <scheme val="minor"/>
    </font>
    <font>
      <b/>
      <sz val="36"/>
      <color theme="1"/>
      <name val="Trebuchet MS"/>
      <family val="2"/>
      <scheme val="minor"/>
    </font>
    <font>
      <b/>
      <sz val="14"/>
      <color theme="1"/>
      <name val="Trebuchet MS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9" fontId="0" fillId="0" borderId="0" xfId="0" applyNumberFormat="1"/>
    <xf numFmtId="9" fontId="0" fillId="0" borderId="0" xfId="2" applyFont="1"/>
    <xf numFmtId="2" fontId="0" fillId="0" borderId="0" xfId="1" applyNumberFormat="1" applyFont="1"/>
    <xf numFmtId="0" fontId="0" fillId="38" borderId="10" xfId="0" applyFill="1" applyBorder="1"/>
    <xf numFmtId="0" fontId="0" fillId="0" borderId="0" xfId="0" applyAlignment="1">
      <alignment horizontal="left"/>
    </xf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40" borderId="10" xfId="0" applyFill="1" applyBorder="1" applyAlignment="1">
      <alignment horizontal="center"/>
    </xf>
    <xf numFmtId="165" fontId="0" fillId="40" borderId="10" xfId="0" applyNumberFormat="1" applyFill="1" applyBorder="1" applyAlignment="1">
      <alignment horizontal="center"/>
    </xf>
    <xf numFmtId="0" fontId="0" fillId="41" borderId="0" xfId="0" applyFill="1" applyAlignment="1">
      <alignment horizontal="left"/>
    </xf>
    <xf numFmtId="0" fontId="0" fillId="41" borderId="0" xfId="0" applyFill="1"/>
    <xf numFmtId="0" fontId="25" fillId="41" borderId="0" xfId="0" applyFont="1" applyFill="1"/>
    <xf numFmtId="0" fontId="22" fillId="41" borderId="0" xfId="0" applyFont="1" applyFill="1"/>
    <xf numFmtId="0" fontId="22" fillId="0" borderId="0" xfId="0" applyFont="1"/>
    <xf numFmtId="0" fontId="21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0" fillId="39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23" fillId="39" borderId="10" xfId="0" applyFont="1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16" fillId="40" borderId="10" xfId="0" applyFont="1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23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49">
    <dxf>
      <fill>
        <patternFill>
          <bgColor rgb="FFFF000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Impressions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Impressions</a:t>
          </a:r>
        </a:p>
      </cx:txPr>
    </cx:title>
    <cx:plotArea>
      <cx:plotAreaRegion>
        <cx:series layoutId="boxWhisker" uniqueId="{A836A2DC-DB3F-47CA-9C53-933CC9C0A9E3}">
          <cx:spPr>
            <a:solidFill>
              <a:srgbClr val="92D05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Clicks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Clicks</a:t>
          </a:r>
        </a:p>
      </cx:txPr>
    </cx:title>
    <cx:plotArea>
      <cx:plotAreaRegion>
        <cx:series layoutId="boxWhisker" uniqueId="{7F5F9D85-365B-42EA-A8C8-087DA2A22D92}">
          <cx:spPr>
            <a:solidFill>
              <a:srgbClr val="92D05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Conversions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Conversions</a:t>
          </a:r>
        </a:p>
      </cx:txPr>
    </cx:title>
    <cx:plotArea>
      <cx:plotAreaRegion>
        <cx:series layoutId="boxWhisker" uniqueId="{DCCD47D3-85CF-4D65-8302-DAC2BE22D074}">
          <cx:spPr>
            <a:solidFill>
              <a:srgbClr val="92D05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Spend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Spend</a:t>
          </a:r>
        </a:p>
      </cx:txPr>
    </cx:title>
    <cx:plotArea>
      <cx:plotAreaRegion>
        <cx:series layoutId="boxWhisker" uniqueId="{C886005E-9E48-4842-82E4-6E47233A8A98}">
          <cx:spPr>
            <a:solidFill>
              <a:srgbClr val="92D05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3</xdr:col>
      <xdr:colOff>0</xdr:colOff>
      <xdr:row>33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1834DA3-4508-4BD3-B583-E22BD9C2AC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5800" y="3981450"/>
              <a:ext cx="2333625" cy="3009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19</xdr:row>
      <xdr:rowOff>0</xdr:rowOff>
    </xdr:from>
    <xdr:to>
      <xdr:col>6</xdr:col>
      <xdr:colOff>9525</xdr:colOff>
      <xdr:row>33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2C45F3F-6E48-4FBF-81E1-976EA2EA38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5225" y="3981450"/>
              <a:ext cx="2343150" cy="3009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19</xdr:row>
      <xdr:rowOff>0</xdr:rowOff>
    </xdr:from>
    <xdr:to>
      <xdr:col>9</xdr:col>
      <xdr:colOff>28575</xdr:colOff>
      <xdr:row>33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BDA9937-7820-4B51-A0BD-65EFBC84FC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24650" y="3981450"/>
              <a:ext cx="2305050" cy="3009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19050</xdr:colOff>
      <xdr:row>19</xdr:row>
      <xdr:rowOff>0</xdr:rowOff>
    </xdr:from>
    <xdr:to>
      <xdr:col>12</xdr:col>
      <xdr:colOff>0</xdr:colOff>
      <xdr:row>33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9F1AF7A-D224-4A1D-9B43-A7398882C3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89726" y="4045324"/>
              <a:ext cx="2255745" cy="30569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ndi Chor" refreshedDate="45833.019602430555" createdVersion="8" refreshedVersion="8" minRefreshableVersion="3" recordCount="750" xr:uid="{79895067-97E8-4C52-A88D-BD2D127E190F}">
  <cacheSource type="worksheet">
    <worksheetSource name="Marketing_Data"/>
  </cacheSource>
  <cacheFields count="11">
    <cacheField name="Date" numFmtId="164">
      <sharedItems containsSemiMixedTypes="0" containsNonDate="0" containsDate="1" containsString="0" minDate="2024-05-01T00:00:00" maxDate="2024-05-31T00:00:00" count="30"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</sharedItems>
    </cacheField>
    <cacheField name="Campaign" numFmtId="49">
      <sharedItems count="5">
        <s v="Google Ads"/>
        <s v="Meta"/>
        <s v="Influencer"/>
        <s v="Email"/>
        <s v="YouTube"/>
      </sharedItems>
    </cacheField>
    <cacheField name="Platform" numFmtId="49">
      <sharedItems count="5">
        <s v="Search"/>
        <s v="Display"/>
        <s v="Reels"/>
        <s v="Stories"/>
        <s v="Video Ads"/>
      </sharedItems>
    </cacheField>
    <cacheField name="Impressions" numFmtId="1">
      <sharedItems containsSemiMixedTypes="0" containsString="0" containsNumber="1" containsInteger="1" minValue="1007" maxValue="9996"/>
    </cacheField>
    <cacheField name="Clicks" numFmtId="1">
      <sharedItems containsSemiMixedTypes="0" containsString="0" containsNumber="1" containsInteger="1" minValue="50" maxValue="499"/>
    </cacheField>
    <cacheField name="Conversions" numFmtId="1">
      <sharedItems containsSemiMixedTypes="0" containsString="0" containsNumber="1" containsInteger="1" minValue="0" maxValue="49" count="50">
        <n v="42"/>
        <n v="18"/>
        <n v="39"/>
        <n v="23"/>
        <n v="20"/>
        <n v="43"/>
        <n v="27"/>
        <n v="46"/>
        <n v="2"/>
        <n v="8"/>
        <n v="13"/>
        <n v="1"/>
        <n v="16"/>
        <n v="5"/>
        <n v="17"/>
        <n v="35"/>
        <n v="44"/>
        <n v="0"/>
        <n v="4"/>
        <n v="33"/>
        <n v="21"/>
        <n v="36"/>
        <n v="25"/>
        <n v="26"/>
        <n v="41"/>
        <n v="38"/>
        <n v="3"/>
        <n v="14"/>
        <n v="31"/>
        <n v="12"/>
        <n v="7"/>
        <n v="32"/>
        <n v="48"/>
        <n v="10"/>
        <n v="6"/>
        <n v="29"/>
        <n v="47"/>
        <n v="11"/>
        <n v="15"/>
        <n v="19"/>
        <n v="24"/>
        <n v="45"/>
        <n v="37"/>
        <n v="40"/>
        <n v="9"/>
        <n v="49"/>
        <n v="34"/>
        <n v="30"/>
        <n v="28"/>
        <n v="22"/>
      </sharedItems>
    </cacheField>
    <cacheField name="Spend" numFmtId="2">
      <sharedItems containsSemiMixedTypes="0" containsString="0" containsNumber="1" minValue="100.47" maxValue="999.75" count="744">
        <n v="955.64"/>
        <n v="637.16999999999996"/>
        <n v="400.34"/>
        <n v="150.77000000000001"/>
        <n v="263.64"/>
        <n v="572.28"/>
        <n v="459.87"/>
        <n v="510.46"/>
        <n v="444.22"/>
        <n v="712.28"/>
        <n v="947.98"/>
        <n v="114.37"/>
        <n v="714.94"/>
        <n v="256.02999999999997"/>
        <n v="779.83"/>
        <n v="128.18"/>
        <n v="945.55"/>
        <n v="568.75"/>
        <n v="772.59"/>
        <n v="968.73"/>
        <n v="821.98"/>
        <n v="795.02"/>
        <n v="833.92"/>
        <n v="811.16"/>
        <n v="685.97"/>
        <n v="660.97"/>
        <n v="433.74"/>
        <n v="632.16999999999996"/>
        <n v="524.99"/>
        <n v="784.71"/>
        <n v="330.46"/>
        <n v="484.79"/>
        <n v="128.29"/>
        <n v="606.95000000000005"/>
        <n v="643.98"/>
        <n v="305.92"/>
        <n v="936.73"/>
        <n v="823.3"/>
        <n v="826.7"/>
        <n v="916.15"/>
        <n v="100.47"/>
        <n v="106.26"/>
        <n v="536.35"/>
        <n v="390.88"/>
        <n v="463.45"/>
        <n v="322.19"/>
        <n v="233.28"/>
        <n v="978.95"/>
        <n v="917.44"/>
        <n v="540.51"/>
        <n v="704.92"/>
        <n v="755.39"/>
        <n v="985.08"/>
        <n v="818.51"/>
        <n v="726.23"/>
        <n v="709.81"/>
        <n v="413.8"/>
        <n v="457.81"/>
        <n v="223.77"/>
        <n v="932.22"/>
        <n v="257.45999999999998"/>
        <n v="183.79"/>
        <n v="894.37"/>
        <n v="730.32"/>
        <n v="898.38"/>
        <n v="908.7"/>
        <n v="435.05"/>
        <n v="104.56"/>
        <n v="722.71"/>
        <n v="258.33"/>
        <n v="392.86"/>
        <n v="864.3"/>
        <n v="588.29"/>
        <n v="319.58999999999997"/>
        <n v="902.84"/>
        <n v="552.37"/>
        <n v="877.75"/>
        <n v="791.7"/>
        <n v="522.95000000000005"/>
        <n v="433.14"/>
        <n v="397.68"/>
        <n v="982.3"/>
        <n v="385.23"/>
        <n v="859.79"/>
        <n v="187.46"/>
        <n v="422.78"/>
        <n v="863.8"/>
        <n v="364.23"/>
        <n v="880.37"/>
        <n v="551.36"/>
        <n v="731.77"/>
        <n v="438.02"/>
        <n v="704.82"/>
        <n v="983.66"/>
        <n v="127.45"/>
        <n v="583.37"/>
        <n v="294.24"/>
        <n v="857.82"/>
        <n v="586.57000000000005"/>
        <n v="978.27"/>
        <n v="815.67"/>
        <n v="325.77"/>
        <n v="852.38"/>
        <n v="255.96"/>
        <n v="743.14"/>
        <n v="674.44"/>
        <n v="757.04"/>
        <n v="420.38"/>
        <n v="407.69"/>
        <n v="136.66"/>
        <n v="826.22"/>
        <n v="684.8"/>
        <n v="437.15"/>
        <n v="870.84"/>
        <n v="163.51"/>
        <n v="617.92999999999995"/>
        <n v="512.42999999999995"/>
        <n v="447.49"/>
        <n v="276.20999999999998"/>
        <n v="439.53"/>
        <n v="164.07"/>
        <n v="713.45"/>
        <n v="546.42999999999995"/>
        <n v="761.56"/>
        <n v="593.16999999999996"/>
        <n v="826.15"/>
        <n v="434.82"/>
        <n v="880.4"/>
        <n v="775.78"/>
        <n v="439.96"/>
        <n v="450.66"/>
        <n v="450.28"/>
        <n v="182.16"/>
        <n v="955.55"/>
        <n v="503.6"/>
        <n v="598.33000000000004"/>
        <n v="812.42"/>
        <n v="544.98"/>
        <n v="150.28"/>
        <n v="415.82"/>
        <n v="719.23"/>
        <n v="854.63"/>
        <n v="456.99"/>
        <n v="173.21"/>
        <n v="623.16999999999996"/>
        <n v="952.52"/>
        <n v="415.2"/>
        <n v="440.19"/>
        <n v="915.72"/>
        <n v="464.68"/>
        <n v="840.51"/>
        <n v="625.03"/>
        <n v="575.53"/>
        <n v="980.11"/>
        <n v="902.03"/>
        <n v="598.47"/>
        <n v="295.13"/>
        <n v="664.8"/>
        <n v="923.73"/>
        <n v="510.09"/>
        <n v="252.71"/>
        <n v="306.45999999999998"/>
        <n v="333.95"/>
        <n v="351.79"/>
        <n v="246.36"/>
        <n v="946.48"/>
        <n v="476.42"/>
        <n v="140.69999999999999"/>
        <n v="986.76"/>
        <n v="453.69"/>
        <n v="521.82000000000005"/>
        <n v="112.3"/>
        <n v="999.75"/>
        <n v="792.09"/>
        <n v="322.61"/>
        <n v="326.3"/>
        <n v="305.77999999999997"/>
        <n v="202.2"/>
        <n v="528.59"/>
        <n v="596.72"/>
        <n v="463.13"/>
        <n v="478.48"/>
        <n v="733.67"/>
        <n v="647.28"/>
        <n v="493.73"/>
        <n v="562.59"/>
        <n v="659.88"/>
        <n v="232.37"/>
        <n v="332.42"/>
        <n v="658.73"/>
        <n v="670.06"/>
        <n v="215.99"/>
        <n v="727.9"/>
        <n v="886.89"/>
        <n v="255.09"/>
        <n v="410.57"/>
        <n v="179.83"/>
        <n v="285.7"/>
        <n v="819.47"/>
        <n v="928.79"/>
        <n v="288.41000000000003"/>
        <n v="432.02"/>
        <n v="133.01"/>
        <n v="860"/>
        <n v="502.67"/>
        <n v="194.38"/>
        <n v="389.87"/>
        <n v="207.79"/>
        <n v="526.57000000000005"/>
        <n v="548.6"/>
        <n v="763.14"/>
        <n v="488.49"/>
        <n v="426.77"/>
        <n v="420.49"/>
        <n v="313.5"/>
        <n v="321.36"/>
        <n v="356.59"/>
        <n v="858.08"/>
        <n v="469.36"/>
        <n v="458.07"/>
        <n v="835.36"/>
        <n v="838.78"/>
        <n v="614.45000000000005"/>
        <n v="391.31"/>
        <n v="762.62"/>
        <n v="791"/>
        <n v="238.93"/>
        <n v="146.63999999999999"/>
        <n v="157.04"/>
        <n v="716.11"/>
        <n v="713.35"/>
        <n v="524.41999999999996"/>
        <n v="847.56"/>
        <n v="991.84"/>
        <n v="933.8"/>
        <n v="225.8"/>
        <n v="247.29"/>
        <n v="670.38"/>
        <n v="629.48"/>
        <n v="661.69"/>
        <n v="552.45000000000005"/>
        <n v="452.33"/>
        <n v="915.82"/>
        <n v="945.85"/>
        <n v="225.34"/>
        <n v="545.88"/>
        <n v="997.92"/>
        <n v="130.18"/>
        <n v="779.17"/>
        <n v="440.94"/>
        <n v="457.56"/>
        <n v="537.72"/>
        <n v="748.03"/>
        <n v="608.96"/>
        <n v="263.44"/>
        <n v="359.14"/>
        <n v="627.61"/>
        <n v="753.49"/>
        <n v="926.88"/>
        <n v="686.23"/>
        <n v="646.04"/>
        <n v="919.62"/>
        <n v="248.97"/>
        <n v="398.93"/>
        <n v="149.29"/>
        <n v="809.01"/>
        <n v="473.05"/>
        <n v="519.13"/>
        <n v="507"/>
        <n v="226.77"/>
        <n v="477.03"/>
        <n v="622.53"/>
        <n v="291.41000000000003"/>
        <n v="964.96"/>
        <n v="874.57"/>
        <n v="635.85"/>
        <n v="819.8"/>
        <n v="662.48"/>
        <n v="608.36"/>
        <n v="742.65"/>
        <n v="460.69"/>
        <n v="263.74"/>
        <n v="435.98"/>
        <n v="820.67"/>
        <n v="467.19"/>
        <n v="405.34"/>
        <n v="687.47"/>
        <n v="989.86"/>
        <n v="457.47"/>
        <n v="363.83"/>
        <n v="176.96"/>
        <n v="263.29000000000002"/>
        <n v="733.55"/>
        <n v="402.28"/>
        <n v="341.26"/>
        <n v="796.45"/>
        <n v="953.61"/>
        <n v="202.81"/>
        <n v="905.1"/>
        <n v="120.22"/>
        <n v="670.13"/>
        <n v="680.55"/>
        <n v="573.12"/>
        <n v="840.33"/>
        <n v="346.65"/>
        <n v="547.72"/>
        <n v="109.9"/>
        <n v="339.85"/>
        <n v="640.47"/>
        <n v="567.03"/>
        <n v="764.23"/>
        <n v="161.41999999999999"/>
        <n v="420.11"/>
        <n v="649.36"/>
        <n v="958.68"/>
        <n v="293.45"/>
        <n v="245.81"/>
        <n v="239.2"/>
        <n v="195.94"/>
        <n v="471.51"/>
        <n v="513.71"/>
        <n v="725.23"/>
        <n v="192.78"/>
        <n v="223.14"/>
        <n v="569.16999999999996"/>
        <n v="885.65"/>
        <n v="692.91"/>
        <n v="324.7"/>
        <n v="723.86"/>
        <n v="135.47999999999999"/>
        <n v="262.52"/>
        <n v="381.57"/>
        <n v="367.61"/>
        <n v="949.84"/>
        <n v="860.09"/>
        <n v="133.31"/>
        <n v="208.51"/>
        <n v="577.24"/>
        <n v="615.17999999999995"/>
        <n v="764.07"/>
        <n v="889"/>
        <n v="883.09"/>
        <n v="266.93"/>
        <n v="998.14"/>
        <n v="531.89"/>
        <n v="985.68"/>
        <n v="402.73"/>
        <n v="520.58000000000004"/>
        <n v="744"/>
        <n v="116.09"/>
        <n v="445.89"/>
        <n v="333.08"/>
        <n v="895.78"/>
        <n v="652.07000000000005"/>
        <n v="158.49"/>
        <n v="684.68"/>
        <n v="142.25"/>
        <n v="961.54"/>
        <n v="972.19"/>
        <n v="256.51"/>
        <n v="542.07000000000005"/>
        <n v="517.04"/>
        <n v="583.28"/>
        <n v="874.11"/>
        <n v="339.04"/>
        <n v="866.97"/>
        <n v="467.61"/>
        <n v="726.14"/>
        <n v="198.52"/>
        <n v="155.37"/>
        <n v="915.86"/>
        <n v="710.21"/>
        <n v="569.13"/>
        <n v="865.52"/>
        <n v="853.31"/>
        <n v="777.44"/>
        <n v="518.91999999999996"/>
        <n v="401.61"/>
        <n v="836.17"/>
        <n v="105.75"/>
        <n v="668.63"/>
        <n v="108.17"/>
        <n v="355.01"/>
        <n v="856.11"/>
        <n v="938.83"/>
        <n v="256.38"/>
        <n v="370.87"/>
        <n v="411.29"/>
        <n v="991.13"/>
        <n v="774.69"/>
        <n v="445.25"/>
        <n v="539.78"/>
        <n v="483.56"/>
        <n v="815.33"/>
        <n v="855.95"/>
        <n v="218.2"/>
        <n v="235.95"/>
        <n v="918.57"/>
        <n v="784.08"/>
        <n v="388.67"/>
        <n v="291.79000000000002"/>
        <n v="431.67"/>
        <n v="588.91"/>
        <n v="182.05"/>
        <n v="860.3"/>
        <n v="129.27000000000001"/>
        <n v="533.37"/>
        <n v="602.57000000000005"/>
        <n v="686.37"/>
        <n v="379.33"/>
        <n v="165.2"/>
        <n v="749.7"/>
        <n v="751.86"/>
        <n v="613.80999999999995"/>
        <n v="656.34"/>
        <n v="798.22"/>
        <n v="580.82000000000005"/>
        <n v="842.06"/>
        <n v="219.44"/>
        <n v="723.87"/>
        <n v="250.73"/>
        <n v="735.83"/>
        <n v="654.94000000000005"/>
        <n v="941.68"/>
        <n v="405.51"/>
        <n v="597.70000000000005"/>
        <n v="532.80999999999995"/>
        <n v="494.75"/>
        <n v="685.26"/>
        <n v="396.12"/>
        <n v="263.91000000000003"/>
        <n v="599.83000000000004"/>
        <n v="996.7"/>
        <n v="298.51"/>
        <n v="516.36"/>
        <n v="768.44"/>
        <n v="554.36"/>
        <n v="620.80999999999995"/>
        <n v="886.08"/>
        <n v="921.13"/>
        <n v="519.23"/>
        <n v="218.41"/>
        <n v="669.29"/>
        <n v="262.88"/>
        <n v="187.65"/>
        <n v="423.31"/>
        <n v="686.91"/>
        <n v="872.19"/>
        <n v="312.45"/>
        <n v="397.8"/>
        <n v="846"/>
        <n v="629.1"/>
        <n v="250.34"/>
        <n v="762.76"/>
        <n v="825.1"/>
        <n v="602.33000000000004"/>
        <n v="151.38"/>
        <n v="676"/>
        <n v="179.7"/>
        <n v="233.51"/>
        <n v="104.45"/>
        <n v="881.13"/>
        <n v="539.96"/>
        <n v="759.61"/>
        <n v="240.55"/>
        <n v="329.78"/>
        <n v="436.87"/>
        <n v="847.79"/>
        <n v="815.96"/>
        <n v="946.79"/>
        <n v="686.11"/>
        <n v="243.36"/>
        <n v="879.79"/>
        <n v="181.43"/>
        <n v="685.46"/>
        <n v="494.36"/>
        <n v="818.03"/>
        <n v="438.11"/>
        <n v="667.19"/>
        <n v="442.38"/>
        <n v="313.79000000000002"/>
        <n v="165.88"/>
        <n v="783.41"/>
        <n v="956.33"/>
        <n v="442.18"/>
        <n v="321.45999999999998"/>
        <n v="594.47"/>
        <n v="276.2"/>
        <n v="319.13"/>
        <n v="277.44"/>
        <n v="249.7"/>
        <n v="356.39"/>
        <n v="585.25"/>
        <n v="745.87"/>
        <n v="209.7"/>
        <n v="873.47"/>
        <n v="738.14"/>
        <n v="330.91"/>
        <n v="825.39"/>
        <n v="573.85"/>
        <n v="674.19"/>
        <n v="305.27"/>
        <n v="424.7"/>
        <n v="600.97"/>
        <n v="347.33"/>
        <n v="704.28"/>
        <n v="661.47"/>
        <n v="876.52"/>
        <n v="381.04"/>
        <n v="674.16"/>
        <n v="547.09"/>
        <n v="637.34"/>
        <n v="752.07"/>
        <n v="642.9"/>
        <n v="177.09"/>
        <n v="461.07"/>
        <n v="655.44"/>
        <n v="160.85"/>
        <n v="676.15"/>
        <n v="685.79"/>
        <n v="399.7"/>
        <n v="440.63"/>
        <n v="501.72"/>
        <n v="179.89"/>
        <n v="582.24"/>
        <n v="780.55"/>
        <n v="934.46"/>
        <n v="976.75"/>
        <n v="791.74"/>
        <n v="183.64"/>
        <n v="878.22"/>
        <n v="205.88"/>
        <n v="424.12"/>
        <n v="598.41999999999996"/>
        <n v="502.48"/>
        <n v="927.45"/>
        <n v="866.28"/>
        <n v="457.46"/>
        <n v="442.56"/>
        <n v="227.15"/>
        <n v="390.28"/>
        <n v="725.46"/>
        <n v="615.74"/>
        <n v="219.27"/>
        <n v="538.36"/>
        <n v="257.35000000000002"/>
        <n v="842.68"/>
        <n v="530.41"/>
        <n v="966.8"/>
        <n v="489.25"/>
        <n v="888.49"/>
        <n v="676.74"/>
        <n v="685.18"/>
        <n v="802.69"/>
        <n v="536.14"/>
        <n v="253.6"/>
        <n v="372.95"/>
        <n v="656.25"/>
        <n v="832.57"/>
        <n v="751.89"/>
        <n v="688.67"/>
        <n v="448.37"/>
        <n v="533.21"/>
        <n v="784.26"/>
        <n v="666.37"/>
        <n v="539.07000000000005"/>
        <n v="681.48"/>
        <n v="188.27"/>
        <n v="392.21"/>
        <n v="438.3"/>
        <n v="806.51"/>
        <n v="191.93"/>
        <n v="828"/>
        <n v="856.78"/>
        <n v="673.48"/>
        <n v="505.11"/>
        <n v="159.99"/>
        <n v="763.69"/>
        <n v="143.05000000000001"/>
        <n v="821.92"/>
        <n v="960.85"/>
        <n v="414.73"/>
        <n v="805.46"/>
        <n v="847.48"/>
        <n v="118.85"/>
        <n v="909.01"/>
        <n v="662.2"/>
        <n v="334.64"/>
        <n v="137.76"/>
        <n v="363.54"/>
        <n v="537.41"/>
        <n v="654.85"/>
        <n v="404.44"/>
        <n v="185.51"/>
        <n v="495.46"/>
        <n v="708.38"/>
        <n v="993.17"/>
        <n v="891.34"/>
        <n v="327.02"/>
        <n v="980.56"/>
        <n v="798.8"/>
        <n v="986.2"/>
        <n v="755.15"/>
        <n v="836.01"/>
        <n v="856.63"/>
        <n v="631.30999999999995"/>
        <n v="608.52"/>
        <n v="672.66"/>
        <n v="602.24"/>
        <n v="753.82"/>
        <n v="274.56"/>
        <n v="768.11"/>
        <n v="584.83000000000004"/>
        <n v="131.78"/>
        <n v="962.27"/>
        <n v="234"/>
        <n v="212.24"/>
        <n v="802.36"/>
        <n v="696.74"/>
        <n v="126.16"/>
        <n v="814.78"/>
        <n v="678.09"/>
        <n v="605.34"/>
        <n v="537.94000000000005"/>
        <n v="342.84"/>
        <n v="234.1"/>
        <n v="736.91"/>
        <n v="568.27"/>
        <n v="761.96"/>
        <n v="298.55"/>
        <n v="678.31"/>
        <n v="807.09"/>
        <n v="992.01"/>
        <n v="266.02999999999997"/>
        <n v="123.58"/>
        <n v="345.76"/>
        <n v="804.32"/>
        <n v="486.69"/>
        <n v="532.82000000000005"/>
        <n v="735.42"/>
        <n v="802.19"/>
        <n v="218.21"/>
        <n v="524.85"/>
        <n v="140.13999999999999"/>
        <n v="348.05"/>
        <n v="344.75"/>
        <n v="341.33"/>
        <n v="141.85"/>
        <n v="225.32"/>
        <n v="794.67"/>
        <n v="593.49"/>
        <n v="147.03"/>
        <n v="661.98"/>
        <n v="330.88"/>
        <n v="272.07"/>
        <n v="974.8"/>
        <n v="119.83"/>
        <n v="715.38"/>
        <n v="463.58"/>
        <n v="593.95000000000005"/>
        <n v="862.23"/>
        <n v="864.98"/>
        <n v="875.79"/>
        <n v="200.74"/>
        <n v="814.59"/>
        <n v="332.76"/>
        <n v="213.63"/>
        <n v="883.52"/>
        <n v="986.49"/>
        <n v="597.26"/>
        <n v="548.03"/>
        <n v="276.05"/>
        <n v="421"/>
        <n v="381.11"/>
        <n v="923.58"/>
        <n v="249.43"/>
        <n v="915.53"/>
        <n v="556.35"/>
        <n v="904.59"/>
        <n v="496.29"/>
        <n v="871.19"/>
        <n v="475.98"/>
        <n v="390.71"/>
        <n v="690.52"/>
        <n v="183.73"/>
        <n v="901.23"/>
        <n v="403.16"/>
        <n v="783.62"/>
        <n v="686.5"/>
        <n v="256.39"/>
        <n v="178.46"/>
        <n v="413.15"/>
        <n v="686.03"/>
        <n v="825.58"/>
        <n v="670.73"/>
        <n v="383.43"/>
        <n v="689.75"/>
        <n v="351.35"/>
        <n v="561.39"/>
        <n v="129.87"/>
        <n v="913.25"/>
        <n v="809.6"/>
        <n v="685.69"/>
        <n v="604.4"/>
        <n v="441.55"/>
        <n v="215.96"/>
        <n v="531.16"/>
        <n v="765.91"/>
        <n v="872.51"/>
        <n v="843.44"/>
        <n v="116.21"/>
        <n v="374.28"/>
        <n v="296.60000000000002"/>
        <n v="111.16"/>
        <n v="757.22"/>
        <n v="889.52"/>
        <n v="406.37"/>
        <n v="815.12"/>
        <n v="995.89"/>
        <n v="692.94"/>
        <n v="763.81"/>
        <n v="702.28"/>
        <n v="960.24"/>
        <n v="487.38"/>
        <n v="517.99"/>
        <n v="646.38"/>
        <n v="313.69"/>
        <n v="808.08"/>
        <n v="525.61"/>
        <n v="902.33"/>
        <n v="643.66"/>
        <n v="522.67999999999995"/>
        <n v="276.49"/>
        <n v="526.86"/>
        <n v="104.96"/>
        <n v="849.99"/>
        <n v="404.97"/>
        <n v="296.66000000000003"/>
        <n v="938.58"/>
        <n v="356.11"/>
        <n v="410.7"/>
        <n v="126.7"/>
        <n v="505.54"/>
        <n v="450.89"/>
      </sharedItems>
    </cacheField>
    <cacheField name="CTR" numFmtId="9">
      <sharedItems containsSemiMixedTypes="0" containsString="0" containsNumber="1" minValue="5.6465899025686444E-3" maxValue="0.45382323733862961"/>
    </cacheField>
    <cacheField name="CPC" numFmtId="1">
      <sharedItems containsSemiMixedTypes="0" containsString="0" containsNumber="1" minValue="0.20296969696969697" maxValue="17.970384615384617"/>
    </cacheField>
    <cacheField name="Conversion Rate" numFmtId="0">
      <sharedItems containsSemiMixedTypes="0" containsString="0" containsNumber="1" minValue="0" maxValue="0.84615384615384615"/>
    </cacheField>
    <cacheField name="CPA" numFmtId="1">
      <sharedItems containsSemiMixedTypes="0" containsString="0" containsNumber="1" minValue="0" maxValue="956.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0">
  <r>
    <x v="0"/>
    <x v="0"/>
    <x v="0"/>
    <n v="8270"/>
    <n v="485"/>
    <x v="0"/>
    <x v="0"/>
    <n v="5.8645707376058044E-2"/>
    <n v="1.9703917525773196"/>
    <n v="8.6597938144329895E-2"/>
    <n v="22.753333333333334"/>
  </r>
  <r>
    <x v="0"/>
    <x v="0"/>
    <x v="1"/>
    <n v="6191"/>
    <n v="238"/>
    <x v="1"/>
    <x v="1"/>
    <n v="3.8442900985301245E-2"/>
    <n v="2.6771848739495798"/>
    <n v="7.5630252100840331E-2"/>
    <n v="35.398333333333333"/>
  </r>
  <r>
    <x v="0"/>
    <x v="0"/>
    <x v="2"/>
    <n v="5426"/>
    <n v="137"/>
    <x v="2"/>
    <x v="2"/>
    <n v="2.5248802064135642E-2"/>
    <n v="2.9221897810218977"/>
    <n v="0.28467153284671531"/>
    <n v="10.265128205128205"/>
  </r>
  <r>
    <x v="0"/>
    <x v="0"/>
    <x v="3"/>
    <n v="9322"/>
    <n v="199"/>
    <x v="3"/>
    <x v="3"/>
    <n v="2.1347350354001288E-2"/>
    <n v="0.75763819095477392"/>
    <n v="0.11557788944723618"/>
    <n v="6.5552173913043479"/>
  </r>
  <r>
    <x v="0"/>
    <x v="0"/>
    <x v="4"/>
    <n v="7949"/>
    <n v="435"/>
    <x v="4"/>
    <x v="4"/>
    <n v="5.4723864637061269E-2"/>
    <n v="0.60606896551724132"/>
    <n v="4.5977011494252873E-2"/>
    <n v="13.181999999999999"/>
  </r>
  <r>
    <x v="0"/>
    <x v="1"/>
    <x v="0"/>
    <n v="2184"/>
    <n v="363"/>
    <x v="5"/>
    <x v="5"/>
    <n v="0.1662087912087912"/>
    <n v="1.5765289256198347"/>
    <n v="0.1184573002754821"/>
    <n v="13.308837209302325"/>
  </r>
  <r>
    <x v="0"/>
    <x v="1"/>
    <x v="1"/>
    <n v="9666"/>
    <n v="108"/>
    <x v="6"/>
    <x v="6"/>
    <n v="1.11731843575419E-2"/>
    <n v="4.2580555555555559"/>
    <n v="0.25"/>
    <n v="17.032222222222224"/>
  </r>
  <r>
    <x v="0"/>
    <x v="1"/>
    <x v="2"/>
    <n v="3747"/>
    <n v="320"/>
    <x v="7"/>
    <x v="7"/>
    <n v="8.5401654657058984E-2"/>
    <n v="1.5951875"/>
    <n v="0.14374999999999999"/>
    <n v="11.096956521739131"/>
  </r>
  <r>
    <x v="0"/>
    <x v="1"/>
    <x v="3"/>
    <n v="4005"/>
    <n v="100"/>
    <x v="8"/>
    <x v="8"/>
    <n v="2.4968789013732832E-2"/>
    <n v="4.4422000000000006"/>
    <n v="0.02"/>
    <n v="222.11"/>
  </r>
  <r>
    <x v="0"/>
    <x v="1"/>
    <x v="4"/>
    <n v="4556"/>
    <n v="356"/>
    <x v="9"/>
    <x v="9"/>
    <n v="7.8138718173836705E-2"/>
    <n v="2.0007865168539327"/>
    <n v="2.247191011235955E-2"/>
    <n v="89.034999999999997"/>
  </r>
  <r>
    <x v="0"/>
    <x v="2"/>
    <x v="0"/>
    <n v="6393"/>
    <n v="437"/>
    <x v="10"/>
    <x v="10"/>
    <n v="6.8356014390739878E-2"/>
    <n v="2.1692906178489704"/>
    <n v="2.9748283752860413E-2"/>
    <n v="72.921538461538461"/>
  </r>
  <r>
    <x v="0"/>
    <x v="2"/>
    <x v="1"/>
    <n v="9433"/>
    <n v="314"/>
    <x v="11"/>
    <x v="11"/>
    <n v="3.3287395314322059E-2"/>
    <n v="0.36423566878980895"/>
    <n v="3.1847133757961785E-3"/>
    <n v="114.37"/>
  </r>
  <r>
    <x v="0"/>
    <x v="2"/>
    <x v="2"/>
    <n v="7235"/>
    <n v="416"/>
    <x v="5"/>
    <x v="12"/>
    <n v="5.749827228749136E-2"/>
    <n v="1.7186057692307695"/>
    <n v="0.10336538461538461"/>
    <n v="16.626511627906979"/>
  </r>
  <r>
    <x v="0"/>
    <x v="2"/>
    <x v="3"/>
    <n v="1775"/>
    <n v="480"/>
    <x v="12"/>
    <x v="13"/>
    <n v="0.27042253521126758"/>
    <n v="0.53339583333333329"/>
    <n v="3.3333333333333333E-2"/>
    <n v="16.001874999999998"/>
  </r>
  <r>
    <x v="0"/>
    <x v="2"/>
    <x v="4"/>
    <n v="2585"/>
    <n v="409"/>
    <x v="13"/>
    <x v="14"/>
    <n v="0.15822050290135398"/>
    <n v="1.9066748166259169"/>
    <n v="1.2224938875305624E-2"/>
    <n v="155.96600000000001"/>
  </r>
  <r>
    <x v="0"/>
    <x v="3"/>
    <x v="0"/>
    <n v="4843"/>
    <n v="359"/>
    <x v="14"/>
    <x v="15"/>
    <n v="7.4127606855255004E-2"/>
    <n v="0.35704735376044572"/>
    <n v="4.7353760445682451E-2"/>
    <n v="7.54"/>
  </r>
  <r>
    <x v="0"/>
    <x v="3"/>
    <x v="1"/>
    <n v="7873"/>
    <n v="93"/>
    <x v="15"/>
    <x v="16"/>
    <n v="1.1812523815572209E-2"/>
    <n v="10.167204301075268"/>
    <n v="0.37634408602150538"/>
    <n v="27.015714285714285"/>
  </r>
  <r>
    <x v="0"/>
    <x v="3"/>
    <x v="2"/>
    <n v="8629"/>
    <n v="264"/>
    <x v="2"/>
    <x v="17"/>
    <n v="3.0594506895352879E-2"/>
    <n v="2.1543560606060606"/>
    <n v="0.14772727272727273"/>
    <n v="14.583333333333334"/>
  </r>
  <r>
    <x v="0"/>
    <x v="3"/>
    <x v="3"/>
    <n v="8892"/>
    <n v="257"/>
    <x v="7"/>
    <x v="18"/>
    <n v="2.8902384165542059E-2"/>
    <n v="3.0061867704280156"/>
    <n v="0.17898832684824903"/>
    <n v="16.795434782608698"/>
  </r>
  <r>
    <x v="0"/>
    <x v="3"/>
    <x v="4"/>
    <n v="5887"/>
    <n v="459"/>
    <x v="16"/>
    <x v="19"/>
    <n v="7.7968404960081533E-2"/>
    <n v="2.1105228758169936"/>
    <n v="9.586056644880174E-2"/>
    <n v="22.016590909090908"/>
  </r>
  <r>
    <x v="0"/>
    <x v="4"/>
    <x v="0"/>
    <n v="8208"/>
    <n v="206"/>
    <x v="17"/>
    <x v="20"/>
    <n v="2.509746588693957E-2"/>
    <n v="3.9901941747572818"/>
    <n v="0"/>
    <n v="0"/>
  </r>
  <r>
    <x v="0"/>
    <x v="4"/>
    <x v="1"/>
    <n v="9006"/>
    <n v="58"/>
    <x v="5"/>
    <x v="21"/>
    <n v="6.4401510104374858E-3"/>
    <n v="13.707241379310345"/>
    <n v="0.74137931034482762"/>
    <n v="18.488837209302325"/>
  </r>
  <r>
    <x v="0"/>
    <x v="4"/>
    <x v="2"/>
    <n v="3695"/>
    <n v="112"/>
    <x v="12"/>
    <x v="22"/>
    <n v="3.0311231393775371E-2"/>
    <n v="7.4457142857142857"/>
    <n v="0.14285714285714285"/>
    <n v="52.12"/>
  </r>
  <r>
    <x v="0"/>
    <x v="4"/>
    <x v="3"/>
    <n v="1391"/>
    <n v="212"/>
    <x v="18"/>
    <x v="23"/>
    <n v="0.15240833932422718"/>
    <n v="3.8262264150943395"/>
    <n v="1.8867924528301886E-2"/>
    <n v="202.79"/>
  </r>
  <r>
    <x v="0"/>
    <x v="4"/>
    <x v="4"/>
    <n v="4561"/>
    <n v="280"/>
    <x v="6"/>
    <x v="24"/>
    <n v="6.1390046042534535E-2"/>
    <n v="2.4498928571428573"/>
    <n v="9.6428571428571433E-2"/>
    <n v="25.406296296296297"/>
  </r>
  <r>
    <x v="1"/>
    <x v="0"/>
    <x v="0"/>
    <n v="7278"/>
    <n v="250"/>
    <x v="19"/>
    <x v="25"/>
    <n v="3.4350096180269303E-2"/>
    <n v="2.6438800000000002"/>
    <n v="0.13200000000000001"/>
    <n v="20.029393939393941"/>
  </r>
  <r>
    <x v="1"/>
    <x v="0"/>
    <x v="1"/>
    <n v="4104"/>
    <n v="97"/>
    <x v="3"/>
    <x v="26"/>
    <n v="2.3635477582846003E-2"/>
    <n v="4.4715463917525771"/>
    <n v="0.23711340206185566"/>
    <n v="18.858260869565218"/>
  </r>
  <r>
    <x v="1"/>
    <x v="0"/>
    <x v="2"/>
    <n v="9996"/>
    <n v="148"/>
    <x v="20"/>
    <x v="27"/>
    <n v="1.4805922368947578E-2"/>
    <n v="4.2714189189189185"/>
    <n v="0.14189189189189189"/>
    <n v="30.103333333333332"/>
  </r>
  <r>
    <x v="1"/>
    <x v="0"/>
    <x v="3"/>
    <n v="9154"/>
    <n v="84"/>
    <x v="21"/>
    <x v="28"/>
    <n v="9.1763163644308504E-3"/>
    <n v="6.2498809523809529"/>
    <n v="0.42857142857142855"/>
    <n v="14.583055555555555"/>
  </r>
  <r>
    <x v="1"/>
    <x v="0"/>
    <x v="4"/>
    <n v="9110"/>
    <n v="180"/>
    <x v="22"/>
    <x v="29"/>
    <n v="1.9758507135016465E-2"/>
    <n v="4.3595000000000006"/>
    <n v="0.1388888888888889"/>
    <n v="31.388400000000001"/>
  </r>
  <r>
    <x v="1"/>
    <x v="1"/>
    <x v="0"/>
    <n v="1502"/>
    <n v="304"/>
    <x v="23"/>
    <x v="30"/>
    <n v="0.20239680426098536"/>
    <n v="1.0870394736842104"/>
    <n v="8.5526315789473686E-2"/>
    <n v="12.709999999999999"/>
  </r>
  <r>
    <x v="1"/>
    <x v="1"/>
    <x v="1"/>
    <n v="5488"/>
    <n v="256"/>
    <x v="24"/>
    <x v="31"/>
    <n v="4.6647230320699708E-2"/>
    <n v="1.8937109375000001"/>
    <n v="0.16015625"/>
    <n v="11.824146341463415"/>
  </r>
  <r>
    <x v="1"/>
    <x v="1"/>
    <x v="2"/>
    <n v="8035"/>
    <n v="228"/>
    <x v="25"/>
    <x v="32"/>
    <n v="2.8375855631611699E-2"/>
    <n v="0.56267543859649116"/>
    <n v="0.16666666666666666"/>
    <n v="3.376052631578947"/>
  </r>
  <r>
    <x v="1"/>
    <x v="1"/>
    <x v="3"/>
    <n v="8408"/>
    <n v="101"/>
    <x v="26"/>
    <x v="33"/>
    <n v="1.2012369172216937E-2"/>
    <n v="6.0094059405940596"/>
    <n v="2.9702970297029702E-2"/>
    <n v="202.31666666666669"/>
  </r>
  <r>
    <x v="1"/>
    <x v="1"/>
    <x v="4"/>
    <n v="2757"/>
    <n v="456"/>
    <x v="27"/>
    <x v="34"/>
    <n v="0.16539717083786726"/>
    <n v="1.4122368421052631"/>
    <n v="3.0701754385964911E-2"/>
    <n v="45.998571428571431"/>
  </r>
  <r>
    <x v="1"/>
    <x v="2"/>
    <x v="0"/>
    <n v="4242"/>
    <n v="78"/>
    <x v="28"/>
    <x v="35"/>
    <n v="1.8387553041018388E-2"/>
    <n v="3.9220512820512821"/>
    <n v="0.39743589743589741"/>
    <n v="9.8683870967741942"/>
  </r>
  <r>
    <x v="1"/>
    <x v="2"/>
    <x v="1"/>
    <n v="4157"/>
    <n v="333"/>
    <x v="16"/>
    <x v="36"/>
    <n v="8.0105845561703151E-2"/>
    <n v="2.8130030030030029"/>
    <n v="0.13213213213213212"/>
    <n v="21.289318181818182"/>
  </r>
  <r>
    <x v="1"/>
    <x v="2"/>
    <x v="2"/>
    <n v="3693"/>
    <n v="333"/>
    <x v="5"/>
    <x v="37"/>
    <n v="9.0170593013809905E-2"/>
    <n v="2.4723723723723721"/>
    <n v="0.12912912912912913"/>
    <n v="19.146511627906975"/>
  </r>
  <r>
    <x v="1"/>
    <x v="2"/>
    <x v="3"/>
    <n v="6450"/>
    <n v="177"/>
    <x v="6"/>
    <x v="38"/>
    <n v="2.7441860465116281E-2"/>
    <n v="4.6706214689265542"/>
    <n v="0.15254237288135594"/>
    <n v="30.61851851851852"/>
  </r>
  <r>
    <x v="1"/>
    <x v="2"/>
    <x v="4"/>
    <n v="6592"/>
    <n v="280"/>
    <x v="17"/>
    <x v="39"/>
    <n v="4.2475728155339808E-2"/>
    <n v="3.2719642857142857"/>
    <n v="0"/>
    <n v="0"/>
  </r>
  <r>
    <x v="1"/>
    <x v="3"/>
    <x v="0"/>
    <n v="2306"/>
    <n v="495"/>
    <x v="29"/>
    <x v="40"/>
    <n v="0.21465741543798786"/>
    <n v="0.20296969696969697"/>
    <n v="2.4242424242424242E-2"/>
    <n v="8.3725000000000005"/>
  </r>
  <r>
    <x v="1"/>
    <x v="3"/>
    <x v="1"/>
    <n v="6864"/>
    <n v="308"/>
    <x v="30"/>
    <x v="41"/>
    <n v="4.4871794871794872E-2"/>
    <n v="0.34500000000000003"/>
    <n v="2.2727272727272728E-2"/>
    <n v="15.180000000000001"/>
  </r>
  <r>
    <x v="1"/>
    <x v="3"/>
    <x v="2"/>
    <n v="6530"/>
    <n v="186"/>
    <x v="31"/>
    <x v="42"/>
    <n v="2.8483920367534457E-2"/>
    <n v="2.8836021505376346"/>
    <n v="0.17204301075268819"/>
    <n v="16.760937500000001"/>
  </r>
  <r>
    <x v="1"/>
    <x v="3"/>
    <x v="3"/>
    <n v="1663"/>
    <n v="364"/>
    <x v="28"/>
    <x v="43"/>
    <n v="0.21888153938665064"/>
    <n v="1.0738461538461539"/>
    <n v="8.5164835164835168E-2"/>
    <n v="12.609032258064516"/>
  </r>
  <r>
    <x v="1"/>
    <x v="3"/>
    <x v="4"/>
    <n v="2495"/>
    <n v="282"/>
    <x v="32"/>
    <x v="44"/>
    <n v="0.11302605210420842"/>
    <n v="1.6434397163120567"/>
    <n v="0.1702127659574468"/>
    <n v="9.6552083333333325"/>
  </r>
  <r>
    <x v="1"/>
    <x v="4"/>
    <x v="0"/>
    <n v="7585"/>
    <n v="101"/>
    <x v="25"/>
    <x v="45"/>
    <n v="1.3315754779169414E-2"/>
    <n v="3.19"/>
    <n v="0.37623762376237624"/>
    <n v="8.4786842105263158"/>
  </r>
  <r>
    <x v="1"/>
    <x v="4"/>
    <x v="1"/>
    <n v="8554"/>
    <n v="162"/>
    <x v="12"/>
    <x v="46"/>
    <n v="1.8938508300210429E-2"/>
    <n v="1.44"/>
    <n v="9.8765432098765427E-2"/>
    <n v="14.58"/>
  </r>
  <r>
    <x v="1"/>
    <x v="4"/>
    <x v="2"/>
    <n v="1698"/>
    <n v="162"/>
    <x v="6"/>
    <x v="47"/>
    <n v="9.5406360424028266E-2"/>
    <n v="6.0429012345679016"/>
    <n v="0.16666666666666666"/>
    <n v="36.257407407407406"/>
  </r>
  <r>
    <x v="1"/>
    <x v="4"/>
    <x v="3"/>
    <n v="1854"/>
    <n v="273"/>
    <x v="1"/>
    <x v="48"/>
    <n v="0.14724919093851133"/>
    <n v="3.360586080586081"/>
    <n v="6.5934065934065936E-2"/>
    <n v="50.968888888888891"/>
  </r>
  <r>
    <x v="1"/>
    <x v="4"/>
    <x v="4"/>
    <n v="6249"/>
    <n v="102"/>
    <x v="28"/>
    <x v="49"/>
    <n v="1.6322611617858859E-2"/>
    <n v="5.2991176470588233"/>
    <n v="0.30392156862745096"/>
    <n v="17.435806451612901"/>
  </r>
  <r>
    <x v="2"/>
    <x v="0"/>
    <x v="0"/>
    <n v="6535"/>
    <n v="296"/>
    <x v="33"/>
    <x v="50"/>
    <n v="4.5294567712318289E-2"/>
    <n v="2.3814864864864864"/>
    <n v="3.3783783783783786E-2"/>
    <n v="70.49199999999999"/>
  </r>
  <r>
    <x v="2"/>
    <x v="0"/>
    <x v="1"/>
    <n v="5218"/>
    <n v="450"/>
    <x v="3"/>
    <x v="51"/>
    <n v="8.623993867382139E-2"/>
    <n v="1.6786444444444444"/>
    <n v="5.1111111111111114E-2"/>
    <n v="32.843043478260867"/>
  </r>
  <r>
    <x v="2"/>
    <x v="0"/>
    <x v="2"/>
    <n v="9004"/>
    <n v="421"/>
    <x v="20"/>
    <x v="52"/>
    <n v="4.6756996890270991E-2"/>
    <n v="2.3398574821852733"/>
    <n v="4.9881235154394299E-2"/>
    <n v="46.908571428571427"/>
  </r>
  <r>
    <x v="2"/>
    <x v="0"/>
    <x v="3"/>
    <n v="2930"/>
    <n v="289"/>
    <x v="9"/>
    <x v="53"/>
    <n v="9.8634812286689424E-2"/>
    <n v="2.8322145328719723"/>
    <n v="2.768166089965398E-2"/>
    <n v="102.31375"/>
  </r>
  <r>
    <x v="2"/>
    <x v="0"/>
    <x v="4"/>
    <n v="5282"/>
    <n v="375"/>
    <x v="8"/>
    <x v="54"/>
    <n v="7.099583491101856E-2"/>
    <n v="1.9366133333333333"/>
    <n v="5.3333333333333332E-3"/>
    <n v="363.11500000000001"/>
  </r>
  <r>
    <x v="2"/>
    <x v="1"/>
    <x v="0"/>
    <n v="1659"/>
    <n v="301"/>
    <x v="1"/>
    <x v="55"/>
    <n v="0.18143459915611815"/>
    <n v="2.3581727574750828"/>
    <n v="5.9800664451827246E-2"/>
    <n v="39.433888888888887"/>
  </r>
  <r>
    <x v="2"/>
    <x v="1"/>
    <x v="1"/>
    <n v="2986"/>
    <n v="196"/>
    <x v="34"/>
    <x v="56"/>
    <n v="6.5639651707970523E-2"/>
    <n v="2.1112244897959185"/>
    <n v="3.0612244897959183E-2"/>
    <n v="68.966666666666669"/>
  </r>
  <r>
    <x v="2"/>
    <x v="1"/>
    <x v="2"/>
    <n v="2843"/>
    <n v="466"/>
    <x v="25"/>
    <x v="57"/>
    <n v="0.16391136123812874"/>
    <n v="0.98242489270386268"/>
    <n v="8.15450643776824E-2"/>
    <n v="12.047631578947369"/>
  </r>
  <r>
    <x v="2"/>
    <x v="1"/>
    <x v="3"/>
    <n v="3385"/>
    <n v="409"/>
    <x v="6"/>
    <x v="58"/>
    <n v="0.1208271787296898"/>
    <n v="0.54711491442542792"/>
    <n v="6.6014669926650366E-2"/>
    <n v="8.2877777777777784"/>
  </r>
  <r>
    <x v="2"/>
    <x v="1"/>
    <x v="4"/>
    <n v="9120"/>
    <n v="483"/>
    <x v="35"/>
    <x v="59"/>
    <n v="5.2960526315789472E-2"/>
    <n v="1.9300621118012422"/>
    <n v="6.0041407867494824E-2"/>
    <n v="32.145517241379309"/>
  </r>
  <r>
    <x v="2"/>
    <x v="2"/>
    <x v="0"/>
    <n v="1262"/>
    <n v="301"/>
    <x v="36"/>
    <x v="60"/>
    <n v="0.23851030110935023"/>
    <n v="0.85534883720930222"/>
    <n v="0.15614617940199335"/>
    <n v="5.4778723404255318"/>
  </r>
  <r>
    <x v="2"/>
    <x v="2"/>
    <x v="1"/>
    <n v="3049"/>
    <n v="434"/>
    <x v="37"/>
    <x v="61"/>
    <n v="0.14234175139389965"/>
    <n v="0.42347926267281105"/>
    <n v="2.5345622119815669E-2"/>
    <n v="16.708181818181817"/>
  </r>
  <r>
    <x v="2"/>
    <x v="2"/>
    <x v="2"/>
    <n v="5548"/>
    <n v="86"/>
    <x v="9"/>
    <x v="62"/>
    <n v="1.5501081470800288E-2"/>
    <n v="10.399651162790697"/>
    <n v="9.3023255813953487E-2"/>
    <n v="111.79625"/>
  </r>
  <r>
    <x v="2"/>
    <x v="2"/>
    <x v="3"/>
    <n v="8400"/>
    <n v="148"/>
    <x v="38"/>
    <x v="63"/>
    <n v="1.7619047619047618E-2"/>
    <n v="4.9345945945945946"/>
    <n v="0.10135135135135136"/>
    <n v="48.688000000000002"/>
  </r>
  <r>
    <x v="2"/>
    <x v="2"/>
    <x v="4"/>
    <n v="2154"/>
    <n v="453"/>
    <x v="31"/>
    <x v="64"/>
    <n v="0.21030640668523676"/>
    <n v="1.9831788079470198"/>
    <n v="7.0640176600441501E-2"/>
    <n v="28.074375"/>
  </r>
  <r>
    <x v="2"/>
    <x v="3"/>
    <x v="0"/>
    <n v="2648"/>
    <n v="469"/>
    <x v="39"/>
    <x v="65"/>
    <n v="0.17711480362537765"/>
    <n v="1.9375266524520256"/>
    <n v="4.0511727078891259E-2"/>
    <n v="47.826315789473689"/>
  </r>
  <r>
    <x v="2"/>
    <x v="3"/>
    <x v="1"/>
    <n v="9445"/>
    <n v="276"/>
    <x v="40"/>
    <x v="66"/>
    <n v="2.9221810481736367E-2"/>
    <n v="1.5762681159420291"/>
    <n v="8.6956521739130432E-2"/>
    <n v="18.127083333333335"/>
  </r>
  <r>
    <x v="2"/>
    <x v="3"/>
    <x v="2"/>
    <n v="1098"/>
    <n v="202"/>
    <x v="41"/>
    <x v="67"/>
    <n v="0.18397085610200364"/>
    <n v="0.51762376237623764"/>
    <n v="0.22277227722772278"/>
    <n v="2.3235555555555556"/>
  </r>
  <r>
    <x v="2"/>
    <x v="3"/>
    <x v="3"/>
    <n v="5433"/>
    <n v="243"/>
    <x v="38"/>
    <x v="68"/>
    <n v="4.4726670347874101E-2"/>
    <n v="2.9741152263374486"/>
    <n v="6.1728395061728392E-2"/>
    <n v="48.180666666666667"/>
  </r>
  <r>
    <x v="2"/>
    <x v="3"/>
    <x v="4"/>
    <n v="1956"/>
    <n v="218"/>
    <x v="26"/>
    <x v="69"/>
    <n v="0.1114519427402863"/>
    <n v="1.1849999999999998"/>
    <n v="1.3761467889908258E-2"/>
    <n v="86.11"/>
  </r>
  <r>
    <x v="2"/>
    <x v="4"/>
    <x v="0"/>
    <n v="7944"/>
    <n v="447"/>
    <x v="39"/>
    <x v="70"/>
    <n v="5.6268882175226589E-2"/>
    <n v="0.8788814317673378"/>
    <n v="4.2505592841163314E-2"/>
    <n v="20.676842105263159"/>
  </r>
  <r>
    <x v="2"/>
    <x v="4"/>
    <x v="1"/>
    <n v="7015"/>
    <n v="441"/>
    <x v="12"/>
    <x v="71"/>
    <n v="6.2865288667141833E-2"/>
    <n v="1.9598639455782312"/>
    <n v="3.6281179138321996E-2"/>
    <n v="54.018749999999997"/>
  </r>
  <r>
    <x v="2"/>
    <x v="4"/>
    <x v="2"/>
    <n v="5735"/>
    <n v="82"/>
    <x v="20"/>
    <x v="72"/>
    <n v="1.4298169136878815E-2"/>
    <n v="7.1742682926829264"/>
    <n v="0.25609756097560976"/>
    <n v="28.01380952380952"/>
  </r>
  <r>
    <x v="2"/>
    <x v="4"/>
    <x v="3"/>
    <n v="4446"/>
    <n v="71"/>
    <x v="42"/>
    <x v="73"/>
    <n v="1.5969410706252813E-2"/>
    <n v="4.5012676056338021"/>
    <n v="0.52112676056338025"/>
    <n v="8.6375675675675669"/>
  </r>
  <r>
    <x v="2"/>
    <x v="4"/>
    <x v="4"/>
    <n v="4436"/>
    <n v="100"/>
    <x v="23"/>
    <x v="74"/>
    <n v="2.2542831379621282E-2"/>
    <n v="9.0283999999999995"/>
    <n v="0.26"/>
    <n v="34.724615384615383"/>
  </r>
  <r>
    <x v="3"/>
    <x v="0"/>
    <x v="0"/>
    <n v="1225"/>
    <n v="326"/>
    <x v="6"/>
    <x v="75"/>
    <n v="0.26612244897959186"/>
    <n v="1.6943865030674847"/>
    <n v="8.2822085889570546E-2"/>
    <n v="20.458148148148148"/>
  </r>
  <r>
    <x v="3"/>
    <x v="0"/>
    <x v="1"/>
    <n v="8022"/>
    <n v="497"/>
    <x v="36"/>
    <x v="76"/>
    <n v="6.1954624781849911E-2"/>
    <n v="1.7660965794768613"/>
    <n v="9.4567404426559351E-2"/>
    <n v="18.675531914893618"/>
  </r>
  <r>
    <x v="3"/>
    <x v="0"/>
    <x v="2"/>
    <n v="8683"/>
    <n v="84"/>
    <x v="12"/>
    <x v="77"/>
    <n v="9.674075780260279E-3"/>
    <n v="9.4250000000000007"/>
    <n v="0.19047619047619047"/>
    <n v="49.481250000000003"/>
  </r>
  <r>
    <x v="3"/>
    <x v="0"/>
    <x v="3"/>
    <n v="8339"/>
    <n v="269"/>
    <x v="41"/>
    <x v="78"/>
    <n v="3.2258064516129031E-2"/>
    <n v="1.9440520446096656"/>
    <n v="0.16728624535315986"/>
    <n v="11.621111111111112"/>
  </r>
  <r>
    <x v="3"/>
    <x v="0"/>
    <x v="4"/>
    <n v="4444"/>
    <n v="55"/>
    <x v="43"/>
    <x v="79"/>
    <n v="1.2376237623762377E-2"/>
    <n v="7.8752727272727272"/>
    <n v="0.72727272727272729"/>
    <n v="10.8285"/>
  </r>
  <r>
    <x v="3"/>
    <x v="1"/>
    <x v="0"/>
    <n v="2060"/>
    <n v="329"/>
    <x v="41"/>
    <x v="80"/>
    <n v="0.15970873786407766"/>
    <n v="1.2087537993920974"/>
    <n v="0.13677811550151975"/>
    <n v="8.8373333333333335"/>
  </r>
  <r>
    <x v="3"/>
    <x v="1"/>
    <x v="1"/>
    <n v="1606"/>
    <n v="148"/>
    <x v="4"/>
    <x v="81"/>
    <n v="9.2154420921544203E-2"/>
    <n v="6.6371621621621619"/>
    <n v="0.13513513513513514"/>
    <n v="49.114999999999995"/>
  </r>
  <r>
    <x v="3"/>
    <x v="1"/>
    <x v="2"/>
    <n v="3975"/>
    <n v="210"/>
    <x v="14"/>
    <x v="82"/>
    <n v="5.2830188679245285E-2"/>
    <n v="1.8344285714285715"/>
    <n v="8.0952380952380956E-2"/>
    <n v="22.660588235294117"/>
  </r>
  <r>
    <x v="3"/>
    <x v="1"/>
    <x v="3"/>
    <n v="2816"/>
    <n v="272"/>
    <x v="8"/>
    <x v="83"/>
    <n v="9.6590909090909088E-2"/>
    <n v="3.1609926470588232"/>
    <n v="7.3529411764705881E-3"/>
    <n v="429.89499999999998"/>
  </r>
  <r>
    <x v="3"/>
    <x v="1"/>
    <x v="4"/>
    <n v="2895"/>
    <n v="223"/>
    <x v="28"/>
    <x v="84"/>
    <n v="7.7029360967184796E-2"/>
    <n v="0.84062780269058301"/>
    <n v="0.13901345291479822"/>
    <n v="6.0470967741935491"/>
  </r>
  <r>
    <x v="3"/>
    <x v="2"/>
    <x v="0"/>
    <n v="5014"/>
    <n v="391"/>
    <x v="23"/>
    <x v="85"/>
    <n v="7.7981651376146793E-2"/>
    <n v="1.0812787723785167"/>
    <n v="6.6496163682864456E-2"/>
    <n v="16.260769230769231"/>
  </r>
  <r>
    <x v="3"/>
    <x v="2"/>
    <x v="1"/>
    <n v="2409"/>
    <n v="322"/>
    <x v="9"/>
    <x v="86"/>
    <n v="0.13366542133665421"/>
    <n v="2.6826086956521737"/>
    <n v="2.4844720496894408E-2"/>
    <n v="107.97499999999999"/>
  </r>
  <r>
    <x v="3"/>
    <x v="2"/>
    <x v="2"/>
    <n v="8343"/>
    <n v="88"/>
    <x v="22"/>
    <x v="87"/>
    <n v="1.0547764593072037E-2"/>
    <n v="4.1389772727272733"/>
    <n v="0.28409090909090912"/>
    <n v="14.5692"/>
  </r>
  <r>
    <x v="3"/>
    <x v="2"/>
    <x v="3"/>
    <n v="6986"/>
    <n v="355"/>
    <x v="29"/>
    <x v="88"/>
    <n v="5.0815917549384484E-2"/>
    <n v="2.4799154929577463"/>
    <n v="3.3802816901408447E-2"/>
    <n v="73.364166666666662"/>
  </r>
  <r>
    <x v="3"/>
    <x v="2"/>
    <x v="4"/>
    <n v="7971"/>
    <n v="440"/>
    <x v="16"/>
    <x v="89"/>
    <n v="5.5200100363818845E-2"/>
    <n v="1.253090909090909"/>
    <n v="0.1"/>
    <n v="12.530909090909091"/>
  </r>
  <r>
    <x v="3"/>
    <x v="3"/>
    <x v="0"/>
    <n v="3368"/>
    <n v="313"/>
    <x v="38"/>
    <x v="90"/>
    <n v="9.2933491686460812E-2"/>
    <n v="2.337923322683706"/>
    <n v="4.7923322683706068E-2"/>
    <n v="48.784666666666666"/>
  </r>
  <r>
    <x v="3"/>
    <x v="3"/>
    <x v="1"/>
    <n v="7002"/>
    <n v="192"/>
    <x v="11"/>
    <x v="91"/>
    <n v="2.7420736932305057E-2"/>
    <n v="2.2813541666666666"/>
    <n v="5.208333333333333E-3"/>
    <n v="438.02"/>
  </r>
  <r>
    <x v="3"/>
    <x v="3"/>
    <x v="2"/>
    <n v="6919"/>
    <n v="264"/>
    <x v="40"/>
    <x v="92"/>
    <n v="3.8155802861685212E-2"/>
    <n v="2.6697727272727274"/>
    <n v="9.0909090909090912E-2"/>
    <n v="29.367500000000003"/>
  </r>
  <r>
    <x v="3"/>
    <x v="3"/>
    <x v="3"/>
    <n v="4769"/>
    <n v="112"/>
    <x v="20"/>
    <x v="93"/>
    <n v="2.3485007339064792E-2"/>
    <n v="8.7826785714285709"/>
    <n v="0.1875"/>
    <n v="46.84095238095238"/>
  </r>
  <r>
    <x v="3"/>
    <x v="3"/>
    <x v="4"/>
    <n v="7457"/>
    <n v="107"/>
    <x v="24"/>
    <x v="94"/>
    <n v="1.4348933887622367E-2"/>
    <n v="1.1911214953271028"/>
    <n v="0.38317757009345793"/>
    <n v="3.1085365853658535"/>
  </r>
  <r>
    <x v="3"/>
    <x v="4"/>
    <x v="0"/>
    <n v="4854"/>
    <n v="103"/>
    <x v="21"/>
    <x v="95"/>
    <n v="2.1219612690564483E-2"/>
    <n v="5.6637864077669899"/>
    <n v="0.34951456310679613"/>
    <n v="16.204722222222223"/>
  </r>
  <r>
    <x v="3"/>
    <x v="4"/>
    <x v="1"/>
    <n v="4124"/>
    <n v="109"/>
    <x v="18"/>
    <x v="96"/>
    <n v="2.6430649854510185E-2"/>
    <n v="2.699449541284404"/>
    <n v="3.669724770642202E-2"/>
    <n v="73.56"/>
  </r>
  <r>
    <x v="3"/>
    <x v="4"/>
    <x v="2"/>
    <n v="6222"/>
    <n v="245"/>
    <x v="28"/>
    <x v="97"/>
    <n v="3.9376406300225007E-2"/>
    <n v="3.5013061224489799"/>
    <n v="0.12653061224489795"/>
    <n v="27.671612903225807"/>
  </r>
  <r>
    <x v="3"/>
    <x v="4"/>
    <x v="3"/>
    <n v="8027"/>
    <n v="399"/>
    <x v="2"/>
    <x v="98"/>
    <n v="4.9707238071508661E-2"/>
    <n v="1.4701002506265666"/>
    <n v="9.7744360902255634E-2"/>
    <n v="15.040256410256411"/>
  </r>
  <r>
    <x v="3"/>
    <x v="4"/>
    <x v="4"/>
    <n v="8987"/>
    <n v="193"/>
    <x v="24"/>
    <x v="99"/>
    <n v="2.1475464559919884E-2"/>
    <n v="5.0687564766839381"/>
    <n v="0.21243523316062177"/>
    <n v="23.860243902439024"/>
  </r>
  <r>
    <x v="4"/>
    <x v="0"/>
    <x v="0"/>
    <n v="2693"/>
    <n v="196"/>
    <x v="1"/>
    <x v="100"/>
    <n v="7.2781284812476796E-2"/>
    <n v="4.1615816326530606"/>
    <n v="9.1836734693877556E-2"/>
    <n v="45.314999999999998"/>
  </r>
  <r>
    <x v="4"/>
    <x v="0"/>
    <x v="1"/>
    <n v="6177"/>
    <n v="488"/>
    <x v="22"/>
    <x v="101"/>
    <n v="7.9002752145054228E-2"/>
    <n v="0.66756147540983601"/>
    <n v="5.1229508196721313E-2"/>
    <n v="13.030799999999999"/>
  </r>
  <r>
    <x v="4"/>
    <x v="0"/>
    <x v="2"/>
    <n v="9308"/>
    <n v="367"/>
    <x v="9"/>
    <x v="102"/>
    <n v="3.9428448646325741E-2"/>
    <n v="2.3225613079019074"/>
    <n v="2.1798365122615803E-2"/>
    <n v="106.5475"/>
  </r>
  <r>
    <x v="4"/>
    <x v="0"/>
    <x v="3"/>
    <n v="2931"/>
    <n v="178"/>
    <x v="17"/>
    <x v="103"/>
    <n v="6.0730126236779258E-2"/>
    <n v="1.4379775280898877"/>
    <n v="0"/>
    <n v="0"/>
  </r>
  <r>
    <x v="4"/>
    <x v="0"/>
    <x v="4"/>
    <n v="8805"/>
    <n v="167"/>
    <x v="2"/>
    <x v="104"/>
    <n v="1.8966496308915389E-2"/>
    <n v="4.4499401197604787"/>
    <n v="0.23353293413173654"/>
    <n v="19.054871794871794"/>
  </r>
  <r>
    <x v="4"/>
    <x v="1"/>
    <x v="0"/>
    <n v="8404"/>
    <n v="422"/>
    <x v="25"/>
    <x v="105"/>
    <n v="5.0214183722037127E-2"/>
    <n v="1.5981990521327016"/>
    <n v="9.004739336492891E-2"/>
    <n v="17.748421052631581"/>
  </r>
  <r>
    <x v="4"/>
    <x v="1"/>
    <x v="1"/>
    <n v="1580"/>
    <n v="327"/>
    <x v="8"/>
    <x v="106"/>
    <n v="0.20696202531645569"/>
    <n v="2.3151070336391437"/>
    <n v="6.1162079510703364E-3"/>
    <n v="378.52"/>
  </r>
  <r>
    <x v="4"/>
    <x v="1"/>
    <x v="2"/>
    <n v="4147"/>
    <n v="203"/>
    <x v="21"/>
    <x v="107"/>
    <n v="4.8951048951048952E-2"/>
    <n v="2.0708374384236454"/>
    <n v="0.17733990147783252"/>
    <n v="11.677222222222222"/>
  </r>
  <r>
    <x v="4"/>
    <x v="1"/>
    <x v="3"/>
    <n v="8253"/>
    <n v="234"/>
    <x v="6"/>
    <x v="108"/>
    <n v="2.8353326063249727E-2"/>
    <n v="1.7422649572649573"/>
    <n v="0.11538461538461539"/>
    <n v="15.09962962962963"/>
  </r>
  <r>
    <x v="4"/>
    <x v="1"/>
    <x v="4"/>
    <n v="6188"/>
    <n v="96"/>
    <x v="41"/>
    <x v="109"/>
    <n v="1.5513897866839044E-2"/>
    <n v="1.4235416666666667"/>
    <n v="0.46875"/>
    <n v="3.036888888888889"/>
  </r>
  <r>
    <x v="4"/>
    <x v="2"/>
    <x v="0"/>
    <n v="7617"/>
    <n v="481"/>
    <x v="15"/>
    <x v="110"/>
    <n v="6.3148221084416437E-2"/>
    <n v="1.7177130977130979"/>
    <n v="7.2765072765072769E-2"/>
    <n v="23.606285714285715"/>
  </r>
  <r>
    <x v="4"/>
    <x v="2"/>
    <x v="1"/>
    <n v="8421"/>
    <n v="271"/>
    <x v="44"/>
    <x v="111"/>
    <n v="3.2181451134069589E-2"/>
    <n v="2.5269372693726937"/>
    <n v="3.3210332103321034E-2"/>
    <n v="76.088888888888889"/>
  </r>
  <r>
    <x v="4"/>
    <x v="2"/>
    <x v="2"/>
    <n v="3849"/>
    <n v="229"/>
    <x v="1"/>
    <x v="112"/>
    <n v="5.9495972979994802E-2"/>
    <n v="1.908951965065502"/>
    <n v="7.8602620087336247E-2"/>
    <n v="24.286111111111111"/>
  </r>
  <r>
    <x v="4"/>
    <x v="2"/>
    <x v="3"/>
    <n v="3489"/>
    <n v="145"/>
    <x v="18"/>
    <x v="113"/>
    <n v="4.1559186013184292E-2"/>
    <n v="6.0057931034482763"/>
    <n v="2.7586206896551724E-2"/>
    <n v="217.71"/>
  </r>
  <r>
    <x v="4"/>
    <x v="2"/>
    <x v="4"/>
    <n v="5611"/>
    <n v="65"/>
    <x v="11"/>
    <x v="114"/>
    <n v="1.1584387809659598E-2"/>
    <n v="2.5155384615384615"/>
    <n v="1.5384615384615385E-2"/>
    <n v="163.51"/>
  </r>
  <r>
    <x v="4"/>
    <x v="3"/>
    <x v="0"/>
    <n v="7303"/>
    <n v="389"/>
    <x v="45"/>
    <x v="115"/>
    <n v="5.326578118581405E-2"/>
    <n v="1.5885089974293058"/>
    <n v="0.12596401028277635"/>
    <n v="12.61081632653061"/>
  </r>
  <r>
    <x v="4"/>
    <x v="3"/>
    <x v="1"/>
    <n v="3427"/>
    <n v="82"/>
    <x v="0"/>
    <x v="116"/>
    <n v="2.3927633498686898E-2"/>
    <n v="6.2491463414634136"/>
    <n v="0.51219512195121952"/>
    <n v="12.200714285714284"/>
  </r>
  <r>
    <x v="4"/>
    <x v="3"/>
    <x v="2"/>
    <n v="6732"/>
    <n v="317"/>
    <x v="31"/>
    <x v="117"/>
    <n v="4.7088532382650032E-2"/>
    <n v="1.411640378548896"/>
    <n v="0.10094637223974763"/>
    <n v="13.9840625"/>
  </r>
  <r>
    <x v="4"/>
    <x v="3"/>
    <x v="3"/>
    <n v="4913"/>
    <n v="92"/>
    <x v="29"/>
    <x v="118"/>
    <n v="1.8725829432118868E-2"/>
    <n v="3.0022826086956518"/>
    <n v="0.13043478260869565"/>
    <n v="23.017499999999998"/>
  </r>
  <r>
    <x v="4"/>
    <x v="3"/>
    <x v="4"/>
    <n v="5107"/>
    <n v="144"/>
    <x v="45"/>
    <x v="119"/>
    <n v="2.8196592911689838E-2"/>
    <n v="3.0522916666666666"/>
    <n v="0.34027777777777779"/>
    <n v="8.9699999999999989"/>
  </r>
  <r>
    <x v="4"/>
    <x v="4"/>
    <x v="0"/>
    <n v="3082"/>
    <n v="264"/>
    <x v="30"/>
    <x v="120"/>
    <n v="8.5658663205710583E-2"/>
    <n v="0.62147727272727271"/>
    <n v="2.6515151515151516E-2"/>
    <n v="23.438571428571429"/>
  </r>
  <r>
    <x v="4"/>
    <x v="4"/>
    <x v="1"/>
    <n v="7748"/>
    <n v="459"/>
    <x v="19"/>
    <x v="121"/>
    <n v="5.9241094475993808E-2"/>
    <n v="1.5543572984749456"/>
    <n v="7.1895424836601302E-2"/>
    <n v="21.619696969696971"/>
  </r>
  <r>
    <x v="4"/>
    <x v="4"/>
    <x v="2"/>
    <n v="9306"/>
    <n v="154"/>
    <x v="45"/>
    <x v="122"/>
    <n v="1.6548463356973995E-2"/>
    <n v="3.5482467532467528"/>
    <n v="0.31818181818181818"/>
    <n v="11.151632653061224"/>
  </r>
  <r>
    <x v="4"/>
    <x v="4"/>
    <x v="3"/>
    <n v="1412"/>
    <n v="425"/>
    <x v="4"/>
    <x v="123"/>
    <n v="0.30099150141643061"/>
    <n v="1.791905882352941"/>
    <n v="4.7058823529411764E-2"/>
    <n v="38.077999999999996"/>
  </r>
  <r>
    <x v="4"/>
    <x v="4"/>
    <x v="4"/>
    <n v="8164"/>
    <n v="298"/>
    <x v="21"/>
    <x v="124"/>
    <n v="3.6501714845663891E-2"/>
    <n v="1.9905033557046978"/>
    <n v="0.12080536912751678"/>
    <n v="16.476944444444442"/>
  </r>
  <r>
    <x v="5"/>
    <x v="0"/>
    <x v="0"/>
    <n v="3504"/>
    <n v="457"/>
    <x v="32"/>
    <x v="125"/>
    <n v="0.13042237442922375"/>
    <n v="1.8077680525164113"/>
    <n v="0.10503282275711159"/>
    <n v="17.211458333333333"/>
  </r>
  <r>
    <x v="5"/>
    <x v="0"/>
    <x v="1"/>
    <n v="2122"/>
    <n v="85"/>
    <x v="25"/>
    <x v="126"/>
    <n v="4.005655042412818E-2"/>
    <n v="5.1155294117647054"/>
    <n v="0.44705882352941179"/>
    <n v="11.442631578947369"/>
  </r>
  <r>
    <x v="5"/>
    <x v="0"/>
    <x v="2"/>
    <n v="3143"/>
    <n v="201"/>
    <x v="28"/>
    <x v="127"/>
    <n v="6.3951638561883545E-2"/>
    <n v="4.3800995024875622"/>
    <n v="0.15422885572139303"/>
    <n v="28.4"/>
  </r>
  <r>
    <x v="5"/>
    <x v="0"/>
    <x v="3"/>
    <n v="4440"/>
    <n v="232"/>
    <x v="40"/>
    <x v="128"/>
    <n v="5.2252252252252253E-2"/>
    <n v="3.3438793103448274"/>
    <n v="0.10344827586206896"/>
    <n v="32.324166666666663"/>
  </r>
  <r>
    <x v="5"/>
    <x v="0"/>
    <x v="4"/>
    <n v="3914"/>
    <n v="410"/>
    <x v="32"/>
    <x v="129"/>
    <n v="0.10475217169136433"/>
    <n v="1.0730731707317072"/>
    <n v="0.11707317073170732"/>
    <n v="9.1658333333333335"/>
  </r>
  <r>
    <x v="5"/>
    <x v="1"/>
    <x v="0"/>
    <n v="9787"/>
    <n v="417"/>
    <x v="29"/>
    <x v="130"/>
    <n v="4.2607540615101663E-2"/>
    <n v="1.0807194244604317"/>
    <n v="2.8776978417266189E-2"/>
    <n v="37.555"/>
  </r>
  <r>
    <x v="5"/>
    <x v="1"/>
    <x v="1"/>
    <n v="1698"/>
    <n v="68"/>
    <x v="37"/>
    <x v="131"/>
    <n v="4.0047114252061249E-2"/>
    <n v="6.6217647058823523"/>
    <n v="0.16176470588235295"/>
    <n v="40.93454545454545"/>
  </r>
  <r>
    <x v="5"/>
    <x v="1"/>
    <x v="2"/>
    <n v="8400"/>
    <n v="452"/>
    <x v="34"/>
    <x v="132"/>
    <n v="5.3809523809523807E-2"/>
    <n v="0.40300884955752214"/>
    <n v="1.3274336283185841E-2"/>
    <n v="30.36"/>
  </r>
  <r>
    <x v="5"/>
    <x v="1"/>
    <x v="3"/>
    <n v="1717"/>
    <n v="272"/>
    <x v="1"/>
    <x v="133"/>
    <n v="0.15841584158415842"/>
    <n v="3.513051470588235"/>
    <n v="6.6176470588235295E-2"/>
    <n v="53.086111111111109"/>
  </r>
  <r>
    <x v="5"/>
    <x v="1"/>
    <x v="4"/>
    <n v="6486"/>
    <n v="193"/>
    <x v="46"/>
    <x v="134"/>
    <n v="2.9756398396546407E-2"/>
    <n v="2.6093264248704666"/>
    <n v="0.17616580310880828"/>
    <n v="14.811764705882354"/>
  </r>
  <r>
    <x v="5"/>
    <x v="2"/>
    <x v="0"/>
    <n v="5491"/>
    <n v="74"/>
    <x v="4"/>
    <x v="135"/>
    <n v="1.3476598069568385E-2"/>
    <n v="8.0855405405405403"/>
    <n v="0.27027027027027029"/>
    <n v="29.916500000000003"/>
  </r>
  <r>
    <x v="5"/>
    <x v="2"/>
    <x v="1"/>
    <n v="8651"/>
    <n v="102"/>
    <x v="25"/>
    <x v="136"/>
    <n v="1.1790544445728817E-2"/>
    <n v="7.9649019607843137"/>
    <n v="0.37254901960784315"/>
    <n v="21.379473684210524"/>
  </r>
  <r>
    <x v="5"/>
    <x v="2"/>
    <x v="2"/>
    <n v="3156"/>
    <n v="230"/>
    <x v="25"/>
    <x v="137"/>
    <n v="7.2877059569074781E-2"/>
    <n v="2.3694782608695655"/>
    <n v="0.16521739130434782"/>
    <n v="14.341578947368422"/>
  </r>
  <r>
    <x v="5"/>
    <x v="2"/>
    <x v="3"/>
    <n v="7541"/>
    <n v="272"/>
    <x v="46"/>
    <x v="138"/>
    <n v="3.6069486805463465E-2"/>
    <n v="0.55249999999999999"/>
    <n v="0.125"/>
    <n v="4.42"/>
  </r>
  <r>
    <x v="5"/>
    <x v="2"/>
    <x v="4"/>
    <n v="6334"/>
    <n v="270"/>
    <x v="14"/>
    <x v="139"/>
    <n v="4.2627091885064729E-2"/>
    <n v="1.5400740740740742"/>
    <n v="6.2962962962962957E-2"/>
    <n v="24.46"/>
  </r>
  <r>
    <x v="5"/>
    <x v="3"/>
    <x v="0"/>
    <n v="5846"/>
    <n v="125"/>
    <x v="5"/>
    <x v="140"/>
    <n v="2.1382141635306193E-2"/>
    <n v="5.7538400000000003"/>
    <n v="0.34399999999999997"/>
    <n v="16.726279069767443"/>
  </r>
  <r>
    <x v="5"/>
    <x v="3"/>
    <x v="1"/>
    <n v="8056"/>
    <n v="302"/>
    <x v="41"/>
    <x v="141"/>
    <n v="3.7487586891757699E-2"/>
    <n v="2.8299006622516556"/>
    <n v="0.1490066225165563"/>
    <n v="18.991777777777777"/>
  </r>
  <r>
    <x v="5"/>
    <x v="3"/>
    <x v="2"/>
    <n v="2191"/>
    <n v="219"/>
    <x v="23"/>
    <x v="142"/>
    <n v="9.995435874030123E-2"/>
    <n v="2.0867123287671232"/>
    <n v="0.11872146118721461"/>
    <n v="17.576538461538462"/>
  </r>
  <r>
    <x v="5"/>
    <x v="3"/>
    <x v="3"/>
    <n v="3681"/>
    <n v="243"/>
    <x v="21"/>
    <x v="143"/>
    <n v="6.6014669926650366E-2"/>
    <n v="0.712798353909465"/>
    <n v="0.14814814814814814"/>
    <n v="4.8113888888888887"/>
  </r>
  <r>
    <x v="5"/>
    <x v="3"/>
    <x v="4"/>
    <n v="6541"/>
    <n v="388"/>
    <x v="16"/>
    <x v="144"/>
    <n v="5.9318147072313102E-2"/>
    <n v="1.6061082474226802"/>
    <n v="0.1134020618556701"/>
    <n v="14.162954545454545"/>
  </r>
  <r>
    <x v="5"/>
    <x v="4"/>
    <x v="0"/>
    <n v="2365"/>
    <n v="194"/>
    <x v="40"/>
    <x v="145"/>
    <n v="8.2029598308668072E-2"/>
    <n v="4.9098969072164946"/>
    <n v="0.12371134020618557"/>
    <n v="39.688333333333333"/>
  </r>
  <r>
    <x v="5"/>
    <x v="4"/>
    <x v="1"/>
    <n v="2324"/>
    <n v="181"/>
    <x v="47"/>
    <x v="146"/>
    <n v="7.788296041308089E-2"/>
    <n v="2.2939226519337015"/>
    <n v="0.16574585635359115"/>
    <n v="13.84"/>
  </r>
  <r>
    <x v="5"/>
    <x v="4"/>
    <x v="2"/>
    <n v="2810"/>
    <n v="494"/>
    <x v="25"/>
    <x v="147"/>
    <n v="0.17580071174377224"/>
    <n v="0.89107287449392714"/>
    <n v="7.6923076923076927E-2"/>
    <n v="11.583947368421052"/>
  </r>
  <r>
    <x v="5"/>
    <x v="4"/>
    <x v="3"/>
    <n v="5186"/>
    <n v="251"/>
    <x v="25"/>
    <x v="148"/>
    <n v="4.8399537215580407E-2"/>
    <n v="3.6482868525896417"/>
    <n v="0.15139442231075698"/>
    <n v="24.097894736842107"/>
  </r>
  <r>
    <x v="5"/>
    <x v="4"/>
    <x v="4"/>
    <n v="5268"/>
    <n v="190"/>
    <x v="39"/>
    <x v="149"/>
    <n v="3.6066818526955202E-2"/>
    <n v="2.4456842105263159"/>
    <n v="0.1"/>
    <n v="24.45684210526316"/>
  </r>
  <r>
    <x v="6"/>
    <x v="0"/>
    <x v="0"/>
    <n v="7619"/>
    <n v="366"/>
    <x v="25"/>
    <x v="150"/>
    <n v="4.8037800236251475E-2"/>
    <n v="2.2964754098360656"/>
    <n v="0.10382513661202186"/>
    <n v="22.118684210526315"/>
  </r>
  <r>
    <x v="6"/>
    <x v="0"/>
    <x v="1"/>
    <n v="4072"/>
    <n v="436"/>
    <x v="32"/>
    <x v="151"/>
    <n v="0.10707269155206287"/>
    <n v="1.4335550458715596"/>
    <n v="0.11009174311926606"/>
    <n v="13.021458333333333"/>
  </r>
  <r>
    <x v="6"/>
    <x v="0"/>
    <x v="2"/>
    <n v="8576"/>
    <n v="361"/>
    <x v="13"/>
    <x v="152"/>
    <n v="4.2094216417910446E-2"/>
    <n v="1.5942659279778393"/>
    <n v="1.3850415512465374E-2"/>
    <n v="115.10599999999999"/>
  </r>
  <r>
    <x v="6"/>
    <x v="0"/>
    <x v="3"/>
    <n v="3105"/>
    <n v="93"/>
    <x v="16"/>
    <x v="153"/>
    <n v="2.9951690821256038E-2"/>
    <n v="10.538817204301075"/>
    <n v="0.4731182795698925"/>
    <n v="22.275227272727275"/>
  </r>
  <r>
    <x v="6"/>
    <x v="0"/>
    <x v="4"/>
    <n v="2852"/>
    <n v="352"/>
    <x v="4"/>
    <x v="154"/>
    <n v="0.12342215988779803"/>
    <n v="2.5625852272727272"/>
    <n v="5.6818181818181816E-2"/>
    <n v="45.101500000000001"/>
  </r>
  <r>
    <x v="6"/>
    <x v="1"/>
    <x v="0"/>
    <n v="6348"/>
    <n v="213"/>
    <x v="39"/>
    <x v="155"/>
    <n v="3.3553875236294897E-2"/>
    <n v="2.8097183098591549"/>
    <n v="8.9201877934272297E-2"/>
    <n v="31.498421052631581"/>
  </r>
  <r>
    <x v="6"/>
    <x v="1"/>
    <x v="1"/>
    <n v="7190"/>
    <n v="282"/>
    <x v="27"/>
    <x v="156"/>
    <n v="3.9221140472879001E-2"/>
    <n v="1.0465602836879433"/>
    <n v="4.9645390070921988E-2"/>
    <n v="21.080714285714286"/>
  </r>
  <r>
    <x v="6"/>
    <x v="1"/>
    <x v="2"/>
    <n v="4486"/>
    <n v="50"/>
    <x v="8"/>
    <x v="157"/>
    <n v="1.1145786892554615E-2"/>
    <n v="13.295999999999999"/>
    <n v="0.04"/>
    <n v="332.4"/>
  </r>
  <r>
    <x v="6"/>
    <x v="1"/>
    <x v="3"/>
    <n v="3703"/>
    <n v="490"/>
    <x v="44"/>
    <x v="158"/>
    <n v="0.1323251417769376"/>
    <n v="1.8851632653061225"/>
    <n v="1.8367346938775512E-2"/>
    <n v="102.63666666666667"/>
  </r>
  <r>
    <x v="6"/>
    <x v="1"/>
    <x v="4"/>
    <n v="6063"/>
    <n v="407"/>
    <x v="6"/>
    <x v="159"/>
    <n v="6.7128484248721754E-2"/>
    <n v="1.2532923832923832"/>
    <n v="6.6339066339066333E-2"/>
    <n v="18.89222222222222"/>
  </r>
  <r>
    <x v="6"/>
    <x v="2"/>
    <x v="0"/>
    <n v="5468"/>
    <n v="57"/>
    <x v="15"/>
    <x v="160"/>
    <n v="1.0424286759326993E-2"/>
    <n v="4.4335087719298247"/>
    <n v="0.61403508771929827"/>
    <n v="7.2202857142857146"/>
  </r>
  <r>
    <x v="6"/>
    <x v="2"/>
    <x v="1"/>
    <n v="4719"/>
    <n v="235"/>
    <x v="6"/>
    <x v="161"/>
    <n v="4.9798686162322525E-2"/>
    <n v="1.3040851063829786"/>
    <n v="0.1148936170212766"/>
    <n v="11.350370370370369"/>
  </r>
  <r>
    <x v="6"/>
    <x v="2"/>
    <x v="2"/>
    <n v="5964"/>
    <n v="90"/>
    <x v="23"/>
    <x v="162"/>
    <n v="1.5090543259557344E-2"/>
    <n v="3.7105555555555556"/>
    <n v="0.28888888888888886"/>
    <n v="12.844230769230769"/>
  </r>
  <r>
    <x v="6"/>
    <x v="2"/>
    <x v="3"/>
    <n v="8102"/>
    <n v="194"/>
    <x v="39"/>
    <x v="163"/>
    <n v="2.3944705011108368E-2"/>
    <n v="1.8133505154639176"/>
    <n v="9.7938144329896906E-2"/>
    <n v="18.515263157894736"/>
  </r>
  <r>
    <x v="6"/>
    <x v="2"/>
    <x v="4"/>
    <n v="3779"/>
    <n v="289"/>
    <x v="41"/>
    <x v="164"/>
    <n v="7.6475258004763166E-2"/>
    <n v="0.85245674740484434"/>
    <n v="0.15570934256055363"/>
    <n v="5.4746666666666668"/>
  </r>
  <r>
    <x v="6"/>
    <x v="3"/>
    <x v="0"/>
    <n v="8714"/>
    <n v="302"/>
    <x v="18"/>
    <x v="165"/>
    <n v="3.4656873995868719E-2"/>
    <n v="3.1340397350993379"/>
    <n v="1.3245033112582781E-2"/>
    <n v="236.62"/>
  </r>
  <r>
    <x v="6"/>
    <x v="3"/>
    <x v="1"/>
    <n v="2838"/>
    <n v="458"/>
    <x v="35"/>
    <x v="166"/>
    <n v="0.1613812544045102"/>
    <n v="1.0402183406113537"/>
    <n v="6.3318777292576414E-2"/>
    <n v="16.428275862068965"/>
  </r>
  <r>
    <x v="6"/>
    <x v="3"/>
    <x v="2"/>
    <n v="8409"/>
    <n v="300"/>
    <x v="31"/>
    <x v="167"/>
    <n v="3.5676061362825542E-2"/>
    <n v="0.46899999999999997"/>
    <n v="0.10666666666666667"/>
    <n v="4.3968749999999996"/>
  </r>
  <r>
    <x v="6"/>
    <x v="3"/>
    <x v="3"/>
    <n v="3193"/>
    <n v="273"/>
    <x v="33"/>
    <x v="168"/>
    <n v="8.5499530222361411E-2"/>
    <n v="3.6145054945054946"/>
    <n v="3.6630036630036632E-2"/>
    <n v="98.676000000000002"/>
  </r>
  <r>
    <x v="6"/>
    <x v="3"/>
    <x v="4"/>
    <n v="8449"/>
    <n v="112"/>
    <x v="23"/>
    <x v="169"/>
    <n v="1.3256006628003313E-2"/>
    <n v="4.0508035714285713"/>
    <n v="0.23214285714285715"/>
    <n v="17.449615384615385"/>
  </r>
  <r>
    <x v="6"/>
    <x v="4"/>
    <x v="0"/>
    <n v="5784"/>
    <n v="466"/>
    <x v="46"/>
    <x v="170"/>
    <n v="8.0567081604426008E-2"/>
    <n v="1.119785407725322"/>
    <n v="7.2961373390557943E-2"/>
    <n v="15.347647058823531"/>
  </r>
  <r>
    <x v="6"/>
    <x v="4"/>
    <x v="1"/>
    <n v="9702"/>
    <n v="434"/>
    <x v="13"/>
    <x v="171"/>
    <n v="4.4733044733044736E-2"/>
    <n v="0.2587557603686636"/>
    <n v="1.1520737327188941E-2"/>
    <n v="22.46"/>
  </r>
  <r>
    <x v="6"/>
    <x v="4"/>
    <x v="2"/>
    <n v="3000"/>
    <n v="246"/>
    <x v="42"/>
    <x v="172"/>
    <n v="8.2000000000000003E-2"/>
    <n v="4.0640243902439028"/>
    <n v="0.15040650406504066"/>
    <n v="27.02027027027027"/>
  </r>
  <r>
    <x v="6"/>
    <x v="4"/>
    <x v="3"/>
    <n v="2460"/>
    <n v="72"/>
    <x v="21"/>
    <x v="173"/>
    <n v="2.9268292682926831E-2"/>
    <n v="11.001250000000001"/>
    <n v="0.5"/>
    <n v="22.002500000000001"/>
  </r>
  <r>
    <x v="6"/>
    <x v="4"/>
    <x v="4"/>
    <n v="5809"/>
    <n v="132"/>
    <x v="10"/>
    <x v="174"/>
    <n v="2.2723360302978137E-2"/>
    <n v="2.4440151515151518"/>
    <n v="9.8484848484848481E-2"/>
    <n v="24.816153846153846"/>
  </r>
  <r>
    <x v="7"/>
    <x v="0"/>
    <x v="0"/>
    <n v="7600"/>
    <n v="415"/>
    <x v="16"/>
    <x v="175"/>
    <n v="5.460526315789474E-2"/>
    <n v="0.78626506024096388"/>
    <n v="0.10602409638554217"/>
    <n v="7.415909090909091"/>
  </r>
  <r>
    <x v="7"/>
    <x v="0"/>
    <x v="1"/>
    <n v="1716"/>
    <n v="309"/>
    <x v="32"/>
    <x v="176"/>
    <n v="0.18006993006993008"/>
    <n v="0.9895792880258899"/>
    <n v="0.1553398058252427"/>
    <n v="6.3704166666666664"/>
  </r>
  <r>
    <x v="7"/>
    <x v="0"/>
    <x v="2"/>
    <n v="4419"/>
    <n v="144"/>
    <x v="22"/>
    <x v="177"/>
    <n v="3.2586558044806514E-2"/>
    <n v="1.4041666666666666"/>
    <n v="0.1736111111111111"/>
    <n v="8.0879999999999992"/>
  </r>
  <r>
    <x v="7"/>
    <x v="0"/>
    <x v="3"/>
    <n v="1249"/>
    <n v="211"/>
    <x v="8"/>
    <x v="178"/>
    <n v="0.1689351481184948"/>
    <n v="2.5051658767772516"/>
    <n v="9.4786729857819912E-3"/>
    <n v="264.29500000000002"/>
  </r>
  <r>
    <x v="7"/>
    <x v="0"/>
    <x v="4"/>
    <n v="5363"/>
    <n v="498"/>
    <x v="18"/>
    <x v="179"/>
    <n v="9.2858474734290514E-2"/>
    <n v="1.1982329317269076"/>
    <n v="8.0321285140562242E-3"/>
    <n v="149.18"/>
  </r>
  <r>
    <x v="7"/>
    <x v="1"/>
    <x v="0"/>
    <n v="8901"/>
    <n v="300"/>
    <x v="36"/>
    <x v="180"/>
    <n v="3.3704078193461412E-2"/>
    <n v="1.5437666666666667"/>
    <n v="0.15666666666666668"/>
    <n v="9.8538297872340426"/>
  </r>
  <r>
    <x v="7"/>
    <x v="1"/>
    <x v="1"/>
    <n v="3814"/>
    <n v="352"/>
    <x v="21"/>
    <x v="181"/>
    <n v="9.2291557420031464E-2"/>
    <n v="1.3593181818181819"/>
    <n v="0.10227272727272728"/>
    <n v="13.291111111111112"/>
  </r>
  <r>
    <x v="7"/>
    <x v="1"/>
    <x v="2"/>
    <n v="7996"/>
    <n v="447"/>
    <x v="25"/>
    <x v="182"/>
    <n v="5.5902951475737872E-2"/>
    <n v="1.6413199105145413"/>
    <n v="8.5011185682326629E-2"/>
    <n v="19.307105263157894"/>
  </r>
  <r>
    <x v="7"/>
    <x v="1"/>
    <x v="3"/>
    <n v="7881"/>
    <n v="343"/>
    <x v="14"/>
    <x v="183"/>
    <n v="4.3522395635071688E-2"/>
    <n v="1.8871137026239067"/>
    <n v="4.9562682215743441E-2"/>
    <n v="38.075294117647054"/>
  </r>
  <r>
    <x v="7"/>
    <x v="1"/>
    <x v="4"/>
    <n v="7941"/>
    <n v="384"/>
    <x v="19"/>
    <x v="184"/>
    <n v="4.8356630147336606E-2"/>
    <n v="1.2857552083333335"/>
    <n v="8.59375E-2"/>
    <n v="14.961515151515153"/>
  </r>
  <r>
    <x v="7"/>
    <x v="2"/>
    <x v="0"/>
    <n v="2331"/>
    <n v="298"/>
    <x v="3"/>
    <x v="185"/>
    <n v="0.12784212784212784"/>
    <n v="1.8878859060402686"/>
    <n v="7.7181208053691275E-2"/>
    <n v="24.460434782608697"/>
  </r>
  <r>
    <x v="7"/>
    <x v="2"/>
    <x v="1"/>
    <n v="6115"/>
    <n v="79"/>
    <x v="12"/>
    <x v="186"/>
    <n v="1.2919051512673753E-2"/>
    <n v="8.3529113924050638"/>
    <n v="0.20253164556962025"/>
    <n v="41.2425"/>
  </r>
  <r>
    <x v="7"/>
    <x v="2"/>
    <x v="2"/>
    <n v="3180"/>
    <n v="334"/>
    <x v="12"/>
    <x v="187"/>
    <n v="0.10503144654088051"/>
    <n v="0.69571856287425149"/>
    <n v="4.790419161676647E-2"/>
    <n v="14.523125"/>
  </r>
  <r>
    <x v="7"/>
    <x v="2"/>
    <x v="3"/>
    <n v="6449"/>
    <n v="322"/>
    <x v="3"/>
    <x v="188"/>
    <n v="4.9930221739804624E-2"/>
    <n v="1.032360248447205"/>
    <n v="7.1428571428571425E-2"/>
    <n v="14.45304347826087"/>
  </r>
  <r>
    <x v="7"/>
    <x v="2"/>
    <x v="4"/>
    <n v="5164"/>
    <n v="83"/>
    <x v="11"/>
    <x v="189"/>
    <n v="1.6072811773818745E-2"/>
    <n v="7.9365060240963858"/>
    <n v="1.2048192771084338E-2"/>
    <n v="658.73"/>
  </r>
  <r>
    <x v="7"/>
    <x v="3"/>
    <x v="0"/>
    <n v="5300"/>
    <n v="175"/>
    <x v="36"/>
    <x v="190"/>
    <n v="3.3018867924528301E-2"/>
    <n v="3.8289142857142853"/>
    <n v="0.26857142857142857"/>
    <n v="14.256595744680849"/>
  </r>
  <r>
    <x v="7"/>
    <x v="3"/>
    <x v="1"/>
    <n v="2906"/>
    <n v="160"/>
    <x v="38"/>
    <x v="191"/>
    <n v="5.5058499655884378E-2"/>
    <n v="1.3499375"/>
    <n v="9.375E-2"/>
    <n v="14.399333333333335"/>
  </r>
  <r>
    <x v="7"/>
    <x v="3"/>
    <x v="2"/>
    <n v="7238"/>
    <n v="423"/>
    <x v="26"/>
    <x v="192"/>
    <n v="5.844155844155844E-2"/>
    <n v="1.7208037825059102"/>
    <n v="7.0921985815602835E-3"/>
    <n v="242.63333333333333"/>
  </r>
  <r>
    <x v="7"/>
    <x v="3"/>
    <x v="3"/>
    <n v="9472"/>
    <n v="244"/>
    <x v="23"/>
    <x v="193"/>
    <n v="2.5760135135135136E-2"/>
    <n v="3.634795081967213"/>
    <n v="0.10655737704918032"/>
    <n v="34.111153846153847"/>
  </r>
  <r>
    <x v="7"/>
    <x v="3"/>
    <x v="4"/>
    <n v="5188"/>
    <n v="209"/>
    <x v="1"/>
    <x v="194"/>
    <n v="4.0285273708558209E-2"/>
    <n v="1.2205263157894737"/>
    <n v="8.6124401913875603E-2"/>
    <n v="14.171666666666667"/>
  </r>
  <r>
    <x v="7"/>
    <x v="4"/>
    <x v="0"/>
    <n v="8956"/>
    <n v="54"/>
    <x v="24"/>
    <x v="195"/>
    <n v="6.0294774452880747E-3"/>
    <n v="7.603148148148148"/>
    <n v="0.7592592592592593"/>
    <n v="10.01390243902439"/>
  </r>
  <r>
    <x v="7"/>
    <x v="4"/>
    <x v="1"/>
    <n v="4900"/>
    <n v="71"/>
    <x v="17"/>
    <x v="196"/>
    <n v="1.4489795918367347E-2"/>
    <n v="2.5328169014084509"/>
    <n v="0"/>
    <n v="0"/>
  </r>
  <r>
    <x v="7"/>
    <x v="4"/>
    <x v="2"/>
    <n v="7376"/>
    <n v="61"/>
    <x v="19"/>
    <x v="197"/>
    <n v="8.2700650759219094E-3"/>
    <n v="4.6836065573770487"/>
    <n v="0.54098360655737709"/>
    <n v="8.6575757575757564"/>
  </r>
  <r>
    <x v="7"/>
    <x v="4"/>
    <x v="3"/>
    <n v="8240"/>
    <n v="331"/>
    <x v="20"/>
    <x v="198"/>
    <n v="4.0169902912621361E-2"/>
    <n v="2.4757401812688822"/>
    <n v="6.3444108761329304E-2"/>
    <n v="39.022380952380956"/>
  </r>
  <r>
    <x v="7"/>
    <x v="4"/>
    <x v="4"/>
    <n v="7493"/>
    <n v="156"/>
    <x v="12"/>
    <x v="199"/>
    <n v="2.0819431469371413E-2"/>
    <n v="5.953782051282051"/>
    <n v="0.10256410256410256"/>
    <n v="58.049374999999998"/>
  </r>
  <r>
    <x v="8"/>
    <x v="0"/>
    <x v="0"/>
    <n v="2276"/>
    <n v="229"/>
    <x v="20"/>
    <x v="200"/>
    <n v="0.10061511423550087"/>
    <n v="1.2594323144104804"/>
    <n v="9.1703056768558958E-2"/>
    <n v="13.733809523809525"/>
  </r>
  <r>
    <x v="8"/>
    <x v="0"/>
    <x v="1"/>
    <n v="9717"/>
    <n v="77"/>
    <x v="3"/>
    <x v="201"/>
    <n v="7.9242564577544517E-3"/>
    <n v="5.61064935064935"/>
    <n v="0.29870129870129869"/>
    <n v="18.783478260869565"/>
  </r>
  <r>
    <x v="8"/>
    <x v="0"/>
    <x v="2"/>
    <n v="1364"/>
    <n v="203"/>
    <x v="34"/>
    <x v="202"/>
    <n v="0.14882697947214077"/>
    <n v="0.65522167487684724"/>
    <n v="2.9556650246305417E-2"/>
    <n v="22.168333333333333"/>
  </r>
  <r>
    <x v="8"/>
    <x v="0"/>
    <x v="3"/>
    <n v="6122"/>
    <n v="160"/>
    <x v="0"/>
    <x v="203"/>
    <n v="2.6135249918327344E-2"/>
    <n v="5.375"/>
    <n v="0.26250000000000001"/>
    <n v="20.476190476190474"/>
  </r>
  <r>
    <x v="8"/>
    <x v="0"/>
    <x v="4"/>
    <n v="6870"/>
    <n v="323"/>
    <x v="46"/>
    <x v="204"/>
    <n v="4.7016011644832607E-2"/>
    <n v="1.5562538699690402"/>
    <n v="0.10526315789473684"/>
    <n v="14.784411764705883"/>
  </r>
  <r>
    <x v="8"/>
    <x v="1"/>
    <x v="0"/>
    <n v="2906"/>
    <n v="64"/>
    <x v="21"/>
    <x v="205"/>
    <n v="2.202339986235375E-2"/>
    <n v="3.0371874999999999"/>
    <n v="0.5625"/>
    <n v="5.3994444444444447"/>
  </r>
  <r>
    <x v="8"/>
    <x v="1"/>
    <x v="1"/>
    <n v="9905"/>
    <n v="88"/>
    <x v="25"/>
    <x v="206"/>
    <n v="8.8844018172640083E-3"/>
    <n v="4.4303409090909094"/>
    <n v="0.43181818181818182"/>
    <n v="10.259736842105264"/>
  </r>
  <r>
    <x v="8"/>
    <x v="1"/>
    <x v="2"/>
    <n v="7229"/>
    <n v="175"/>
    <x v="12"/>
    <x v="207"/>
    <n v="2.4208050906072764E-2"/>
    <n v="1.1873714285714285"/>
    <n v="9.1428571428571428E-2"/>
    <n v="12.986875"/>
  </r>
  <r>
    <x v="8"/>
    <x v="1"/>
    <x v="3"/>
    <n v="4596"/>
    <n v="261"/>
    <x v="44"/>
    <x v="208"/>
    <n v="5.6788511749347258E-2"/>
    <n v="2.0175095785440615"/>
    <n v="3.4482758620689655E-2"/>
    <n v="58.507777777777783"/>
  </r>
  <r>
    <x v="8"/>
    <x v="1"/>
    <x v="4"/>
    <n v="9258"/>
    <n v="282"/>
    <x v="7"/>
    <x v="209"/>
    <n v="3.0460142579390798E-2"/>
    <n v="1.9453900709219858"/>
    <n v="0.16312056737588654"/>
    <n v="11.92608695652174"/>
  </r>
  <r>
    <x v="8"/>
    <x v="2"/>
    <x v="0"/>
    <n v="7371"/>
    <n v="160"/>
    <x v="7"/>
    <x v="210"/>
    <n v="2.170668837335504E-2"/>
    <n v="4.7696249999999996"/>
    <n v="0.28749999999999998"/>
    <n v="16.59"/>
  </r>
  <r>
    <x v="8"/>
    <x v="2"/>
    <x v="1"/>
    <n v="8943"/>
    <n v="473"/>
    <x v="1"/>
    <x v="211"/>
    <n v="5.2890528905289051E-2"/>
    <n v="1.0327484143763215"/>
    <n v="3.8054968287526428E-2"/>
    <n v="27.138333333333335"/>
  </r>
  <r>
    <x v="8"/>
    <x v="2"/>
    <x v="2"/>
    <n v="3472"/>
    <n v="150"/>
    <x v="22"/>
    <x v="212"/>
    <n v="4.3202764976958526E-2"/>
    <n v="2.8451333333333331"/>
    <n v="0.16666666666666666"/>
    <n v="17.070799999999998"/>
  </r>
  <r>
    <x v="8"/>
    <x v="2"/>
    <x v="3"/>
    <n v="2761"/>
    <n v="492"/>
    <x v="16"/>
    <x v="213"/>
    <n v="0.17819630568634554"/>
    <n v="0.85465447154471541"/>
    <n v="8.943089430894309E-2"/>
    <n v="9.5565909090909091"/>
  </r>
  <r>
    <x v="8"/>
    <x v="2"/>
    <x v="4"/>
    <n v="4812"/>
    <n v="426"/>
    <x v="20"/>
    <x v="214"/>
    <n v="8.8528678304239397E-2"/>
    <n v="0.7359154929577465"/>
    <n v="4.9295774647887321E-2"/>
    <n v="14.928571428571429"/>
  </r>
  <r>
    <x v="8"/>
    <x v="3"/>
    <x v="0"/>
    <n v="2733"/>
    <n v="119"/>
    <x v="26"/>
    <x v="215"/>
    <n v="4.3541895353091838E-2"/>
    <n v="2.7005042016806722"/>
    <n v="2.5210084033613446E-2"/>
    <n v="107.12"/>
  </r>
  <r>
    <x v="8"/>
    <x v="3"/>
    <x v="1"/>
    <n v="7986"/>
    <n v="495"/>
    <x v="47"/>
    <x v="216"/>
    <n v="6.1983471074380167E-2"/>
    <n v="0.72038383838383835"/>
    <n v="6.0606060606060608E-2"/>
    <n v="11.886333333333333"/>
  </r>
  <r>
    <x v="8"/>
    <x v="3"/>
    <x v="2"/>
    <n v="4735"/>
    <n v="360"/>
    <x v="8"/>
    <x v="217"/>
    <n v="7.6029567053854274E-2"/>
    <n v="2.3835555555555556"/>
    <n v="5.5555555555555558E-3"/>
    <n v="429.04"/>
  </r>
  <r>
    <x v="8"/>
    <x v="3"/>
    <x v="3"/>
    <n v="9434"/>
    <n v="80"/>
    <x v="15"/>
    <x v="218"/>
    <n v="8.4799660801356796E-3"/>
    <n v="5.867"/>
    <n v="0.4375"/>
    <n v="13.410285714285715"/>
  </r>
  <r>
    <x v="8"/>
    <x v="3"/>
    <x v="4"/>
    <n v="6342"/>
    <n v="55"/>
    <x v="6"/>
    <x v="219"/>
    <n v="8.6723431094292026E-3"/>
    <n v="8.3285454545454538"/>
    <n v="0.49090909090909091"/>
    <n v="16.965555555555554"/>
  </r>
  <r>
    <x v="8"/>
    <x v="4"/>
    <x v="0"/>
    <n v="9195"/>
    <n v="384"/>
    <x v="32"/>
    <x v="220"/>
    <n v="4.1761827079934748E-2"/>
    <n v="2.1754166666666666"/>
    <n v="0.125"/>
    <n v="17.403333333333332"/>
  </r>
  <r>
    <x v="8"/>
    <x v="4"/>
    <x v="1"/>
    <n v="3551"/>
    <n v="484"/>
    <x v="11"/>
    <x v="221"/>
    <n v="0.13629963390594199"/>
    <n v="1.7330165289256199"/>
    <n v="2.0661157024793389E-3"/>
    <n v="838.78"/>
  </r>
  <r>
    <x v="8"/>
    <x v="4"/>
    <x v="2"/>
    <n v="1846"/>
    <n v="252"/>
    <x v="16"/>
    <x v="222"/>
    <n v="0.13651137594799567"/>
    <n v="2.4382936507936508"/>
    <n v="0.17460317460317459"/>
    <n v="13.964772727272729"/>
  </r>
  <r>
    <x v="8"/>
    <x v="4"/>
    <x v="3"/>
    <n v="7469"/>
    <n v="459"/>
    <x v="1"/>
    <x v="223"/>
    <n v="6.1454009907618158E-2"/>
    <n v="0.85252723311546841"/>
    <n v="3.9215686274509803E-2"/>
    <n v="21.739444444444445"/>
  </r>
  <r>
    <x v="8"/>
    <x v="4"/>
    <x v="4"/>
    <n v="9915"/>
    <n v="274"/>
    <x v="37"/>
    <x v="224"/>
    <n v="2.7634896621280887E-2"/>
    <n v="2.7832846715328468"/>
    <n v="4.0145985401459854E-2"/>
    <n v="69.329090909090908"/>
  </r>
  <r>
    <x v="9"/>
    <x v="0"/>
    <x v="0"/>
    <n v="3048"/>
    <n v="139"/>
    <x v="42"/>
    <x v="225"/>
    <n v="4.5603674540682412E-2"/>
    <n v="5.6906474820143886"/>
    <n v="0.26618705035971224"/>
    <n v="21.378378378378379"/>
  </r>
  <r>
    <x v="9"/>
    <x v="0"/>
    <x v="1"/>
    <n v="2828"/>
    <n v="431"/>
    <x v="15"/>
    <x v="226"/>
    <n v="0.15240452616690239"/>
    <n v="0.55436194895591651"/>
    <n v="8.1206496519721574E-2"/>
    <n v="6.8265714285714285"/>
  </r>
  <r>
    <x v="9"/>
    <x v="0"/>
    <x v="2"/>
    <n v="7988"/>
    <n v="308"/>
    <x v="45"/>
    <x v="227"/>
    <n v="3.8557836755132698E-2"/>
    <n v="0.47610389610389608"/>
    <n v="0.15909090909090909"/>
    <n v="2.9926530612244897"/>
  </r>
  <r>
    <x v="9"/>
    <x v="0"/>
    <x v="3"/>
    <n v="1009"/>
    <n v="310"/>
    <x v="5"/>
    <x v="228"/>
    <n v="0.30723488602576809"/>
    <n v="0.50658064516129031"/>
    <n v="0.13870967741935483"/>
    <n v="3.652093023255814"/>
  </r>
  <r>
    <x v="9"/>
    <x v="0"/>
    <x v="4"/>
    <n v="8041"/>
    <n v="62"/>
    <x v="39"/>
    <x v="229"/>
    <n v="7.710483770675289E-3"/>
    <n v="11.550161290322581"/>
    <n v="0.30645161290322581"/>
    <n v="37.69"/>
  </r>
  <r>
    <x v="9"/>
    <x v="1"/>
    <x v="0"/>
    <n v="9512"/>
    <n v="368"/>
    <x v="12"/>
    <x v="230"/>
    <n v="3.8687973086627421E-2"/>
    <n v="1.9384510869565219"/>
    <n v="4.3478260869565216E-2"/>
    <n v="44.584375000000001"/>
  </r>
  <r>
    <x v="9"/>
    <x v="1"/>
    <x v="1"/>
    <n v="3824"/>
    <n v="448"/>
    <x v="46"/>
    <x v="231"/>
    <n v="0.11715481171548117"/>
    <n v="1.170580357142857"/>
    <n v="7.5892857142857137E-2"/>
    <n v="15.424117647058821"/>
  </r>
  <r>
    <x v="9"/>
    <x v="1"/>
    <x v="2"/>
    <n v="8984"/>
    <n v="118"/>
    <x v="5"/>
    <x v="232"/>
    <n v="1.313446126447017E-2"/>
    <n v="7.1827118644067793"/>
    <n v="0.36440677966101692"/>
    <n v="19.710697674418604"/>
  </r>
  <r>
    <x v="9"/>
    <x v="1"/>
    <x v="3"/>
    <n v="2908"/>
    <n v="425"/>
    <x v="19"/>
    <x v="233"/>
    <n v="0.14614855570839064"/>
    <n v="2.3337411764705882"/>
    <n v="7.7647058823529416E-2"/>
    <n v="30.055757575757578"/>
  </r>
  <r>
    <x v="9"/>
    <x v="1"/>
    <x v="4"/>
    <n v="3635"/>
    <n v="84"/>
    <x v="20"/>
    <x v="234"/>
    <n v="2.3108665749656122E-2"/>
    <n v="11.116666666666665"/>
    <n v="0.25"/>
    <n v="44.466666666666661"/>
  </r>
  <r>
    <x v="9"/>
    <x v="2"/>
    <x v="0"/>
    <n v="6951"/>
    <n v="398"/>
    <x v="43"/>
    <x v="235"/>
    <n v="5.7257948496619193E-2"/>
    <n v="0.56733668341708543"/>
    <n v="0.10050251256281408"/>
    <n v="5.6450000000000005"/>
  </r>
  <r>
    <x v="9"/>
    <x v="2"/>
    <x v="1"/>
    <n v="7413"/>
    <n v="365"/>
    <x v="4"/>
    <x v="236"/>
    <n v="4.923782544179145E-2"/>
    <n v="0.67750684931506844"/>
    <n v="5.4794520547945202E-2"/>
    <n v="12.3645"/>
  </r>
  <r>
    <x v="9"/>
    <x v="2"/>
    <x v="2"/>
    <n v="3898"/>
    <n v="428"/>
    <x v="26"/>
    <x v="237"/>
    <n v="0.10979989738327348"/>
    <n v="1.5663084112149532"/>
    <n v="7.0093457943925233E-3"/>
    <n v="223.46"/>
  </r>
  <r>
    <x v="9"/>
    <x v="2"/>
    <x v="3"/>
    <n v="1600"/>
    <n v="286"/>
    <x v="14"/>
    <x v="238"/>
    <n v="0.17874999999999999"/>
    <n v="2.200979020979021"/>
    <n v="5.944055944055944E-2"/>
    <n v="37.02823529411765"/>
  </r>
  <r>
    <x v="9"/>
    <x v="2"/>
    <x v="4"/>
    <n v="7943"/>
    <n v="228"/>
    <x v="31"/>
    <x v="239"/>
    <n v="2.8704519702883041E-2"/>
    <n v="2.902149122807018"/>
    <n v="0.14035087719298245"/>
    <n v="20.677812500000002"/>
  </r>
  <r>
    <x v="9"/>
    <x v="3"/>
    <x v="0"/>
    <n v="6142"/>
    <n v="112"/>
    <x v="40"/>
    <x v="240"/>
    <n v="1.8235102572451971E-2"/>
    <n v="4.9325892857142861"/>
    <n v="0.21428571428571427"/>
    <n v="23.018750000000001"/>
  </r>
  <r>
    <x v="9"/>
    <x v="3"/>
    <x v="1"/>
    <n v="3192"/>
    <n v="274"/>
    <x v="11"/>
    <x v="241"/>
    <n v="8.583959899749373E-2"/>
    <n v="1.6508394160583941"/>
    <n v="3.6496350364963502E-3"/>
    <n v="452.33"/>
  </r>
  <r>
    <x v="9"/>
    <x v="3"/>
    <x v="2"/>
    <n v="2997"/>
    <n v="358"/>
    <x v="25"/>
    <x v="242"/>
    <n v="0.11945278611945279"/>
    <n v="2.5581564245810058"/>
    <n v="0.10614525139664804"/>
    <n v="24.100526315789477"/>
  </r>
  <r>
    <x v="9"/>
    <x v="3"/>
    <x v="3"/>
    <n v="2970"/>
    <n v="247"/>
    <x v="34"/>
    <x v="243"/>
    <n v="8.3164983164983164E-2"/>
    <n v="3.8293522267206477"/>
    <n v="2.4291497975708502E-2"/>
    <n v="157.64166666666668"/>
  </r>
  <r>
    <x v="9"/>
    <x v="3"/>
    <x v="4"/>
    <n v="2202"/>
    <n v="91"/>
    <x v="27"/>
    <x v="244"/>
    <n v="4.1326067211625794E-2"/>
    <n v="2.4762637362637361"/>
    <n v="0.15384615384615385"/>
    <n v="16.095714285714287"/>
  </r>
  <r>
    <x v="9"/>
    <x v="4"/>
    <x v="0"/>
    <n v="6742"/>
    <n v="206"/>
    <x v="35"/>
    <x v="245"/>
    <n v="3.0554731533669534E-2"/>
    <n v="2.6499029126213594"/>
    <n v="0.14077669902912621"/>
    <n v="18.82344827586207"/>
  </r>
  <r>
    <x v="9"/>
    <x v="4"/>
    <x v="1"/>
    <n v="1922"/>
    <n v="469"/>
    <x v="31"/>
    <x v="246"/>
    <n v="0.24401664932362122"/>
    <n v="2.1277611940298509"/>
    <n v="6.8230277185501065E-2"/>
    <n v="31.184999999999999"/>
  </r>
  <r>
    <x v="9"/>
    <x v="4"/>
    <x v="2"/>
    <n v="1950"/>
    <n v="338"/>
    <x v="20"/>
    <x v="247"/>
    <n v="0.17333333333333334"/>
    <n v="0.38514792899408284"/>
    <n v="6.2130177514792898E-2"/>
    <n v="6.1990476190476196"/>
  </r>
  <r>
    <x v="9"/>
    <x v="4"/>
    <x v="3"/>
    <n v="5612"/>
    <n v="172"/>
    <x v="42"/>
    <x v="248"/>
    <n v="3.0648610121168925E-2"/>
    <n v="4.5300581395348836"/>
    <n v="0.21511627906976744"/>
    <n v="21.058648648648649"/>
  </r>
  <r>
    <x v="9"/>
    <x v="4"/>
    <x v="4"/>
    <n v="7028"/>
    <n v="208"/>
    <x v="16"/>
    <x v="249"/>
    <n v="2.9595902105862264E-2"/>
    <n v="2.119903846153846"/>
    <n v="0.21153846153846154"/>
    <n v="10.021363636363636"/>
  </r>
  <r>
    <x v="10"/>
    <x v="0"/>
    <x v="0"/>
    <n v="7359"/>
    <n v="485"/>
    <x v="48"/>
    <x v="250"/>
    <n v="6.5905693708384297E-2"/>
    <n v="0.9434226804123711"/>
    <n v="5.7731958762886601E-2"/>
    <n v="16.341428571428573"/>
  </r>
  <r>
    <x v="10"/>
    <x v="0"/>
    <x v="1"/>
    <n v="4719"/>
    <n v="310"/>
    <x v="26"/>
    <x v="251"/>
    <n v="6.5691883873702062E-2"/>
    <n v="1.7345806451612904"/>
    <n v="9.6774193548387101E-3"/>
    <n v="179.24"/>
  </r>
  <r>
    <x v="10"/>
    <x v="0"/>
    <x v="2"/>
    <n v="3891"/>
    <n v="222"/>
    <x v="47"/>
    <x v="252"/>
    <n v="5.7054741711642251E-2"/>
    <n v="3.3695045045045044"/>
    <n v="0.13513513513513514"/>
    <n v="24.934333333333331"/>
  </r>
  <r>
    <x v="10"/>
    <x v="0"/>
    <x v="3"/>
    <n v="3674"/>
    <n v="292"/>
    <x v="22"/>
    <x v="253"/>
    <n v="7.9477408818726183E-2"/>
    <n v="2.0854794520547948"/>
    <n v="8.5616438356164379E-2"/>
    <n v="24.358400000000003"/>
  </r>
  <r>
    <x v="10"/>
    <x v="0"/>
    <x v="4"/>
    <n v="3116"/>
    <n v="197"/>
    <x v="44"/>
    <x v="254"/>
    <n v="6.322207958921694E-2"/>
    <n v="1.3372588832487309"/>
    <n v="4.5685279187817257E-2"/>
    <n v="29.271111111111111"/>
  </r>
  <r>
    <x v="10"/>
    <x v="1"/>
    <x v="0"/>
    <n v="7166"/>
    <n v="352"/>
    <x v="0"/>
    <x v="255"/>
    <n v="4.9120848451018696E-2"/>
    <n v="1.0202840909090909"/>
    <n v="0.11931818181818182"/>
    <n v="8.5509523809523813"/>
  </r>
  <r>
    <x v="10"/>
    <x v="1"/>
    <x v="1"/>
    <n v="3443"/>
    <n v="267"/>
    <x v="14"/>
    <x v="256"/>
    <n v="7.754864943363346E-2"/>
    <n v="2.3505992509363298"/>
    <n v="6.3670411985018729E-2"/>
    <n v="36.91823529411765"/>
  </r>
  <r>
    <x v="10"/>
    <x v="1"/>
    <x v="2"/>
    <n v="1984"/>
    <n v="160"/>
    <x v="0"/>
    <x v="257"/>
    <n v="8.0645161290322578E-2"/>
    <n v="4.7093125000000002"/>
    <n v="0.26250000000000001"/>
    <n v="17.940238095238094"/>
  </r>
  <r>
    <x v="10"/>
    <x v="1"/>
    <x v="3"/>
    <n v="4531"/>
    <n v="405"/>
    <x v="18"/>
    <x v="258"/>
    <n v="8.9384241889207683E-2"/>
    <n v="2.2885925925925927"/>
    <n v="9.876543209876543E-3"/>
    <n v="231.72"/>
  </r>
  <r>
    <x v="10"/>
    <x v="1"/>
    <x v="4"/>
    <n v="4876"/>
    <n v="377"/>
    <x v="32"/>
    <x v="259"/>
    <n v="7.7317473338802303E-2"/>
    <n v="1.820238726790451"/>
    <n v="0.1273209549071618"/>
    <n v="14.296458333333334"/>
  </r>
  <r>
    <x v="10"/>
    <x v="2"/>
    <x v="0"/>
    <n v="9795"/>
    <n v="336"/>
    <x v="48"/>
    <x v="260"/>
    <n v="3.4303215926493109E-2"/>
    <n v="1.922738095238095"/>
    <n v="8.3333333333333329E-2"/>
    <n v="23.072857142857142"/>
  </r>
  <r>
    <x v="10"/>
    <x v="2"/>
    <x v="1"/>
    <n v="4368"/>
    <n v="263"/>
    <x v="17"/>
    <x v="261"/>
    <n v="6.0210622710622712E-2"/>
    <n v="3.4966539923954372"/>
    <n v="0"/>
    <n v="0"/>
  </r>
  <r>
    <x v="10"/>
    <x v="2"/>
    <x v="2"/>
    <n v="6732"/>
    <n v="454"/>
    <x v="15"/>
    <x v="262"/>
    <n v="6.7439096850861552E-2"/>
    <n v="0.5483920704845815"/>
    <n v="7.7092511013215861E-2"/>
    <n v="7.113428571428571"/>
  </r>
  <r>
    <x v="10"/>
    <x v="2"/>
    <x v="3"/>
    <n v="4030"/>
    <n v="362"/>
    <x v="2"/>
    <x v="263"/>
    <n v="8.9826302729528532E-2"/>
    <n v="1.1020165745856354"/>
    <n v="0.10773480662983426"/>
    <n v="10.228974358974359"/>
  </r>
  <r>
    <x v="10"/>
    <x v="2"/>
    <x v="4"/>
    <n v="3708"/>
    <n v="480"/>
    <x v="9"/>
    <x v="264"/>
    <n v="0.12944983818770225"/>
    <n v="0.3110208333333333"/>
    <n v="1.6666666666666666E-2"/>
    <n v="18.661249999999999"/>
  </r>
  <r>
    <x v="10"/>
    <x v="3"/>
    <x v="0"/>
    <n v="9393"/>
    <n v="485"/>
    <x v="22"/>
    <x v="265"/>
    <n v="5.1634195677632277E-2"/>
    <n v="1.668061855670103"/>
    <n v="5.1546391752577317E-2"/>
    <n v="32.360399999999998"/>
  </r>
  <r>
    <x v="10"/>
    <x v="3"/>
    <x v="1"/>
    <n v="8970"/>
    <n v="112"/>
    <x v="22"/>
    <x v="266"/>
    <n v="1.2486064659977704E-2"/>
    <n v="4.2236607142857148"/>
    <n v="0.22321428571428573"/>
    <n v="18.922000000000001"/>
  </r>
  <r>
    <x v="10"/>
    <x v="3"/>
    <x v="2"/>
    <n v="8973"/>
    <n v="435"/>
    <x v="23"/>
    <x v="267"/>
    <n v="4.8478769642260111E-2"/>
    <n v="1.1934022988505748"/>
    <n v="5.9770114942528735E-2"/>
    <n v="19.966538461538462"/>
  </r>
  <r>
    <x v="10"/>
    <x v="3"/>
    <x v="3"/>
    <n v="9609"/>
    <n v="396"/>
    <x v="0"/>
    <x v="268"/>
    <n v="4.1211364345925691E-2"/>
    <n v="1.2803030303030303"/>
    <n v="0.10606060606060606"/>
    <n v="12.071428571428571"/>
  </r>
  <r>
    <x v="10"/>
    <x v="3"/>
    <x v="4"/>
    <n v="5971"/>
    <n v="300"/>
    <x v="3"/>
    <x v="269"/>
    <n v="5.0242840395243675E-2"/>
    <n v="0.75590000000000002"/>
    <n v="7.6666666666666661E-2"/>
    <n v="9.8595652173913049"/>
  </r>
  <r>
    <x v="10"/>
    <x v="4"/>
    <x v="0"/>
    <n v="2990"/>
    <n v="229"/>
    <x v="3"/>
    <x v="270"/>
    <n v="7.6588628762541799E-2"/>
    <n v="2.0831004366812227"/>
    <n v="0.10043668122270742"/>
    <n v="20.740434782608695"/>
  </r>
  <r>
    <x v="10"/>
    <x v="4"/>
    <x v="1"/>
    <n v="7320"/>
    <n v="334"/>
    <x v="20"/>
    <x v="271"/>
    <n v="4.5628415300546447E-2"/>
    <n v="1.8638622754491017"/>
    <n v="6.2874251497005984E-2"/>
    <n v="29.644285714285711"/>
  </r>
  <r>
    <x v="10"/>
    <x v="4"/>
    <x v="2"/>
    <n v="3713"/>
    <n v="205"/>
    <x v="32"/>
    <x v="272"/>
    <n v="5.5211419337462965E-2"/>
    <n v="1.4215121951219514"/>
    <n v="0.23414634146341465"/>
    <n v="6.0710416666666669"/>
  </r>
  <r>
    <x v="10"/>
    <x v="4"/>
    <x v="3"/>
    <n v="1966"/>
    <n v="386"/>
    <x v="32"/>
    <x v="273"/>
    <n v="0.19633774160732451"/>
    <n v="2.4998963730569947"/>
    <n v="0.12435233160621761"/>
    <n v="20.103333333333335"/>
  </r>
  <r>
    <x v="10"/>
    <x v="4"/>
    <x v="4"/>
    <n v="5243"/>
    <n v="167"/>
    <x v="2"/>
    <x v="274"/>
    <n v="3.1851993133702079E-2"/>
    <n v="5.2369461077844317"/>
    <n v="0.23353293413173654"/>
    <n v="22.424871794871795"/>
  </r>
  <r>
    <x v="11"/>
    <x v="0"/>
    <x v="0"/>
    <n v="7704"/>
    <n v="376"/>
    <x v="29"/>
    <x v="275"/>
    <n v="4.8805815160955349E-2"/>
    <n v="1.691090425531915"/>
    <n v="3.1914893617021274E-2"/>
    <n v="52.987500000000004"/>
  </r>
  <r>
    <x v="11"/>
    <x v="0"/>
    <x v="1"/>
    <n v="3482"/>
    <n v="428"/>
    <x v="28"/>
    <x v="276"/>
    <n v="0.12291786329695577"/>
    <n v="1.9154205607476635"/>
    <n v="7.2429906542056069E-2"/>
    <n v="26.445161290322581"/>
  </r>
  <r>
    <x v="11"/>
    <x v="0"/>
    <x v="2"/>
    <n v="3717"/>
    <n v="334"/>
    <x v="48"/>
    <x v="277"/>
    <n v="8.985741189131019E-2"/>
    <n v="1.9834730538922156"/>
    <n v="8.3832335329341312E-2"/>
    <n v="23.66"/>
  </r>
  <r>
    <x v="11"/>
    <x v="0"/>
    <x v="3"/>
    <n v="9477"/>
    <n v="193"/>
    <x v="14"/>
    <x v="278"/>
    <n v="2.0365094439168514E-2"/>
    <n v="3.1521243523316063"/>
    <n v="8.8082901554404139E-2"/>
    <n v="35.785882352941179"/>
  </r>
  <r>
    <x v="11"/>
    <x v="0"/>
    <x v="4"/>
    <n v="1768"/>
    <n v="127"/>
    <x v="45"/>
    <x v="279"/>
    <n v="7.1832579185520357E-2"/>
    <n v="5.84763779527559"/>
    <n v="0.38582677165354329"/>
    <n v="15.156122448979591"/>
  </r>
  <r>
    <x v="11"/>
    <x v="1"/>
    <x v="0"/>
    <n v="7645"/>
    <n v="162"/>
    <x v="42"/>
    <x v="280"/>
    <n v="2.1190320470896012E-2"/>
    <n v="2.8437654320987655"/>
    <n v="0.22839506172839505"/>
    <n v="12.451081081081082"/>
  </r>
  <r>
    <x v="11"/>
    <x v="1"/>
    <x v="1"/>
    <n v="5926"/>
    <n v="181"/>
    <x v="48"/>
    <x v="281"/>
    <n v="3.0543368207897402E-2"/>
    <n v="1.4571270718232046"/>
    <n v="0.15469613259668508"/>
    <n v="9.4192857142857154"/>
  </r>
  <r>
    <x v="11"/>
    <x v="1"/>
    <x v="2"/>
    <n v="9038"/>
    <n v="180"/>
    <x v="44"/>
    <x v="282"/>
    <n v="1.9915910599690195E-2"/>
    <n v="2.4221111111111111"/>
    <n v="0.05"/>
    <n v="48.442222222222227"/>
  </r>
  <r>
    <x v="11"/>
    <x v="1"/>
    <x v="3"/>
    <n v="7305"/>
    <n v="429"/>
    <x v="6"/>
    <x v="283"/>
    <n v="5.8726899383983573E-2"/>
    <n v="1.9129836829836828"/>
    <n v="6.2937062937062943E-2"/>
    <n v="30.395185185185184"/>
  </r>
  <r>
    <x v="11"/>
    <x v="1"/>
    <x v="4"/>
    <n v="4462"/>
    <n v="398"/>
    <x v="8"/>
    <x v="284"/>
    <n v="8.9197669206633801E-2"/>
    <n v="1.1738442211055276"/>
    <n v="5.0251256281407036E-3"/>
    <n v="233.595"/>
  </r>
  <r>
    <x v="11"/>
    <x v="2"/>
    <x v="0"/>
    <n v="9519"/>
    <n v="103"/>
    <x v="21"/>
    <x v="285"/>
    <n v="1.0820464334488918E-2"/>
    <n v="3.9353398058252425"/>
    <n v="0.34951456310679613"/>
    <n v="11.259444444444444"/>
  </r>
  <r>
    <x v="11"/>
    <x v="2"/>
    <x v="1"/>
    <n v="7722"/>
    <n v="100"/>
    <x v="7"/>
    <x v="286"/>
    <n v="1.2950012950012951E-2"/>
    <n v="6.8747000000000007"/>
    <n v="0.46"/>
    <n v="14.945"/>
  </r>
  <r>
    <x v="11"/>
    <x v="2"/>
    <x v="2"/>
    <n v="8970"/>
    <n v="145"/>
    <x v="28"/>
    <x v="287"/>
    <n v="1.6164994425863992E-2"/>
    <n v="6.8266206896551722"/>
    <n v="0.21379310344827587"/>
    <n v="31.930967741935483"/>
  </r>
  <r>
    <x v="11"/>
    <x v="2"/>
    <x v="3"/>
    <n v="3538"/>
    <n v="449"/>
    <x v="21"/>
    <x v="288"/>
    <n v="0.12690785754663653"/>
    <n v="1.0188641425389755"/>
    <n v="8.0178173719376397E-2"/>
    <n v="12.707500000000001"/>
  </r>
  <r>
    <x v="11"/>
    <x v="2"/>
    <x v="4"/>
    <n v="7612"/>
    <n v="447"/>
    <x v="36"/>
    <x v="289"/>
    <n v="5.8723068838675778E-2"/>
    <n v="0.81393736017897089"/>
    <n v="0.10514541387024609"/>
    <n v="7.7410638297872341"/>
  </r>
  <r>
    <x v="11"/>
    <x v="3"/>
    <x v="0"/>
    <n v="7150"/>
    <n v="379"/>
    <x v="49"/>
    <x v="290"/>
    <n v="5.3006993006993006E-2"/>
    <n v="0.46691292875989449"/>
    <n v="5.8047493403693931E-2"/>
    <n v="8.0436363636363648"/>
  </r>
  <r>
    <x v="11"/>
    <x v="3"/>
    <x v="1"/>
    <n v="5242"/>
    <n v="161"/>
    <x v="15"/>
    <x v="291"/>
    <n v="3.0713468141930562E-2"/>
    <n v="1.6353416149068325"/>
    <n v="0.21739130434782608"/>
    <n v="7.5225714285714291"/>
  </r>
  <r>
    <x v="11"/>
    <x v="3"/>
    <x v="2"/>
    <n v="2308"/>
    <n v="237"/>
    <x v="17"/>
    <x v="292"/>
    <n v="0.10268630849220103"/>
    <n v="3.0951476793248944"/>
    <n v="0"/>
    <n v="0"/>
  </r>
  <r>
    <x v="11"/>
    <x v="3"/>
    <x v="3"/>
    <n v="7852"/>
    <n v="453"/>
    <x v="11"/>
    <x v="293"/>
    <n v="5.7692307692307696E-2"/>
    <n v="0.88803532008830011"/>
    <n v="2.2075055187637969E-3"/>
    <n v="402.28"/>
  </r>
  <r>
    <x v="11"/>
    <x v="3"/>
    <x v="4"/>
    <n v="5566"/>
    <n v="168"/>
    <x v="18"/>
    <x v="294"/>
    <n v="3.0183255479698166E-2"/>
    <n v="2.0313095238095236"/>
    <n v="2.3809523809523808E-2"/>
    <n v="85.314999999999998"/>
  </r>
  <r>
    <x v="11"/>
    <x v="4"/>
    <x v="0"/>
    <n v="1804"/>
    <n v="471"/>
    <x v="9"/>
    <x v="295"/>
    <n v="0.26108647450110867"/>
    <n v="1.6909766454352442"/>
    <n v="1.6985138004246284E-2"/>
    <n v="99.556250000000006"/>
  </r>
  <r>
    <x v="11"/>
    <x v="4"/>
    <x v="1"/>
    <n v="8083"/>
    <n v="404"/>
    <x v="20"/>
    <x v="296"/>
    <n v="4.9981442533712728E-2"/>
    <n v="2.360420792079208"/>
    <n v="5.1980198019801978E-2"/>
    <n v="45.410000000000004"/>
  </r>
  <r>
    <x v="11"/>
    <x v="4"/>
    <x v="2"/>
    <n v="2387"/>
    <n v="329"/>
    <x v="35"/>
    <x v="297"/>
    <n v="0.1378299120234604"/>
    <n v="0.61644376899696052"/>
    <n v="8.8145896656534953E-2"/>
    <n v="6.9934482758620691"/>
  </r>
  <r>
    <x v="11"/>
    <x v="4"/>
    <x v="3"/>
    <n v="3679"/>
    <n v="108"/>
    <x v="28"/>
    <x v="298"/>
    <n v="2.9355803207393314E-2"/>
    <n v="8.3805555555555564"/>
    <n v="0.28703703703703703"/>
    <n v="29.196774193548389"/>
  </r>
  <r>
    <x v="11"/>
    <x v="4"/>
    <x v="4"/>
    <n v="3768"/>
    <n v="419"/>
    <x v="10"/>
    <x v="299"/>
    <n v="0.1111995753715499"/>
    <n v="0.28692124105011935"/>
    <n v="3.1026252983293555E-2"/>
    <n v="9.2476923076923079"/>
  </r>
  <r>
    <x v="12"/>
    <x v="0"/>
    <x v="0"/>
    <n v="3599"/>
    <n v="499"/>
    <x v="25"/>
    <x v="300"/>
    <n v="0.1386496248958044"/>
    <n v="1.342945891783567"/>
    <n v="7.6152304609218444E-2"/>
    <n v="17.635000000000002"/>
  </r>
  <r>
    <x v="12"/>
    <x v="0"/>
    <x v="1"/>
    <n v="8368"/>
    <n v="295"/>
    <x v="41"/>
    <x v="301"/>
    <n v="3.5253346080305926E-2"/>
    <n v="2.3069491525423729"/>
    <n v="0.15254237288135594"/>
    <n v="15.123333333333333"/>
  </r>
  <r>
    <x v="12"/>
    <x v="0"/>
    <x v="2"/>
    <n v="3051"/>
    <n v="203"/>
    <x v="16"/>
    <x v="302"/>
    <n v="6.6535562110783347E-2"/>
    <n v="2.8232512315270935"/>
    <n v="0.21674876847290642"/>
    <n v="13.025454545454545"/>
  </r>
  <r>
    <x v="12"/>
    <x v="0"/>
    <x v="3"/>
    <n v="9996"/>
    <n v="124"/>
    <x v="4"/>
    <x v="303"/>
    <n v="1.2404961984793917E-2"/>
    <n v="6.7768548387096779"/>
    <n v="0.16129032258064516"/>
    <n v="42.016500000000001"/>
  </r>
  <r>
    <x v="12"/>
    <x v="0"/>
    <x v="4"/>
    <n v="6475"/>
    <n v="90"/>
    <x v="12"/>
    <x v="304"/>
    <n v="1.3899613899613899E-2"/>
    <n v="3.8516666666666666"/>
    <n v="0.17777777777777778"/>
    <n v="21.665624999999999"/>
  </r>
  <r>
    <x v="12"/>
    <x v="1"/>
    <x v="0"/>
    <n v="6796"/>
    <n v="202"/>
    <x v="37"/>
    <x v="305"/>
    <n v="2.972336668628605E-2"/>
    <n v="2.7114851485148517"/>
    <n v="5.4455445544554455E-2"/>
    <n v="49.792727272727276"/>
  </r>
  <r>
    <x v="12"/>
    <x v="1"/>
    <x v="1"/>
    <n v="2622"/>
    <n v="166"/>
    <x v="4"/>
    <x v="306"/>
    <n v="6.331045003813883E-2"/>
    <n v="0.6620481927710844"/>
    <n v="0.12048192771084337"/>
    <n v="5.4950000000000001"/>
  </r>
  <r>
    <x v="12"/>
    <x v="1"/>
    <x v="2"/>
    <n v="3074"/>
    <n v="362"/>
    <x v="23"/>
    <x v="307"/>
    <n v="0.11776187378009109"/>
    <n v="0.93881215469613266"/>
    <n v="7.18232044198895E-2"/>
    <n v="13.071153846153846"/>
  </r>
  <r>
    <x v="12"/>
    <x v="1"/>
    <x v="3"/>
    <n v="5263"/>
    <n v="147"/>
    <x v="34"/>
    <x v="308"/>
    <n v="2.7930837925137755E-2"/>
    <n v="4.356938775510204"/>
    <n v="4.0816326530612242E-2"/>
    <n v="106.745"/>
  </r>
  <r>
    <x v="12"/>
    <x v="1"/>
    <x v="4"/>
    <n v="3969"/>
    <n v="239"/>
    <x v="11"/>
    <x v="309"/>
    <n v="6.0216679264298315E-2"/>
    <n v="2.3725104602510458"/>
    <n v="4.1841004184100415E-3"/>
    <n v="567.03"/>
  </r>
  <r>
    <x v="12"/>
    <x v="2"/>
    <x v="0"/>
    <n v="4067"/>
    <n v="359"/>
    <x v="15"/>
    <x v="310"/>
    <n v="8.8271453159577087E-2"/>
    <n v="2.1287743732590529"/>
    <n v="9.7493036211699163E-2"/>
    <n v="21.835142857142859"/>
  </r>
  <r>
    <x v="12"/>
    <x v="2"/>
    <x v="1"/>
    <n v="6490"/>
    <n v="331"/>
    <x v="33"/>
    <x v="311"/>
    <n v="5.1001540832049309E-2"/>
    <n v="0.48767371601208453"/>
    <n v="3.0211480362537766E-2"/>
    <n v="16.141999999999999"/>
  </r>
  <r>
    <x v="12"/>
    <x v="2"/>
    <x v="2"/>
    <n v="6415"/>
    <n v="60"/>
    <x v="32"/>
    <x v="312"/>
    <n v="9.3530787217459086E-3"/>
    <n v="7.0018333333333338"/>
    <n v="0.8"/>
    <n v="8.7522916666666664"/>
  </r>
  <r>
    <x v="12"/>
    <x v="2"/>
    <x v="3"/>
    <n v="9378"/>
    <n v="344"/>
    <x v="19"/>
    <x v="313"/>
    <n v="3.6681595222862018E-2"/>
    <n v="1.8876744186046512"/>
    <n v="9.5930232558139539E-2"/>
    <n v="19.677575757575759"/>
  </r>
  <r>
    <x v="12"/>
    <x v="2"/>
    <x v="4"/>
    <n v="5150"/>
    <n v="160"/>
    <x v="20"/>
    <x v="314"/>
    <n v="3.1067961165048542E-2"/>
    <n v="5.9917499999999997"/>
    <n v="0.13125000000000001"/>
    <n v="45.651428571428568"/>
  </r>
  <r>
    <x v="12"/>
    <x v="3"/>
    <x v="0"/>
    <n v="7212"/>
    <n v="361"/>
    <x v="15"/>
    <x v="315"/>
    <n v="5.0055463117027174E-2"/>
    <n v="0.81288088642659273"/>
    <n v="9.6952908587257622E-2"/>
    <n v="8.3842857142857135"/>
  </r>
  <r>
    <x v="12"/>
    <x v="3"/>
    <x v="1"/>
    <n v="9942"/>
    <n v="197"/>
    <x v="0"/>
    <x v="316"/>
    <n v="1.9814926574129955E-2"/>
    <n v="1.2477664974619289"/>
    <n v="0.21319796954314721"/>
    <n v="5.8526190476190481"/>
  </r>
  <r>
    <x v="12"/>
    <x v="3"/>
    <x v="2"/>
    <n v="8101"/>
    <n v="414"/>
    <x v="9"/>
    <x v="317"/>
    <n v="5.1104801876311563E-2"/>
    <n v="0.57777777777777772"/>
    <n v="1.932367149758454E-2"/>
    <n v="29.9"/>
  </r>
  <r>
    <x v="12"/>
    <x v="3"/>
    <x v="3"/>
    <n v="1153"/>
    <n v="499"/>
    <x v="9"/>
    <x v="318"/>
    <n v="0.43278404163052908"/>
    <n v="0.39266533066132264"/>
    <n v="1.6032064128256512E-2"/>
    <n v="24.4925"/>
  </r>
  <r>
    <x v="12"/>
    <x v="3"/>
    <x v="4"/>
    <n v="3343"/>
    <n v="66"/>
    <x v="0"/>
    <x v="319"/>
    <n v="1.9742746036494167E-2"/>
    <n v="7.1440909090909086"/>
    <n v="0.63636363636363635"/>
    <n v="11.226428571428571"/>
  </r>
  <r>
    <x v="12"/>
    <x v="4"/>
    <x v="0"/>
    <n v="2639"/>
    <n v="91"/>
    <x v="46"/>
    <x v="320"/>
    <n v="3.4482758620689655E-2"/>
    <n v="5.6451648351648354"/>
    <n v="0.37362637362637363"/>
    <n v="15.109117647058824"/>
  </r>
  <r>
    <x v="12"/>
    <x v="4"/>
    <x v="1"/>
    <n v="2252"/>
    <n v="157"/>
    <x v="35"/>
    <x v="321"/>
    <n v="6.9715808170515092E-2"/>
    <n v="4.6192993630573254"/>
    <n v="0.18471337579617833"/>
    <n v="25.007931034482759"/>
  </r>
  <r>
    <x v="12"/>
    <x v="4"/>
    <x v="2"/>
    <n v="5197"/>
    <n v="403"/>
    <x v="21"/>
    <x v="322"/>
    <n v="7.7544737348470269E-2"/>
    <n v="0.47836228287841193"/>
    <n v="8.9330024813895778E-2"/>
    <n v="5.3550000000000004"/>
  </r>
  <r>
    <x v="12"/>
    <x v="4"/>
    <x v="3"/>
    <n v="5090"/>
    <n v="354"/>
    <x v="44"/>
    <x v="323"/>
    <n v="6.9548133595284875E-2"/>
    <n v="0.63033898305084746"/>
    <n v="2.5423728813559324E-2"/>
    <n v="24.793333333333333"/>
  </r>
  <r>
    <x v="12"/>
    <x v="4"/>
    <x v="4"/>
    <n v="4640"/>
    <n v="360"/>
    <x v="37"/>
    <x v="324"/>
    <n v="7.7586206896551727E-2"/>
    <n v="1.5810277777777777"/>
    <n v="3.0555555555555555E-2"/>
    <n v="51.742727272727272"/>
  </r>
  <r>
    <x v="13"/>
    <x v="0"/>
    <x v="0"/>
    <n v="2341"/>
    <n v="129"/>
    <x v="30"/>
    <x v="325"/>
    <n v="5.5104656129859035E-2"/>
    <n v="6.8655038759689919"/>
    <n v="5.4263565891472867E-2"/>
    <n v="126.52142857142857"/>
  </r>
  <r>
    <x v="13"/>
    <x v="0"/>
    <x v="1"/>
    <n v="3708"/>
    <n v="130"/>
    <x v="38"/>
    <x v="326"/>
    <n v="3.5059331175836032E-2"/>
    <n v="5.3300769230769225"/>
    <n v="0.11538461538461539"/>
    <n v="46.193999999999996"/>
  </r>
  <r>
    <x v="13"/>
    <x v="0"/>
    <x v="2"/>
    <n v="9901"/>
    <n v="249"/>
    <x v="40"/>
    <x v="327"/>
    <n v="2.5148974851025151E-2"/>
    <n v="1.304016064257028"/>
    <n v="9.6385542168674704E-2"/>
    <n v="13.529166666666667"/>
  </r>
  <r>
    <x v="13"/>
    <x v="0"/>
    <x v="3"/>
    <n v="6387"/>
    <n v="192"/>
    <x v="43"/>
    <x v="328"/>
    <n v="3.0061061531235323E-2"/>
    <n v="3.7701041666666666"/>
    <n v="0.20833333333333334"/>
    <n v="18.096499999999999"/>
  </r>
  <r>
    <x v="13"/>
    <x v="0"/>
    <x v="4"/>
    <n v="9044"/>
    <n v="75"/>
    <x v="44"/>
    <x v="329"/>
    <n v="8.2927908005307385E-3"/>
    <n v="1.8063999999999998"/>
    <n v="0.12"/>
    <n v="15.053333333333333"/>
  </r>
  <r>
    <x v="13"/>
    <x v="1"/>
    <x v="0"/>
    <n v="5806"/>
    <n v="450"/>
    <x v="4"/>
    <x v="330"/>
    <n v="7.7506028246641406E-2"/>
    <n v="0.58337777777777777"/>
    <n v="4.4444444444444446E-2"/>
    <n v="13.125999999999999"/>
  </r>
  <r>
    <x v="13"/>
    <x v="1"/>
    <x v="1"/>
    <n v="4157"/>
    <n v="299"/>
    <x v="27"/>
    <x v="331"/>
    <n v="7.1926870339186919E-2"/>
    <n v="1.2761538461538462"/>
    <n v="4.6822742474916385E-2"/>
    <n v="27.254999999999999"/>
  </r>
  <r>
    <x v="13"/>
    <x v="1"/>
    <x v="2"/>
    <n v="9820"/>
    <n v="56"/>
    <x v="36"/>
    <x v="332"/>
    <n v="5.7026476578411409E-3"/>
    <n v="6.5644642857142861"/>
    <n v="0.8392857142857143"/>
    <n v="7.8214893617021284"/>
  </r>
  <r>
    <x v="13"/>
    <x v="1"/>
    <x v="3"/>
    <n v="9007"/>
    <n v="364"/>
    <x v="14"/>
    <x v="333"/>
    <n v="4.0413012101698675E-2"/>
    <n v="2.6094505494505493"/>
    <n v="4.6703296703296704E-2"/>
    <n v="55.87294117647059"/>
  </r>
  <r>
    <x v="13"/>
    <x v="1"/>
    <x v="4"/>
    <n v="4294"/>
    <n v="421"/>
    <x v="14"/>
    <x v="334"/>
    <n v="9.8043782021425246E-2"/>
    <n v="2.0429691211401426"/>
    <n v="4.0380047505938245E-2"/>
    <n v="50.593529411764706"/>
  </r>
  <r>
    <x v="13"/>
    <x v="2"/>
    <x v="0"/>
    <n v="2466"/>
    <n v="152"/>
    <x v="47"/>
    <x v="335"/>
    <n v="6.163828061638281E-2"/>
    <n v="0.87703947368421054"/>
    <n v="0.19736842105263158"/>
    <n v="4.4436666666666671"/>
  </r>
  <r>
    <x v="13"/>
    <x v="2"/>
    <x v="1"/>
    <n v="4223"/>
    <n v="157"/>
    <x v="19"/>
    <x v="336"/>
    <n v="3.7177362064882785E-2"/>
    <n v="1.3280891719745223"/>
    <n v="0.21019108280254778"/>
    <n v="6.3184848484848484"/>
  </r>
  <r>
    <x v="13"/>
    <x v="2"/>
    <x v="2"/>
    <n v="1130"/>
    <n v="342"/>
    <x v="22"/>
    <x v="337"/>
    <n v="0.30265486725663715"/>
    <n v="1.6878362573099415"/>
    <n v="7.3099415204678359E-2"/>
    <n v="23.089600000000001"/>
  </r>
  <r>
    <x v="13"/>
    <x v="2"/>
    <x v="3"/>
    <n v="5278"/>
    <n v="413"/>
    <x v="32"/>
    <x v="338"/>
    <n v="7.8249336870026526E-2"/>
    <n v="1.4895399515738497"/>
    <n v="0.11622276029055691"/>
    <n v="12.816249999999998"/>
  </r>
  <r>
    <x v="13"/>
    <x v="2"/>
    <x v="4"/>
    <n v="6468"/>
    <n v="458"/>
    <x v="31"/>
    <x v="339"/>
    <n v="7.0810142238713666E-2"/>
    <n v="1.6682751091703059"/>
    <n v="6.9868995633187769E-2"/>
    <n v="23.877187500000002"/>
  </r>
  <r>
    <x v="13"/>
    <x v="3"/>
    <x v="0"/>
    <n v="9684"/>
    <n v="475"/>
    <x v="11"/>
    <x v="340"/>
    <n v="4.9049979347377114E-2"/>
    <n v="1.871578947368421"/>
    <n v="2.1052631578947368E-3"/>
    <n v="889"/>
  </r>
  <r>
    <x v="13"/>
    <x v="3"/>
    <x v="1"/>
    <n v="9502"/>
    <n v="276"/>
    <x v="35"/>
    <x v="341"/>
    <n v="2.9046516522837296E-2"/>
    <n v="3.1996014492753626"/>
    <n v="0.10507246376811594"/>
    <n v="30.45137931034483"/>
  </r>
  <r>
    <x v="13"/>
    <x v="3"/>
    <x v="2"/>
    <n v="5346"/>
    <n v="296"/>
    <x v="14"/>
    <x v="342"/>
    <n v="5.5368499812944255E-2"/>
    <n v="0.90179054054054053"/>
    <n v="5.7432432432432436E-2"/>
    <n v="15.701764705882354"/>
  </r>
  <r>
    <x v="13"/>
    <x v="3"/>
    <x v="3"/>
    <n v="4810"/>
    <n v="428"/>
    <x v="48"/>
    <x v="343"/>
    <n v="8.8981288981288986E-2"/>
    <n v="2.3321028037383176"/>
    <n v="6.5420560747663545E-2"/>
    <n v="35.647857142857141"/>
  </r>
  <r>
    <x v="13"/>
    <x v="3"/>
    <x v="4"/>
    <n v="3032"/>
    <n v="367"/>
    <x v="38"/>
    <x v="344"/>
    <n v="0.12104221635883905"/>
    <n v="1.4492915531335149"/>
    <n v="4.0871934604904632E-2"/>
    <n v="35.459333333333333"/>
  </r>
  <r>
    <x v="13"/>
    <x v="4"/>
    <x v="0"/>
    <n v="4511"/>
    <n v="285"/>
    <x v="44"/>
    <x v="345"/>
    <n v="6.3178896031921963E-2"/>
    <n v="3.4585263157894737"/>
    <n v="3.1578947368421054E-2"/>
    <n v="109.52"/>
  </r>
  <r>
    <x v="13"/>
    <x v="4"/>
    <x v="1"/>
    <n v="8069"/>
    <n v="458"/>
    <x v="39"/>
    <x v="346"/>
    <n v="5.6760441194695747E-2"/>
    <n v="0.8793231441048035"/>
    <n v="4.148471615720524E-2"/>
    <n v="21.196315789473687"/>
  </r>
  <r>
    <x v="13"/>
    <x v="4"/>
    <x v="2"/>
    <n v="4760"/>
    <n v="52"/>
    <x v="35"/>
    <x v="347"/>
    <n v="1.0924369747899159E-2"/>
    <n v="10.011153846153848"/>
    <n v="0.55769230769230771"/>
    <n v="17.951034482758622"/>
  </r>
  <r>
    <x v="13"/>
    <x v="4"/>
    <x v="3"/>
    <n v="3033"/>
    <n v="373"/>
    <x v="21"/>
    <x v="348"/>
    <n v="0.12298054731289153"/>
    <n v="1.9946380697050938"/>
    <n v="9.6514745308310987E-2"/>
    <n v="20.666666666666668"/>
  </r>
  <r>
    <x v="13"/>
    <x v="4"/>
    <x v="4"/>
    <n v="8832"/>
    <n v="481"/>
    <x v="41"/>
    <x v="349"/>
    <n v="5.446105072463768E-2"/>
    <n v="0.24135135135135136"/>
    <n v="9.355509355509356E-2"/>
    <n v="2.5797777777777777"/>
  </r>
  <r>
    <x v="14"/>
    <x v="0"/>
    <x v="0"/>
    <n v="3632"/>
    <n v="448"/>
    <x v="3"/>
    <x v="350"/>
    <n v="0.12334801762114538"/>
    <n v="0.99529017857142854"/>
    <n v="5.1339285714285712E-2"/>
    <n v="19.386521739130433"/>
  </r>
  <r>
    <x v="14"/>
    <x v="0"/>
    <x v="1"/>
    <n v="2828"/>
    <n v="110"/>
    <x v="13"/>
    <x v="351"/>
    <n v="3.8896746817538894E-2"/>
    <n v="3.028"/>
    <n v="4.5454545454545456E-2"/>
    <n v="66.616"/>
  </r>
  <r>
    <x v="14"/>
    <x v="0"/>
    <x v="2"/>
    <n v="1806"/>
    <n v="489"/>
    <x v="3"/>
    <x v="352"/>
    <n v="0.2707641196013289"/>
    <n v="1.8318609406952964"/>
    <n v="4.7034764826175871E-2"/>
    <n v="38.946956521739132"/>
  </r>
  <r>
    <x v="14"/>
    <x v="0"/>
    <x v="3"/>
    <n v="9202"/>
    <n v="111"/>
    <x v="40"/>
    <x v="353"/>
    <n v="1.2062595088024342E-2"/>
    <n v="5.8745045045045048"/>
    <n v="0.21621621621621623"/>
    <n v="27.169583333333335"/>
  </r>
  <r>
    <x v="14"/>
    <x v="0"/>
    <x v="4"/>
    <n v="8878"/>
    <n v="101"/>
    <x v="30"/>
    <x v="354"/>
    <n v="1.1376436134264475E-2"/>
    <n v="1.5692079207920793"/>
    <n v="6.9306930693069313E-2"/>
    <n v="22.641428571428573"/>
  </r>
  <r>
    <x v="14"/>
    <x v="1"/>
    <x v="0"/>
    <n v="8827"/>
    <n v="398"/>
    <x v="16"/>
    <x v="355"/>
    <n v="4.5088931686869831E-2"/>
    <n v="1.7203015075376884"/>
    <n v="0.11055276381909548"/>
    <n v="15.560909090909091"/>
  </r>
  <r>
    <x v="14"/>
    <x v="1"/>
    <x v="1"/>
    <n v="2389"/>
    <n v="379"/>
    <x v="22"/>
    <x v="356"/>
    <n v="0.15864378401004606"/>
    <n v="0.37532981530343007"/>
    <n v="6.5963060686015831E-2"/>
    <n v="5.69"/>
  </r>
  <r>
    <x v="14"/>
    <x v="1"/>
    <x v="2"/>
    <n v="1936"/>
    <n v="290"/>
    <x v="13"/>
    <x v="357"/>
    <n v="0.14979338842975207"/>
    <n v="3.315655172413793"/>
    <n v="1.7241379310344827E-2"/>
    <n v="192.30799999999999"/>
  </r>
  <r>
    <x v="14"/>
    <x v="1"/>
    <x v="3"/>
    <n v="2796"/>
    <n v="103"/>
    <x v="32"/>
    <x v="358"/>
    <n v="3.6838340486409153E-2"/>
    <n v="9.4387378640776696"/>
    <n v="0.46601941747572817"/>
    <n v="20.253958333333333"/>
  </r>
  <r>
    <x v="14"/>
    <x v="1"/>
    <x v="4"/>
    <n v="2913"/>
    <n v="290"/>
    <x v="24"/>
    <x v="359"/>
    <n v="9.9553724682457947E-2"/>
    <n v="0.88451724137931031"/>
    <n v="0.14137931034482759"/>
    <n v="6.2563414634146337"/>
  </r>
  <r>
    <x v="14"/>
    <x v="2"/>
    <x v="0"/>
    <n v="3466"/>
    <n v="227"/>
    <x v="12"/>
    <x v="360"/>
    <n v="6.5493364108482402E-2"/>
    <n v="2.3879735682819385"/>
    <n v="7.0484581497797363E-2"/>
    <n v="33.879375000000003"/>
  </r>
  <r>
    <x v="14"/>
    <x v="2"/>
    <x v="1"/>
    <n v="9194"/>
    <n v="209"/>
    <x v="29"/>
    <x v="361"/>
    <n v="2.2732216663041115E-2"/>
    <n v="2.4738755980861242"/>
    <n v="5.7416267942583733E-2"/>
    <n v="43.086666666666666"/>
  </r>
  <r>
    <x v="14"/>
    <x v="2"/>
    <x v="2"/>
    <n v="8287"/>
    <n v="430"/>
    <x v="9"/>
    <x v="362"/>
    <n v="5.1888500060335463E-2"/>
    <n v="1.3564651162790697"/>
    <n v="1.8604651162790697E-2"/>
    <n v="72.91"/>
  </r>
  <r>
    <x v="14"/>
    <x v="2"/>
    <x v="3"/>
    <n v="5675"/>
    <n v="447"/>
    <x v="33"/>
    <x v="363"/>
    <n v="7.8766519823788544E-2"/>
    <n v="1.9555033557046979"/>
    <n v="2.2371364653243849E-2"/>
    <n v="87.411000000000001"/>
  </r>
  <r>
    <x v="14"/>
    <x v="2"/>
    <x v="4"/>
    <n v="2640"/>
    <n v="489"/>
    <x v="6"/>
    <x v="364"/>
    <n v="0.18522727272727274"/>
    <n v="0.69333333333333336"/>
    <n v="5.5214723926380369E-2"/>
    <n v="12.557037037037038"/>
  </r>
  <r>
    <x v="14"/>
    <x v="3"/>
    <x v="0"/>
    <n v="2218"/>
    <n v="458"/>
    <x v="24"/>
    <x v="365"/>
    <n v="0.20649233543733092"/>
    <n v="1.8929475982532751"/>
    <n v="8.9519650655021835E-2"/>
    <n v="21.14560975609756"/>
  </r>
  <r>
    <x v="14"/>
    <x v="3"/>
    <x v="1"/>
    <n v="1954"/>
    <n v="275"/>
    <x v="27"/>
    <x v="366"/>
    <n v="0.14073694984646878"/>
    <n v="1.7004000000000001"/>
    <n v="5.0909090909090911E-2"/>
    <n v="33.400714285714287"/>
  </r>
  <r>
    <x v="14"/>
    <x v="3"/>
    <x v="2"/>
    <n v="5133"/>
    <n v="377"/>
    <x v="36"/>
    <x v="367"/>
    <n v="7.3446327683615822E-2"/>
    <n v="1.9261007957559682"/>
    <n v="0.12466843501326259"/>
    <n v="15.449787234042553"/>
  </r>
  <r>
    <x v="14"/>
    <x v="3"/>
    <x v="3"/>
    <n v="9228"/>
    <n v="365"/>
    <x v="6"/>
    <x v="368"/>
    <n v="3.9553532726484611E-2"/>
    <n v="0.54389041095890411"/>
    <n v="7.3972602739726029E-2"/>
    <n v="7.3525925925925932"/>
  </r>
  <r>
    <x v="14"/>
    <x v="3"/>
    <x v="4"/>
    <n v="5036"/>
    <n v="130"/>
    <x v="16"/>
    <x v="369"/>
    <n v="2.5814138204924543E-2"/>
    <n v="1.1951538461538462"/>
    <n v="0.33846153846153848"/>
    <n v="3.5311363636363637"/>
  </r>
  <r>
    <x v="14"/>
    <x v="4"/>
    <x v="0"/>
    <n v="1317"/>
    <n v="398"/>
    <x v="8"/>
    <x v="370"/>
    <n v="0.30220197418375094"/>
    <n v="2.3011557788944725"/>
    <n v="5.0251256281407036E-3"/>
    <n v="457.93"/>
  </r>
  <r>
    <x v="14"/>
    <x v="4"/>
    <x v="1"/>
    <n v="2591"/>
    <n v="89"/>
    <x v="23"/>
    <x v="371"/>
    <n v="3.434967194133539E-2"/>
    <n v="7.979887640449439"/>
    <n v="0.29213483146067415"/>
    <n v="27.315769230769231"/>
  </r>
  <r>
    <x v="14"/>
    <x v="4"/>
    <x v="2"/>
    <n v="2312"/>
    <n v="311"/>
    <x v="38"/>
    <x v="372"/>
    <n v="0.13451557093425606"/>
    <n v="1.83"/>
    <n v="4.8231511254019289E-2"/>
    <n v="37.942"/>
  </r>
  <r>
    <x v="14"/>
    <x v="4"/>
    <x v="3"/>
    <n v="4239"/>
    <n v="141"/>
    <x v="36"/>
    <x v="373"/>
    <n v="3.3262561924982309E-2"/>
    <n v="6.1384397163120568"/>
    <n v="0.33333333333333331"/>
    <n v="18.41531914893617"/>
  </r>
  <r>
    <x v="14"/>
    <x v="4"/>
    <x v="4"/>
    <n v="2704"/>
    <n v="318"/>
    <x v="40"/>
    <x v="374"/>
    <n v="0.11760355029585799"/>
    <n v="2.6833647798742137"/>
    <n v="7.5471698113207544E-2"/>
    <n v="35.554583333333333"/>
  </r>
  <r>
    <x v="15"/>
    <x v="0"/>
    <x v="0"/>
    <n v="5286"/>
    <n v="204"/>
    <x v="34"/>
    <x v="375"/>
    <n v="3.8592508513053347E-2"/>
    <n v="3.8109803921568628"/>
    <n v="2.9411764705882353E-2"/>
    <n v="129.57333333333335"/>
  </r>
  <r>
    <x v="15"/>
    <x v="0"/>
    <x v="1"/>
    <n v="1556"/>
    <n v="363"/>
    <x v="47"/>
    <x v="376"/>
    <n v="0.23329048843187661"/>
    <n v="1.4295316804407712"/>
    <n v="8.2644628099173556E-2"/>
    <n v="17.297333333333331"/>
  </r>
  <r>
    <x v="15"/>
    <x v="0"/>
    <x v="2"/>
    <n v="8561"/>
    <n v="209"/>
    <x v="35"/>
    <x v="377"/>
    <n v="2.4413035860296695E-2"/>
    <n v="1.9215789473684211"/>
    <n v="0.13875598086124402"/>
    <n v="13.848620689655172"/>
  </r>
  <r>
    <x v="15"/>
    <x v="0"/>
    <x v="3"/>
    <n v="4998"/>
    <n v="131"/>
    <x v="10"/>
    <x v="378"/>
    <n v="2.6210484193677473E-2"/>
    <n v="6.3829770992366406"/>
    <n v="9.9236641221374045E-2"/>
    <n v="64.32076923076923"/>
  </r>
  <r>
    <x v="15"/>
    <x v="0"/>
    <x v="4"/>
    <n v="9780"/>
    <n v="61"/>
    <x v="28"/>
    <x v="379"/>
    <n v="6.2372188139059306E-3"/>
    <n v="1.7336065573770492"/>
    <n v="0.50819672131147542"/>
    <n v="3.411290322580645"/>
  </r>
  <r>
    <x v="15"/>
    <x v="1"/>
    <x v="0"/>
    <n v="2136"/>
    <n v="282"/>
    <x v="47"/>
    <x v="380"/>
    <n v="0.13202247191011235"/>
    <n v="2.3710283687943261"/>
    <n v="0.10638297872340426"/>
    <n v="22.287666666666667"/>
  </r>
  <r>
    <x v="15"/>
    <x v="1"/>
    <x v="1"/>
    <n v="8009"/>
    <n v="237"/>
    <x v="16"/>
    <x v="381"/>
    <n v="2.9591709327007117E-2"/>
    <n v="0.45641350210970466"/>
    <n v="0.18565400843881857"/>
    <n v="2.458409090909091"/>
  </r>
  <r>
    <x v="15"/>
    <x v="1"/>
    <x v="2"/>
    <n v="2007"/>
    <n v="375"/>
    <x v="34"/>
    <x v="382"/>
    <n v="0.18684603886397608"/>
    <n v="0.94669333333333328"/>
    <n v="1.6E-2"/>
    <n v="59.168333333333329"/>
  </r>
  <r>
    <x v="15"/>
    <x v="1"/>
    <x v="3"/>
    <n v="6352"/>
    <n v="273"/>
    <x v="6"/>
    <x v="383"/>
    <n v="4.2978589420654911E-2"/>
    <n v="3.135934065934066"/>
    <n v="9.8901098901098897E-2"/>
    <n v="31.707777777777778"/>
  </r>
  <r>
    <x v="15"/>
    <x v="1"/>
    <x v="4"/>
    <n v="1571"/>
    <n v="384"/>
    <x v="48"/>
    <x v="384"/>
    <n v="0.24443029917250159"/>
    <n v="2.4448697916666666"/>
    <n v="7.2916666666666671E-2"/>
    <n v="33.529642857142861"/>
  </r>
  <r>
    <x v="15"/>
    <x v="2"/>
    <x v="0"/>
    <n v="1277"/>
    <n v="245"/>
    <x v="15"/>
    <x v="385"/>
    <n v="0.1918559122944401"/>
    <n v="1.0464489795918368"/>
    <n v="0.14285714285714285"/>
    <n v="7.3251428571428567"/>
  </r>
  <r>
    <x v="15"/>
    <x v="2"/>
    <x v="1"/>
    <n v="2265"/>
    <n v="373"/>
    <x v="12"/>
    <x v="386"/>
    <n v="0.16467991169977925"/>
    <n v="0.99428954423592497"/>
    <n v="4.2895442359249331E-2"/>
    <n v="23.179375"/>
  </r>
  <r>
    <x v="15"/>
    <x v="2"/>
    <x v="2"/>
    <n v="9073"/>
    <n v="423"/>
    <x v="22"/>
    <x v="387"/>
    <n v="4.6621845034718397E-2"/>
    <n v="0.97231678486997641"/>
    <n v="5.9101654846335699E-2"/>
    <n v="16.451599999999999"/>
  </r>
  <r>
    <x v="15"/>
    <x v="2"/>
    <x v="3"/>
    <n v="7353"/>
    <n v="355"/>
    <x v="7"/>
    <x v="388"/>
    <n v="4.8279613763089896E-2"/>
    <n v="2.7919154929577465"/>
    <n v="0.12957746478873239"/>
    <n v="21.546304347826087"/>
  </r>
  <r>
    <x v="15"/>
    <x v="2"/>
    <x v="4"/>
    <n v="9476"/>
    <n v="253"/>
    <x v="46"/>
    <x v="389"/>
    <n v="2.6699029126213591E-2"/>
    <n v="3.0620158102766801"/>
    <n v="0.13438735177865613"/>
    <n v="22.785"/>
  </r>
  <r>
    <x v="15"/>
    <x v="3"/>
    <x v="0"/>
    <n v="6043"/>
    <n v="430"/>
    <x v="48"/>
    <x v="390"/>
    <n v="7.1156710243256663E-2"/>
    <n v="1.0354651162790698"/>
    <n v="6.5116279069767441E-2"/>
    <n v="15.901785714285714"/>
  </r>
  <r>
    <x v="15"/>
    <x v="3"/>
    <x v="1"/>
    <n v="8813"/>
    <n v="416"/>
    <x v="33"/>
    <x v="391"/>
    <n v="4.7202995574719166E-2"/>
    <n v="1.2975480769230769"/>
    <n v="2.403846153846154E-2"/>
    <n v="53.977999999999994"/>
  </r>
  <r>
    <x v="15"/>
    <x v="3"/>
    <x v="2"/>
    <n v="4356"/>
    <n v="53"/>
    <x v="29"/>
    <x v="392"/>
    <n v="1.2167125803489439E-2"/>
    <n v="9.1237735849056598"/>
    <n v="0.22641509433962265"/>
    <n v="40.296666666666667"/>
  </r>
  <r>
    <x v="15"/>
    <x v="3"/>
    <x v="3"/>
    <n v="1038"/>
    <n v="320"/>
    <x v="48"/>
    <x v="393"/>
    <n v="0.30828516377649323"/>
    <n v="2.54790625"/>
    <n v="8.7499999999999994E-2"/>
    <n v="29.118928571428572"/>
  </r>
  <r>
    <x v="15"/>
    <x v="3"/>
    <x v="4"/>
    <n v="2098"/>
    <n v="421"/>
    <x v="7"/>
    <x v="394"/>
    <n v="0.20066730219256435"/>
    <n v="2.0331353919239907"/>
    <n v="0.10926365795724466"/>
    <n v="18.607608695652175"/>
  </r>
  <r>
    <x v="15"/>
    <x v="4"/>
    <x v="0"/>
    <n v="4155"/>
    <n v="71"/>
    <x v="8"/>
    <x v="395"/>
    <n v="1.7087845968712396E-2"/>
    <n v="3.0732394366197182"/>
    <n v="2.8169014084507043E-2"/>
    <n v="109.1"/>
  </r>
  <r>
    <x v="15"/>
    <x v="4"/>
    <x v="1"/>
    <n v="3896"/>
    <n v="431"/>
    <x v="6"/>
    <x v="396"/>
    <n v="0.11062628336755646"/>
    <n v="0.54744779582366587"/>
    <n v="6.2645011600928072E-2"/>
    <n v="8.7388888888888889"/>
  </r>
  <r>
    <x v="15"/>
    <x v="4"/>
    <x v="2"/>
    <n v="1988"/>
    <n v="70"/>
    <x v="21"/>
    <x v="397"/>
    <n v="3.5211267605633804E-2"/>
    <n v="13.122428571428571"/>
    <n v="0.51428571428571423"/>
    <n v="25.515833333333333"/>
  </r>
  <r>
    <x v="15"/>
    <x v="4"/>
    <x v="3"/>
    <n v="5179"/>
    <n v="311"/>
    <x v="18"/>
    <x v="398"/>
    <n v="6.0050202741842057E-2"/>
    <n v="2.5211575562700967"/>
    <n v="1.2861736334405145E-2"/>
    <n v="196.02"/>
  </r>
  <r>
    <x v="15"/>
    <x v="4"/>
    <x v="4"/>
    <n v="6626"/>
    <n v="306"/>
    <x v="42"/>
    <x v="399"/>
    <n v="4.6181708421370357E-2"/>
    <n v="1.2701633986928105"/>
    <n v="0.12091503267973856"/>
    <n v="10.504594594594595"/>
  </r>
  <r>
    <x v="16"/>
    <x v="0"/>
    <x v="0"/>
    <n v="4598"/>
    <n v="211"/>
    <x v="32"/>
    <x v="400"/>
    <n v="4.5889517181383212E-2"/>
    <n v="1.3828909952606636"/>
    <n v="0.22748815165876776"/>
    <n v="6.0789583333333335"/>
  </r>
  <r>
    <x v="16"/>
    <x v="0"/>
    <x v="1"/>
    <n v="9984"/>
    <n v="329"/>
    <x v="27"/>
    <x v="401"/>
    <n v="3.295272435897436E-2"/>
    <n v="1.3120668693009119"/>
    <n v="4.2553191489361701E-2"/>
    <n v="30.833571428571428"/>
  </r>
  <r>
    <x v="16"/>
    <x v="0"/>
    <x v="2"/>
    <n v="7635"/>
    <n v="257"/>
    <x v="41"/>
    <x v="402"/>
    <n v="3.366077275703995E-2"/>
    <n v="2.2914785992217896"/>
    <n v="0.17509727626459143"/>
    <n v="13.086888888888888"/>
  </r>
  <r>
    <x v="16"/>
    <x v="0"/>
    <x v="3"/>
    <n v="1984"/>
    <n v="194"/>
    <x v="30"/>
    <x v="403"/>
    <n v="9.7782258064516125E-2"/>
    <n v="0.93840206185567021"/>
    <n v="3.608247422680412E-2"/>
    <n v="26.00714285714286"/>
  </r>
  <r>
    <x v="16"/>
    <x v="0"/>
    <x v="4"/>
    <n v="9782"/>
    <n v="76"/>
    <x v="34"/>
    <x v="404"/>
    <n v="7.7693723164996937E-3"/>
    <n v="11.319736842105263"/>
    <n v="7.8947368421052627E-2"/>
    <n v="143.38333333333333"/>
  </r>
  <r>
    <x v="16"/>
    <x v="1"/>
    <x v="0"/>
    <n v="1959"/>
    <n v="477"/>
    <x v="8"/>
    <x v="405"/>
    <n v="0.24349157733537519"/>
    <n v="0.27100628930817611"/>
    <n v="4.1928721174004195E-3"/>
    <n v="64.635000000000005"/>
  </r>
  <r>
    <x v="16"/>
    <x v="1"/>
    <x v="1"/>
    <n v="8725"/>
    <n v="64"/>
    <x v="10"/>
    <x v="406"/>
    <n v="7.3352435530085964E-3"/>
    <n v="8.3339062500000001"/>
    <n v="0.203125"/>
    <n v="41.028461538461542"/>
  </r>
  <r>
    <x v="16"/>
    <x v="1"/>
    <x v="2"/>
    <n v="2875"/>
    <n v="277"/>
    <x v="36"/>
    <x v="407"/>
    <n v="9.6347826086956523E-2"/>
    <n v="2.175342960288809"/>
    <n v="0.16967509025270758"/>
    <n v="12.820638297872341"/>
  </r>
  <r>
    <x v="16"/>
    <x v="1"/>
    <x v="3"/>
    <n v="8099"/>
    <n v="368"/>
    <x v="11"/>
    <x v="408"/>
    <n v="4.5437708359056674E-2"/>
    <n v="1.8651358695652174"/>
    <n v="2.717391304347826E-3"/>
    <n v="686.37"/>
  </r>
  <r>
    <x v="16"/>
    <x v="1"/>
    <x v="4"/>
    <n v="6463"/>
    <n v="121"/>
    <x v="29"/>
    <x v="409"/>
    <n v="1.8721955748104594E-2"/>
    <n v="3.1349586776859502"/>
    <n v="9.9173553719008267E-2"/>
    <n v="31.610833333333332"/>
  </r>
  <r>
    <x v="16"/>
    <x v="2"/>
    <x v="0"/>
    <n v="5167"/>
    <n v="326"/>
    <x v="14"/>
    <x v="410"/>
    <n v="6.3092703696535704E-2"/>
    <n v="0.50674846625766867"/>
    <n v="5.2147239263803678E-2"/>
    <n v="9.7176470588235286"/>
  </r>
  <r>
    <x v="16"/>
    <x v="2"/>
    <x v="1"/>
    <n v="2389"/>
    <n v="144"/>
    <x v="33"/>
    <x v="411"/>
    <n v="6.0276266220175803E-2"/>
    <n v="5.2062500000000007"/>
    <n v="6.9444444444444448E-2"/>
    <n v="74.97"/>
  </r>
  <r>
    <x v="16"/>
    <x v="2"/>
    <x v="2"/>
    <n v="6420"/>
    <n v="266"/>
    <x v="42"/>
    <x v="363"/>
    <n v="4.1433021806853584E-2"/>
    <n v="3.2861278195488723"/>
    <n v="0.13909774436090225"/>
    <n v="23.624594594594594"/>
  </r>
  <r>
    <x v="16"/>
    <x v="2"/>
    <x v="3"/>
    <n v="4496"/>
    <n v="441"/>
    <x v="3"/>
    <x v="412"/>
    <n v="9.8087188612099641E-2"/>
    <n v="1.7048979591836735"/>
    <n v="5.2154195011337869E-2"/>
    <n v="32.689565217391305"/>
  </r>
  <r>
    <x v="16"/>
    <x v="2"/>
    <x v="4"/>
    <n v="7731"/>
    <n v="426"/>
    <x v="27"/>
    <x v="413"/>
    <n v="5.5102832751261155E-2"/>
    <n v="1.4408685446009388"/>
    <n v="3.2863849765258218E-2"/>
    <n v="43.843571428571423"/>
  </r>
  <r>
    <x v="16"/>
    <x v="3"/>
    <x v="0"/>
    <n v="9783"/>
    <n v="359"/>
    <x v="39"/>
    <x v="414"/>
    <n v="3.6696309925380761E-2"/>
    <n v="1.8282451253481895"/>
    <n v="5.2924791086350974E-2"/>
    <n v="34.544210526315794"/>
  </r>
  <r>
    <x v="16"/>
    <x v="3"/>
    <x v="1"/>
    <n v="3720"/>
    <n v="251"/>
    <x v="45"/>
    <x v="415"/>
    <n v="6.7473118279569894E-2"/>
    <n v="3.180159362549801"/>
    <n v="0.19521912350597609"/>
    <n v="16.290204081632652"/>
  </r>
  <r>
    <x v="16"/>
    <x v="3"/>
    <x v="2"/>
    <n v="9032"/>
    <n v="51"/>
    <x v="43"/>
    <x v="416"/>
    <n v="5.6465899025686444E-3"/>
    <n v="11.388627450980394"/>
    <n v="0.78431372549019607"/>
    <n v="14.520500000000002"/>
  </r>
  <r>
    <x v="16"/>
    <x v="3"/>
    <x v="3"/>
    <n v="2949"/>
    <n v="466"/>
    <x v="22"/>
    <x v="417"/>
    <n v="0.15801966768396067"/>
    <n v="1.8069957081545063"/>
    <n v="5.3648068669527899E-2"/>
    <n v="33.682400000000001"/>
  </r>
  <r>
    <x v="16"/>
    <x v="3"/>
    <x v="4"/>
    <n v="1917"/>
    <n v="152"/>
    <x v="25"/>
    <x v="418"/>
    <n v="7.9290558163797598E-2"/>
    <n v="1.4436842105263157"/>
    <n v="0.25"/>
    <n v="5.7747368421052627"/>
  </r>
  <r>
    <x v="16"/>
    <x v="4"/>
    <x v="0"/>
    <n v="1089"/>
    <n v="223"/>
    <x v="27"/>
    <x v="419"/>
    <n v="0.20477502295684114"/>
    <n v="3.246053811659193"/>
    <n v="6.2780269058295965E-2"/>
    <n v="51.704999999999998"/>
  </r>
  <r>
    <x v="16"/>
    <x v="4"/>
    <x v="1"/>
    <n v="4041"/>
    <n v="155"/>
    <x v="32"/>
    <x v="420"/>
    <n v="3.835684236575105E-2"/>
    <n v="1.6176129032258064"/>
    <n v="0.30967741935483872"/>
    <n v="5.2235416666666667"/>
  </r>
  <r>
    <x v="16"/>
    <x v="4"/>
    <x v="2"/>
    <n v="2895"/>
    <n v="366"/>
    <x v="13"/>
    <x v="421"/>
    <n v="0.12642487046632125"/>
    <n v="2.0104644808743171"/>
    <n v="1.3661202185792349E-2"/>
    <n v="147.166"/>
  </r>
  <r>
    <x v="16"/>
    <x v="4"/>
    <x v="3"/>
    <n v="3056"/>
    <n v="311"/>
    <x v="47"/>
    <x v="422"/>
    <n v="0.10176701570680628"/>
    <n v="2.1059163987138265"/>
    <n v="9.6463022508038579E-2"/>
    <n v="21.831333333333337"/>
  </r>
  <r>
    <x v="16"/>
    <x v="4"/>
    <x v="4"/>
    <n v="1552"/>
    <n v="419"/>
    <x v="30"/>
    <x v="423"/>
    <n v="0.2699742268041237"/>
    <n v="2.2474463007159904"/>
    <n v="1.6706443914081145E-2"/>
    <n v="134.52571428571429"/>
  </r>
  <r>
    <x v="17"/>
    <x v="0"/>
    <x v="0"/>
    <n v="4389"/>
    <n v="133"/>
    <x v="34"/>
    <x v="424"/>
    <n v="3.0303030303030304E-2"/>
    <n v="3.0489473684210524"/>
    <n v="4.5112781954887216E-2"/>
    <n v="67.584999999999994"/>
  </r>
  <r>
    <x v="17"/>
    <x v="0"/>
    <x v="1"/>
    <n v="1458"/>
    <n v="133"/>
    <x v="13"/>
    <x v="425"/>
    <n v="9.1220850480109736E-2"/>
    <n v="4.4939849624060155"/>
    <n v="3.7593984962406013E-2"/>
    <n v="119.54"/>
  </r>
  <r>
    <x v="17"/>
    <x v="0"/>
    <x v="2"/>
    <n v="1021"/>
    <n v="459"/>
    <x v="43"/>
    <x v="426"/>
    <n v="0.4495592556317336"/>
    <n v="1.1608061002178649"/>
    <n v="8.714596949891068E-2"/>
    <n v="13.320249999999998"/>
  </r>
  <r>
    <x v="17"/>
    <x v="0"/>
    <x v="3"/>
    <n v="8867"/>
    <n v="411"/>
    <x v="14"/>
    <x v="427"/>
    <n v="4.6351640915755048E-2"/>
    <n v="1.2037712895377128"/>
    <n v="4.1362530413625302E-2"/>
    <n v="29.102941176470587"/>
  </r>
  <r>
    <x v="17"/>
    <x v="0"/>
    <x v="4"/>
    <n v="8179"/>
    <n v="136"/>
    <x v="40"/>
    <x v="428"/>
    <n v="1.6627949627093776E-2"/>
    <n v="5.0386764705882356"/>
    <n v="0.17647058823529413"/>
    <n v="28.552499999999998"/>
  </r>
  <r>
    <x v="17"/>
    <x v="1"/>
    <x v="0"/>
    <n v="2266"/>
    <n v="171"/>
    <x v="41"/>
    <x v="429"/>
    <n v="7.546337157987644E-2"/>
    <n v="2.3164912280701753"/>
    <n v="0.26315789473684209"/>
    <n v="8.8026666666666671"/>
  </r>
  <r>
    <x v="17"/>
    <x v="1"/>
    <x v="1"/>
    <n v="4427"/>
    <n v="222"/>
    <x v="28"/>
    <x v="430"/>
    <n v="5.0146826293200816E-2"/>
    <n v="1.1887837837837838"/>
    <n v="0.13963963963963963"/>
    <n v="8.5132258064516133"/>
  </r>
  <r>
    <x v="17"/>
    <x v="1"/>
    <x v="2"/>
    <n v="1306"/>
    <n v="349"/>
    <x v="14"/>
    <x v="431"/>
    <n v="0.26722817764165391"/>
    <n v="1.7187106017191978"/>
    <n v="4.8710601719197708E-2"/>
    <n v="35.284117647058828"/>
  </r>
  <r>
    <x v="17"/>
    <x v="1"/>
    <x v="3"/>
    <n v="1661"/>
    <n v="86"/>
    <x v="43"/>
    <x v="432"/>
    <n v="5.1776038531005417E-2"/>
    <n v="11.589534883720932"/>
    <n v="0.46511627906976744"/>
    <n v="24.9175"/>
  </r>
  <r>
    <x v="17"/>
    <x v="1"/>
    <x v="4"/>
    <n v="9946"/>
    <n v="84"/>
    <x v="27"/>
    <x v="433"/>
    <n v="8.4456062738789469E-3"/>
    <n v="3.553690476190476"/>
    <n v="0.16666666666666666"/>
    <n v="21.322142857142858"/>
  </r>
  <r>
    <x v="17"/>
    <x v="2"/>
    <x v="0"/>
    <n v="1352"/>
    <n v="440"/>
    <x v="35"/>
    <x v="434"/>
    <n v="0.32544378698224852"/>
    <n v="1.1735454545454547"/>
    <n v="6.5909090909090903E-2"/>
    <n v="17.805517241379309"/>
  </r>
  <r>
    <x v="17"/>
    <x v="2"/>
    <x v="1"/>
    <n v="1158"/>
    <n v="491"/>
    <x v="39"/>
    <x v="435"/>
    <n v="0.42400690846286704"/>
    <n v="1.5650509164969451"/>
    <n v="3.8696537678207736E-2"/>
    <n v="40.444210526315793"/>
  </r>
  <r>
    <x v="17"/>
    <x v="2"/>
    <x v="2"/>
    <n v="4453"/>
    <n v="69"/>
    <x v="45"/>
    <x v="436"/>
    <n v="1.549517179429598E-2"/>
    <n v="8.0342028985507241"/>
    <n v="0.71014492753623193"/>
    <n v="11.313469387755102"/>
  </r>
  <r>
    <x v="17"/>
    <x v="2"/>
    <x v="3"/>
    <n v="2712"/>
    <n v="484"/>
    <x v="15"/>
    <x v="437"/>
    <n v="0.17846607669616518"/>
    <n v="1.2826652892561983"/>
    <n v="7.2314049586776855E-2"/>
    <n v="17.73742857142857"/>
  </r>
  <r>
    <x v="17"/>
    <x v="2"/>
    <x v="4"/>
    <n v="6631"/>
    <n v="277"/>
    <x v="19"/>
    <x v="438"/>
    <n v="4.1773488161664908E-2"/>
    <n v="3.1988447653429604"/>
    <n v="0.11913357400722022"/>
    <n v="26.850909090909092"/>
  </r>
  <r>
    <x v="17"/>
    <x v="3"/>
    <x v="0"/>
    <n v="2394"/>
    <n v="235"/>
    <x v="37"/>
    <x v="439"/>
    <n v="9.8162071846282367E-2"/>
    <n v="3.9197021276595745"/>
    <n v="4.6808510638297871E-2"/>
    <n v="83.739090909090905"/>
  </r>
  <r>
    <x v="17"/>
    <x v="3"/>
    <x v="1"/>
    <n v="4714"/>
    <n v="286"/>
    <x v="4"/>
    <x v="440"/>
    <n v="6.0670343657191345E-2"/>
    <n v="1.8154895104895106"/>
    <n v="6.9930069930069935E-2"/>
    <n v="25.961500000000001"/>
  </r>
  <r>
    <x v="17"/>
    <x v="3"/>
    <x v="2"/>
    <n v="3958"/>
    <n v="274"/>
    <x v="30"/>
    <x v="441"/>
    <n v="6.9226882263769579E-2"/>
    <n v="0.79711678832116784"/>
    <n v="2.5547445255474453E-2"/>
    <n v="31.201428571428572"/>
  </r>
  <r>
    <x v="17"/>
    <x v="3"/>
    <x v="3"/>
    <n v="7895"/>
    <n v="136"/>
    <x v="10"/>
    <x v="442"/>
    <n v="1.7226092463584548E-2"/>
    <n v="4.9212499999999997"/>
    <n v="9.5588235294117641E-2"/>
    <n v="51.483846153846152"/>
  </r>
  <r>
    <x v="17"/>
    <x v="3"/>
    <x v="4"/>
    <n v="7477"/>
    <n v="51"/>
    <x v="18"/>
    <x v="443"/>
    <n v="6.8209174802728364E-3"/>
    <n v="5.1545098039215684"/>
    <n v="7.8431372549019607E-2"/>
    <n v="65.72"/>
  </r>
  <r>
    <x v="17"/>
    <x v="4"/>
    <x v="0"/>
    <n v="5648"/>
    <n v="367"/>
    <x v="7"/>
    <x v="444"/>
    <n v="6.4978753541076489E-2"/>
    <n v="0.51130790190735698"/>
    <n v="0.12534059945504086"/>
    <n v="4.0793478260869565"/>
  </r>
  <r>
    <x v="17"/>
    <x v="4"/>
    <x v="1"/>
    <n v="1013"/>
    <n v="280"/>
    <x v="11"/>
    <x v="445"/>
    <n v="0.27640671273445211"/>
    <n v="1.5118214285714286"/>
    <n v="3.5714285714285713E-3"/>
    <n v="423.31"/>
  </r>
  <r>
    <x v="17"/>
    <x v="4"/>
    <x v="2"/>
    <n v="4814"/>
    <n v="375"/>
    <x v="40"/>
    <x v="446"/>
    <n v="7.7897798088907358E-2"/>
    <n v="1.8317599999999998"/>
    <n v="6.4000000000000001E-2"/>
    <n v="28.62125"/>
  </r>
  <r>
    <x v="17"/>
    <x v="4"/>
    <x v="3"/>
    <n v="9219"/>
    <n v="115"/>
    <x v="18"/>
    <x v="447"/>
    <n v="1.2474237986766461E-2"/>
    <n v="7.5842608695652176"/>
    <n v="3.4782608695652174E-2"/>
    <n v="218.04750000000001"/>
  </r>
  <r>
    <x v="17"/>
    <x v="4"/>
    <x v="4"/>
    <n v="6543"/>
    <n v="489"/>
    <x v="49"/>
    <x v="142"/>
    <n v="7.4736359468133881E-2"/>
    <n v="0.9345398773006135"/>
    <n v="4.4989775051124746E-2"/>
    <n v="20.772272727272728"/>
  </r>
  <r>
    <x v="18"/>
    <x v="0"/>
    <x v="0"/>
    <n v="4374"/>
    <n v="336"/>
    <x v="8"/>
    <x v="448"/>
    <n v="7.6817558299039787E-2"/>
    <n v="0.92991071428571426"/>
    <n v="5.9523809523809521E-3"/>
    <n v="156.22499999999999"/>
  </r>
  <r>
    <x v="18"/>
    <x v="0"/>
    <x v="1"/>
    <n v="1629"/>
    <n v="319"/>
    <x v="48"/>
    <x v="449"/>
    <n v="0.1958256599140577"/>
    <n v="1.2470219435736678"/>
    <n v="8.7774294670846395E-2"/>
    <n v="14.207142857142857"/>
  </r>
  <r>
    <x v="18"/>
    <x v="0"/>
    <x v="2"/>
    <n v="6897"/>
    <n v="381"/>
    <x v="17"/>
    <x v="450"/>
    <n v="5.5241409308394954E-2"/>
    <n v="2.2204724409448819"/>
    <n v="0"/>
    <n v="0"/>
  </r>
  <r>
    <x v="18"/>
    <x v="0"/>
    <x v="3"/>
    <n v="7276"/>
    <n v="325"/>
    <x v="37"/>
    <x v="451"/>
    <n v="4.4667399670148433E-2"/>
    <n v="1.9356923076923078"/>
    <n v="3.3846153846153845E-2"/>
    <n v="57.190909090909095"/>
  </r>
  <r>
    <x v="18"/>
    <x v="0"/>
    <x v="4"/>
    <n v="7656"/>
    <n v="362"/>
    <x v="39"/>
    <x v="452"/>
    <n v="4.7283176593521423E-2"/>
    <n v="0.69154696132596682"/>
    <n v="5.2486187845303865E-2"/>
    <n v="13.17578947368421"/>
  </r>
  <r>
    <x v="18"/>
    <x v="1"/>
    <x v="0"/>
    <n v="4192"/>
    <n v="156"/>
    <x v="21"/>
    <x v="453"/>
    <n v="3.7213740458015267E-2"/>
    <n v="4.8894871794871797"/>
    <n v="0.23076923076923078"/>
    <n v="21.187777777777779"/>
  </r>
  <r>
    <x v="18"/>
    <x v="1"/>
    <x v="1"/>
    <n v="4568"/>
    <n v="169"/>
    <x v="6"/>
    <x v="454"/>
    <n v="3.699649737302977E-2"/>
    <n v="4.8822485207100597"/>
    <n v="0.15976331360946747"/>
    <n v="30.55925925925926"/>
  </r>
  <r>
    <x v="18"/>
    <x v="1"/>
    <x v="2"/>
    <n v="2390"/>
    <n v="256"/>
    <x v="39"/>
    <x v="455"/>
    <n v="0.10711297071129706"/>
    <n v="2.3528515625000002"/>
    <n v="7.421875E-2"/>
    <n v="31.701578947368422"/>
  </r>
  <r>
    <x v="18"/>
    <x v="1"/>
    <x v="3"/>
    <n v="4953"/>
    <n v="383"/>
    <x v="21"/>
    <x v="456"/>
    <n v="7.7326872602463154E-2"/>
    <n v="0.39524804177545692"/>
    <n v="9.3994778067885115E-2"/>
    <n v="4.2050000000000001"/>
  </r>
  <r>
    <x v="18"/>
    <x v="1"/>
    <x v="4"/>
    <n v="1281"/>
    <n v="334"/>
    <x v="46"/>
    <x v="457"/>
    <n v="0.26073380171740829"/>
    <n v="2.0239520958083834"/>
    <n v="0.10179640718562874"/>
    <n v="19.882352941176471"/>
  </r>
  <r>
    <x v="18"/>
    <x v="2"/>
    <x v="0"/>
    <n v="5293"/>
    <n v="294"/>
    <x v="31"/>
    <x v="458"/>
    <n v="5.5545059512563763E-2"/>
    <n v="0.61122448979591837"/>
    <n v="0.10884353741496598"/>
    <n v="5.6156249999999996"/>
  </r>
  <r>
    <x v="18"/>
    <x v="2"/>
    <x v="1"/>
    <n v="2229"/>
    <n v="61"/>
    <x v="45"/>
    <x v="459"/>
    <n v="2.7366532077164649E-2"/>
    <n v="3.8280327868852457"/>
    <n v="0.80327868852459017"/>
    <n v="4.7655102040816324"/>
  </r>
  <r>
    <x v="18"/>
    <x v="2"/>
    <x v="2"/>
    <n v="2239"/>
    <n v="300"/>
    <x v="19"/>
    <x v="460"/>
    <n v="0.13398838767306834"/>
    <n v="0.34816666666666668"/>
    <n v="0.11"/>
    <n v="3.165151515151515"/>
  </r>
  <r>
    <x v="18"/>
    <x v="2"/>
    <x v="3"/>
    <n v="8473"/>
    <n v="334"/>
    <x v="47"/>
    <x v="461"/>
    <n v="3.9419331995751213E-2"/>
    <n v="2.6381137724550898"/>
    <n v="8.9820359281437126E-2"/>
    <n v="29.370999999999999"/>
  </r>
  <r>
    <x v="18"/>
    <x v="2"/>
    <x v="4"/>
    <n v="8351"/>
    <n v="476"/>
    <x v="5"/>
    <x v="462"/>
    <n v="5.6999161777032688E-2"/>
    <n v="1.1343697478991597"/>
    <n v="9.0336134453781511E-2"/>
    <n v="12.557209302325582"/>
  </r>
  <r>
    <x v="18"/>
    <x v="3"/>
    <x v="0"/>
    <n v="7294"/>
    <n v="433"/>
    <x v="38"/>
    <x v="418"/>
    <n v="5.9363860707430764E-2"/>
    <n v="0.5067898383371825"/>
    <n v="3.4642032332563508E-2"/>
    <n v="14.629333333333333"/>
  </r>
  <r>
    <x v="18"/>
    <x v="3"/>
    <x v="1"/>
    <n v="2969"/>
    <n v="283"/>
    <x v="30"/>
    <x v="463"/>
    <n v="9.531828898619063E-2"/>
    <n v="2.6841342756183746"/>
    <n v="2.4734982332155476E-2"/>
    <n v="108.51571428571428"/>
  </r>
  <r>
    <x v="18"/>
    <x v="3"/>
    <x v="2"/>
    <n v="9320"/>
    <n v="313"/>
    <x v="42"/>
    <x v="464"/>
    <n v="3.3583690987124465E-2"/>
    <n v="0.76853035143769977"/>
    <n v="0.1182108626198083"/>
    <n v="6.5013513513513512"/>
  </r>
  <r>
    <x v="18"/>
    <x v="3"/>
    <x v="3"/>
    <n v="5612"/>
    <n v="135"/>
    <x v="17"/>
    <x v="465"/>
    <n v="2.4055595153243049E-2"/>
    <n v="2.4428148148148146"/>
    <n v="0"/>
    <n v="0"/>
  </r>
  <r>
    <x v="18"/>
    <x v="3"/>
    <x v="4"/>
    <n v="6238"/>
    <n v="267"/>
    <x v="35"/>
    <x v="466"/>
    <n v="4.2802180185957037E-2"/>
    <n v="1.6362172284644194"/>
    <n v="0.10861423220973783"/>
    <n v="15.06448275862069"/>
  </r>
  <r>
    <x v="18"/>
    <x v="4"/>
    <x v="0"/>
    <n v="7257"/>
    <n v="194"/>
    <x v="7"/>
    <x v="467"/>
    <n v="2.6732809700978365E-2"/>
    <n v="4.3700515463917524"/>
    <n v="0.23711340206185566"/>
    <n v="18.430217391304346"/>
  </r>
  <r>
    <x v="18"/>
    <x v="4"/>
    <x v="1"/>
    <n v="1986"/>
    <n v="377"/>
    <x v="26"/>
    <x v="468"/>
    <n v="0.18982880161127896"/>
    <n v="2.1643501326259948"/>
    <n v="7.9575596816976128E-3"/>
    <n v="271.98666666666668"/>
  </r>
  <r>
    <x v="18"/>
    <x v="4"/>
    <x v="2"/>
    <n v="4072"/>
    <n v="196"/>
    <x v="10"/>
    <x v="469"/>
    <n v="4.8133595284872301E-2"/>
    <n v="4.830561224489796"/>
    <n v="6.6326530612244902E-2"/>
    <n v="72.83"/>
  </r>
  <r>
    <x v="18"/>
    <x v="4"/>
    <x v="3"/>
    <n v="4124"/>
    <n v="353"/>
    <x v="22"/>
    <x v="470"/>
    <n v="8.5596508244422886E-2"/>
    <n v="1.9436543909348443"/>
    <n v="7.0821529745042494E-2"/>
    <n v="27.444400000000002"/>
  </r>
  <r>
    <x v="18"/>
    <x v="4"/>
    <x v="4"/>
    <n v="9125"/>
    <n v="269"/>
    <x v="13"/>
    <x v="471"/>
    <n v="2.9479452054794519E-2"/>
    <n v="0.90468401486988848"/>
    <n v="1.858736059479554E-2"/>
    <n v="48.672000000000004"/>
  </r>
  <r>
    <x v="19"/>
    <x v="0"/>
    <x v="0"/>
    <n v="1574"/>
    <n v="122"/>
    <x v="40"/>
    <x v="472"/>
    <n v="7.7509529860228715E-2"/>
    <n v="7.2113934426229509"/>
    <n v="0.19672131147540983"/>
    <n v="36.657916666666665"/>
  </r>
  <r>
    <x v="19"/>
    <x v="0"/>
    <x v="1"/>
    <n v="7924"/>
    <n v="122"/>
    <x v="47"/>
    <x v="473"/>
    <n v="1.5396264512872286E-2"/>
    <n v="1.4871311475409836"/>
    <n v="0.24590163934426229"/>
    <n v="6.0476666666666672"/>
  </r>
  <r>
    <x v="19"/>
    <x v="0"/>
    <x v="2"/>
    <n v="1488"/>
    <n v="373"/>
    <x v="42"/>
    <x v="474"/>
    <n v="0.25067204301075269"/>
    <n v="1.8376943699731905"/>
    <n v="9.9195710455764072E-2"/>
    <n v="18.525945945945946"/>
  </r>
  <r>
    <x v="19"/>
    <x v="0"/>
    <x v="3"/>
    <n v="2667"/>
    <n v="151"/>
    <x v="19"/>
    <x v="475"/>
    <n v="5.6617922759655041E-2"/>
    <n v="3.273907284768212"/>
    <n v="0.2185430463576159"/>
    <n v="14.98060606060606"/>
  </r>
  <r>
    <x v="19"/>
    <x v="0"/>
    <x v="4"/>
    <n v="8761"/>
    <n v="446"/>
    <x v="1"/>
    <x v="476"/>
    <n v="5.0907430658600615E-2"/>
    <n v="1.8341479820627802"/>
    <n v="4.0358744394618833E-2"/>
    <n v="45.446111111111108"/>
  </r>
  <r>
    <x v="19"/>
    <x v="1"/>
    <x v="0"/>
    <n v="2388"/>
    <n v="380"/>
    <x v="34"/>
    <x v="477"/>
    <n v="0.15912897822445563"/>
    <n v="1.152921052631579"/>
    <n v="1.5789473684210527E-2"/>
    <n v="73.018333333333331"/>
  </r>
  <r>
    <x v="19"/>
    <x v="1"/>
    <x v="1"/>
    <n v="3772"/>
    <n v="192"/>
    <x v="34"/>
    <x v="478"/>
    <n v="5.0901378579003183E-2"/>
    <n v="3.4749479166666668"/>
    <n v="3.125E-2"/>
    <n v="111.19833333333334"/>
  </r>
  <r>
    <x v="19"/>
    <x v="1"/>
    <x v="2"/>
    <n v="3190"/>
    <n v="454"/>
    <x v="48"/>
    <x v="479"/>
    <n v="0.14231974921630094"/>
    <n v="0.97440528634361234"/>
    <n v="6.1674008810572688E-2"/>
    <n v="15.799285714285714"/>
  </r>
  <r>
    <x v="19"/>
    <x v="1"/>
    <x v="3"/>
    <n v="6592"/>
    <n v="466"/>
    <x v="32"/>
    <x v="480"/>
    <n v="7.069174757281553E-2"/>
    <n v="0.67336909871244643"/>
    <n v="0.10300429184549356"/>
    <n v="6.5372916666666674"/>
  </r>
  <r>
    <x v="19"/>
    <x v="1"/>
    <x v="4"/>
    <n v="7059"/>
    <n v="151"/>
    <x v="46"/>
    <x v="481"/>
    <n v="2.1391131888369459E-2"/>
    <n v="1.0985430463576158"/>
    <n v="0.2251655629139073"/>
    <n v="4.8788235294117648"/>
  </r>
  <r>
    <x v="19"/>
    <x v="2"/>
    <x v="0"/>
    <n v="8117"/>
    <n v="379"/>
    <x v="9"/>
    <x v="482"/>
    <n v="4.6692127633362078E-2"/>
    <n v="2.0670448548812663"/>
    <n v="2.1108179419525065E-2"/>
    <n v="97.926249999999996"/>
  </r>
  <r>
    <x v="19"/>
    <x v="2"/>
    <x v="1"/>
    <n v="7228"/>
    <n v="331"/>
    <x v="11"/>
    <x v="483"/>
    <n v="4.5794133923630326E-2"/>
    <n v="2.8892145015105744"/>
    <n v="3.0211480362537764E-3"/>
    <n v="956.33"/>
  </r>
  <r>
    <x v="19"/>
    <x v="2"/>
    <x v="2"/>
    <n v="2177"/>
    <n v="202"/>
    <x v="19"/>
    <x v="484"/>
    <n v="9.2788240698208541E-2"/>
    <n v="2.189009900990099"/>
    <n v="0.16336633663366337"/>
    <n v="13.39939393939394"/>
  </r>
  <r>
    <x v="19"/>
    <x v="2"/>
    <x v="3"/>
    <n v="5399"/>
    <n v="342"/>
    <x v="15"/>
    <x v="485"/>
    <n v="6.3345063900722351E-2"/>
    <n v="0.93994152046783619"/>
    <n v="0.1023391812865497"/>
    <n v="9.1845714285714273"/>
  </r>
  <r>
    <x v="19"/>
    <x v="2"/>
    <x v="4"/>
    <n v="9234"/>
    <n v="481"/>
    <x v="41"/>
    <x v="486"/>
    <n v="5.2090101797704139E-2"/>
    <n v="1.235904365904366"/>
    <n v="9.355509355509356E-2"/>
    <n v="13.210444444444445"/>
  </r>
  <r>
    <x v="19"/>
    <x v="3"/>
    <x v="0"/>
    <n v="7570"/>
    <n v="70"/>
    <x v="38"/>
    <x v="487"/>
    <n v="9.247027741083224E-3"/>
    <n v="3.9457142857142857"/>
    <n v="0.21428571428571427"/>
    <n v="18.413333333333334"/>
  </r>
  <r>
    <x v="19"/>
    <x v="3"/>
    <x v="1"/>
    <n v="6243"/>
    <n v="448"/>
    <x v="33"/>
    <x v="488"/>
    <n v="7.1760371616210156E-2"/>
    <n v="0.71234374999999994"/>
    <n v="2.2321428571428572E-2"/>
    <n v="31.913"/>
  </r>
  <r>
    <x v="19"/>
    <x v="3"/>
    <x v="2"/>
    <n v="5146"/>
    <n v="320"/>
    <x v="29"/>
    <x v="489"/>
    <n v="6.2184220753983679E-2"/>
    <n v="0.86699999999999999"/>
    <n v="3.7499999999999999E-2"/>
    <n v="23.12"/>
  </r>
  <r>
    <x v="19"/>
    <x v="3"/>
    <x v="3"/>
    <n v="5882"/>
    <n v="339"/>
    <x v="26"/>
    <x v="490"/>
    <n v="5.7633458007480452E-2"/>
    <n v="0.73657817109144541"/>
    <n v="8.8495575221238937E-3"/>
    <n v="83.233333333333334"/>
  </r>
  <r>
    <x v="19"/>
    <x v="3"/>
    <x v="4"/>
    <n v="8151"/>
    <n v="422"/>
    <x v="23"/>
    <x v="491"/>
    <n v="5.1772788614893879E-2"/>
    <n v="0.84452606635071081"/>
    <n v="6.1611374407582936E-2"/>
    <n v="13.707307692307692"/>
  </r>
  <r>
    <x v="19"/>
    <x v="4"/>
    <x v="0"/>
    <n v="7894"/>
    <n v="205"/>
    <x v="38"/>
    <x v="492"/>
    <n v="2.5969090448441853E-2"/>
    <n v="2.8548780487804879"/>
    <n v="7.3170731707317069E-2"/>
    <n v="39.016666666666666"/>
  </r>
  <r>
    <x v="19"/>
    <x v="4"/>
    <x v="1"/>
    <n v="1105"/>
    <n v="469"/>
    <x v="11"/>
    <x v="493"/>
    <n v="0.42443438914027148"/>
    <n v="1.5903411513859276"/>
    <n v="2.1321961620469083E-3"/>
    <n v="745.87"/>
  </r>
  <r>
    <x v="19"/>
    <x v="4"/>
    <x v="2"/>
    <n v="7787"/>
    <n v="139"/>
    <x v="33"/>
    <x v="494"/>
    <n v="1.7850263259278285E-2"/>
    <n v="1.5086330935251797"/>
    <n v="7.1942446043165464E-2"/>
    <n v="20.97"/>
  </r>
  <r>
    <x v="19"/>
    <x v="4"/>
    <x v="3"/>
    <n v="2286"/>
    <n v="400"/>
    <x v="25"/>
    <x v="495"/>
    <n v="0.17497812773403323"/>
    <n v="2.183675"/>
    <n v="9.5000000000000001E-2"/>
    <n v="22.986052631578946"/>
  </r>
  <r>
    <x v="19"/>
    <x v="4"/>
    <x v="4"/>
    <n v="8052"/>
    <n v="208"/>
    <x v="32"/>
    <x v="496"/>
    <n v="2.5832091405861898E-2"/>
    <n v="3.5487500000000001"/>
    <n v="0.23076923076923078"/>
    <n v="15.377916666666666"/>
  </r>
  <r>
    <x v="20"/>
    <x v="0"/>
    <x v="0"/>
    <n v="9105"/>
    <n v="494"/>
    <x v="15"/>
    <x v="497"/>
    <n v="5.4255903349807795E-2"/>
    <n v="0.66985829959514176"/>
    <n v="7.08502024291498E-2"/>
    <n v="9.4545714285714286"/>
  </r>
  <r>
    <x v="20"/>
    <x v="0"/>
    <x v="1"/>
    <n v="6203"/>
    <n v="423"/>
    <x v="17"/>
    <x v="498"/>
    <n v="6.8192809930678708E-2"/>
    <n v="1.9512765957446807"/>
    <n v="0"/>
    <n v="0"/>
  </r>
  <r>
    <x v="20"/>
    <x v="0"/>
    <x v="2"/>
    <n v="6291"/>
    <n v="425"/>
    <x v="7"/>
    <x v="499"/>
    <n v="6.7556827213479567E-2"/>
    <n v="1.3502352941176472"/>
    <n v="0.10823529411764705"/>
    <n v="12.475"/>
  </r>
  <r>
    <x v="20"/>
    <x v="0"/>
    <x v="3"/>
    <n v="7284"/>
    <n v="424"/>
    <x v="4"/>
    <x v="500"/>
    <n v="5.8209774848984076E-2"/>
    <n v="1.5900707547169812"/>
    <n v="4.716981132075472E-2"/>
    <n v="33.709500000000006"/>
  </r>
  <r>
    <x v="20"/>
    <x v="0"/>
    <x v="4"/>
    <n v="7869"/>
    <n v="269"/>
    <x v="9"/>
    <x v="501"/>
    <n v="3.418477570212225E-2"/>
    <n v="1.1348327137546468"/>
    <n v="2.9739776951672861E-2"/>
    <n v="38.158749999999998"/>
  </r>
  <r>
    <x v="20"/>
    <x v="1"/>
    <x v="0"/>
    <n v="1009"/>
    <n v="427"/>
    <x v="24"/>
    <x v="502"/>
    <n v="0.42319127849355798"/>
    <n v="0.99461358313817327"/>
    <n v="9.6018735362997654E-2"/>
    <n v="10.358536585365853"/>
  </r>
  <r>
    <x v="20"/>
    <x v="1"/>
    <x v="1"/>
    <n v="7295"/>
    <n v="257"/>
    <x v="23"/>
    <x v="503"/>
    <n v="3.5229609321453047E-2"/>
    <n v="2.3384046692607003"/>
    <n v="0.10116731517509728"/>
    <n v="23.114230769230769"/>
  </r>
  <r>
    <x v="20"/>
    <x v="1"/>
    <x v="2"/>
    <n v="2316"/>
    <n v="117"/>
    <x v="1"/>
    <x v="504"/>
    <n v="5.0518134715025906E-2"/>
    <n v="2.9686324786324785"/>
    <n v="0.15384615384615385"/>
    <n v="19.296111111111109"/>
  </r>
  <r>
    <x v="20"/>
    <x v="1"/>
    <x v="3"/>
    <n v="4683"/>
    <n v="109"/>
    <x v="40"/>
    <x v="505"/>
    <n v="2.3275677984198162E-2"/>
    <n v="6.4612844036697243"/>
    <n v="0.22018348623853212"/>
    <n v="29.344999999999999"/>
  </r>
  <r>
    <x v="20"/>
    <x v="1"/>
    <x v="4"/>
    <n v="1145"/>
    <n v="452"/>
    <x v="31"/>
    <x v="506"/>
    <n v="0.39475982532751092"/>
    <n v="1.4634292035398231"/>
    <n v="7.0796460176991149E-2"/>
    <n v="20.670937500000001"/>
  </r>
  <r>
    <x v="20"/>
    <x v="2"/>
    <x v="0"/>
    <n v="1482"/>
    <n v="157"/>
    <x v="4"/>
    <x v="507"/>
    <n v="0.10593792172739541"/>
    <n v="5.5829299363057325"/>
    <n v="0.12738853503184713"/>
    <n v="43.826000000000001"/>
  </r>
  <r>
    <x v="20"/>
    <x v="2"/>
    <x v="1"/>
    <n v="9853"/>
    <n v="481"/>
    <x v="46"/>
    <x v="508"/>
    <n v="4.8817618999289554E-2"/>
    <n v="0.7921829521829522"/>
    <n v="7.068607068607069E-2"/>
    <n v="11.207058823529412"/>
  </r>
  <r>
    <x v="20"/>
    <x v="2"/>
    <x v="2"/>
    <n v="1987"/>
    <n v="209"/>
    <x v="9"/>
    <x v="509"/>
    <n v="0.10518369401107197"/>
    <n v="3.2256459330143539"/>
    <n v="3.8277511961722487E-2"/>
    <n v="84.27"/>
  </r>
  <r>
    <x v="20"/>
    <x v="2"/>
    <x v="3"/>
    <n v="2100"/>
    <n v="490"/>
    <x v="11"/>
    <x v="510"/>
    <n v="0.23333333333333334"/>
    <n v="1.1165102040816328"/>
    <n v="2.0408163265306124E-3"/>
    <n v="547.09"/>
  </r>
  <r>
    <x v="20"/>
    <x v="2"/>
    <x v="4"/>
    <n v="2343"/>
    <n v="340"/>
    <x v="14"/>
    <x v="511"/>
    <n v="0.14511310285958173"/>
    <n v="1.874529411764706"/>
    <n v="0.05"/>
    <n v="37.490588235294119"/>
  </r>
  <r>
    <x v="20"/>
    <x v="3"/>
    <x v="0"/>
    <n v="7780"/>
    <n v="216"/>
    <x v="33"/>
    <x v="512"/>
    <n v="2.7763496143958868E-2"/>
    <n v="3.4818055555555558"/>
    <n v="4.6296296296296294E-2"/>
    <n v="75.207000000000008"/>
  </r>
  <r>
    <x v="20"/>
    <x v="3"/>
    <x v="1"/>
    <n v="3349"/>
    <n v="68"/>
    <x v="42"/>
    <x v="513"/>
    <n v="2.030456852791878E-2"/>
    <n v="9.4544117647058812"/>
    <n v="0.54411764705882348"/>
    <n v="17.375675675675677"/>
  </r>
  <r>
    <x v="20"/>
    <x v="3"/>
    <x v="2"/>
    <n v="7764"/>
    <n v="85"/>
    <x v="31"/>
    <x v="514"/>
    <n v="1.0947964966512107E-2"/>
    <n v="2.0834117647058825"/>
    <n v="0.37647058823529411"/>
    <n v="5.5340625000000001"/>
  </r>
  <r>
    <x v="20"/>
    <x v="3"/>
    <x v="3"/>
    <n v="8843"/>
    <n v="436"/>
    <x v="31"/>
    <x v="515"/>
    <n v="4.9304534660183197E-2"/>
    <n v="1.0574999999999999"/>
    <n v="7.3394495412844041E-2"/>
    <n v="14.4084375"/>
  </r>
  <r>
    <x v="20"/>
    <x v="3"/>
    <x v="4"/>
    <n v="6189"/>
    <n v="474"/>
    <x v="29"/>
    <x v="516"/>
    <n v="7.6587493940862825E-2"/>
    <n v="1.3827848101265825"/>
    <n v="2.5316455696202531E-2"/>
    <n v="54.620000000000005"/>
  </r>
  <r>
    <x v="20"/>
    <x v="4"/>
    <x v="0"/>
    <n v="7704"/>
    <n v="365"/>
    <x v="18"/>
    <x v="517"/>
    <n v="4.7377985462097615E-2"/>
    <n v="0.44068493150684929"/>
    <n v="1.0958904109589041E-2"/>
    <n v="40.212499999999999"/>
  </r>
  <r>
    <x v="20"/>
    <x v="4"/>
    <x v="1"/>
    <n v="3475"/>
    <n v="76"/>
    <x v="30"/>
    <x v="518"/>
    <n v="2.1870503597122302E-2"/>
    <n v="8.8967105263157897"/>
    <n v="9.2105263157894732E-2"/>
    <n v="96.592857142857142"/>
  </r>
  <r>
    <x v="20"/>
    <x v="4"/>
    <x v="2"/>
    <n v="8397"/>
    <n v="249"/>
    <x v="5"/>
    <x v="519"/>
    <n v="2.965344765987853E-2"/>
    <n v="2.7541767068273093"/>
    <n v="0.17269076305220885"/>
    <n v="15.948604651162789"/>
  </r>
  <r>
    <x v="20"/>
    <x v="4"/>
    <x v="3"/>
    <n v="3428"/>
    <n v="107"/>
    <x v="13"/>
    <x v="520"/>
    <n v="3.1213535589264877E-2"/>
    <n v="3.7355140186915885"/>
    <n v="4.6728971962616821E-2"/>
    <n v="79.94"/>
  </r>
  <r>
    <x v="20"/>
    <x v="4"/>
    <x v="4"/>
    <n v="6249"/>
    <n v="264"/>
    <x v="42"/>
    <x v="521"/>
    <n v="4.2246759481517043E-2"/>
    <n v="1.6690530303030302"/>
    <n v="0.14015151515151514"/>
    <n v="11.90891891891892"/>
  </r>
  <r>
    <x v="21"/>
    <x v="0"/>
    <x v="0"/>
    <n v="4874"/>
    <n v="403"/>
    <x v="30"/>
    <x v="522"/>
    <n v="8.2683627410750929E-2"/>
    <n v="1.2449627791563276"/>
    <n v="1.7369727047146403E-2"/>
    <n v="71.674285714285716"/>
  </r>
  <r>
    <x v="21"/>
    <x v="0"/>
    <x v="1"/>
    <n v="1661"/>
    <n v="349"/>
    <x v="18"/>
    <x v="523"/>
    <n v="0.21011438892233594"/>
    <n v="0.51544412607449852"/>
    <n v="1.1461318051575931E-2"/>
    <n v="44.972499999999997"/>
  </r>
  <r>
    <x v="21"/>
    <x v="0"/>
    <x v="2"/>
    <n v="4374"/>
    <n v="360"/>
    <x v="35"/>
    <x v="524"/>
    <n v="8.2304526748971193E-2"/>
    <n v="1.6173333333333333"/>
    <n v="8.0555555555555561E-2"/>
    <n v="20.077241379310344"/>
  </r>
  <r>
    <x v="21"/>
    <x v="0"/>
    <x v="3"/>
    <n v="1632"/>
    <n v="104"/>
    <x v="12"/>
    <x v="525"/>
    <n v="6.3725490196078427E-2"/>
    <n v="7.505288461538461"/>
    <n v="0.15384615384615385"/>
    <n v="48.784374999999997"/>
  </r>
  <r>
    <x v="21"/>
    <x v="0"/>
    <x v="4"/>
    <n v="4719"/>
    <n v="52"/>
    <x v="16"/>
    <x v="526"/>
    <n v="1.1019283746556474E-2"/>
    <n v="17.970384615384617"/>
    <n v="0.84615384615384615"/>
    <n v="21.237727272727273"/>
  </r>
  <r>
    <x v="21"/>
    <x v="1"/>
    <x v="0"/>
    <n v="8446"/>
    <n v="397"/>
    <x v="18"/>
    <x v="527"/>
    <n v="4.7004499171205305E-2"/>
    <n v="2.4603274559193955"/>
    <n v="1.0075566750629723E-2"/>
    <n v="244.1875"/>
  </r>
  <r>
    <x v="21"/>
    <x v="1"/>
    <x v="1"/>
    <n v="7099"/>
    <n v="409"/>
    <x v="17"/>
    <x v="528"/>
    <n v="5.7613748415269755E-2"/>
    <n v="1.9357946210268948"/>
    <n v="0"/>
    <n v="0"/>
  </r>
  <r>
    <x v="21"/>
    <x v="1"/>
    <x v="2"/>
    <n v="1285"/>
    <n v="198"/>
    <x v="20"/>
    <x v="529"/>
    <n v="0.15408560311284047"/>
    <n v="0.92747474747474745"/>
    <n v="0.10606060606060606"/>
    <n v="8.744761904761905"/>
  </r>
  <r>
    <x v="21"/>
    <x v="1"/>
    <x v="3"/>
    <n v="8121"/>
    <n v="280"/>
    <x v="38"/>
    <x v="530"/>
    <n v="3.4478512498460782E-2"/>
    <n v="3.1365000000000003"/>
    <n v="5.3571428571428568E-2"/>
    <n v="58.548000000000002"/>
  </r>
  <r>
    <x v="21"/>
    <x v="1"/>
    <x v="4"/>
    <n v="3785"/>
    <n v="191"/>
    <x v="49"/>
    <x v="531"/>
    <n v="5.0462351387054162E-2"/>
    <n v="1.0779057591623036"/>
    <n v="0.11518324607329843"/>
    <n v="9.3581818181818175"/>
  </r>
  <r>
    <x v="21"/>
    <x v="2"/>
    <x v="0"/>
    <n v="7257"/>
    <n v="286"/>
    <x v="4"/>
    <x v="532"/>
    <n v="3.9410224610720683E-2"/>
    <n v="1.4829370629370628"/>
    <n v="6.9930069930069935E-2"/>
    <n v="21.206"/>
  </r>
  <r>
    <x v="21"/>
    <x v="2"/>
    <x v="1"/>
    <n v="3817"/>
    <n v="298"/>
    <x v="33"/>
    <x v="533"/>
    <n v="7.8071784123657326E-2"/>
    <n v="2.0081208053691273"/>
    <n v="3.3557046979865772E-2"/>
    <n v="59.841999999999999"/>
  </r>
  <r>
    <x v="21"/>
    <x v="2"/>
    <x v="2"/>
    <n v="6299"/>
    <n v="239"/>
    <x v="26"/>
    <x v="534"/>
    <n v="3.7942530560406411E-2"/>
    <n v="2.1024267782426778"/>
    <n v="1.2552301255230125E-2"/>
    <n v="167.49333333333334"/>
  </r>
  <r>
    <x v="21"/>
    <x v="2"/>
    <x v="3"/>
    <n v="5406"/>
    <n v="311"/>
    <x v="0"/>
    <x v="535"/>
    <n v="5.7528671846096932E-2"/>
    <n v="2.9821543408360132"/>
    <n v="0.13504823151125403"/>
    <n v="22.082142857142859"/>
  </r>
  <r>
    <x v="21"/>
    <x v="2"/>
    <x v="4"/>
    <n v="5437"/>
    <n v="365"/>
    <x v="24"/>
    <x v="536"/>
    <n v="6.7132609895162773E-2"/>
    <n v="2.3733698630136986"/>
    <n v="0.11232876712328767"/>
    <n v="21.128780487804878"/>
  </r>
  <r>
    <x v="21"/>
    <x v="3"/>
    <x v="0"/>
    <n v="5107"/>
    <n v="288"/>
    <x v="42"/>
    <x v="537"/>
    <n v="5.6393185823379675E-2"/>
    <n v="1.5884027777777776"/>
    <n v="0.12847222222222221"/>
    <n v="12.363783783783783"/>
  </r>
  <r>
    <x v="21"/>
    <x v="3"/>
    <x v="1"/>
    <n v="9785"/>
    <n v="478"/>
    <x v="3"/>
    <x v="538"/>
    <n v="4.8850281042411854E-2"/>
    <n v="0.92585774058577408"/>
    <n v="4.8117154811715482E-2"/>
    <n v="19.241739130434784"/>
  </r>
  <r>
    <x v="21"/>
    <x v="3"/>
    <x v="2"/>
    <n v="8629"/>
    <n v="183"/>
    <x v="34"/>
    <x v="539"/>
    <n v="2.1207555916096882E-2"/>
    <n v="1.2412568306010929"/>
    <n v="3.2786885245901641E-2"/>
    <n v="37.858333333333334"/>
  </r>
  <r>
    <x v="21"/>
    <x v="3"/>
    <x v="3"/>
    <n v="8693"/>
    <n v="122"/>
    <x v="46"/>
    <x v="540"/>
    <n v="1.403428045553894E-2"/>
    <n v="3.1990163934426228"/>
    <n v="0.27868852459016391"/>
    <n v="11.478823529411764"/>
  </r>
  <r>
    <x v="21"/>
    <x v="3"/>
    <x v="4"/>
    <n v="7721"/>
    <n v="396"/>
    <x v="14"/>
    <x v="541"/>
    <n v="5.128869317445927E-2"/>
    <n v="1.831969696969697"/>
    <n v="4.2929292929292928E-2"/>
    <n v="42.674117647058829"/>
  </r>
  <r>
    <x v="21"/>
    <x v="4"/>
    <x v="0"/>
    <n v="8373"/>
    <n v="325"/>
    <x v="44"/>
    <x v="542"/>
    <n v="3.8815239460169591E-2"/>
    <n v="1.8945846153846153"/>
    <n v="2.7692307692307693E-2"/>
    <n v="68.415555555555557"/>
  </r>
  <r>
    <x v="21"/>
    <x v="4"/>
    <x v="1"/>
    <n v="6656"/>
    <n v="499"/>
    <x v="31"/>
    <x v="543"/>
    <n v="7.4969951923076927E-2"/>
    <n v="0.43941883767535073"/>
    <n v="6.4128256513026047E-2"/>
    <n v="6.8521875000000003"/>
  </r>
  <r>
    <x v="21"/>
    <x v="4"/>
    <x v="2"/>
    <n v="5259"/>
    <n v="144"/>
    <x v="41"/>
    <x v="544"/>
    <n v="2.7381631488876214E-2"/>
    <n v="3.7386111111111111"/>
    <n v="0.3125"/>
    <n v="11.963555555555557"/>
  </r>
  <r>
    <x v="21"/>
    <x v="4"/>
    <x v="3"/>
    <n v="5917"/>
    <n v="287"/>
    <x v="8"/>
    <x v="545"/>
    <n v="4.8504309616359639E-2"/>
    <n v="0.89668989547038336"/>
    <n v="6.9686411149825784E-3"/>
    <n v="128.67500000000001"/>
  </r>
  <r>
    <x v="21"/>
    <x v="4"/>
    <x v="4"/>
    <n v="3530"/>
    <n v="474"/>
    <x v="29"/>
    <x v="546"/>
    <n v="0.13427762039660057"/>
    <n v="1.7778059071729957"/>
    <n v="2.5316455696202531E-2"/>
    <n v="70.223333333333329"/>
  </r>
  <r>
    <x v="22"/>
    <x v="0"/>
    <x v="0"/>
    <n v="3529"/>
    <n v="441"/>
    <x v="26"/>
    <x v="547"/>
    <n v="0.12496457920090677"/>
    <n v="1.2027437641723355"/>
    <n v="6.8027210884353739E-3"/>
    <n v="176.80333333333331"/>
  </r>
  <r>
    <x v="22"/>
    <x v="0"/>
    <x v="1"/>
    <n v="1536"/>
    <n v="128"/>
    <x v="37"/>
    <x v="548"/>
    <n v="8.3333333333333329E-2"/>
    <n v="7.5531249999999996"/>
    <n v="8.59375E-2"/>
    <n v="87.890909090909091"/>
  </r>
  <r>
    <x v="22"/>
    <x v="0"/>
    <x v="2"/>
    <n v="8967"/>
    <n v="177"/>
    <x v="29"/>
    <x v="549"/>
    <n v="1.9739043158246906E-2"/>
    <n v="2.7641242937853105"/>
    <n v="6.7796610169491525E-2"/>
    <n v="40.770833333333336"/>
  </r>
  <r>
    <x v="22"/>
    <x v="0"/>
    <x v="3"/>
    <n v="9734"/>
    <n v="383"/>
    <x v="48"/>
    <x v="550"/>
    <n v="3.9346620094514076E-2"/>
    <n v="2.3198172323759789"/>
    <n v="7.3107049608355096E-2"/>
    <n v="31.731785714285714"/>
  </r>
  <r>
    <x v="22"/>
    <x v="0"/>
    <x v="4"/>
    <n v="6947"/>
    <n v="496"/>
    <x v="48"/>
    <x v="551"/>
    <n v="7.13977256369656E-2"/>
    <n v="1.3643951612903227"/>
    <n v="5.6451612903225805E-2"/>
    <n v="24.169285714285714"/>
  </r>
  <r>
    <x v="22"/>
    <x v="1"/>
    <x v="0"/>
    <n v="5349"/>
    <n v="179"/>
    <x v="1"/>
    <x v="552"/>
    <n v="3.3464198915685174E-2"/>
    <n v="3.8278212290502789"/>
    <n v="0.1005586592178771"/>
    <n v="38.065555555555555"/>
  </r>
  <r>
    <x v="22"/>
    <x v="1"/>
    <x v="1"/>
    <n v="7430"/>
    <n v="54"/>
    <x v="44"/>
    <x v="553"/>
    <n v="7.2678331090174969E-3"/>
    <n v="14.864629629629631"/>
    <n v="0.16666666666666666"/>
    <n v="89.187777777777782"/>
  </r>
  <r>
    <x v="22"/>
    <x v="1"/>
    <x v="2"/>
    <n v="7488"/>
    <n v="179"/>
    <x v="45"/>
    <x v="554"/>
    <n v="2.3904914529914528E-2"/>
    <n v="2.995195530726257"/>
    <n v="0.27374301675977653"/>
    <n v="10.941632653061225"/>
  </r>
  <r>
    <x v="22"/>
    <x v="1"/>
    <x v="3"/>
    <n v="6175"/>
    <n v="132"/>
    <x v="4"/>
    <x v="555"/>
    <n v="2.1376518218623481E-2"/>
    <n v="1.9212121212121211"/>
    <n v="0.15151515151515152"/>
    <n v="12.68"/>
  </r>
  <r>
    <x v="22"/>
    <x v="1"/>
    <x v="4"/>
    <n v="6448"/>
    <n v="205"/>
    <x v="34"/>
    <x v="556"/>
    <n v="3.1792803970223327E-2"/>
    <n v="1.8192682926829267"/>
    <n v="2.9268292682926831E-2"/>
    <n v="62.158333333333331"/>
  </r>
  <r>
    <x v="22"/>
    <x v="2"/>
    <x v="0"/>
    <n v="9591"/>
    <n v="301"/>
    <x v="26"/>
    <x v="557"/>
    <n v="3.1383588781148997E-2"/>
    <n v="2.1802325581395348"/>
    <n v="9.9667774086378731E-3"/>
    <n v="218.75"/>
  </r>
  <r>
    <x v="22"/>
    <x v="2"/>
    <x v="1"/>
    <n v="2638"/>
    <n v="89"/>
    <x v="25"/>
    <x v="558"/>
    <n v="3.373768006065201E-2"/>
    <n v="9.3547191011235959"/>
    <n v="0.42696629213483145"/>
    <n v="21.909736842105264"/>
  </r>
  <r>
    <x v="22"/>
    <x v="2"/>
    <x v="2"/>
    <n v="2403"/>
    <n v="357"/>
    <x v="15"/>
    <x v="385"/>
    <n v="0.14856429463171036"/>
    <n v="0.71815126050420164"/>
    <n v="9.8039215686274508E-2"/>
    <n v="7.3251428571428567"/>
  </r>
  <r>
    <x v="22"/>
    <x v="2"/>
    <x v="3"/>
    <n v="5517"/>
    <n v="280"/>
    <x v="21"/>
    <x v="559"/>
    <n v="5.0752220409642924E-2"/>
    <n v="2.6853214285714286"/>
    <n v="0.12857142857142856"/>
    <n v="20.885833333333334"/>
  </r>
  <r>
    <x v="22"/>
    <x v="2"/>
    <x v="4"/>
    <n v="8870"/>
    <n v="111"/>
    <x v="46"/>
    <x v="560"/>
    <n v="1.2514092446448704E-2"/>
    <n v="6.2042342342342343"/>
    <n v="0.30630630630630629"/>
    <n v="20.254999999999999"/>
  </r>
  <r>
    <x v="22"/>
    <x v="3"/>
    <x v="0"/>
    <n v="2549"/>
    <n v="278"/>
    <x v="18"/>
    <x v="561"/>
    <n v="0.1090623774029031"/>
    <n v="1.612841726618705"/>
    <n v="1.4388489208633094E-2"/>
    <n v="112.0925"/>
  </r>
  <r>
    <x v="22"/>
    <x v="3"/>
    <x v="1"/>
    <n v="5481"/>
    <n v="111"/>
    <x v="42"/>
    <x v="562"/>
    <n v="2.0251778872468526E-2"/>
    <n v="4.8036936936936936"/>
    <n v="0.33333333333333331"/>
    <n v="14.411081081081083"/>
  </r>
  <r>
    <x v="22"/>
    <x v="3"/>
    <x v="2"/>
    <n v="8758"/>
    <n v="198"/>
    <x v="25"/>
    <x v="563"/>
    <n v="2.2607901347339577E-2"/>
    <n v="3.9609090909090909"/>
    <n v="0.19191919191919191"/>
    <n v="20.638421052631578"/>
  </r>
  <r>
    <x v="22"/>
    <x v="3"/>
    <x v="3"/>
    <n v="7356"/>
    <n v="291"/>
    <x v="14"/>
    <x v="564"/>
    <n v="3.9559543230016314E-2"/>
    <n v="2.2899312714776632"/>
    <n v="5.8419243986254296E-2"/>
    <n v="39.198235294117644"/>
  </r>
  <r>
    <x v="22"/>
    <x v="3"/>
    <x v="4"/>
    <n v="5268"/>
    <n v="209"/>
    <x v="46"/>
    <x v="565"/>
    <n v="3.9673500379650721E-2"/>
    <n v="2.5792822966507178"/>
    <n v="0.16267942583732056"/>
    <n v="15.855000000000002"/>
  </r>
  <r>
    <x v="22"/>
    <x v="4"/>
    <x v="0"/>
    <n v="5592"/>
    <n v="237"/>
    <x v="4"/>
    <x v="566"/>
    <n v="4.2381974248927042E-2"/>
    <n v="2.8754430379746836"/>
    <n v="8.4388185654008435E-2"/>
    <n v="34.073999999999998"/>
  </r>
  <r>
    <x v="22"/>
    <x v="4"/>
    <x v="1"/>
    <n v="3355"/>
    <n v="305"/>
    <x v="22"/>
    <x v="567"/>
    <n v="9.0909090909090912E-2"/>
    <n v="0.61727868852459022"/>
    <n v="8.1967213114754092E-2"/>
    <n v="7.5308000000000002"/>
  </r>
  <r>
    <x v="22"/>
    <x v="4"/>
    <x v="2"/>
    <n v="6827"/>
    <n v="83"/>
    <x v="14"/>
    <x v="568"/>
    <n v="1.2157609491724036E-2"/>
    <n v="4.725421686746988"/>
    <n v="0.20481927710843373"/>
    <n v="23.071176470588235"/>
  </r>
  <r>
    <x v="22"/>
    <x v="4"/>
    <x v="3"/>
    <n v="5839"/>
    <n v="276"/>
    <x v="48"/>
    <x v="569"/>
    <n v="4.7268367871210824E-2"/>
    <n v="1.5880434782608697"/>
    <n v="0.10144927536231885"/>
    <n v="15.653571428571428"/>
  </r>
  <r>
    <x v="22"/>
    <x v="4"/>
    <x v="4"/>
    <n v="4493"/>
    <n v="91"/>
    <x v="29"/>
    <x v="570"/>
    <n v="2.025372802136657E-2"/>
    <n v="8.8627472527472531"/>
    <n v="0.13186813186813187"/>
    <n v="67.209166666666661"/>
  </r>
  <r>
    <x v="23"/>
    <x v="0"/>
    <x v="0"/>
    <n v="3672"/>
    <n v="154"/>
    <x v="9"/>
    <x v="571"/>
    <n v="4.1938997821350764E-2"/>
    <n v="1.2462987012987012"/>
    <n v="5.1948051948051951E-2"/>
    <n v="23.991250000000001"/>
  </r>
  <r>
    <x v="23"/>
    <x v="0"/>
    <x v="1"/>
    <n v="9616"/>
    <n v="178"/>
    <x v="36"/>
    <x v="572"/>
    <n v="1.85108153078203E-2"/>
    <n v="4.6516853932584272"/>
    <n v="0.2640449438202247"/>
    <n v="17.617021276595743"/>
  </r>
  <r>
    <x v="23"/>
    <x v="0"/>
    <x v="2"/>
    <n v="7172"/>
    <n v="146"/>
    <x v="2"/>
    <x v="573"/>
    <n v="2.0356943669827106E-2"/>
    <n v="5.8683561643835613"/>
    <n v="0.26712328767123289"/>
    <n v="21.968717948717948"/>
  </r>
  <r>
    <x v="23"/>
    <x v="0"/>
    <x v="3"/>
    <n v="9980"/>
    <n v="333"/>
    <x v="19"/>
    <x v="574"/>
    <n v="3.3366733466933869E-2"/>
    <n v="2.0224624624624625"/>
    <n v="9.90990990990991E-2"/>
    <n v="20.40848484848485"/>
  </r>
  <r>
    <x v="23"/>
    <x v="0"/>
    <x v="4"/>
    <n v="1775"/>
    <n v="492"/>
    <x v="32"/>
    <x v="575"/>
    <n v="0.27718309859154927"/>
    <n v="1.0266463414634146"/>
    <n v="9.7560975609756101E-2"/>
    <n v="10.523125"/>
  </r>
  <r>
    <x v="23"/>
    <x v="1"/>
    <x v="0"/>
    <n v="1078"/>
    <n v="450"/>
    <x v="3"/>
    <x v="576"/>
    <n v="0.41743970315398887"/>
    <n v="0.35553333333333337"/>
    <n v="5.1111111111111114E-2"/>
    <n v="6.9560869565217391"/>
  </r>
  <r>
    <x v="23"/>
    <x v="1"/>
    <x v="1"/>
    <n v="8340"/>
    <n v="118"/>
    <x v="17"/>
    <x v="577"/>
    <n v="1.4148681055155876E-2"/>
    <n v="6.4719491525423729"/>
    <n v="0"/>
    <n v="0"/>
  </r>
  <r>
    <x v="23"/>
    <x v="1"/>
    <x v="2"/>
    <n v="7230"/>
    <n v="150"/>
    <x v="30"/>
    <x v="578"/>
    <n v="2.0746887966804978E-2"/>
    <n v="0.95366666666666677"/>
    <n v="4.6666666666666669E-2"/>
    <n v="20.435714285714287"/>
  </r>
  <r>
    <x v="23"/>
    <x v="1"/>
    <x v="3"/>
    <n v="4456"/>
    <n v="158"/>
    <x v="46"/>
    <x v="579"/>
    <n v="3.5457809694793535E-2"/>
    <n v="5.2020253164556962"/>
    <n v="0.21518987341772153"/>
    <n v="24.174117647058821"/>
  </r>
  <r>
    <x v="23"/>
    <x v="1"/>
    <x v="4"/>
    <n v="3711"/>
    <n v="66"/>
    <x v="4"/>
    <x v="580"/>
    <n v="1.7784963621665321E-2"/>
    <n v="14.558333333333334"/>
    <n v="0.30303030303030304"/>
    <n v="48.042500000000004"/>
  </r>
  <r>
    <x v="23"/>
    <x v="2"/>
    <x v="0"/>
    <n v="1365"/>
    <n v="277"/>
    <x v="27"/>
    <x v="581"/>
    <n v="0.20293040293040293"/>
    <n v="1.4972202166064983"/>
    <n v="5.0541516245487361E-2"/>
    <n v="29.623571428571431"/>
  </r>
  <r>
    <x v="23"/>
    <x v="2"/>
    <x v="1"/>
    <n v="6330"/>
    <n v="440"/>
    <x v="0"/>
    <x v="582"/>
    <n v="6.9510268562401265E-2"/>
    <n v="1.8305909090909092"/>
    <n v="9.5454545454545459E-2"/>
    <n v="19.17761904761905"/>
  </r>
  <r>
    <x v="23"/>
    <x v="2"/>
    <x v="2"/>
    <n v="9964"/>
    <n v="399"/>
    <x v="30"/>
    <x v="583"/>
    <n v="4.0044158972300278E-2"/>
    <n v="2.1240100250626566"/>
    <n v="1.7543859649122806E-2"/>
    <n v="121.06857142857143"/>
  </r>
  <r>
    <x v="23"/>
    <x v="2"/>
    <x v="3"/>
    <n v="6439"/>
    <n v="187"/>
    <x v="28"/>
    <x v="584"/>
    <n v="2.904177667339649E-2"/>
    <n v="0.63556149732620315"/>
    <n v="0.16577540106951871"/>
    <n v="3.8338709677419351"/>
  </r>
  <r>
    <x v="23"/>
    <x v="2"/>
    <x v="4"/>
    <n v="7511"/>
    <n v="269"/>
    <x v="30"/>
    <x v="585"/>
    <n v="3.5814139262415126E-2"/>
    <n v="3.3792193308550185"/>
    <n v="2.6022304832713755E-2"/>
    <n v="129.85857142857142"/>
  </r>
  <r>
    <x v="23"/>
    <x v="3"/>
    <x v="0"/>
    <n v="4839"/>
    <n v="409"/>
    <x v="11"/>
    <x v="586"/>
    <n v="8.4521595370944405E-2"/>
    <n v="1.619070904645477"/>
    <n v="2.4449877750611247E-3"/>
    <n v="662.2"/>
  </r>
  <r>
    <x v="23"/>
    <x v="3"/>
    <x v="1"/>
    <n v="2827"/>
    <n v="431"/>
    <x v="43"/>
    <x v="587"/>
    <n v="0.15245843650512911"/>
    <n v="0.77642691415313225"/>
    <n v="9.2807424593967514E-2"/>
    <n v="8.3659999999999997"/>
  </r>
  <r>
    <x v="23"/>
    <x v="3"/>
    <x v="2"/>
    <n v="9569"/>
    <n v="168"/>
    <x v="45"/>
    <x v="588"/>
    <n v="1.755669348939283E-2"/>
    <n v="0.82"/>
    <n v="0.29166666666666669"/>
    <n v="2.8114285714285714"/>
  </r>
  <r>
    <x v="23"/>
    <x v="3"/>
    <x v="3"/>
    <n v="3196"/>
    <n v="213"/>
    <x v="2"/>
    <x v="589"/>
    <n v="6.6645807259073847E-2"/>
    <n v="1.7067605633802818"/>
    <n v="0.18309859154929578"/>
    <n v="9.3215384615384629"/>
  </r>
  <r>
    <x v="23"/>
    <x v="3"/>
    <x v="4"/>
    <n v="1769"/>
    <n v="423"/>
    <x v="28"/>
    <x v="590"/>
    <n v="0.23911814584511024"/>
    <n v="1.2704728132387706"/>
    <n v="7.328605200945626E-2"/>
    <n v="17.335806451612903"/>
  </r>
  <r>
    <x v="23"/>
    <x v="4"/>
    <x v="0"/>
    <n v="4983"/>
    <n v="337"/>
    <x v="19"/>
    <x v="591"/>
    <n v="6.7629941802127239E-2"/>
    <n v="1.9431750741839764"/>
    <n v="9.7922848664688422E-2"/>
    <n v="19.843939393939394"/>
  </r>
  <r>
    <x v="23"/>
    <x v="4"/>
    <x v="1"/>
    <n v="9714"/>
    <n v="59"/>
    <x v="2"/>
    <x v="592"/>
    <n v="6.0737080502367719E-3"/>
    <n v="6.8549152542372882"/>
    <n v="0.66101694915254239"/>
    <n v="10.37025641025641"/>
  </r>
  <r>
    <x v="23"/>
    <x v="4"/>
    <x v="2"/>
    <n v="8569"/>
    <n v="232"/>
    <x v="2"/>
    <x v="593"/>
    <n v="2.7074337729023224E-2"/>
    <n v="0.79961206896551718"/>
    <n v="0.16810344827586207"/>
    <n v="4.7566666666666668"/>
  </r>
  <r>
    <x v="23"/>
    <x v="4"/>
    <x v="3"/>
    <n v="6946"/>
    <n v="383"/>
    <x v="40"/>
    <x v="594"/>
    <n v="5.5139648718687012E-2"/>
    <n v="1.2936292428198433"/>
    <n v="6.2663185378590072E-2"/>
    <n v="20.644166666666667"/>
  </r>
  <r>
    <x v="23"/>
    <x v="4"/>
    <x v="4"/>
    <n v="3461"/>
    <n v="262"/>
    <x v="41"/>
    <x v="595"/>
    <n v="7.5700664547818555E-2"/>
    <n v="2.7037404580152673"/>
    <n v="0.1717557251908397"/>
    <n v="15.741777777777777"/>
  </r>
  <r>
    <x v="24"/>
    <x v="0"/>
    <x v="0"/>
    <n v="3160"/>
    <n v="425"/>
    <x v="28"/>
    <x v="596"/>
    <n v="0.13449367088607594"/>
    <n v="2.336870588235294"/>
    <n v="7.2941176470588232E-2"/>
    <n v="32.037741935483872"/>
  </r>
  <r>
    <x v="24"/>
    <x v="0"/>
    <x v="1"/>
    <n v="6341"/>
    <n v="168"/>
    <x v="37"/>
    <x v="597"/>
    <n v="2.6494243810124586E-2"/>
    <n v="5.305595238095238"/>
    <n v="6.5476190476190479E-2"/>
    <n v="81.030909090909091"/>
  </r>
  <r>
    <x v="24"/>
    <x v="0"/>
    <x v="2"/>
    <n v="2256"/>
    <n v="480"/>
    <x v="29"/>
    <x v="598"/>
    <n v="0.21276595744680851"/>
    <n v="0.68129166666666663"/>
    <n v="2.5000000000000001E-2"/>
    <n v="27.251666666666665"/>
  </r>
  <r>
    <x v="24"/>
    <x v="0"/>
    <x v="3"/>
    <n v="8165"/>
    <n v="198"/>
    <x v="41"/>
    <x v="599"/>
    <n v="2.4249846907532149E-2"/>
    <n v="4.9523232323232325"/>
    <n v="0.22727272727272727"/>
    <n v="21.790222222222219"/>
  </r>
  <r>
    <x v="24"/>
    <x v="0"/>
    <x v="4"/>
    <n v="8527"/>
    <n v="287"/>
    <x v="5"/>
    <x v="600"/>
    <n v="3.3657792893162897E-2"/>
    <n v="2.7832752613240417"/>
    <n v="0.14982578397212543"/>
    <n v="18.576744186046511"/>
  </r>
  <r>
    <x v="24"/>
    <x v="1"/>
    <x v="0"/>
    <n v="9789"/>
    <n v="199"/>
    <x v="20"/>
    <x v="601"/>
    <n v="2.0328940647665748E-2"/>
    <n v="4.9557788944723624"/>
    <n v="0.10552763819095477"/>
    <n v="46.961904761904762"/>
  </r>
  <r>
    <x v="24"/>
    <x v="1"/>
    <x v="1"/>
    <n v="8003"/>
    <n v="334"/>
    <x v="11"/>
    <x v="602"/>
    <n v="4.1734349618892913E-2"/>
    <n v="2.260928143712575"/>
    <n v="2.9940119760479044E-3"/>
    <n v="755.15"/>
  </r>
  <r>
    <x v="24"/>
    <x v="1"/>
    <x v="2"/>
    <n v="5558"/>
    <n v="485"/>
    <x v="47"/>
    <x v="603"/>
    <n v="8.7261604893846711E-2"/>
    <n v="1.7237319587628865"/>
    <n v="6.1855670103092786E-2"/>
    <n v="27.867000000000001"/>
  </r>
  <r>
    <x v="24"/>
    <x v="1"/>
    <x v="3"/>
    <n v="5082"/>
    <n v="456"/>
    <x v="29"/>
    <x v="604"/>
    <n v="8.9728453364816996E-2"/>
    <n v="1.8785745614035088"/>
    <n v="2.6315789473684209E-2"/>
    <n v="71.385833333333338"/>
  </r>
  <r>
    <x v="24"/>
    <x v="1"/>
    <x v="4"/>
    <n v="4754"/>
    <n v="470"/>
    <x v="8"/>
    <x v="605"/>
    <n v="9.8864114429953728E-2"/>
    <n v="1.3432127659574467"/>
    <n v="4.2553191489361703E-3"/>
    <n v="315.65499999999997"/>
  </r>
  <r>
    <x v="24"/>
    <x v="2"/>
    <x v="0"/>
    <n v="9894"/>
    <n v="167"/>
    <x v="48"/>
    <x v="606"/>
    <n v="1.6878916515059631E-2"/>
    <n v="3.6438323353293414"/>
    <n v="0.16766467065868262"/>
    <n v="21.732857142857142"/>
  </r>
  <r>
    <x v="24"/>
    <x v="2"/>
    <x v="1"/>
    <n v="6926"/>
    <n v="157"/>
    <x v="21"/>
    <x v="607"/>
    <n v="2.2668206757146984E-2"/>
    <n v="4.2844585987261148"/>
    <n v="0.22929936305732485"/>
    <n v="18.684999999999999"/>
  </r>
  <r>
    <x v="24"/>
    <x v="2"/>
    <x v="2"/>
    <n v="7279"/>
    <n v="411"/>
    <x v="30"/>
    <x v="608"/>
    <n v="5.6463799972523696E-2"/>
    <n v="1.4653041362530415"/>
    <n v="1.7031630170316302E-2"/>
    <n v="86.034285714285716"/>
  </r>
  <r>
    <x v="24"/>
    <x v="2"/>
    <x v="3"/>
    <n v="7272"/>
    <n v="413"/>
    <x v="17"/>
    <x v="609"/>
    <n v="5.6793179317931791E-2"/>
    <n v="1.8252300242130752"/>
    <n v="0"/>
    <n v="0"/>
  </r>
  <r>
    <x v="24"/>
    <x v="2"/>
    <x v="4"/>
    <n v="7019"/>
    <n v="153"/>
    <x v="24"/>
    <x v="610"/>
    <n v="2.1797976919789144E-2"/>
    <n v="1.7945098039215686"/>
    <n v="0.26797385620915032"/>
    <n v="6.6965853658536583"/>
  </r>
  <r>
    <x v="24"/>
    <x v="3"/>
    <x v="0"/>
    <n v="9033"/>
    <n v="59"/>
    <x v="41"/>
    <x v="611"/>
    <n v="6.5316063323369866E-3"/>
    <n v="13.018813559322034"/>
    <n v="0.76271186440677963"/>
    <n v="17.069111111111113"/>
  </r>
  <r>
    <x v="24"/>
    <x v="3"/>
    <x v="1"/>
    <n v="3159"/>
    <n v="62"/>
    <x v="15"/>
    <x v="612"/>
    <n v="1.9626464070908515E-2"/>
    <n v="9.4327419354838717"/>
    <n v="0.56451612903225812"/>
    <n v="16.709428571428571"/>
  </r>
  <r>
    <x v="24"/>
    <x v="3"/>
    <x v="2"/>
    <n v="3649"/>
    <n v="363"/>
    <x v="12"/>
    <x v="613"/>
    <n v="9.9479309399835569E-2"/>
    <n v="0.36303030303030304"/>
    <n v="4.4077134986225897E-2"/>
    <n v="8.2362500000000001"/>
  </r>
  <r>
    <x v="24"/>
    <x v="3"/>
    <x v="3"/>
    <n v="2037"/>
    <n v="170"/>
    <x v="39"/>
    <x v="614"/>
    <n v="8.3456062837506131E-2"/>
    <n v="5.6604117647058825"/>
    <n v="0.11176470588235295"/>
    <n v="50.645789473684211"/>
  </r>
  <r>
    <x v="24"/>
    <x v="3"/>
    <x v="4"/>
    <n v="3634"/>
    <n v="449"/>
    <x v="13"/>
    <x v="615"/>
    <n v="0.12355531095211887"/>
    <n v="0.52115812917594651"/>
    <n v="1.1135857461024499E-2"/>
    <n v="46.8"/>
  </r>
  <r>
    <x v="24"/>
    <x v="4"/>
    <x v="0"/>
    <n v="8378"/>
    <n v="150"/>
    <x v="7"/>
    <x v="616"/>
    <n v="1.7904034375746003E-2"/>
    <n v="1.4149333333333334"/>
    <n v="0.30666666666666664"/>
    <n v="4.6139130434782611"/>
  </r>
  <r>
    <x v="24"/>
    <x v="4"/>
    <x v="1"/>
    <n v="6251"/>
    <n v="69"/>
    <x v="46"/>
    <x v="617"/>
    <n v="1.1038233882578788E-2"/>
    <n v="11.628405797101449"/>
    <n v="0.49275362318840582"/>
    <n v="23.598823529411764"/>
  </r>
  <r>
    <x v="24"/>
    <x v="4"/>
    <x v="2"/>
    <n v="8321"/>
    <n v="342"/>
    <x v="2"/>
    <x v="618"/>
    <n v="4.1100829227256337E-2"/>
    <n v="2.037251461988304"/>
    <n v="0.11403508771929824"/>
    <n v="17.865128205128205"/>
  </r>
  <r>
    <x v="24"/>
    <x v="4"/>
    <x v="3"/>
    <n v="5966"/>
    <n v="454"/>
    <x v="41"/>
    <x v="619"/>
    <n v="7.609788803218237E-2"/>
    <n v="0.27788546255506608"/>
    <n v="9.9118942731277526E-2"/>
    <n v="2.8035555555555556"/>
  </r>
  <r>
    <x v="24"/>
    <x v="4"/>
    <x v="4"/>
    <n v="6891"/>
    <n v="237"/>
    <x v="39"/>
    <x v="620"/>
    <n v="3.4392686112320416E-2"/>
    <n v="3.4378902953586499"/>
    <n v="8.0168776371308023E-2"/>
    <n v="42.88315789473684"/>
  </r>
  <r>
    <x v="25"/>
    <x v="0"/>
    <x v="0"/>
    <n v="3563"/>
    <n v="270"/>
    <x v="3"/>
    <x v="621"/>
    <n v="7.5778838057816447E-2"/>
    <n v="2.5114444444444444"/>
    <n v="8.5185185185185183E-2"/>
    <n v="29.482173913043479"/>
  </r>
  <r>
    <x v="25"/>
    <x v="0"/>
    <x v="1"/>
    <n v="5431"/>
    <n v="235"/>
    <x v="26"/>
    <x v="622"/>
    <n v="4.3270116000736512E-2"/>
    <n v="2.5759148936170213"/>
    <n v="1.276595744680851E-2"/>
    <n v="201.78"/>
  </r>
  <r>
    <x v="25"/>
    <x v="0"/>
    <x v="2"/>
    <n v="4959"/>
    <n v="303"/>
    <x v="35"/>
    <x v="623"/>
    <n v="6.1101028433151842E-2"/>
    <n v="1.7753795379537956"/>
    <n v="9.5709570957095716E-2"/>
    <n v="18.549655172413797"/>
  </r>
  <r>
    <x v="25"/>
    <x v="0"/>
    <x v="3"/>
    <n v="1593"/>
    <n v="452"/>
    <x v="1"/>
    <x v="624"/>
    <n v="0.28374136848713122"/>
    <n v="0.75849557522123889"/>
    <n v="3.9823008849557522E-2"/>
    <n v="19.046666666666667"/>
  </r>
  <r>
    <x v="25"/>
    <x v="0"/>
    <x v="4"/>
    <n v="4390"/>
    <n v="415"/>
    <x v="3"/>
    <x v="625"/>
    <n v="9.4533029612756267E-2"/>
    <n v="0.56409638554216868"/>
    <n v="5.5421686746987948E-2"/>
    <n v="10.178260869565218"/>
  </r>
  <r>
    <x v="25"/>
    <x v="1"/>
    <x v="0"/>
    <n v="1541"/>
    <n v="363"/>
    <x v="47"/>
    <x v="626"/>
    <n v="0.23556132381570408"/>
    <n v="2.0300550964187325"/>
    <n v="8.2644628099173556E-2"/>
    <n v="24.563666666666666"/>
  </r>
  <r>
    <x v="25"/>
    <x v="1"/>
    <x v="1"/>
    <n v="1867"/>
    <n v="241"/>
    <x v="16"/>
    <x v="627"/>
    <n v="0.12908409212640601"/>
    <n v="2.3579668049792528"/>
    <n v="0.18257261410788381"/>
    <n v="12.915227272727272"/>
  </r>
  <r>
    <x v="25"/>
    <x v="1"/>
    <x v="2"/>
    <n v="6469"/>
    <n v="232"/>
    <x v="31"/>
    <x v="628"/>
    <n v="3.5863348276395118E-2"/>
    <n v="3.2843103448275865"/>
    <n v="0.13793103448275862"/>
    <n v="23.811250000000001"/>
  </r>
  <r>
    <x v="25"/>
    <x v="1"/>
    <x v="3"/>
    <n v="2169"/>
    <n v="368"/>
    <x v="6"/>
    <x v="629"/>
    <n v="0.16966343937298295"/>
    <n v="0.81127717391304355"/>
    <n v="7.3369565217391311E-2"/>
    <n v="11.057407407407409"/>
  </r>
  <r>
    <x v="25"/>
    <x v="1"/>
    <x v="4"/>
    <n v="2019"/>
    <n v="167"/>
    <x v="12"/>
    <x v="630"/>
    <n v="8.2714214957899948E-2"/>
    <n v="4.0617365269461079"/>
    <n v="9.580838323353294E-2"/>
    <n v="42.394374999999997"/>
  </r>
  <r>
    <x v="25"/>
    <x v="2"/>
    <x v="0"/>
    <n v="2283"/>
    <n v="197"/>
    <x v="23"/>
    <x v="631"/>
    <n v="8.6289969338589581E-2"/>
    <n v="4.0969035532994926"/>
    <n v="0.13197969543147209"/>
    <n v="31.041923076923077"/>
  </r>
  <r>
    <x v="25"/>
    <x v="2"/>
    <x v="1"/>
    <n v="9590"/>
    <n v="247"/>
    <x v="33"/>
    <x v="632"/>
    <n v="2.5755995828988531E-2"/>
    <n v="4.016234817813765"/>
    <n v="4.048582995951417E-2"/>
    <n v="99.200999999999993"/>
  </r>
  <r>
    <x v="25"/>
    <x v="2"/>
    <x v="2"/>
    <n v="4471"/>
    <n v="374"/>
    <x v="44"/>
    <x v="633"/>
    <n v="8.3650190114068435E-2"/>
    <n v="0.71131016042780737"/>
    <n v="2.4064171122994651E-2"/>
    <n v="29.558888888888887"/>
  </r>
  <r>
    <x v="25"/>
    <x v="2"/>
    <x v="3"/>
    <n v="3097"/>
    <n v="308"/>
    <x v="32"/>
    <x v="634"/>
    <n v="9.9451081691959958E-2"/>
    <n v="0.40123376623376622"/>
    <n v="0.15584415584415584"/>
    <n v="2.5745833333333334"/>
  </r>
  <r>
    <x v="25"/>
    <x v="2"/>
    <x v="4"/>
    <n v="7397"/>
    <n v="167"/>
    <x v="12"/>
    <x v="635"/>
    <n v="2.2576720292010275E-2"/>
    <n v="2.0704191616766465"/>
    <n v="9.580838323353294E-2"/>
    <n v="21.61"/>
  </r>
  <r>
    <x v="25"/>
    <x v="3"/>
    <x v="0"/>
    <n v="9186"/>
    <n v="414"/>
    <x v="1"/>
    <x v="636"/>
    <n v="4.5068582625734814E-2"/>
    <n v="1.9428019323671499"/>
    <n v="4.3478260869565216E-2"/>
    <n v="44.684444444444445"/>
  </r>
  <r>
    <x v="25"/>
    <x v="3"/>
    <x v="1"/>
    <n v="2449"/>
    <n v="84"/>
    <x v="18"/>
    <x v="637"/>
    <n v="3.429971416904859E-2"/>
    <n v="5.7939285714285713"/>
    <n v="4.7619047619047616E-2"/>
    <n v="121.6725"/>
  </r>
  <r>
    <x v="25"/>
    <x v="3"/>
    <x v="2"/>
    <n v="8999"/>
    <n v="470"/>
    <x v="4"/>
    <x v="638"/>
    <n v="5.2228025336148461E-2"/>
    <n v="1.1336595744680853"/>
    <n v="4.2553191489361701E-2"/>
    <n v="26.641000000000002"/>
  </r>
  <r>
    <x v="25"/>
    <x v="3"/>
    <x v="3"/>
    <n v="9895"/>
    <n v="310"/>
    <x v="22"/>
    <x v="639"/>
    <n v="3.1328954017180395E-2"/>
    <n v="2.3723225806451613"/>
    <n v="8.0645161290322578E-2"/>
    <n v="29.416799999999999"/>
  </r>
  <r>
    <x v="25"/>
    <x v="3"/>
    <x v="4"/>
    <n v="4331"/>
    <n v="175"/>
    <x v="45"/>
    <x v="602"/>
    <n v="4.0406372662202726E-2"/>
    <n v="4.3151428571428569"/>
    <n v="0.28000000000000003"/>
    <n v="15.411224489795918"/>
  </r>
  <r>
    <x v="25"/>
    <x v="4"/>
    <x v="0"/>
    <n v="3978"/>
    <n v="178"/>
    <x v="15"/>
    <x v="640"/>
    <n v="4.4746103569632982E-2"/>
    <n v="4.5066853932584277"/>
    <n v="0.19662921348314608"/>
    <n v="22.919714285714289"/>
  </r>
  <r>
    <x v="25"/>
    <x v="4"/>
    <x v="1"/>
    <n v="1685"/>
    <n v="365"/>
    <x v="47"/>
    <x v="641"/>
    <n v="0.21661721068249259"/>
    <n v="0.59783561643835614"/>
    <n v="8.2191780821917804E-2"/>
    <n v="7.2736666666666672"/>
  </r>
  <r>
    <x v="25"/>
    <x v="4"/>
    <x v="2"/>
    <n v="2619"/>
    <n v="201"/>
    <x v="4"/>
    <x v="642"/>
    <n v="7.6746849942726236E-2"/>
    <n v="2.6111940298507466"/>
    <n v="9.950248756218906E-2"/>
    <n v="26.2425"/>
  </r>
  <r>
    <x v="25"/>
    <x v="4"/>
    <x v="3"/>
    <n v="2431"/>
    <n v="413"/>
    <x v="20"/>
    <x v="643"/>
    <n v="0.16988893459481694"/>
    <n v="0.33932203389830506"/>
    <n v="5.0847457627118647E-2"/>
    <n v="6.6733333333333329"/>
  </r>
  <r>
    <x v="25"/>
    <x v="4"/>
    <x v="4"/>
    <n v="5998"/>
    <n v="212"/>
    <x v="10"/>
    <x v="644"/>
    <n v="3.5345115038346114E-2"/>
    <n v="1.6417452830188679"/>
    <n v="6.1320754716981132E-2"/>
    <n v="26.773076923076925"/>
  </r>
  <r>
    <x v="26"/>
    <x v="0"/>
    <x v="0"/>
    <n v="1631"/>
    <n v="443"/>
    <x v="47"/>
    <x v="645"/>
    <n v="0.27161250766400979"/>
    <n v="0.77821670428893908"/>
    <n v="6.772009029345373E-2"/>
    <n v="11.491666666666667"/>
  </r>
  <r>
    <x v="26"/>
    <x v="0"/>
    <x v="1"/>
    <n v="8896"/>
    <n v="254"/>
    <x v="9"/>
    <x v="646"/>
    <n v="2.8552158273381294E-2"/>
    <n v="1.3438188976377952"/>
    <n v="3.1496062992125984E-2"/>
    <n v="42.666249999999998"/>
  </r>
  <r>
    <x v="26"/>
    <x v="0"/>
    <x v="2"/>
    <n v="6347"/>
    <n v="233"/>
    <x v="14"/>
    <x v="647"/>
    <n v="3.6710256814242948E-2"/>
    <n v="0.60879828326180252"/>
    <n v="7.2961373390557943E-2"/>
    <n v="8.3441176470588232"/>
  </r>
  <r>
    <x v="26"/>
    <x v="0"/>
    <x v="3"/>
    <n v="3297"/>
    <n v="412"/>
    <x v="26"/>
    <x v="648"/>
    <n v="0.12496208674552624"/>
    <n v="0.54689320388349516"/>
    <n v="7.2815533980582527E-3"/>
    <n v="75.106666666666669"/>
  </r>
  <r>
    <x v="26"/>
    <x v="0"/>
    <x v="4"/>
    <n v="1689"/>
    <n v="466"/>
    <x v="13"/>
    <x v="649"/>
    <n v="0.27590290112492599"/>
    <n v="1.7053004291845493"/>
    <n v="1.0729613733905579E-2"/>
    <n v="158.934"/>
  </r>
  <r>
    <x v="26"/>
    <x v="1"/>
    <x v="0"/>
    <n v="1671"/>
    <n v="297"/>
    <x v="3"/>
    <x v="650"/>
    <n v="0.17773788150807898"/>
    <n v="1.9982828282828282"/>
    <n v="7.7441077441077436E-2"/>
    <n v="25.803913043478261"/>
  </r>
  <r>
    <x v="26"/>
    <x v="1"/>
    <x v="1"/>
    <n v="7342"/>
    <n v="454"/>
    <x v="5"/>
    <x v="651"/>
    <n v="6.1836011985834924E-2"/>
    <n v="0.3238546255506608"/>
    <n v="9.4713656387665199E-2"/>
    <n v="3.4193023255813952"/>
  </r>
  <r>
    <x v="26"/>
    <x v="1"/>
    <x v="2"/>
    <n v="4959"/>
    <n v="433"/>
    <x v="21"/>
    <x v="652"/>
    <n v="8.7315991127243392E-2"/>
    <n v="1.5288221709006928"/>
    <n v="8.3140877598152418E-2"/>
    <n v="18.388333333333335"/>
  </r>
  <r>
    <x v="26"/>
    <x v="1"/>
    <x v="3"/>
    <n v="3361"/>
    <n v="70"/>
    <x v="8"/>
    <x v="653"/>
    <n v="2.0827134781315086E-2"/>
    <n v="4.7268571428571429"/>
    <n v="2.8571428571428571E-2"/>
    <n v="165.44"/>
  </r>
  <r>
    <x v="26"/>
    <x v="1"/>
    <x v="4"/>
    <n v="4670"/>
    <n v="267"/>
    <x v="32"/>
    <x v="654"/>
    <n v="5.7173447537473235E-2"/>
    <n v="1.0189887640449438"/>
    <n v="0.1797752808988764"/>
    <n v="5.6681249999999999"/>
  </r>
  <r>
    <x v="26"/>
    <x v="2"/>
    <x v="0"/>
    <n v="2938"/>
    <n v="420"/>
    <x v="37"/>
    <x v="655"/>
    <n v="0.14295439074200136"/>
    <n v="2.3209523809523809"/>
    <n v="2.6190476190476191E-2"/>
    <n v="88.61818181818181"/>
  </r>
  <r>
    <x v="26"/>
    <x v="2"/>
    <x v="1"/>
    <n v="7588"/>
    <n v="474"/>
    <x v="26"/>
    <x v="656"/>
    <n v="6.2467053241960994E-2"/>
    <n v="0.25280590717299578"/>
    <n v="6.3291139240506328E-3"/>
    <n v="39.943333333333335"/>
  </r>
  <r>
    <x v="26"/>
    <x v="2"/>
    <x v="2"/>
    <n v="7633"/>
    <n v="376"/>
    <x v="31"/>
    <x v="657"/>
    <n v="4.925979300406131E-2"/>
    <n v="1.9026063829787234"/>
    <n v="8.5106382978723402E-2"/>
    <n v="22.355625"/>
  </r>
  <r>
    <x v="26"/>
    <x v="2"/>
    <x v="3"/>
    <n v="1572"/>
    <n v="403"/>
    <x v="0"/>
    <x v="658"/>
    <n v="0.25636132315521626"/>
    <n v="1.1503225806451614"/>
    <n v="0.10421836228287841"/>
    <n v="11.037619047619048"/>
  </r>
  <r>
    <x v="26"/>
    <x v="2"/>
    <x v="4"/>
    <n v="7566"/>
    <n v="135"/>
    <x v="19"/>
    <x v="659"/>
    <n v="1.7842981760507533E-2"/>
    <n v="4.3996296296296302"/>
    <n v="0.24444444444444444"/>
    <n v="17.99848484848485"/>
  </r>
  <r>
    <x v="26"/>
    <x v="3"/>
    <x v="0"/>
    <n v="2517"/>
    <n v="247"/>
    <x v="44"/>
    <x v="660"/>
    <n v="9.8132697655939613E-2"/>
    <n v="3.4908097165991903"/>
    <n v="3.643724696356275E-2"/>
    <n v="95.803333333333342"/>
  </r>
  <r>
    <x v="26"/>
    <x v="3"/>
    <x v="1"/>
    <n v="2537"/>
    <n v="71"/>
    <x v="11"/>
    <x v="661"/>
    <n v="2.7985810011824989E-2"/>
    <n v="12.182816901408451"/>
    <n v="1.4084507042253521E-2"/>
    <n v="864.98"/>
  </r>
  <r>
    <x v="26"/>
    <x v="3"/>
    <x v="2"/>
    <n v="7985"/>
    <n v="147"/>
    <x v="25"/>
    <x v="662"/>
    <n v="1.8409517845961176E-2"/>
    <n v="5.9577551020408164"/>
    <n v="0.25850340136054423"/>
    <n v="23.047105263157892"/>
  </r>
  <r>
    <x v="26"/>
    <x v="3"/>
    <x v="3"/>
    <n v="9535"/>
    <n v="473"/>
    <x v="44"/>
    <x v="663"/>
    <n v="4.9606712113266914E-2"/>
    <n v="0.42439746300211417"/>
    <n v="1.9027484143763214E-2"/>
    <n v="22.304444444444446"/>
  </r>
  <r>
    <x v="26"/>
    <x v="3"/>
    <x v="4"/>
    <n v="1610"/>
    <n v="241"/>
    <x v="32"/>
    <x v="664"/>
    <n v="0.14968944099378881"/>
    <n v="3.3800414937759338"/>
    <n v="0.19917012448132779"/>
    <n v="16.970625000000002"/>
  </r>
  <r>
    <x v="26"/>
    <x v="4"/>
    <x v="0"/>
    <n v="6055"/>
    <n v="81"/>
    <x v="39"/>
    <x v="665"/>
    <n v="1.3377374071015689E-2"/>
    <n v="4.1081481481481479"/>
    <n v="0.23456790123456789"/>
    <n v="17.513684210526314"/>
  </r>
  <r>
    <x v="26"/>
    <x v="4"/>
    <x v="1"/>
    <n v="6774"/>
    <n v="425"/>
    <x v="27"/>
    <x v="666"/>
    <n v="6.273988780631827E-2"/>
    <n v="0.50265882352941171"/>
    <n v="3.2941176470588238E-2"/>
    <n v="15.259285714285713"/>
  </r>
  <r>
    <x v="26"/>
    <x v="4"/>
    <x v="2"/>
    <n v="2749"/>
    <n v="165"/>
    <x v="23"/>
    <x v="667"/>
    <n v="6.0021826118588577E-2"/>
    <n v="5.3546666666666667"/>
    <n v="0.15757575757575756"/>
    <n v="33.981538461538463"/>
  </r>
  <r>
    <x v="26"/>
    <x v="4"/>
    <x v="3"/>
    <n v="8548"/>
    <n v="217"/>
    <x v="22"/>
    <x v="668"/>
    <n v="2.5386055217594759E-2"/>
    <n v="4.5460368663594473"/>
    <n v="0.1152073732718894"/>
    <n v="39.459600000000002"/>
  </r>
  <r>
    <x v="26"/>
    <x v="4"/>
    <x v="4"/>
    <n v="5976"/>
    <n v="496"/>
    <x v="8"/>
    <x v="669"/>
    <n v="8.2998661311914329E-2"/>
    <n v="1.2041532258064516"/>
    <n v="4.0322580645161289E-3"/>
    <n v="298.63"/>
  </r>
  <r>
    <x v="27"/>
    <x v="0"/>
    <x v="0"/>
    <n v="8264"/>
    <n v="91"/>
    <x v="13"/>
    <x v="670"/>
    <n v="1.101161665053243E-2"/>
    <n v="6.0223076923076917"/>
    <n v="5.4945054945054944E-2"/>
    <n v="109.60599999999999"/>
  </r>
  <r>
    <x v="27"/>
    <x v="0"/>
    <x v="1"/>
    <n v="7744"/>
    <n v="428"/>
    <x v="1"/>
    <x v="479"/>
    <n v="5.5268595041322317E-2"/>
    <n v="1.0335981308411215"/>
    <n v="4.2056074766355138E-2"/>
    <n v="24.576666666666668"/>
  </r>
  <r>
    <x v="27"/>
    <x v="0"/>
    <x v="2"/>
    <n v="7852"/>
    <n v="356"/>
    <x v="37"/>
    <x v="671"/>
    <n v="4.5338767193071831E-2"/>
    <n v="0.77542134831460674"/>
    <n v="3.0898876404494381E-2"/>
    <n v="25.095454545454547"/>
  </r>
  <r>
    <x v="27"/>
    <x v="0"/>
    <x v="3"/>
    <n v="1007"/>
    <n v="457"/>
    <x v="43"/>
    <x v="672"/>
    <n v="0.45382323733862961"/>
    <n v="0.92122538293216627"/>
    <n v="8.7527352297592995E-2"/>
    <n v="10.525"/>
  </r>
  <r>
    <x v="27"/>
    <x v="0"/>
    <x v="4"/>
    <n v="9676"/>
    <n v="134"/>
    <x v="9"/>
    <x v="673"/>
    <n v="1.3848697809011988E-2"/>
    <n v="2.8441044776119404"/>
    <n v="5.9701492537313432E-2"/>
    <n v="47.638750000000002"/>
  </r>
  <r>
    <x v="27"/>
    <x v="1"/>
    <x v="0"/>
    <n v="5654"/>
    <n v="448"/>
    <x v="2"/>
    <x v="674"/>
    <n v="7.9235939158118149E-2"/>
    <n v="2.0615625"/>
    <n v="8.7053571428571425E-2"/>
    <n v="23.681538461538462"/>
  </r>
  <r>
    <x v="27"/>
    <x v="1"/>
    <x v="1"/>
    <n v="7971"/>
    <n v="317"/>
    <x v="38"/>
    <x v="675"/>
    <n v="3.9769163216660394E-2"/>
    <n v="0.78684542586750794"/>
    <n v="4.7318611987381701E-2"/>
    <n v="16.628666666666668"/>
  </r>
  <r>
    <x v="27"/>
    <x v="1"/>
    <x v="2"/>
    <n v="7530"/>
    <n v="414"/>
    <x v="45"/>
    <x v="676"/>
    <n v="5.4980079681274899E-2"/>
    <n v="2.211425120772947"/>
    <n v="0.11835748792270531"/>
    <n v="18.684285714285714"/>
  </r>
  <r>
    <x v="27"/>
    <x v="1"/>
    <x v="3"/>
    <n v="2898"/>
    <n v="89"/>
    <x v="6"/>
    <x v="677"/>
    <n v="3.0710835058661144E-2"/>
    <n v="6.2511235955056179"/>
    <n v="0.30337078651685395"/>
    <n v="20.605555555555558"/>
  </r>
  <r>
    <x v="27"/>
    <x v="1"/>
    <x v="4"/>
    <n v="4200"/>
    <n v="57"/>
    <x v="36"/>
    <x v="678"/>
    <n v="1.3571428571428571E-2"/>
    <n v="15.870000000000001"/>
    <n v="0.82456140350877194"/>
    <n v="19.246595744680853"/>
  </r>
  <r>
    <x v="27"/>
    <x v="2"/>
    <x v="0"/>
    <n v="4690"/>
    <n v="150"/>
    <x v="13"/>
    <x v="679"/>
    <n v="3.1982942430703626E-2"/>
    <n v="3.3086000000000002"/>
    <n v="3.3333333333333333E-2"/>
    <n v="99.25800000000001"/>
  </r>
  <r>
    <x v="27"/>
    <x v="2"/>
    <x v="1"/>
    <n v="7509"/>
    <n v="295"/>
    <x v="9"/>
    <x v="680"/>
    <n v="3.92861899054468E-2"/>
    <n v="2.9531864406779662"/>
    <n v="2.7118644067796609E-2"/>
    <n v="108.89875000000001"/>
  </r>
  <r>
    <x v="27"/>
    <x v="2"/>
    <x v="2"/>
    <n v="8183"/>
    <n v="178"/>
    <x v="4"/>
    <x v="681"/>
    <n v="2.1752413540266406E-2"/>
    <n v="2.674044943820225"/>
    <n v="0.11235955056179775"/>
    <n v="23.798999999999999"/>
  </r>
  <r>
    <x v="27"/>
    <x v="2"/>
    <x v="3"/>
    <n v="1669"/>
    <n v="318"/>
    <x v="6"/>
    <x v="682"/>
    <n v="0.19053325344517674"/>
    <n v="1.2286477987421383"/>
    <n v="8.4905660377358486E-2"/>
    <n v="14.470740740740739"/>
  </r>
  <r>
    <x v="27"/>
    <x v="2"/>
    <x v="4"/>
    <n v="2125"/>
    <n v="272"/>
    <x v="23"/>
    <x v="683"/>
    <n v="0.128"/>
    <n v="2.5386764705882352"/>
    <n v="9.5588235294117641E-2"/>
    <n v="26.558461538461536"/>
  </r>
  <r>
    <x v="27"/>
    <x v="3"/>
    <x v="0"/>
    <n v="9004"/>
    <n v="74"/>
    <x v="26"/>
    <x v="684"/>
    <n v="8.218569524655708E-3"/>
    <n v="2.4828378378378377"/>
    <n v="4.0540540540540543E-2"/>
    <n v="61.243333333333332"/>
  </r>
  <r>
    <x v="27"/>
    <x v="3"/>
    <x v="1"/>
    <n v="4864"/>
    <n v="453"/>
    <x v="18"/>
    <x v="685"/>
    <n v="9.3133223684210523E-2"/>
    <n v="1.9894701986754968"/>
    <n v="8.8300220750551876E-3"/>
    <n v="225.3075"/>
  </r>
  <r>
    <x v="27"/>
    <x v="3"/>
    <x v="2"/>
    <n v="1226"/>
    <n v="238"/>
    <x v="9"/>
    <x v="686"/>
    <n v="0.19412724306688417"/>
    <n v="1.6939495798319328"/>
    <n v="3.3613445378151259E-2"/>
    <n v="50.395000000000003"/>
  </r>
  <r>
    <x v="27"/>
    <x v="3"/>
    <x v="3"/>
    <n v="1645"/>
    <n v="260"/>
    <x v="33"/>
    <x v="687"/>
    <n v="0.1580547112462006"/>
    <n v="3.0139230769230769"/>
    <n v="3.8461538461538464E-2"/>
    <n v="78.361999999999995"/>
  </r>
  <r>
    <x v="27"/>
    <x v="3"/>
    <x v="4"/>
    <n v="6569"/>
    <n v="480"/>
    <x v="9"/>
    <x v="688"/>
    <n v="7.3070482569645309E-2"/>
    <n v="1.4302083333333333"/>
    <n v="1.6666666666666666E-2"/>
    <n v="85.8125"/>
  </r>
  <r>
    <x v="27"/>
    <x v="4"/>
    <x v="0"/>
    <n v="1587"/>
    <n v="335"/>
    <x v="4"/>
    <x v="689"/>
    <n v="0.21109010712035287"/>
    <n v="0.76534328358208947"/>
    <n v="5.9701492537313432E-2"/>
    <n v="12.8195"/>
  </r>
  <r>
    <x v="27"/>
    <x v="4"/>
    <x v="1"/>
    <n v="7299"/>
    <n v="297"/>
    <x v="31"/>
    <x v="690"/>
    <n v="4.0690505548705305E-2"/>
    <n v="0.6008754208754209"/>
    <n v="0.10774410774410774"/>
    <n v="5.5768750000000002"/>
  </r>
  <r>
    <x v="27"/>
    <x v="4"/>
    <x v="2"/>
    <n v="2715"/>
    <n v="83"/>
    <x v="7"/>
    <x v="691"/>
    <n v="3.0570902394106814E-2"/>
    <n v="4.9777108433734938"/>
    <n v="0.55421686746987953"/>
    <n v="8.9815217391304341"/>
  </r>
  <r>
    <x v="27"/>
    <x v="4"/>
    <x v="3"/>
    <n v="6433"/>
    <n v="124"/>
    <x v="36"/>
    <x v="692"/>
    <n v="1.9275610135240168E-2"/>
    <n v="5.5324999999999998"/>
    <n v="0.37903225806451613"/>
    <n v="14.596382978723403"/>
  </r>
  <r>
    <x v="27"/>
    <x v="4"/>
    <x v="4"/>
    <n v="7416"/>
    <n v="374"/>
    <x v="35"/>
    <x v="693"/>
    <n v="5.0431499460625674E-2"/>
    <n v="2.207433155080214"/>
    <n v="7.7540106951871662E-2"/>
    <n v="28.468275862068968"/>
  </r>
  <r>
    <x v="28"/>
    <x v="0"/>
    <x v="0"/>
    <n v="8950"/>
    <n v="396"/>
    <x v="39"/>
    <x v="694"/>
    <n v="4.424581005586592E-2"/>
    <n v="1.6937626262626264"/>
    <n v="4.7979797979797977E-2"/>
    <n v="35.301578947368419"/>
  </r>
  <r>
    <x v="28"/>
    <x v="0"/>
    <x v="1"/>
    <n v="7049"/>
    <n v="115"/>
    <x v="6"/>
    <x v="695"/>
    <n v="1.6314370832742234E-2"/>
    <n v="3.3341739130434784"/>
    <n v="0.23478260869565218"/>
    <n v="14.201111111111111"/>
  </r>
  <r>
    <x v="28"/>
    <x v="0"/>
    <x v="2"/>
    <n v="2958"/>
    <n v="250"/>
    <x v="17"/>
    <x v="696"/>
    <n v="8.4516565246788369E-2"/>
    <n v="2.7589999999999999"/>
    <n v="0"/>
    <n v="0"/>
  </r>
  <r>
    <x v="28"/>
    <x v="0"/>
    <x v="3"/>
    <n v="6063"/>
    <n v="296"/>
    <x v="8"/>
    <x v="697"/>
    <n v="4.8820715817252183E-2"/>
    <n v="1.1869932432432433"/>
    <n v="6.7567567567567571E-3"/>
    <n v="175.67500000000001"/>
  </r>
  <r>
    <x v="28"/>
    <x v="0"/>
    <x v="4"/>
    <n v="7659"/>
    <n v="491"/>
    <x v="42"/>
    <x v="698"/>
    <n v="6.4107585846716275E-2"/>
    <n v="1.1433604887983706"/>
    <n v="7.5356415478615074E-2"/>
    <n v="15.172702702702702"/>
  </r>
  <r>
    <x v="28"/>
    <x v="1"/>
    <x v="0"/>
    <n v="8358"/>
    <n v="70"/>
    <x v="41"/>
    <x v="699"/>
    <n v="8.3752093802345051E-3"/>
    <n v="1.8552857142857144"/>
    <n v="0.6428571428571429"/>
    <n v="2.8860000000000001"/>
  </r>
  <r>
    <x v="28"/>
    <x v="1"/>
    <x v="1"/>
    <n v="9179"/>
    <n v="191"/>
    <x v="12"/>
    <x v="700"/>
    <n v="2.0808366924501581E-2"/>
    <n v="4.7814136125654452"/>
    <n v="8.3769633507853408E-2"/>
    <n v="57.078125"/>
  </r>
  <r>
    <x v="28"/>
    <x v="1"/>
    <x v="2"/>
    <n v="5646"/>
    <n v="442"/>
    <x v="29"/>
    <x v="701"/>
    <n v="7.8285511866808363E-2"/>
    <n v="1.8316742081447965"/>
    <n v="2.7149321266968326E-2"/>
    <n v="67.466666666666669"/>
  </r>
  <r>
    <x v="28"/>
    <x v="1"/>
    <x v="3"/>
    <n v="8374"/>
    <n v="259"/>
    <x v="13"/>
    <x v="702"/>
    <n v="3.0929066157153094E-2"/>
    <n v="2.6474517374517377"/>
    <n v="1.9305019305019305E-2"/>
    <n v="137.13800000000001"/>
  </r>
  <r>
    <x v="28"/>
    <x v="1"/>
    <x v="4"/>
    <n v="8418"/>
    <n v="268"/>
    <x v="23"/>
    <x v="703"/>
    <n v="3.1836540746020429E-2"/>
    <n v="2.2552238805970148"/>
    <n v="9.7014925373134331E-2"/>
    <n v="23.246153846153845"/>
  </r>
  <r>
    <x v="28"/>
    <x v="2"/>
    <x v="0"/>
    <n v="2377"/>
    <n v="425"/>
    <x v="10"/>
    <x v="704"/>
    <n v="0.1787968026924695"/>
    <n v="1.0389411764705883"/>
    <n v="3.0588235294117649E-2"/>
    <n v="33.965384615384615"/>
  </r>
  <r>
    <x v="28"/>
    <x v="2"/>
    <x v="1"/>
    <n v="3659"/>
    <n v="377"/>
    <x v="1"/>
    <x v="705"/>
    <n v="0.10303361574200601"/>
    <n v="0.57283819628647215"/>
    <n v="4.7745358090185673E-2"/>
    <n v="11.997777777777777"/>
  </r>
  <r>
    <x v="28"/>
    <x v="2"/>
    <x v="2"/>
    <n v="6661"/>
    <n v="383"/>
    <x v="32"/>
    <x v="706"/>
    <n v="5.7498874042936493E-2"/>
    <n v="1.386840731070496"/>
    <n v="0.12532637075718014"/>
    <n v="11.065833333333332"/>
  </r>
  <r>
    <x v="28"/>
    <x v="2"/>
    <x v="3"/>
    <n v="9472"/>
    <n v="473"/>
    <x v="22"/>
    <x v="707"/>
    <n v="4.9936655405405407E-2"/>
    <n v="1.6192600422832981"/>
    <n v="5.2854122621564484E-2"/>
    <n v="30.636399999999998"/>
  </r>
  <r>
    <x v="28"/>
    <x v="2"/>
    <x v="4"/>
    <n v="2750"/>
    <n v="199"/>
    <x v="1"/>
    <x v="708"/>
    <n v="7.2363636363636366E-2"/>
    <n v="4.3844723618090455"/>
    <n v="9.0452261306532666E-2"/>
    <n v="48.472777777777779"/>
  </r>
  <r>
    <x v="28"/>
    <x v="3"/>
    <x v="0"/>
    <n v="8789"/>
    <n v="484"/>
    <x v="1"/>
    <x v="709"/>
    <n v="5.5068836045056323E-2"/>
    <n v="1.7426446280991736"/>
    <n v="3.71900826446281E-2"/>
    <n v="46.857777777777784"/>
  </r>
  <r>
    <x v="28"/>
    <x v="3"/>
    <x v="1"/>
    <n v="8880"/>
    <n v="333"/>
    <x v="34"/>
    <x v="710"/>
    <n v="3.7499999999999999E-2"/>
    <n v="0.34897897897897895"/>
    <n v="1.8018018018018018E-2"/>
    <n v="19.368333333333332"/>
  </r>
  <r>
    <x v="28"/>
    <x v="3"/>
    <x v="2"/>
    <n v="8230"/>
    <n v="122"/>
    <x v="1"/>
    <x v="711"/>
    <n v="1.4823815309842042E-2"/>
    <n v="3.0678688524590161"/>
    <n v="0.14754098360655737"/>
    <n v="20.793333333333333"/>
  </r>
  <r>
    <x v="28"/>
    <x v="3"/>
    <x v="3"/>
    <n v="3990"/>
    <n v="447"/>
    <x v="15"/>
    <x v="712"/>
    <n v="0.11203007518796992"/>
    <n v="0.66353467561521262"/>
    <n v="7.829977628635347E-2"/>
    <n v="8.4742857142857151"/>
  </r>
  <r>
    <x v="28"/>
    <x v="3"/>
    <x v="4"/>
    <n v="1285"/>
    <n v="314"/>
    <x v="40"/>
    <x v="713"/>
    <n v="0.24435797665369649"/>
    <n v="0.35401273885350315"/>
    <n v="7.6433121019108277E-2"/>
    <n v="4.6316666666666668"/>
  </r>
  <r>
    <x v="28"/>
    <x v="4"/>
    <x v="0"/>
    <n v="2762"/>
    <n v="492"/>
    <x v="43"/>
    <x v="714"/>
    <n v="0.17813178855901521"/>
    <n v="1.5390650406504065"/>
    <n v="8.1300813008130079E-2"/>
    <n v="18.930500000000002"/>
  </r>
  <r>
    <x v="28"/>
    <x v="4"/>
    <x v="1"/>
    <n v="6827"/>
    <n v="117"/>
    <x v="11"/>
    <x v="715"/>
    <n v="1.7137835066647136E-2"/>
    <n v="7.6027350427350422"/>
    <n v="8.5470085470085479E-3"/>
    <n v="889.52"/>
  </r>
  <r>
    <x v="28"/>
    <x v="4"/>
    <x v="2"/>
    <n v="8804"/>
    <n v="159"/>
    <x v="38"/>
    <x v="716"/>
    <n v="1.8059972739663789E-2"/>
    <n v="2.5557861635220127"/>
    <n v="9.4339622641509441E-2"/>
    <n v="27.091333333333335"/>
  </r>
  <r>
    <x v="28"/>
    <x v="4"/>
    <x v="3"/>
    <n v="3524"/>
    <n v="111"/>
    <x v="35"/>
    <x v="717"/>
    <n v="3.1498297389330306E-2"/>
    <n v="7.343423423423423"/>
    <n v="0.26126126126126126"/>
    <n v="28.107586206896553"/>
  </r>
  <r>
    <x v="28"/>
    <x v="4"/>
    <x v="4"/>
    <n v="6154"/>
    <n v="316"/>
    <x v="45"/>
    <x v="718"/>
    <n v="5.1348716282092949E-2"/>
    <n v="3.1515506329113925"/>
    <n v="0.1550632911392405"/>
    <n v="20.324285714285715"/>
  </r>
  <r>
    <x v="29"/>
    <x v="0"/>
    <x v="0"/>
    <n v="2492"/>
    <n v="304"/>
    <x v="36"/>
    <x v="719"/>
    <n v="0.12199036918138041"/>
    <n v="2.2794078947368424"/>
    <n v="0.15460526315789475"/>
    <n v="14.743404255319151"/>
  </r>
  <r>
    <x v="29"/>
    <x v="0"/>
    <x v="1"/>
    <n v="8851"/>
    <n v="466"/>
    <x v="9"/>
    <x v="720"/>
    <n v="5.2649418144842391E-2"/>
    <n v="1.639077253218884"/>
    <n v="1.7167381974248927E-2"/>
    <n v="95.476249999999993"/>
  </r>
  <r>
    <x v="29"/>
    <x v="0"/>
    <x v="2"/>
    <n v="4516"/>
    <n v="442"/>
    <x v="12"/>
    <x v="721"/>
    <n v="9.7874224977856514E-2"/>
    <n v="1.5888687782805428"/>
    <n v="3.6199095022624438E-2"/>
    <n v="43.892499999999998"/>
  </r>
  <r>
    <x v="29"/>
    <x v="0"/>
    <x v="3"/>
    <n v="5577"/>
    <n v="265"/>
    <x v="30"/>
    <x v="722"/>
    <n v="4.7516585978124443E-2"/>
    <n v="3.6235471698113209"/>
    <n v="2.6415094339622643E-2"/>
    <n v="137.17714285714285"/>
  </r>
  <r>
    <x v="29"/>
    <x v="0"/>
    <x v="4"/>
    <n v="8468"/>
    <n v="392"/>
    <x v="37"/>
    <x v="723"/>
    <n v="4.6291922531884744E-2"/>
    <n v="1.2433163265306122"/>
    <n v="2.8061224489795918E-2"/>
    <n v="44.307272727272725"/>
  </r>
  <r>
    <x v="29"/>
    <x v="1"/>
    <x v="0"/>
    <n v="7581"/>
    <n v="125"/>
    <x v="27"/>
    <x v="724"/>
    <n v="1.6488589895792112E-2"/>
    <n v="4.1439200000000005"/>
    <n v="0.112"/>
    <n v="36.999285714285712"/>
  </r>
  <r>
    <x v="29"/>
    <x v="1"/>
    <x v="1"/>
    <n v="7748"/>
    <n v="455"/>
    <x v="42"/>
    <x v="725"/>
    <n v="5.8724832214765099E-2"/>
    <n v="1.4206153846153846"/>
    <n v="8.1318681318681321E-2"/>
    <n v="17.469729729729728"/>
  </r>
  <r>
    <x v="29"/>
    <x v="1"/>
    <x v="2"/>
    <n v="4740"/>
    <n v="228"/>
    <x v="34"/>
    <x v="726"/>
    <n v="4.810126582278481E-2"/>
    <n v="1.3758333333333332"/>
    <n v="2.6315789473684209E-2"/>
    <n v="52.281666666666666"/>
  </r>
  <r>
    <x v="29"/>
    <x v="1"/>
    <x v="3"/>
    <n v="1771"/>
    <n v="455"/>
    <x v="8"/>
    <x v="727"/>
    <n v="0.25691699604743085"/>
    <n v="1.776"/>
    <n v="4.3956043956043956E-3"/>
    <n v="404.04"/>
  </r>
  <r>
    <x v="29"/>
    <x v="1"/>
    <x v="4"/>
    <n v="1193"/>
    <n v="211"/>
    <x v="43"/>
    <x v="728"/>
    <n v="0.1768650461022632"/>
    <n v="2.4910426540284361"/>
    <n v="0.1895734597156398"/>
    <n v="13.14025"/>
  </r>
  <r>
    <x v="29"/>
    <x v="2"/>
    <x v="0"/>
    <n v="5005"/>
    <n v="311"/>
    <x v="14"/>
    <x v="729"/>
    <n v="6.213786213786214E-2"/>
    <n v="2.9013826366559488"/>
    <n v="5.4662379421221867E-2"/>
    <n v="53.078235294117647"/>
  </r>
  <r>
    <x v="29"/>
    <x v="2"/>
    <x v="1"/>
    <n v="7716"/>
    <n v="317"/>
    <x v="23"/>
    <x v="730"/>
    <n v="4.1083462934162776E-2"/>
    <n v="2.0304731861198739"/>
    <n v="8.2018927444794956E-2"/>
    <n v="24.756153846153843"/>
  </r>
  <r>
    <x v="29"/>
    <x v="2"/>
    <x v="2"/>
    <n v="8815"/>
    <n v="429"/>
    <x v="48"/>
    <x v="731"/>
    <n v="4.8667044809982983E-2"/>
    <n v="1.2183682983682982"/>
    <n v="6.5268065268065265E-2"/>
    <n v="18.667142857142856"/>
  </r>
  <r>
    <x v="29"/>
    <x v="2"/>
    <x v="3"/>
    <n v="3800"/>
    <n v="404"/>
    <x v="46"/>
    <x v="732"/>
    <n v="0.10631578947368421"/>
    <n v="0.68438118811881188"/>
    <n v="8.4158415841584164E-2"/>
    <n v="8.1320588235294125"/>
  </r>
  <r>
    <x v="29"/>
    <x v="2"/>
    <x v="4"/>
    <n v="2455"/>
    <n v="286"/>
    <x v="32"/>
    <x v="733"/>
    <n v="0.1164969450101833"/>
    <n v="1.8421678321678323"/>
    <n v="0.16783216783216784"/>
    <n v="10.97625"/>
  </r>
  <r>
    <x v="29"/>
    <x v="3"/>
    <x v="0"/>
    <n v="7796"/>
    <n v="238"/>
    <x v="41"/>
    <x v="734"/>
    <n v="3.0528476141611083E-2"/>
    <n v="0.4410084033613445"/>
    <n v="0.18907563025210083"/>
    <n v="2.3324444444444441"/>
  </r>
  <r>
    <x v="29"/>
    <x v="3"/>
    <x v="1"/>
    <n v="5976"/>
    <n v="239"/>
    <x v="39"/>
    <x v="735"/>
    <n v="3.9993306559571618E-2"/>
    <n v="3.5564435146443514"/>
    <n v="7.9497907949790794E-2"/>
    <n v="44.736315789473686"/>
  </r>
  <r>
    <x v="29"/>
    <x v="3"/>
    <x v="2"/>
    <n v="5987"/>
    <n v="402"/>
    <x v="4"/>
    <x v="736"/>
    <n v="6.7145481877401034E-2"/>
    <n v="1.0073880597014926"/>
    <n v="4.975124378109453E-2"/>
    <n v="20.2485"/>
  </r>
  <r>
    <x v="29"/>
    <x v="3"/>
    <x v="3"/>
    <n v="4828"/>
    <n v="482"/>
    <x v="24"/>
    <x v="737"/>
    <n v="9.9834299917149955E-2"/>
    <n v="0.61547717842323657"/>
    <n v="8.5062240663900418E-2"/>
    <n v="7.2356097560975616"/>
  </r>
  <r>
    <x v="29"/>
    <x v="3"/>
    <x v="4"/>
    <n v="6482"/>
    <n v="359"/>
    <x v="9"/>
    <x v="738"/>
    <n v="5.5384140697315641E-2"/>
    <n v="2.6144289693593317"/>
    <n v="2.2284122562674095E-2"/>
    <n v="117.32250000000001"/>
  </r>
  <r>
    <x v="29"/>
    <x v="4"/>
    <x v="0"/>
    <n v="6463"/>
    <n v="86"/>
    <x v="12"/>
    <x v="739"/>
    <n v="1.3306514002785085E-2"/>
    <n v="4.1408139534883723"/>
    <n v="0.18604651162790697"/>
    <n v="22.256875000000001"/>
  </r>
  <r>
    <x v="29"/>
    <x v="4"/>
    <x v="1"/>
    <n v="1855"/>
    <n v="326"/>
    <x v="25"/>
    <x v="740"/>
    <n v="0.17574123989218329"/>
    <n v="1.2598159509202453"/>
    <n v="0.1165644171779141"/>
    <n v="10.807894736842105"/>
  </r>
  <r>
    <x v="29"/>
    <x v="4"/>
    <x v="2"/>
    <n v="1182"/>
    <n v="90"/>
    <x v="33"/>
    <x v="741"/>
    <n v="7.6142131979695438E-2"/>
    <n v="1.4077777777777778"/>
    <n v="0.1111111111111111"/>
    <n v="12.67"/>
  </r>
  <r>
    <x v="29"/>
    <x v="4"/>
    <x v="3"/>
    <n v="2517"/>
    <n v="196"/>
    <x v="41"/>
    <x v="742"/>
    <n v="7.7870480731029007E-2"/>
    <n v="2.5792857142857142"/>
    <n v="0.22959183673469388"/>
    <n v="11.234222222222222"/>
  </r>
  <r>
    <x v="29"/>
    <x v="4"/>
    <x v="4"/>
    <n v="4628"/>
    <n v="50"/>
    <x v="1"/>
    <x v="743"/>
    <n v="1.0803802938634399E-2"/>
    <n v="9.0177999999999994"/>
    <n v="0.36"/>
    <n v="25.0494444444444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3C8B08-5023-4320-A206-22098654E8AD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mpaigns" colHeaderCaption="Platforms">
  <location ref="D26:J33" firstHeaderRow="1" firstDataRow="2" firstDataCol="1"/>
  <pivotFields count="11">
    <pivotField numFmtId="164" showAll="0"/>
    <pivotField axis="axisRow" showAll="0">
      <items count="6">
        <item x="3"/>
        <item x="0"/>
        <item x="2"/>
        <item x="1"/>
        <item x="4"/>
        <item t="default"/>
      </items>
    </pivotField>
    <pivotField axis="axisCol" showAll="0">
      <items count="6">
        <item x="1"/>
        <item x="2"/>
        <item x="0"/>
        <item x="3"/>
        <item x="4"/>
        <item t="default"/>
      </items>
    </pivotField>
    <pivotField numFmtId="1" showAll="0"/>
    <pivotField numFmtId="1" showAll="0"/>
    <pivotField numFmtId="1" showAll="0"/>
    <pivotField numFmtId="2" showAll="0"/>
    <pivotField numFmtId="9" showAll="0"/>
    <pivotField numFmtId="1" showAll="0"/>
    <pivotField showAll="0"/>
    <pivotField dataField="1" numFmtI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g. CPA" fld="10" subtotal="average" baseField="1" baseItem="0" numFmtId="1"/>
  </dataFields>
  <conditionalFormats count="1"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5">
              <x v="0"/>
              <x v="1"/>
              <x v="2"/>
              <x v="3"/>
              <x v="4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18B5AC-AF99-40C9-B8E5-0155FD15073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mpaign" colHeaderCaption="Platform">
  <location ref="D17:J24" firstHeaderRow="1" firstDataRow="2" firstDataCol="1"/>
  <pivotFields count="11">
    <pivotField numFmtId="164" showAll="0"/>
    <pivotField axis="axisRow" showAll="0">
      <items count="6">
        <item x="3"/>
        <item x="0"/>
        <item x="2"/>
        <item x="1"/>
        <item x="4"/>
        <item t="default"/>
      </items>
    </pivotField>
    <pivotField axis="axisCol" showAll="0">
      <items count="6">
        <item x="1"/>
        <item x="2"/>
        <item x="0"/>
        <item x="3"/>
        <item x="4"/>
        <item t="default"/>
      </items>
    </pivotField>
    <pivotField numFmtId="1" showAll="0"/>
    <pivotField numFmtId="1" showAll="0"/>
    <pivotField numFmtId="1" showAll="0"/>
    <pivotField numFmtId="2" showAll="0"/>
    <pivotField numFmtId="9" showAll="0"/>
    <pivotField numFmtId="1" showAll="0"/>
    <pivotField dataField="1" showAll="0"/>
    <pivotField numFmtI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g. Conversion Rate" fld="9" subtotal="average" baseField="1" baseItem="2"/>
  </dataFields>
  <formats count="2">
    <format dxfId="36">
      <pivotArea collapsedLevelsAreSubtotals="1" fieldPosition="0">
        <references count="1">
          <reference field="1" count="0"/>
        </references>
      </pivotArea>
    </format>
    <format dxfId="35">
      <pivotArea grandRow="1" outline="0" collapsedLevelsAreSubtotals="1" fieldPosition="0"/>
    </format>
  </formats>
  <conditionalFormats count="1"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5">
              <x v="0"/>
              <x v="1"/>
              <x v="2"/>
              <x v="3"/>
              <x v="4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A90D8E-B613-4AEC-8CA9-50C20CBEA60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mpaign">
  <location ref="D1:F7" firstHeaderRow="0" firstDataRow="1" firstDataCol="1"/>
  <pivotFields count="11">
    <pivotField numFmtId="164" showAll="0"/>
    <pivotField axis="axisRow" showAll="0">
      <items count="6">
        <item x="3"/>
        <item x="0"/>
        <item x="2"/>
        <item x="1"/>
        <item x="4"/>
        <item t="default"/>
      </items>
    </pivotField>
    <pivotField showAll="0"/>
    <pivotField numFmtId="1" showAll="0"/>
    <pivotField numFmtId="1" showAll="0"/>
    <pivotField dataField="1" numFmtId="1" showAll="0">
      <items count="51">
        <item x="17"/>
        <item x="11"/>
        <item x="8"/>
        <item x="26"/>
        <item x="18"/>
        <item x="13"/>
        <item x="34"/>
        <item x="30"/>
        <item x="9"/>
        <item x="44"/>
        <item x="33"/>
        <item x="37"/>
        <item x="29"/>
        <item x="10"/>
        <item x="27"/>
        <item x="38"/>
        <item x="12"/>
        <item x="14"/>
        <item x="1"/>
        <item x="39"/>
        <item x="4"/>
        <item x="20"/>
        <item x="49"/>
        <item x="3"/>
        <item x="40"/>
        <item x="22"/>
        <item x="23"/>
        <item x="6"/>
        <item x="48"/>
        <item x="35"/>
        <item x="47"/>
        <item x="28"/>
        <item x="31"/>
        <item x="19"/>
        <item x="46"/>
        <item x="15"/>
        <item x="21"/>
        <item x="42"/>
        <item x="25"/>
        <item x="2"/>
        <item x="43"/>
        <item x="24"/>
        <item x="0"/>
        <item x="5"/>
        <item x="16"/>
        <item x="41"/>
        <item x="7"/>
        <item x="36"/>
        <item x="32"/>
        <item x="45"/>
        <item t="default"/>
      </items>
    </pivotField>
    <pivotField numFmtId="2" showAll="0"/>
    <pivotField numFmtId="9" showAll="0"/>
    <pivotField numFmtId="1" showAll="0"/>
    <pivotField dataField="1" showAll="0"/>
    <pivotField numFmtI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nversions" fld="5" baseField="1" baseItem="0" numFmtId="1"/>
    <dataField name="Avg. Conversion Rate" fld="9" subtotal="average" baseField="1" baseItem="0"/>
  </dataFields>
  <formats count="2">
    <format dxfId="38">
      <pivotArea collapsedLevelsAreSubtotals="1" fieldPosition="0">
        <references count="2">
          <reference field="4294967294" count="1" selected="0">
            <x v="1"/>
          </reference>
          <reference field="1" count="0"/>
        </references>
      </pivotArea>
    </format>
    <format dxfId="37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C04A14-C0F0-436C-BB19-58187536253F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 rowHeaderCaption="Date">
  <location ref="A1:C32" firstHeaderRow="0" firstDataRow="1" firstDataCol="1"/>
  <pivotFields count="11">
    <pivotField axis="axisRow" numFmtId="16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showAll="0"/>
    <pivotField numFmtId="1" showAll="0"/>
    <pivotField numFmtId="1" showAll="0"/>
    <pivotField dataField="1" numFmtId="1" showAll="0"/>
    <pivotField numFmtId="2" showAll="0"/>
    <pivotField dataField="1" numFmtId="9" showAll="0"/>
    <pivotField numFmtId="1" showAll="0"/>
    <pivotField showAll="0"/>
    <pivotField numFmtI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TR" fld="7" subtotal="average" baseField="0" baseItem="0" numFmtId="9"/>
    <dataField name="Sum of Conversions" fld="5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C2C855-81B0-4335-8943-E9AFC633A80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latform">
  <location ref="D9:G15" firstHeaderRow="0" firstDataRow="1" firstDataCol="1"/>
  <pivotFields count="11">
    <pivotField numFmtId="164" showAll="0"/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numFmtId="1" showAll="0"/>
    <pivotField numFmtId="1" showAll="0"/>
    <pivotField numFmtId="1" showAll="0"/>
    <pivotField numFmtId="2" showAll="0"/>
    <pivotField dataField="1" numFmtId="9" showAll="0"/>
    <pivotField numFmtId="1" showAll="0"/>
    <pivotField dataField="1" showAll="0"/>
    <pivotField dataField="1" numFmtI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PA" fld="10" baseField="0" baseItem="0" numFmtId="1"/>
    <dataField name="Avg. Conversion Rate" fld="9" subtotal="average" baseField="2" baseItem="0" numFmtId="9"/>
    <dataField name="Average of CTR" fld="7" subtotal="average" baseField="2" baseItem="1" numFmtId="9"/>
  </dataFields>
  <formats count="1">
    <format dxfId="3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6C7364-56A5-4AFE-8997-21161B6B90E2}" name="Marketing_Data" displayName="Marketing_Data" ref="A1:K751" totalsRowShown="0">
  <autoFilter ref="A1:K751" xr:uid="{2E6C7364-56A5-4AFE-8997-21161B6B90E2}"/>
  <tableColumns count="11">
    <tableColumn id="1" xr3:uid="{F05000DB-49C6-4971-B63C-9A5880F3E34A}" name="Date" dataDxfId="48"/>
    <tableColumn id="2" xr3:uid="{23FD0352-100E-4740-A972-08F86F25C0B7}" name="Campaign" dataDxfId="47"/>
    <tableColumn id="3" xr3:uid="{29740DCB-D92F-4172-8C09-4C44E5F6C12B}" name="Platform" dataDxfId="46"/>
    <tableColumn id="4" xr3:uid="{52BF57EE-AFF3-451F-863F-C89D6B533830}" name="Impressions" dataDxfId="45"/>
    <tableColumn id="5" xr3:uid="{CA30EFA2-4E47-42D5-B576-21AEAB3B1975}" name="Clicks" dataDxfId="44"/>
    <tableColumn id="6" xr3:uid="{8EAECB58-E8CF-4E3E-A8C9-19BA93355E7B}" name="Conversions" dataDxfId="43"/>
    <tableColumn id="7" xr3:uid="{ED9018D8-11FE-491C-9244-43D2C769AF45}" name="Spend" dataDxfId="42" dataCellStyle="Currency"/>
    <tableColumn id="8" xr3:uid="{3C3AC31C-CB1D-4C89-909C-4D39E3AC50F0}" name="CTR" dataCellStyle="Percent">
      <calculatedColumnFormula>E2 / D2</calculatedColumnFormula>
    </tableColumn>
    <tableColumn id="9" xr3:uid="{B739F0F9-9DC3-4FA9-B623-CF941045EDF9}" name="CPC" dataDxfId="41">
      <calculatedColumnFormula>G2 / E2</calculatedColumnFormula>
    </tableColumn>
    <tableColumn id="11" xr3:uid="{1D2B1667-0D77-4BAC-93A3-31CB06907AE9}" name="Conversion Rate" dataCellStyle="Percent">
      <calculatedColumnFormula>F2 / E2</calculatedColumnFormula>
    </tableColumn>
    <tableColumn id="12" xr3:uid="{7D372DF8-3D3F-4357-B2C4-766932A73DD3}" name="CPA" dataDxfId="40">
      <calculatedColumnFormula>IFERROR(G2 / F2, 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F020-9094-4C78-BCA8-78B2DE065E91}">
  <dimension ref="A1:K751"/>
  <sheetViews>
    <sheetView workbookViewId="0">
      <selection activeCell="F801" sqref="F801"/>
    </sheetView>
  </sheetViews>
  <sheetFormatPr defaultRowHeight="16.5" x14ac:dyDescent="0.3"/>
  <cols>
    <col min="1" max="1" width="10.375" style="3" customWidth="1"/>
    <col min="2" max="2" width="11.75" style="1" customWidth="1"/>
    <col min="3" max="3" width="10.75" style="1" customWidth="1"/>
    <col min="4" max="4" width="13.75" style="2" customWidth="1"/>
    <col min="5" max="5" width="9" style="2"/>
    <col min="6" max="6" width="13.875" style="2" customWidth="1"/>
    <col min="7" max="7" width="9" style="13"/>
    <col min="8" max="8" width="11" style="12" customWidth="1"/>
    <col min="10" max="10" width="17.75" style="12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3" t="s">
        <v>6</v>
      </c>
      <c r="H1" s="12" t="s">
        <v>31</v>
      </c>
      <c r="I1" t="s">
        <v>32</v>
      </c>
      <c r="J1" s="12" t="s">
        <v>34</v>
      </c>
      <c r="K1" t="s">
        <v>33</v>
      </c>
    </row>
    <row r="2" spans="1:11" x14ac:dyDescent="0.3">
      <c r="A2" s="3">
        <v>45413</v>
      </c>
      <c r="B2" s="1" t="s">
        <v>7</v>
      </c>
      <c r="C2" s="1" t="s">
        <v>8</v>
      </c>
      <c r="D2" s="2">
        <v>8270</v>
      </c>
      <c r="E2" s="2">
        <v>485</v>
      </c>
      <c r="F2" s="2">
        <v>42</v>
      </c>
      <c r="G2" s="13">
        <v>955.64</v>
      </c>
      <c r="H2" s="12">
        <f t="shared" ref="H2:H65" si="0">E2 / D2</f>
        <v>5.8645707376058044E-2</v>
      </c>
      <c r="I2" s="2">
        <f t="shared" ref="I2:I65" si="1">G2 / E2</f>
        <v>1.9703917525773196</v>
      </c>
      <c r="J2" s="12">
        <f t="shared" ref="J2:J65" si="2">F2 / E2</f>
        <v>8.6597938144329895E-2</v>
      </c>
      <c r="K2" s="2">
        <f t="shared" ref="K2:K65" si="3">IFERROR(G2 / F2, 0)</f>
        <v>22.753333333333334</v>
      </c>
    </row>
    <row r="3" spans="1:11" x14ac:dyDescent="0.3">
      <c r="A3" s="3">
        <v>45413</v>
      </c>
      <c r="B3" s="1" t="s">
        <v>7</v>
      </c>
      <c r="C3" s="1" t="s">
        <v>9</v>
      </c>
      <c r="D3" s="2">
        <v>6191</v>
      </c>
      <c r="E3" s="2">
        <v>238</v>
      </c>
      <c r="F3" s="2">
        <v>18</v>
      </c>
      <c r="G3" s="13">
        <v>637.16999999999996</v>
      </c>
      <c r="H3" s="12">
        <f t="shared" si="0"/>
        <v>3.8442900985301245E-2</v>
      </c>
      <c r="I3" s="2">
        <f t="shared" si="1"/>
        <v>2.6771848739495798</v>
      </c>
      <c r="J3" s="12">
        <f t="shared" si="2"/>
        <v>7.5630252100840331E-2</v>
      </c>
      <c r="K3" s="2">
        <f t="shared" si="3"/>
        <v>35.398333333333333</v>
      </c>
    </row>
    <row r="4" spans="1:11" x14ac:dyDescent="0.3">
      <c r="A4" s="3">
        <v>45413</v>
      </c>
      <c r="B4" s="1" t="s">
        <v>7</v>
      </c>
      <c r="C4" s="1" t="s">
        <v>10</v>
      </c>
      <c r="D4" s="2">
        <v>5426</v>
      </c>
      <c r="E4" s="2">
        <v>137</v>
      </c>
      <c r="F4" s="2">
        <v>39</v>
      </c>
      <c r="G4" s="13">
        <v>400.34</v>
      </c>
      <c r="H4" s="12">
        <f t="shared" si="0"/>
        <v>2.5248802064135642E-2</v>
      </c>
      <c r="I4" s="2">
        <f t="shared" si="1"/>
        <v>2.9221897810218977</v>
      </c>
      <c r="J4" s="12">
        <f t="shared" si="2"/>
        <v>0.28467153284671531</v>
      </c>
      <c r="K4" s="2">
        <f t="shared" si="3"/>
        <v>10.265128205128205</v>
      </c>
    </row>
    <row r="5" spans="1:11" x14ac:dyDescent="0.3">
      <c r="A5" s="3">
        <v>45413</v>
      </c>
      <c r="B5" s="1" t="s">
        <v>7</v>
      </c>
      <c r="C5" s="1" t="s">
        <v>11</v>
      </c>
      <c r="D5" s="2">
        <v>9322</v>
      </c>
      <c r="E5" s="2">
        <v>199</v>
      </c>
      <c r="F5" s="2">
        <v>23</v>
      </c>
      <c r="G5" s="13">
        <v>150.77000000000001</v>
      </c>
      <c r="H5" s="12">
        <f t="shared" si="0"/>
        <v>2.1347350354001288E-2</v>
      </c>
      <c r="I5" s="2">
        <f t="shared" si="1"/>
        <v>0.75763819095477392</v>
      </c>
      <c r="J5" s="12">
        <f t="shared" si="2"/>
        <v>0.11557788944723618</v>
      </c>
      <c r="K5" s="2">
        <f t="shared" si="3"/>
        <v>6.5552173913043479</v>
      </c>
    </row>
    <row r="6" spans="1:11" x14ac:dyDescent="0.3">
      <c r="A6" s="3">
        <v>45413</v>
      </c>
      <c r="B6" s="1" t="s">
        <v>7</v>
      </c>
      <c r="C6" s="1" t="s">
        <v>12</v>
      </c>
      <c r="D6" s="2">
        <v>7949</v>
      </c>
      <c r="E6" s="2">
        <v>435</v>
      </c>
      <c r="F6" s="2">
        <v>20</v>
      </c>
      <c r="G6" s="13">
        <v>263.64</v>
      </c>
      <c r="H6" s="12">
        <f t="shared" si="0"/>
        <v>5.4723864637061269E-2</v>
      </c>
      <c r="I6" s="2">
        <f t="shared" si="1"/>
        <v>0.60606896551724132</v>
      </c>
      <c r="J6" s="12">
        <f t="shared" si="2"/>
        <v>4.5977011494252873E-2</v>
      </c>
      <c r="K6" s="2">
        <f t="shared" si="3"/>
        <v>13.181999999999999</v>
      </c>
    </row>
    <row r="7" spans="1:11" x14ac:dyDescent="0.3">
      <c r="A7" s="3">
        <v>45413</v>
      </c>
      <c r="B7" s="1" t="s">
        <v>13</v>
      </c>
      <c r="C7" s="1" t="s">
        <v>8</v>
      </c>
      <c r="D7" s="2">
        <v>2184</v>
      </c>
      <c r="E7" s="2">
        <v>363</v>
      </c>
      <c r="F7" s="2">
        <v>43</v>
      </c>
      <c r="G7" s="13">
        <v>572.28</v>
      </c>
      <c r="H7" s="12">
        <f t="shared" si="0"/>
        <v>0.1662087912087912</v>
      </c>
      <c r="I7" s="2">
        <f t="shared" si="1"/>
        <v>1.5765289256198347</v>
      </c>
      <c r="J7" s="12">
        <f t="shared" si="2"/>
        <v>0.1184573002754821</v>
      </c>
      <c r="K7" s="2">
        <f t="shared" si="3"/>
        <v>13.308837209302325</v>
      </c>
    </row>
    <row r="8" spans="1:11" x14ac:dyDescent="0.3">
      <c r="A8" s="3">
        <v>45413</v>
      </c>
      <c r="B8" s="1" t="s">
        <v>13</v>
      </c>
      <c r="C8" s="1" t="s">
        <v>9</v>
      </c>
      <c r="D8" s="2">
        <v>9666</v>
      </c>
      <c r="E8" s="2">
        <v>108</v>
      </c>
      <c r="F8" s="2">
        <v>27</v>
      </c>
      <c r="G8" s="13">
        <v>459.87</v>
      </c>
      <c r="H8" s="12">
        <f t="shared" si="0"/>
        <v>1.11731843575419E-2</v>
      </c>
      <c r="I8" s="2">
        <f t="shared" si="1"/>
        <v>4.2580555555555559</v>
      </c>
      <c r="J8" s="12">
        <f t="shared" si="2"/>
        <v>0.25</v>
      </c>
      <c r="K8" s="2">
        <f t="shared" si="3"/>
        <v>17.032222222222224</v>
      </c>
    </row>
    <row r="9" spans="1:11" x14ac:dyDescent="0.3">
      <c r="A9" s="3">
        <v>45413</v>
      </c>
      <c r="B9" s="1" t="s">
        <v>13</v>
      </c>
      <c r="C9" s="1" t="s">
        <v>10</v>
      </c>
      <c r="D9" s="2">
        <v>3747</v>
      </c>
      <c r="E9" s="2">
        <v>320</v>
      </c>
      <c r="F9" s="2">
        <v>46</v>
      </c>
      <c r="G9" s="13">
        <v>510.46</v>
      </c>
      <c r="H9" s="12">
        <f t="shared" si="0"/>
        <v>8.5401654657058984E-2</v>
      </c>
      <c r="I9" s="2">
        <f t="shared" si="1"/>
        <v>1.5951875</v>
      </c>
      <c r="J9" s="12">
        <f t="shared" si="2"/>
        <v>0.14374999999999999</v>
      </c>
      <c r="K9" s="2">
        <f t="shared" si="3"/>
        <v>11.096956521739131</v>
      </c>
    </row>
    <row r="10" spans="1:11" x14ac:dyDescent="0.3">
      <c r="A10" s="3">
        <v>45413</v>
      </c>
      <c r="B10" s="1" t="s">
        <v>13</v>
      </c>
      <c r="C10" s="1" t="s">
        <v>11</v>
      </c>
      <c r="D10" s="2">
        <v>4005</v>
      </c>
      <c r="E10" s="2">
        <v>100</v>
      </c>
      <c r="F10" s="2">
        <v>2</v>
      </c>
      <c r="G10" s="13">
        <v>444.22</v>
      </c>
      <c r="H10" s="12">
        <f t="shared" si="0"/>
        <v>2.4968789013732832E-2</v>
      </c>
      <c r="I10" s="2">
        <f t="shared" si="1"/>
        <v>4.4422000000000006</v>
      </c>
      <c r="J10" s="12">
        <f t="shared" si="2"/>
        <v>0.02</v>
      </c>
      <c r="K10" s="2">
        <f t="shared" si="3"/>
        <v>222.11</v>
      </c>
    </row>
    <row r="11" spans="1:11" x14ac:dyDescent="0.3">
      <c r="A11" s="3">
        <v>45413</v>
      </c>
      <c r="B11" s="1" t="s">
        <v>13</v>
      </c>
      <c r="C11" s="1" t="s">
        <v>12</v>
      </c>
      <c r="D11" s="2">
        <v>4556</v>
      </c>
      <c r="E11" s="2">
        <v>356</v>
      </c>
      <c r="F11" s="2">
        <v>8</v>
      </c>
      <c r="G11" s="13">
        <v>712.28</v>
      </c>
      <c r="H11" s="12">
        <f t="shared" si="0"/>
        <v>7.8138718173836705E-2</v>
      </c>
      <c r="I11" s="2">
        <f t="shared" si="1"/>
        <v>2.0007865168539327</v>
      </c>
      <c r="J11" s="12">
        <f t="shared" si="2"/>
        <v>2.247191011235955E-2</v>
      </c>
      <c r="K11" s="2">
        <f t="shared" si="3"/>
        <v>89.034999999999997</v>
      </c>
    </row>
    <row r="12" spans="1:11" x14ac:dyDescent="0.3">
      <c r="A12" s="3">
        <v>45413</v>
      </c>
      <c r="B12" s="1" t="s">
        <v>14</v>
      </c>
      <c r="C12" s="1" t="s">
        <v>8</v>
      </c>
      <c r="D12" s="2">
        <v>6393</v>
      </c>
      <c r="E12" s="2">
        <v>437</v>
      </c>
      <c r="F12" s="2">
        <v>13</v>
      </c>
      <c r="G12" s="13">
        <v>947.98</v>
      </c>
      <c r="H12" s="12">
        <f t="shared" si="0"/>
        <v>6.8356014390739878E-2</v>
      </c>
      <c r="I12" s="2">
        <f t="shared" si="1"/>
        <v>2.1692906178489704</v>
      </c>
      <c r="J12" s="12">
        <f t="shared" si="2"/>
        <v>2.9748283752860413E-2</v>
      </c>
      <c r="K12" s="2">
        <f t="shared" si="3"/>
        <v>72.921538461538461</v>
      </c>
    </row>
    <row r="13" spans="1:11" x14ac:dyDescent="0.3">
      <c r="A13" s="3">
        <v>45413</v>
      </c>
      <c r="B13" s="1" t="s">
        <v>14</v>
      </c>
      <c r="C13" s="1" t="s">
        <v>9</v>
      </c>
      <c r="D13" s="2">
        <v>9433</v>
      </c>
      <c r="E13" s="2">
        <v>314</v>
      </c>
      <c r="F13" s="2">
        <v>1</v>
      </c>
      <c r="G13" s="13">
        <v>114.37</v>
      </c>
      <c r="H13" s="12">
        <f t="shared" si="0"/>
        <v>3.3287395314322059E-2</v>
      </c>
      <c r="I13" s="2">
        <f t="shared" si="1"/>
        <v>0.36423566878980895</v>
      </c>
      <c r="J13" s="12">
        <f t="shared" si="2"/>
        <v>3.1847133757961785E-3</v>
      </c>
      <c r="K13" s="2">
        <f t="shared" si="3"/>
        <v>114.37</v>
      </c>
    </row>
    <row r="14" spans="1:11" x14ac:dyDescent="0.3">
      <c r="A14" s="3">
        <v>45413</v>
      </c>
      <c r="B14" s="1" t="s">
        <v>14</v>
      </c>
      <c r="C14" s="1" t="s">
        <v>10</v>
      </c>
      <c r="D14" s="2">
        <v>7235</v>
      </c>
      <c r="E14" s="2">
        <v>416</v>
      </c>
      <c r="F14" s="2">
        <v>43</v>
      </c>
      <c r="G14" s="13">
        <v>714.94</v>
      </c>
      <c r="H14" s="12">
        <f t="shared" si="0"/>
        <v>5.749827228749136E-2</v>
      </c>
      <c r="I14" s="2">
        <f t="shared" si="1"/>
        <v>1.7186057692307695</v>
      </c>
      <c r="J14" s="12">
        <f t="shared" si="2"/>
        <v>0.10336538461538461</v>
      </c>
      <c r="K14" s="2">
        <f t="shared" si="3"/>
        <v>16.626511627906979</v>
      </c>
    </row>
    <row r="15" spans="1:11" x14ac:dyDescent="0.3">
      <c r="A15" s="3">
        <v>45413</v>
      </c>
      <c r="B15" s="1" t="s">
        <v>14</v>
      </c>
      <c r="C15" s="1" t="s">
        <v>11</v>
      </c>
      <c r="D15" s="2">
        <v>1775</v>
      </c>
      <c r="E15" s="2">
        <v>480</v>
      </c>
      <c r="F15" s="2">
        <v>16</v>
      </c>
      <c r="G15" s="13">
        <v>256.02999999999997</v>
      </c>
      <c r="H15" s="12">
        <f t="shared" si="0"/>
        <v>0.27042253521126758</v>
      </c>
      <c r="I15" s="2">
        <f t="shared" si="1"/>
        <v>0.53339583333333329</v>
      </c>
      <c r="J15" s="12">
        <f t="shared" si="2"/>
        <v>3.3333333333333333E-2</v>
      </c>
      <c r="K15" s="2">
        <f t="shared" si="3"/>
        <v>16.001874999999998</v>
      </c>
    </row>
    <row r="16" spans="1:11" x14ac:dyDescent="0.3">
      <c r="A16" s="3">
        <v>45413</v>
      </c>
      <c r="B16" s="1" t="s">
        <v>14</v>
      </c>
      <c r="C16" s="1" t="s">
        <v>12</v>
      </c>
      <c r="D16" s="2">
        <v>2585</v>
      </c>
      <c r="E16" s="2">
        <v>409</v>
      </c>
      <c r="F16" s="2">
        <v>5</v>
      </c>
      <c r="G16" s="13">
        <v>779.83</v>
      </c>
      <c r="H16" s="12">
        <f t="shared" si="0"/>
        <v>0.15822050290135398</v>
      </c>
      <c r="I16" s="2">
        <f t="shared" si="1"/>
        <v>1.9066748166259169</v>
      </c>
      <c r="J16" s="12">
        <f t="shared" si="2"/>
        <v>1.2224938875305624E-2</v>
      </c>
      <c r="K16" s="2">
        <f t="shared" si="3"/>
        <v>155.96600000000001</v>
      </c>
    </row>
    <row r="17" spans="1:11" x14ac:dyDescent="0.3">
      <c r="A17" s="3">
        <v>45413</v>
      </c>
      <c r="B17" s="1" t="s">
        <v>15</v>
      </c>
      <c r="C17" s="1" t="s">
        <v>8</v>
      </c>
      <c r="D17" s="2">
        <v>4843</v>
      </c>
      <c r="E17" s="2">
        <v>359</v>
      </c>
      <c r="F17" s="2">
        <v>17</v>
      </c>
      <c r="G17" s="13">
        <v>128.18</v>
      </c>
      <c r="H17" s="12">
        <f t="shared" si="0"/>
        <v>7.4127606855255004E-2</v>
      </c>
      <c r="I17" s="2">
        <f t="shared" si="1"/>
        <v>0.35704735376044572</v>
      </c>
      <c r="J17" s="12">
        <f t="shared" si="2"/>
        <v>4.7353760445682451E-2</v>
      </c>
      <c r="K17" s="2">
        <f t="shared" si="3"/>
        <v>7.54</v>
      </c>
    </row>
    <row r="18" spans="1:11" x14ac:dyDescent="0.3">
      <c r="A18" s="3">
        <v>45413</v>
      </c>
      <c r="B18" s="1" t="s">
        <v>15</v>
      </c>
      <c r="C18" s="1" t="s">
        <v>9</v>
      </c>
      <c r="D18" s="2">
        <v>7873</v>
      </c>
      <c r="E18" s="2">
        <v>93</v>
      </c>
      <c r="F18" s="2">
        <v>35</v>
      </c>
      <c r="G18" s="13">
        <v>945.55</v>
      </c>
      <c r="H18" s="12">
        <f t="shared" si="0"/>
        <v>1.1812523815572209E-2</v>
      </c>
      <c r="I18" s="2">
        <f t="shared" si="1"/>
        <v>10.167204301075268</v>
      </c>
      <c r="J18" s="12">
        <f t="shared" si="2"/>
        <v>0.37634408602150538</v>
      </c>
      <c r="K18" s="2">
        <f t="shared" si="3"/>
        <v>27.015714285714285</v>
      </c>
    </row>
    <row r="19" spans="1:11" x14ac:dyDescent="0.3">
      <c r="A19" s="3">
        <v>45413</v>
      </c>
      <c r="B19" s="1" t="s">
        <v>15</v>
      </c>
      <c r="C19" s="1" t="s">
        <v>10</v>
      </c>
      <c r="D19" s="2">
        <v>8629</v>
      </c>
      <c r="E19" s="2">
        <v>264</v>
      </c>
      <c r="F19" s="2">
        <v>39</v>
      </c>
      <c r="G19" s="13">
        <v>568.75</v>
      </c>
      <c r="H19" s="12">
        <f t="shared" si="0"/>
        <v>3.0594506895352879E-2</v>
      </c>
      <c r="I19" s="2">
        <f t="shared" si="1"/>
        <v>2.1543560606060606</v>
      </c>
      <c r="J19" s="12">
        <f t="shared" si="2"/>
        <v>0.14772727272727273</v>
      </c>
      <c r="K19" s="2">
        <f t="shared" si="3"/>
        <v>14.583333333333334</v>
      </c>
    </row>
    <row r="20" spans="1:11" x14ac:dyDescent="0.3">
      <c r="A20" s="3">
        <v>45413</v>
      </c>
      <c r="B20" s="1" t="s">
        <v>15</v>
      </c>
      <c r="C20" s="1" t="s">
        <v>11</v>
      </c>
      <c r="D20" s="2">
        <v>8892</v>
      </c>
      <c r="E20" s="2">
        <v>257</v>
      </c>
      <c r="F20" s="2">
        <v>46</v>
      </c>
      <c r="G20" s="13">
        <v>772.59</v>
      </c>
      <c r="H20" s="12">
        <f t="shared" si="0"/>
        <v>2.8902384165542059E-2</v>
      </c>
      <c r="I20" s="2">
        <f t="shared" si="1"/>
        <v>3.0061867704280156</v>
      </c>
      <c r="J20" s="12">
        <f t="shared" si="2"/>
        <v>0.17898832684824903</v>
      </c>
      <c r="K20" s="2">
        <f t="shared" si="3"/>
        <v>16.795434782608698</v>
      </c>
    </row>
    <row r="21" spans="1:11" x14ac:dyDescent="0.3">
      <c r="A21" s="3">
        <v>45413</v>
      </c>
      <c r="B21" s="1" t="s">
        <v>15</v>
      </c>
      <c r="C21" s="1" t="s">
        <v>12</v>
      </c>
      <c r="D21" s="2">
        <v>5887</v>
      </c>
      <c r="E21" s="2">
        <v>459</v>
      </c>
      <c r="F21" s="2">
        <v>44</v>
      </c>
      <c r="G21" s="13">
        <v>968.73</v>
      </c>
      <c r="H21" s="12">
        <f t="shared" si="0"/>
        <v>7.7968404960081533E-2</v>
      </c>
      <c r="I21" s="2">
        <f t="shared" si="1"/>
        <v>2.1105228758169936</v>
      </c>
      <c r="J21" s="12">
        <f t="shared" si="2"/>
        <v>9.586056644880174E-2</v>
      </c>
      <c r="K21" s="2">
        <f t="shared" si="3"/>
        <v>22.016590909090908</v>
      </c>
    </row>
    <row r="22" spans="1:11" x14ac:dyDescent="0.3">
      <c r="A22" s="3">
        <v>45413</v>
      </c>
      <c r="B22" s="1" t="s">
        <v>16</v>
      </c>
      <c r="C22" s="1" t="s">
        <v>8</v>
      </c>
      <c r="D22" s="2">
        <v>8208</v>
      </c>
      <c r="E22" s="2">
        <v>206</v>
      </c>
      <c r="F22" s="2">
        <v>0</v>
      </c>
      <c r="G22" s="13">
        <v>821.98</v>
      </c>
      <c r="H22" s="12">
        <f t="shared" si="0"/>
        <v>2.509746588693957E-2</v>
      </c>
      <c r="I22" s="2">
        <f t="shared" si="1"/>
        <v>3.9901941747572818</v>
      </c>
      <c r="J22" s="12">
        <f t="shared" si="2"/>
        <v>0</v>
      </c>
      <c r="K22" s="2">
        <f t="shared" si="3"/>
        <v>0</v>
      </c>
    </row>
    <row r="23" spans="1:11" x14ac:dyDescent="0.3">
      <c r="A23" s="3">
        <v>45413</v>
      </c>
      <c r="B23" s="1" t="s">
        <v>16</v>
      </c>
      <c r="C23" s="1" t="s">
        <v>9</v>
      </c>
      <c r="D23" s="2">
        <v>9006</v>
      </c>
      <c r="E23" s="2">
        <v>58</v>
      </c>
      <c r="F23" s="2">
        <v>43</v>
      </c>
      <c r="G23" s="13">
        <v>795.02</v>
      </c>
      <c r="H23" s="12">
        <f t="shared" si="0"/>
        <v>6.4401510104374858E-3</v>
      </c>
      <c r="I23" s="2">
        <f t="shared" si="1"/>
        <v>13.707241379310345</v>
      </c>
      <c r="J23" s="12">
        <f t="shared" si="2"/>
        <v>0.74137931034482762</v>
      </c>
      <c r="K23" s="2">
        <f t="shared" si="3"/>
        <v>18.488837209302325</v>
      </c>
    </row>
    <row r="24" spans="1:11" x14ac:dyDescent="0.3">
      <c r="A24" s="3">
        <v>45413</v>
      </c>
      <c r="B24" s="1" t="s">
        <v>16</v>
      </c>
      <c r="C24" s="1" t="s">
        <v>10</v>
      </c>
      <c r="D24" s="2">
        <v>3695</v>
      </c>
      <c r="E24" s="2">
        <v>112</v>
      </c>
      <c r="F24" s="2">
        <v>16</v>
      </c>
      <c r="G24" s="13">
        <v>833.92</v>
      </c>
      <c r="H24" s="12">
        <f t="shared" si="0"/>
        <v>3.0311231393775371E-2</v>
      </c>
      <c r="I24" s="2">
        <f t="shared" si="1"/>
        <v>7.4457142857142857</v>
      </c>
      <c r="J24" s="12">
        <f t="shared" si="2"/>
        <v>0.14285714285714285</v>
      </c>
      <c r="K24" s="2">
        <f t="shared" si="3"/>
        <v>52.12</v>
      </c>
    </row>
    <row r="25" spans="1:11" x14ac:dyDescent="0.3">
      <c r="A25" s="3">
        <v>45413</v>
      </c>
      <c r="B25" s="1" t="s">
        <v>16</v>
      </c>
      <c r="C25" s="1" t="s">
        <v>11</v>
      </c>
      <c r="D25" s="2">
        <v>1391</v>
      </c>
      <c r="E25" s="2">
        <v>212</v>
      </c>
      <c r="F25" s="2">
        <v>4</v>
      </c>
      <c r="G25" s="13">
        <v>811.16</v>
      </c>
      <c r="H25" s="12">
        <f t="shared" si="0"/>
        <v>0.15240833932422718</v>
      </c>
      <c r="I25" s="2">
        <f t="shared" si="1"/>
        <v>3.8262264150943395</v>
      </c>
      <c r="J25" s="13">
        <f t="shared" si="2"/>
        <v>1.8867924528301886E-2</v>
      </c>
      <c r="K25" s="2">
        <f t="shared" si="3"/>
        <v>202.79</v>
      </c>
    </row>
    <row r="26" spans="1:11" x14ac:dyDescent="0.3">
      <c r="A26" s="3">
        <v>45413</v>
      </c>
      <c r="B26" s="1" t="s">
        <v>16</v>
      </c>
      <c r="C26" s="1" t="s">
        <v>12</v>
      </c>
      <c r="D26" s="2">
        <v>4561</v>
      </c>
      <c r="E26" s="2">
        <v>280</v>
      </c>
      <c r="F26" s="2">
        <v>27</v>
      </c>
      <c r="G26" s="13">
        <v>685.97</v>
      </c>
      <c r="H26" s="12">
        <f t="shared" si="0"/>
        <v>6.1390046042534535E-2</v>
      </c>
      <c r="I26" s="2">
        <f t="shared" si="1"/>
        <v>2.4498928571428573</v>
      </c>
      <c r="J26" s="12">
        <f t="shared" si="2"/>
        <v>9.6428571428571433E-2</v>
      </c>
      <c r="K26" s="2">
        <f t="shared" si="3"/>
        <v>25.406296296296297</v>
      </c>
    </row>
    <row r="27" spans="1:11" x14ac:dyDescent="0.3">
      <c r="A27" s="3">
        <v>45414</v>
      </c>
      <c r="B27" s="1" t="s">
        <v>7</v>
      </c>
      <c r="C27" s="1" t="s">
        <v>8</v>
      </c>
      <c r="D27" s="2">
        <v>7278</v>
      </c>
      <c r="E27" s="2">
        <v>250</v>
      </c>
      <c r="F27" s="2">
        <v>33</v>
      </c>
      <c r="G27" s="13">
        <v>660.97</v>
      </c>
      <c r="H27" s="12">
        <f t="shared" si="0"/>
        <v>3.4350096180269303E-2</v>
      </c>
      <c r="I27" s="2">
        <f t="shared" si="1"/>
        <v>2.6438800000000002</v>
      </c>
      <c r="J27" s="12">
        <f t="shared" si="2"/>
        <v>0.13200000000000001</v>
      </c>
      <c r="K27" s="2">
        <f t="shared" si="3"/>
        <v>20.029393939393941</v>
      </c>
    </row>
    <row r="28" spans="1:11" x14ac:dyDescent="0.3">
      <c r="A28" s="3">
        <v>45414</v>
      </c>
      <c r="B28" s="1" t="s">
        <v>7</v>
      </c>
      <c r="C28" s="1" t="s">
        <v>9</v>
      </c>
      <c r="D28" s="2">
        <v>4104</v>
      </c>
      <c r="E28" s="2">
        <v>97</v>
      </c>
      <c r="F28" s="2">
        <v>23</v>
      </c>
      <c r="G28" s="13">
        <v>433.74</v>
      </c>
      <c r="H28" s="12">
        <f t="shared" si="0"/>
        <v>2.3635477582846003E-2</v>
      </c>
      <c r="I28" s="2">
        <f t="shared" si="1"/>
        <v>4.4715463917525771</v>
      </c>
      <c r="J28" s="12">
        <f t="shared" si="2"/>
        <v>0.23711340206185566</v>
      </c>
      <c r="K28" s="2">
        <f t="shared" si="3"/>
        <v>18.858260869565218</v>
      </c>
    </row>
    <row r="29" spans="1:11" x14ac:dyDescent="0.3">
      <c r="A29" s="3">
        <v>45414</v>
      </c>
      <c r="B29" s="1" t="s">
        <v>7</v>
      </c>
      <c r="C29" s="1" t="s">
        <v>10</v>
      </c>
      <c r="D29" s="2">
        <v>9996</v>
      </c>
      <c r="E29" s="2">
        <v>148</v>
      </c>
      <c r="F29" s="2">
        <v>21</v>
      </c>
      <c r="G29" s="13">
        <v>632.16999999999996</v>
      </c>
      <c r="H29" s="12">
        <f t="shared" si="0"/>
        <v>1.4805922368947578E-2</v>
      </c>
      <c r="I29" s="2">
        <f t="shared" si="1"/>
        <v>4.2714189189189185</v>
      </c>
      <c r="J29" s="12">
        <f t="shared" si="2"/>
        <v>0.14189189189189189</v>
      </c>
      <c r="K29" s="2">
        <f t="shared" si="3"/>
        <v>30.103333333333332</v>
      </c>
    </row>
    <row r="30" spans="1:11" x14ac:dyDescent="0.3">
      <c r="A30" s="3">
        <v>45414</v>
      </c>
      <c r="B30" s="1" t="s">
        <v>7</v>
      </c>
      <c r="C30" s="1" t="s">
        <v>11</v>
      </c>
      <c r="D30" s="2">
        <v>9154</v>
      </c>
      <c r="E30" s="2">
        <v>84</v>
      </c>
      <c r="F30" s="2">
        <v>36</v>
      </c>
      <c r="G30" s="13">
        <v>524.99</v>
      </c>
      <c r="H30" s="12">
        <f t="shared" si="0"/>
        <v>9.1763163644308504E-3</v>
      </c>
      <c r="I30" s="2">
        <f t="shared" si="1"/>
        <v>6.2498809523809529</v>
      </c>
      <c r="J30" s="12">
        <f t="shared" si="2"/>
        <v>0.42857142857142855</v>
      </c>
      <c r="K30" s="2">
        <f t="shared" si="3"/>
        <v>14.583055555555555</v>
      </c>
    </row>
    <row r="31" spans="1:11" x14ac:dyDescent="0.3">
      <c r="A31" s="3">
        <v>45414</v>
      </c>
      <c r="B31" s="1" t="s">
        <v>7</v>
      </c>
      <c r="C31" s="1" t="s">
        <v>12</v>
      </c>
      <c r="D31" s="2">
        <v>9110</v>
      </c>
      <c r="E31" s="2">
        <v>180</v>
      </c>
      <c r="F31" s="2">
        <v>25</v>
      </c>
      <c r="G31" s="13">
        <v>784.71</v>
      </c>
      <c r="H31" s="12">
        <f t="shared" si="0"/>
        <v>1.9758507135016465E-2</v>
      </c>
      <c r="I31" s="2">
        <f t="shared" si="1"/>
        <v>4.3595000000000006</v>
      </c>
      <c r="J31" s="12">
        <f t="shared" si="2"/>
        <v>0.1388888888888889</v>
      </c>
      <c r="K31" s="2">
        <f t="shared" si="3"/>
        <v>31.388400000000001</v>
      </c>
    </row>
    <row r="32" spans="1:11" x14ac:dyDescent="0.3">
      <c r="A32" s="3">
        <v>45414</v>
      </c>
      <c r="B32" s="1" t="s">
        <v>13</v>
      </c>
      <c r="C32" s="1" t="s">
        <v>8</v>
      </c>
      <c r="D32" s="2">
        <v>1502</v>
      </c>
      <c r="E32" s="2">
        <v>304</v>
      </c>
      <c r="F32" s="2">
        <v>26</v>
      </c>
      <c r="G32" s="13">
        <v>330.46</v>
      </c>
      <c r="H32" s="12">
        <f t="shared" si="0"/>
        <v>0.20239680426098536</v>
      </c>
      <c r="I32" s="2">
        <f t="shared" si="1"/>
        <v>1.0870394736842104</v>
      </c>
      <c r="J32" s="12">
        <f t="shared" si="2"/>
        <v>8.5526315789473686E-2</v>
      </c>
      <c r="K32" s="2">
        <f t="shared" si="3"/>
        <v>12.709999999999999</v>
      </c>
    </row>
    <row r="33" spans="1:11" x14ac:dyDescent="0.3">
      <c r="A33" s="3">
        <v>45414</v>
      </c>
      <c r="B33" s="1" t="s">
        <v>13</v>
      </c>
      <c r="C33" s="1" t="s">
        <v>9</v>
      </c>
      <c r="D33" s="2">
        <v>5488</v>
      </c>
      <c r="E33" s="2">
        <v>256</v>
      </c>
      <c r="F33" s="2">
        <v>41</v>
      </c>
      <c r="G33" s="13">
        <v>484.79</v>
      </c>
      <c r="H33" s="12">
        <f t="shared" si="0"/>
        <v>4.6647230320699708E-2</v>
      </c>
      <c r="I33" s="2">
        <f t="shared" si="1"/>
        <v>1.8937109375000001</v>
      </c>
      <c r="J33" s="12">
        <f t="shared" si="2"/>
        <v>0.16015625</v>
      </c>
      <c r="K33" s="2">
        <f t="shared" si="3"/>
        <v>11.824146341463415</v>
      </c>
    </row>
    <row r="34" spans="1:11" x14ac:dyDescent="0.3">
      <c r="A34" s="3">
        <v>45414</v>
      </c>
      <c r="B34" s="1" t="s">
        <v>13</v>
      </c>
      <c r="C34" s="1" t="s">
        <v>10</v>
      </c>
      <c r="D34" s="2">
        <v>8035</v>
      </c>
      <c r="E34" s="2">
        <v>228</v>
      </c>
      <c r="F34" s="2">
        <v>38</v>
      </c>
      <c r="G34" s="13">
        <v>128.29</v>
      </c>
      <c r="H34" s="12">
        <f t="shared" si="0"/>
        <v>2.8375855631611699E-2</v>
      </c>
      <c r="I34" s="2">
        <f t="shared" si="1"/>
        <v>0.56267543859649116</v>
      </c>
      <c r="J34" s="12">
        <f t="shared" si="2"/>
        <v>0.16666666666666666</v>
      </c>
      <c r="K34" s="2">
        <f t="shared" si="3"/>
        <v>3.376052631578947</v>
      </c>
    </row>
    <row r="35" spans="1:11" x14ac:dyDescent="0.3">
      <c r="A35" s="3">
        <v>45414</v>
      </c>
      <c r="B35" s="1" t="s">
        <v>13</v>
      </c>
      <c r="C35" s="1" t="s">
        <v>11</v>
      </c>
      <c r="D35" s="2">
        <v>8408</v>
      </c>
      <c r="E35" s="2">
        <v>101</v>
      </c>
      <c r="F35" s="2">
        <v>3</v>
      </c>
      <c r="G35" s="13">
        <v>606.95000000000005</v>
      </c>
      <c r="H35" s="12">
        <f t="shared" si="0"/>
        <v>1.2012369172216937E-2</v>
      </c>
      <c r="I35" s="2">
        <f t="shared" si="1"/>
        <v>6.0094059405940596</v>
      </c>
      <c r="J35" s="12">
        <f t="shared" si="2"/>
        <v>2.9702970297029702E-2</v>
      </c>
      <c r="K35" s="2">
        <f t="shared" si="3"/>
        <v>202.31666666666669</v>
      </c>
    </row>
    <row r="36" spans="1:11" x14ac:dyDescent="0.3">
      <c r="A36" s="3">
        <v>45414</v>
      </c>
      <c r="B36" s="1" t="s">
        <v>13</v>
      </c>
      <c r="C36" s="1" t="s">
        <v>12</v>
      </c>
      <c r="D36" s="2">
        <v>2757</v>
      </c>
      <c r="E36" s="2">
        <v>456</v>
      </c>
      <c r="F36" s="2">
        <v>14</v>
      </c>
      <c r="G36" s="13">
        <v>643.98</v>
      </c>
      <c r="H36" s="12">
        <f t="shared" si="0"/>
        <v>0.16539717083786726</v>
      </c>
      <c r="I36" s="2">
        <f t="shared" si="1"/>
        <v>1.4122368421052631</v>
      </c>
      <c r="J36" s="12">
        <f t="shared" si="2"/>
        <v>3.0701754385964911E-2</v>
      </c>
      <c r="K36" s="2">
        <f t="shared" si="3"/>
        <v>45.998571428571431</v>
      </c>
    </row>
    <row r="37" spans="1:11" x14ac:dyDescent="0.3">
      <c r="A37" s="3">
        <v>45414</v>
      </c>
      <c r="B37" s="1" t="s">
        <v>14</v>
      </c>
      <c r="C37" s="1" t="s">
        <v>8</v>
      </c>
      <c r="D37" s="2">
        <v>4242</v>
      </c>
      <c r="E37" s="2">
        <v>78</v>
      </c>
      <c r="F37" s="2">
        <v>31</v>
      </c>
      <c r="G37" s="13">
        <v>305.92</v>
      </c>
      <c r="H37" s="12">
        <f t="shared" si="0"/>
        <v>1.8387553041018388E-2</v>
      </c>
      <c r="I37" s="2">
        <f t="shared" si="1"/>
        <v>3.9220512820512821</v>
      </c>
      <c r="J37" s="12">
        <f t="shared" si="2"/>
        <v>0.39743589743589741</v>
      </c>
      <c r="K37" s="2">
        <f t="shared" si="3"/>
        <v>9.8683870967741942</v>
      </c>
    </row>
    <row r="38" spans="1:11" x14ac:dyDescent="0.3">
      <c r="A38" s="3">
        <v>45414</v>
      </c>
      <c r="B38" s="1" t="s">
        <v>14</v>
      </c>
      <c r="C38" s="1" t="s">
        <v>9</v>
      </c>
      <c r="D38" s="2">
        <v>4157</v>
      </c>
      <c r="E38" s="2">
        <v>333</v>
      </c>
      <c r="F38" s="2">
        <v>44</v>
      </c>
      <c r="G38" s="13">
        <v>936.73</v>
      </c>
      <c r="H38" s="12">
        <f t="shared" si="0"/>
        <v>8.0105845561703151E-2</v>
      </c>
      <c r="I38" s="2">
        <f t="shared" si="1"/>
        <v>2.8130030030030029</v>
      </c>
      <c r="J38" s="12">
        <f t="shared" si="2"/>
        <v>0.13213213213213212</v>
      </c>
      <c r="K38" s="2">
        <f t="shared" si="3"/>
        <v>21.289318181818182</v>
      </c>
    </row>
    <row r="39" spans="1:11" x14ac:dyDescent="0.3">
      <c r="A39" s="3">
        <v>45414</v>
      </c>
      <c r="B39" s="1" t="s">
        <v>14</v>
      </c>
      <c r="C39" s="1" t="s">
        <v>10</v>
      </c>
      <c r="D39" s="2">
        <v>3693</v>
      </c>
      <c r="E39" s="2">
        <v>333</v>
      </c>
      <c r="F39" s="2">
        <v>43</v>
      </c>
      <c r="G39" s="13">
        <v>823.3</v>
      </c>
      <c r="H39" s="12">
        <f t="shared" si="0"/>
        <v>9.0170593013809905E-2</v>
      </c>
      <c r="I39" s="2">
        <f t="shared" si="1"/>
        <v>2.4723723723723721</v>
      </c>
      <c r="J39" s="12">
        <f t="shared" si="2"/>
        <v>0.12912912912912913</v>
      </c>
      <c r="K39" s="2">
        <f t="shared" si="3"/>
        <v>19.146511627906975</v>
      </c>
    </row>
    <row r="40" spans="1:11" x14ac:dyDescent="0.3">
      <c r="A40" s="3">
        <v>45414</v>
      </c>
      <c r="B40" s="1" t="s">
        <v>14</v>
      </c>
      <c r="C40" s="1" t="s">
        <v>11</v>
      </c>
      <c r="D40" s="2">
        <v>6450</v>
      </c>
      <c r="E40" s="2">
        <v>177</v>
      </c>
      <c r="F40" s="2">
        <v>27</v>
      </c>
      <c r="G40" s="13">
        <v>826.7</v>
      </c>
      <c r="H40" s="12">
        <f t="shared" si="0"/>
        <v>2.7441860465116281E-2</v>
      </c>
      <c r="I40" s="2">
        <f t="shared" si="1"/>
        <v>4.6706214689265542</v>
      </c>
      <c r="J40" s="12">
        <f t="shared" si="2"/>
        <v>0.15254237288135594</v>
      </c>
      <c r="K40" s="2">
        <f t="shared" si="3"/>
        <v>30.61851851851852</v>
      </c>
    </row>
    <row r="41" spans="1:11" x14ac:dyDescent="0.3">
      <c r="A41" s="3">
        <v>45414</v>
      </c>
      <c r="B41" s="1" t="s">
        <v>14</v>
      </c>
      <c r="C41" s="1" t="s">
        <v>12</v>
      </c>
      <c r="D41" s="2">
        <v>6592</v>
      </c>
      <c r="E41" s="2">
        <v>280</v>
      </c>
      <c r="F41" s="2">
        <v>0</v>
      </c>
      <c r="G41" s="13">
        <v>916.15</v>
      </c>
      <c r="H41" s="12">
        <f t="shared" si="0"/>
        <v>4.2475728155339808E-2</v>
      </c>
      <c r="I41" s="2">
        <f t="shared" si="1"/>
        <v>3.2719642857142857</v>
      </c>
      <c r="J41" s="12">
        <f t="shared" si="2"/>
        <v>0</v>
      </c>
      <c r="K41" s="2">
        <f t="shared" si="3"/>
        <v>0</v>
      </c>
    </row>
    <row r="42" spans="1:11" x14ac:dyDescent="0.3">
      <c r="A42" s="3">
        <v>45414</v>
      </c>
      <c r="B42" s="1" t="s">
        <v>15</v>
      </c>
      <c r="C42" s="1" t="s">
        <v>8</v>
      </c>
      <c r="D42" s="2">
        <v>2306</v>
      </c>
      <c r="E42" s="2">
        <v>495</v>
      </c>
      <c r="F42" s="2">
        <v>12</v>
      </c>
      <c r="G42" s="13">
        <v>100.47</v>
      </c>
      <c r="H42" s="12">
        <f t="shared" si="0"/>
        <v>0.21465741543798786</v>
      </c>
      <c r="I42" s="2">
        <f t="shared" si="1"/>
        <v>0.20296969696969697</v>
      </c>
      <c r="J42" s="12">
        <f t="shared" si="2"/>
        <v>2.4242424242424242E-2</v>
      </c>
      <c r="K42" s="2">
        <f t="shared" si="3"/>
        <v>8.3725000000000005</v>
      </c>
    </row>
    <row r="43" spans="1:11" x14ac:dyDescent="0.3">
      <c r="A43" s="3">
        <v>45414</v>
      </c>
      <c r="B43" s="1" t="s">
        <v>15</v>
      </c>
      <c r="C43" s="1" t="s">
        <v>9</v>
      </c>
      <c r="D43" s="2">
        <v>6864</v>
      </c>
      <c r="E43" s="2">
        <v>308</v>
      </c>
      <c r="F43" s="2">
        <v>7</v>
      </c>
      <c r="G43" s="13">
        <v>106.26</v>
      </c>
      <c r="H43" s="12">
        <f t="shared" si="0"/>
        <v>4.4871794871794872E-2</v>
      </c>
      <c r="I43" s="2">
        <f t="shared" si="1"/>
        <v>0.34500000000000003</v>
      </c>
      <c r="J43" s="12">
        <f t="shared" si="2"/>
        <v>2.2727272727272728E-2</v>
      </c>
      <c r="K43" s="2">
        <f t="shared" si="3"/>
        <v>15.180000000000001</v>
      </c>
    </row>
    <row r="44" spans="1:11" x14ac:dyDescent="0.3">
      <c r="A44" s="3">
        <v>45414</v>
      </c>
      <c r="B44" s="1" t="s">
        <v>15</v>
      </c>
      <c r="C44" s="1" t="s">
        <v>10</v>
      </c>
      <c r="D44" s="2">
        <v>6530</v>
      </c>
      <c r="E44" s="2">
        <v>186</v>
      </c>
      <c r="F44" s="2">
        <v>32</v>
      </c>
      <c r="G44" s="13">
        <v>536.35</v>
      </c>
      <c r="H44" s="12">
        <f t="shared" si="0"/>
        <v>2.8483920367534457E-2</v>
      </c>
      <c r="I44" s="2">
        <f t="shared" si="1"/>
        <v>2.8836021505376346</v>
      </c>
      <c r="J44" s="12">
        <f t="shared" si="2"/>
        <v>0.17204301075268819</v>
      </c>
      <c r="K44" s="2">
        <f t="shared" si="3"/>
        <v>16.760937500000001</v>
      </c>
    </row>
    <row r="45" spans="1:11" x14ac:dyDescent="0.3">
      <c r="A45" s="3">
        <v>45414</v>
      </c>
      <c r="B45" s="1" t="s">
        <v>15</v>
      </c>
      <c r="C45" s="1" t="s">
        <v>11</v>
      </c>
      <c r="D45" s="2">
        <v>1663</v>
      </c>
      <c r="E45" s="2">
        <v>364</v>
      </c>
      <c r="F45" s="2">
        <v>31</v>
      </c>
      <c r="G45" s="13">
        <v>390.88</v>
      </c>
      <c r="H45" s="12">
        <f t="shared" si="0"/>
        <v>0.21888153938665064</v>
      </c>
      <c r="I45" s="2">
        <f t="shared" si="1"/>
        <v>1.0738461538461539</v>
      </c>
      <c r="J45" s="12">
        <f t="shared" si="2"/>
        <v>8.5164835164835168E-2</v>
      </c>
      <c r="K45" s="2">
        <f t="shared" si="3"/>
        <v>12.609032258064516</v>
      </c>
    </row>
    <row r="46" spans="1:11" x14ac:dyDescent="0.3">
      <c r="A46" s="3">
        <v>45414</v>
      </c>
      <c r="B46" s="1" t="s">
        <v>15</v>
      </c>
      <c r="C46" s="1" t="s">
        <v>12</v>
      </c>
      <c r="D46" s="2">
        <v>2495</v>
      </c>
      <c r="E46" s="2">
        <v>282</v>
      </c>
      <c r="F46" s="2">
        <v>48</v>
      </c>
      <c r="G46" s="13">
        <v>463.45</v>
      </c>
      <c r="H46" s="12">
        <f t="shared" si="0"/>
        <v>0.11302605210420842</v>
      </c>
      <c r="I46" s="2">
        <f t="shared" si="1"/>
        <v>1.6434397163120567</v>
      </c>
      <c r="J46" s="12">
        <f t="shared" si="2"/>
        <v>0.1702127659574468</v>
      </c>
      <c r="K46" s="2">
        <f t="shared" si="3"/>
        <v>9.6552083333333325</v>
      </c>
    </row>
    <row r="47" spans="1:11" x14ac:dyDescent="0.3">
      <c r="A47" s="3">
        <v>45414</v>
      </c>
      <c r="B47" s="1" t="s">
        <v>16</v>
      </c>
      <c r="C47" s="1" t="s">
        <v>8</v>
      </c>
      <c r="D47" s="2">
        <v>7585</v>
      </c>
      <c r="E47" s="2">
        <v>101</v>
      </c>
      <c r="F47" s="2">
        <v>38</v>
      </c>
      <c r="G47" s="13">
        <v>322.19</v>
      </c>
      <c r="H47" s="12">
        <f t="shared" si="0"/>
        <v>1.3315754779169414E-2</v>
      </c>
      <c r="I47" s="2">
        <f t="shared" si="1"/>
        <v>3.19</v>
      </c>
      <c r="J47" s="12">
        <f t="shared" si="2"/>
        <v>0.37623762376237624</v>
      </c>
      <c r="K47" s="2">
        <f t="shared" si="3"/>
        <v>8.4786842105263158</v>
      </c>
    </row>
    <row r="48" spans="1:11" x14ac:dyDescent="0.3">
      <c r="A48" s="3">
        <v>45414</v>
      </c>
      <c r="B48" s="1" t="s">
        <v>16</v>
      </c>
      <c r="C48" s="1" t="s">
        <v>9</v>
      </c>
      <c r="D48" s="2">
        <v>8554</v>
      </c>
      <c r="E48" s="2">
        <v>162</v>
      </c>
      <c r="F48" s="2">
        <v>16</v>
      </c>
      <c r="G48" s="13">
        <v>233.28</v>
      </c>
      <c r="H48" s="12">
        <f t="shared" si="0"/>
        <v>1.8938508300210429E-2</v>
      </c>
      <c r="I48" s="2">
        <f t="shared" si="1"/>
        <v>1.44</v>
      </c>
      <c r="J48" s="12">
        <f t="shared" si="2"/>
        <v>9.8765432098765427E-2</v>
      </c>
      <c r="K48" s="2">
        <f t="shared" si="3"/>
        <v>14.58</v>
      </c>
    </row>
    <row r="49" spans="1:11" x14ac:dyDescent="0.3">
      <c r="A49" s="3">
        <v>45414</v>
      </c>
      <c r="B49" s="1" t="s">
        <v>16</v>
      </c>
      <c r="C49" s="1" t="s">
        <v>10</v>
      </c>
      <c r="D49" s="2">
        <v>1698</v>
      </c>
      <c r="E49" s="2">
        <v>162</v>
      </c>
      <c r="F49" s="2">
        <v>27</v>
      </c>
      <c r="G49" s="13">
        <v>978.95</v>
      </c>
      <c r="H49" s="12">
        <f t="shared" si="0"/>
        <v>9.5406360424028266E-2</v>
      </c>
      <c r="I49" s="2">
        <f t="shared" si="1"/>
        <v>6.0429012345679016</v>
      </c>
      <c r="J49" s="12">
        <f t="shared" si="2"/>
        <v>0.16666666666666666</v>
      </c>
      <c r="K49" s="2">
        <f t="shared" si="3"/>
        <v>36.257407407407406</v>
      </c>
    </row>
    <row r="50" spans="1:11" x14ac:dyDescent="0.3">
      <c r="A50" s="3">
        <v>45414</v>
      </c>
      <c r="B50" s="1" t="s">
        <v>16</v>
      </c>
      <c r="C50" s="1" t="s">
        <v>11</v>
      </c>
      <c r="D50" s="2">
        <v>1854</v>
      </c>
      <c r="E50" s="2">
        <v>273</v>
      </c>
      <c r="F50" s="2">
        <v>18</v>
      </c>
      <c r="G50" s="13">
        <v>917.44</v>
      </c>
      <c r="H50" s="12">
        <f t="shared" si="0"/>
        <v>0.14724919093851133</v>
      </c>
      <c r="I50" s="2">
        <f t="shared" si="1"/>
        <v>3.360586080586081</v>
      </c>
      <c r="J50" s="12">
        <f t="shared" si="2"/>
        <v>6.5934065934065936E-2</v>
      </c>
      <c r="K50" s="2">
        <f t="shared" si="3"/>
        <v>50.968888888888891</v>
      </c>
    </row>
    <row r="51" spans="1:11" x14ac:dyDescent="0.3">
      <c r="A51" s="3">
        <v>45414</v>
      </c>
      <c r="B51" s="1" t="s">
        <v>16</v>
      </c>
      <c r="C51" s="1" t="s">
        <v>12</v>
      </c>
      <c r="D51" s="2">
        <v>6249</v>
      </c>
      <c r="E51" s="2">
        <v>102</v>
      </c>
      <c r="F51" s="2">
        <v>31</v>
      </c>
      <c r="G51" s="13">
        <v>540.51</v>
      </c>
      <c r="H51" s="12">
        <f t="shared" si="0"/>
        <v>1.6322611617858859E-2</v>
      </c>
      <c r="I51" s="2">
        <f t="shared" si="1"/>
        <v>5.2991176470588233</v>
      </c>
      <c r="J51" s="12">
        <f t="shared" si="2"/>
        <v>0.30392156862745096</v>
      </c>
      <c r="K51" s="2">
        <f t="shared" si="3"/>
        <v>17.435806451612901</v>
      </c>
    </row>
    <row r="52" spans="1:11" x14ac:dyDescent="0.3">
      <c r="A52" s="3">
        <v>45415</v>
      </c>
      <c r="B52" s="1" t="s">
        <v>7</v>
      </c>
      <c r="C52" s="1" t="s">
        <v>8</v>
      </c>
      <c r="D52" s="2">
        <v>6535</v>
      </c>
      <c r="E52" s="2">
        <v>296</v>
      </c>
      <c r="F52" s="2">
        <v>10</v>
      </c>
      <c r="G52" s="13">
        <v>704.92</v>
      </c>
      <c r="H52" s="12">
        <f t="shared" si="0"/>
        <v>4.5294567712318289E-2</v>
      </c>
      <c r="I52" s="2">
        <f t="shared" si="1"/>
        <v>2.3814864864864864</v>
      </c>
      <c r="J52" s="12">
        <f t="shared" si="2"/>
        <v>3.3783783783783786E-2</v>
      </c>
      <c r="K52" s="2">
        <f t="shared" si="3"/>
        <v>70.49199999999999</v>
      </c>
    </row>
    <row r="53" spans="1:11" x14ac:dyDescent="0.3">
      <c r="A53" s="3">
        <v>45415</v>
      </c>
      <c r="B53" s="1" t="s">
        <v>7</v>
      </c>
      <c r="C53" s="1" t="s">
        <v>9</v>
      </c>
      <c r="D53" s="2">
        <v>5218</v>
      </c>
      <c r="E53" s="2">
        <v>450</v>
      </c>
      <c r="F53" s="2">
        <v>23</v>
      </c>
      <c r="G53" s="13">
        <v>755.39</v>
      </c>
      <c r="H53" s="12">
        <f t="shared" si="0"/>
        <v>8.623993867382139E-2</v>
      </c>
      <c r="I53" s="2">
        <f t="shared" si="1"/>
        <v>1.6786444444444444</v>
      </c>
      <c r="J53" s="12">
        <f t="shared" si="2"/>
        <v>5.1111111111111114E-2</v>
      </c>
      <c r="K53" s="2">
        <f t="shared" si="3"/>
        <v>32.843043478260867</v>
      </c>
    </row>
    <row r="54" spans="1:11" x14ac:dyDescent="0.3">
      <c r="A54" s="3">
        <v>45415</v>
      </c>
      <c r="B54" s="1" t="s">
        <v>7</v>
      </c>
      <c r="C54" s="1" t="s">
        <v>10</v>
      </c>
      <c r="D54" s="2">
        <v>9004</v>
      </c>
      <c r="E54" s="2">
        <v>421</v>
      </c>
      <c r="F54" s="2">
        <v>21</v>
      </c>
      <c r="G54" s="13">
        <v>985.08</v>
      </c>
      <c r="H54" s="12">
        <f t="shared" si="0"/>
        <v>4.6756996890270991E-2</v>
      </c>
      <c r="I54" s="2">
        <f t="shared" si="1"/>
        <v>2.3398574821852733</v>
      </c>
      <c r="J54" s="12">
        <f t="shared" si="2"/>
        <v>4.9881235154394299E-2</v>
      </c>
      <c r="K54" s="2">
        <f t="shared" si="3"/>
        <v>46.908571428571427</v>
      </c>
    </row>
    <row r="55" spans="1:11" x14ac:dyDescent="0.3">
      <c r="A55" s="3">
        <v>45415</v>
      </c>
      <c r="B55" s="1" t="s">
        <v>7</v>
      </c>
      <c r="C55" s="1" t="s">
        <v>11</v>
      </c>
      <c r="D55" s="2">
        <v>2930</v>
      </c>
      <c r="E55" s="2">
        <v>289</v>
      </c>
      <c r="F55" s="2">
        <v>8</v>
      </c>
      <c r="G55" s="13">
        <v>818.51</v>
      </c>
      <c r="H55" s="12">
        <f t="shared" si="0"/>
        <v>9.8634812286689424E-2</v>
      </c>
      <c r="I55" s="2">
        <f t="shared" si="1"/>
        <v>2.8322145328719723</v>
      </c>
      <c r="J55" s="12">
        <f t="shared" si="2"/>
        <v>2.768166089965398E-2</v>
      </c>
      <c r="K55" s="2">
        <f t="shared" si="3"/>
        <v>102.31375</v>
      </c>
    </row>
    <row r="56" spans="1:11" x14ac:dyDescent="0.3">
      <c r="A56" s="3">
        <v>45415</v>
      </c>
      <c r="B56" s="1" t="s">
        <v>7</v>
      </c>
      <c r="C56" s="1" t="s">
        <v>12</v>
      </c>
      <c r="D56" s="2">
        <v>5282</v>
      </c>
      <c r="E56" s="2">
        <v>375</v>
      </c>
      <c r="F56" s="2">
        <v>2</v>
      </c>
      <c r="G56" s="13">
        <v>726.23</v>
      </c>
      <c r="H56" s="12">
        <f t="shared" si="0"/>
        <v>7.099583491101856E-2</v>
      </c>
      <c r="I56" s="2">
        <f t="shared" si="1"/>
        <v>1.9366133333333333</v>
      </c>
      <c r="J56" s="12">
        <f t="shared" si="2"/>
        <v>5.3333333333333332E-3</v>
      </c>
      <c r="K56" s="2">
        <f t="shared" si="3"/>
        <v>363.11500000000001</v>
      </c>
    </row>
    <row r="57" spans="1:11" x14ac:dyDescent="0.3">
      <c r="A57" s="3">
        <v>45415</v>
      </c>
      <c r="B57" s="1" t="s">
        <v>13</v>
      </c>
      <c r="C57" s="1" t="s">
        <v>8</v>
      </c>
      <c r="D57" s="2">
        <v>1659</v>
      </c>
      <c r="E57" s="2">
        <v>301</v>
      </c>
      <c r="F57" s="2">
        <v>18</v>
      </c>
      <c r="G57" s="13">
        <v>709.81</v>
      </c>
      <c r="H57" s="12">
        <f t="shared" si="0"/>
        <v>0.18143459915611815</v>
      </c>
      <c r="I57" s="2">
        <f t="shared" si="1"/>
        <v>2.3581727574750828</v>
      </c>
      <c r="J57" s="12">
        <f t="shared" si="2"/>
        <v>5.9800664451827246E-2</v>
      </c>
      <c r="K57" s="2">
        <f t="shared" si="3"/>
        <v>39.433888888888887</v>
      </c>
    </row>
    <row r="58" spans="1:11" x14ac:dyDescent="0.3">
      <c r="A58" s="3">
        <v>45415</v>
      </c>
      <c r="B58" s="1" t="s">
        <v>13</v>
      </c>
      <c r="C58" s="1" t="s">
        <v>9</v>
      </c>
      <c r="D58" s="2">
        <v>2986</v>
      </c>
      <c r="E58" s="2">
        <v>196</v>
      </c>
      <c r="F58" s="2">
        <v>6</v>
      </c>
      <c r="G58" s="13">
        <v>413.8</v>
      </c>
      <c r="H58" s="12">
        <f t="shared" si="0"/>
        <v>6.5639651707970523E-2</v>
      </c>
      <c r="I58" s="2">
        <f t="shared" si="1"/>
        <v>2.1112244897959185</v>
      </c>
      <c r="J58" s="12">
        <f t="shared" si="2"/>
        <v>3.0612244897959183E-2</v>
      </c>
      <c r="K58" s="2">
        <f t="shared" si="3"/>
        <v>68.966666666666669</v>
      </c>
    </row>
    <row r="59" spans="1:11" x14ac:dyDescent="0.3">
      <c r="A59" s="3">
        <v>45415</v>
      </c>
      <c r="B59" s="1" t="s">
        <v>13</v>
      </c>
      <c r="C59" s="1" t="s">
        <v>10</v>
      </c>
      <c r="D59" s="2">
        <v>2843</v>
      </c>
      <c r="E59" s="2">
        <v>466</v>
      </c>
      <c r="F59" s="2">
        <v>38</v>
      </c>
      <c r="G59" s="13">
        <v>457.81</v>
      </c>
      <c r="H59" s="12">
        <f t="shared" si="0"/>
        <v>0.16391136123812874</v>
      </c>
      <c r="I59" s="2">
        <f t="shared" si="1"/>
        <v>0.98242489270386268</v>
      </c>
      <c r="J59" s="12">
        <f t="shared" si="2"/>
        <v>8.15450643776824E-2</v>
      </c>
      <c r="K59" s="2">
        <f t="shared" si="3"/>
        <v>12.047631578947369</v>
      </c>
    </row>
    <row r="60" spans="1:11" x14ac:dyDescent="0.3">
      <c r="A60" s="3">
        <v>45415</v>
      </c>
      <c r="B60" s="1" t="s">
        <v>13</v>
      </c>
      <c r="C60" s="1" t="s">
        <v>11</v>
      </c>
      <c r="D60" s="2">
        <v>3385</v>
      </c>
      <c r="E60" s="2">
        <v>409</v>
      </c>
      <c r="F60" s="2">
        <v>27</v>
      </c>
      <c r="G60" s="13">
        <v>223.77</v>
      </c>
      <c r="H60" s="12">
        <f t="shared" si="0"/>
        <v>0.1208271787296898</v>
      </c>
      <c r="I60" s="2">
        <f t="shared" si="1"/>
        <v>0.54711491442542792</v>
      </c>
      <c r="J60" s="12">
        <f t="shared" si="2"/>
        <v>6.6014669926650366E-2</v>
      </c>
      <c r="K60" s="2">
        <f t="shared" si="3"/>
        <v>8.2877777777777784</v>
      </c>
    </row>
    <row r="61" spans="1:11" x14ac:dyDescent="0.3">
      <c r="A61" s="3">
        <v>45415</v>
      </c>
      <c r="B61" s="1" t="s">
        <v>13</v>
      </c>
      <c r="C61" s="1" t="s">
        <v>12</v>
      </c>
      <c r="D61" s="2">
        <v>9120</v>
      </c>
      <c r="E61" s="2">
        <v>483</v>
      </c>
      <c r="F61" s="2">
        <v>29</v>
      </c>
      <c r="G61" s="13">
        <v>932.22</v>
      </c>
      <c r="H61" s="12">
        <f t="shared" si="0"/>
        <v>5.2960526315789472E-2</v>
      </c>
      <c r="I61" s="2">
        <f t="shared" si="1"/>
        <v>1.9300621118012422</v>
      </c>
      <c r="J61" s="12">
        <f t="shared" si="2"/>
        <v>6.0041407867494824E-2</v>
      </c>
      <c r="K61" s="2">
        <f t="shared" si="3"/>
        <v>32.145517241379309</v>
      </c>
    </row>
    <row r="62" spans="1:11" x14ac:dyDescent="0.3">
      <c r="A62" s="3">
        <v>45415</v>
      </c>
      <c r="B62" s="1" t="s">
        <v>14</v>
      </c>
      <c r="C62" s="1" t="s">
        <v>8</v>
      </c>
      <c r="D62" s="2">
        <v>1262</v>
      </c>
      <c r="E62" s="2">
        <v>301</v>
      </c>
      <c r="F62" s="2">
        <v>47</v>
      </c>
      <c r="G62" s="13">
        <v>257.45999999999998</v>
      </c>
      <c r="H62" s="12">
        <f t="shared" si="0"/>
        <v>0.23851030110935023</v>
      </c>
      <c r="I62" s="2">
        <f t="shared" si="1"/>
        <v>0.85534883720930222</v>
      </c>
      <c r="J62" s="12">
        <f t="shared" si="2"/>
        <v>0.15614617940199335</v>
      </c>
      <c r="K62" s="2">
        <f t="shared" si="3"/>
        <v>5.4778723404255318</v>
      </c>
    </row>
    <row r="63" spans="1:11" x14ac:dyDescent="0.3">
      <c r="A63" s="3">
        <v>45415</v>
      </c>
      <c r="B63" s="1" t="s">
        <v>14</v>
      </c>
      <c r="C63" s="1" t="s">
        <v>9</v>
      </c>
      <c r="D63" s="2">
        <v>3049</v>
      </c>
      <c r="E63" s="2">
        <v>434</v>
      </c>
      <c r="F63" s="2">
        <v>11</v>
      </c>
      <c r="G63" s="13">
        <v>183.79</v>
      </c>
      <c r="H63" s="12">
        <f t="shared" si="0"/>
        <v>0.14234175139389965</v>
      </c>
      <c r="I63" s="2">
        <f t="shared" si="1"/>
        <v>0.42347926267281105</v>
      </c>
      <c r="J63" s="12">
        <f t="shared" si="2"/>
        <v>2.5345622119815669E-2</v>
      </c>
      <c r="K63" s="2">
        <f t="shared" si="3"/>
        <v>16.708181818181817</v>
      </c>
    </row>
    <row r="64" spans="1:11" x14ac:dyDescent="0.3">
      <c r="A64" s="3">
        <v>45415</v>
      </c>
      <c r="B64" s="1" t="s">
        <v>14</v>
      </c>
      <c r="C64" s="1" t="s">
        <v>10</v>
      </c>
      <c r="D64" s="2">
        <v>5548</v>
      </c>
      <c r="E64" s="2">
        <v>86</v>
      </c>
      <c r="F64" s="2">
        <v>8</v>
      </c>
      <c r="G64" s="13">
        <v>894.37</v>
      </c>
      <c r="H64" s="12">
        <f t="shared" si="0"/>
        <v>1.5501081470800288E-2</v>
      </c>
      <c r="I64" s="2">
        <f t="shared" si="1"/>
        <v>10.399651162790697</v>
      </c>
      <c r="J64" s="12">
        <f t="shared" si="2"/>
        <v>9.3023255813953487E-2</v>
      </c>
      <c r="K64" s="2">
        <f t="shared" si="3"/>
        <v>111.79625</v>
      </c>
    </row>
    <row r="65" spans="1:11" x14ac:dyDescent="0.3">
      <c r="A65" s="3">
        <v>45415</v>
      </c>
      <c r="B65" s="1" t="s">
        <v>14</v>
      </c>
      <c r="C65" s="1" t="s">
        <v>11</v>
      </c>
      <c r="D65" s="2">
        <v>8400</v>
      </c>
      <c r="E65" s="2">
        <v>148</v>
      </c>
      <c r="F65" s="2">
        <v>15</v>
      </c>
      <c r="G65" s="13">
        <v>730.32</v>
      </c>
      <c r="H65" s="12">
        <f t="shared" si="0"/>
        <v>1.7619047619047618E-2</v>
      </c>
      <c r="I65" s="2">
        <f t="shared" si="1"/>
        <v>4.9345945945945946</v>
      </c>
      <c r="J65" s="12">
        <f t="shared" si="2"/>
        <v>0.10135135135135136</v>
      </c>
      <c r="K65" s="2">
        <f t="shared" si="3"/>
        <v>48.688000000000002</v>
      </c>
    </row>
    <row r="66" spans="1:11" x14ac:dyDescent="0.3">
      <c r="A66" s="3">
        <v>45415</v>
      </c>
      <c r="B66" s="1" t="s">
        <v>14</v>
      </c>
      <c r="C66" s="1" t="s">
        <v>12</v>
      </c>
      <c r="D66" s="2">
        <v>2154</v>
      </c>
      <c r="E66" s="2">
        <v>453</v>
      </c>
      <c r="F66" s="2">
        <v>32</v>
      </c>
      <c r="G66" s="13">
        <v>898.38</v>
      </c>
      <c r="H66" s="12">
        <f t="shared" ref="H66:H129" si="4">E66 / D66</f>
        <v>0.21030640668523676</v>
      </c>
      <c r="I66" s="2">
        <f t="shared" ref="I66:I129" si="5">G66 / E66</f>
        <v>1.9831788079470198</v>
      </c>
      <c r="J66" s="12">
        <f t="shared" ref="J66:J129" si="6">F66 / E66</f>
        <v>7.0640176600441501E-2</v>
      </c>
      <c r="K66" s="2">
        <f t="shared" ref="K66:K129" si="7">IFERROR(G66 / F66, 0)</f>
        <v>28.074375</v>
      </c>
    </row>
    <row r="67" spans="1:11" x14ac:dyDescent="0.3">
      <c r="A67" s="3">
        <v>45415</v>
      </c>
      <c r="B67" s="1" t="s">
        <v>15</v>
      </c>
      <c r="C67" s="1" t="s">
        <v>8</v>
      </c>
      <c r="D67" s="2">
        <v>2648</v>
      </c>
      <c r="E67" s="2">
        <v>469</v>
      </c>
      <c r="F67" s="2">
        <v>19</v>
      </c>
      <c r="G67" s="13">
        <v>908.7</v>
      </c>
      <c r="H67" s="12">
        <f t="shared" si="4"/>
        <v>0.17711480362537765</v>
      </c>
      <c r="I67" s="2">
        <f t="shared" si="5"/>
        <v>1.9375266524520256</v>
      </c>
      <c r="J67" s="12">
        <f t="shared" si="6"/>
        <v>4.0511727078891259E-2</v>
      </c>
      <c r="K67" s="2">
        <f t="shared" si="7"/>
        <v>47.826315789473689</v>
      </c>
    </row>
    <row r="68" spans="1:11" x14ac:dyDescent="0.3">
      <c r="A68" s="3">
        <v>45415</v>
      </c>
      <c r="B68" s="1" t="s">
        <v>15</v>
      </c>
      <c r="C68" s="1" t="s">
        <v>9</v>
      </c>
      <c r="D68" s="2">
        <v>9445</v>
      </c>
      <c r="E68" s="2">
        <v>276</v>
      </c>
      <c r="F68" s="2">
        <v>24</v>
      </c>
      <c r="G68" s="13">
        <v>435.05</v>
      </c>
      <c r="H68" s="12">
        <f t="shared" si="4"/>
        <v>2.9221810481736367E-2</v>
      </c>
      <c r="I68" s="2">
        <f t="shared" si="5"/>
        <v>1.5762681159420291</v>
      </c>
      <c r="J68" s="12">
        <f t="shared" si="6"/>
        <v>8.6956521739130432E-2</v>
      </c>
      <c r="K68" s="2">
        <f t="shared" si="7"/>
        <v>18.127083333333335</v>
      </c>
    </row>
    <row r="69" spans="1:11" x14ac:dyDescent="0.3">
      <c r="A69" s="3">
        <v>45415</v>
      </c>
      <c r="B69" s="1" t="s">
        <v>15</v>
      </c>
      <c r="C69" s="1" t="s">
        <v>10</v>
      </c>
      <c r="D69" s="2">
        <v>1098</v>
      </c>
      <c r="E69" s="2">
        <v>202</v>
      </c>
      <c r="F69" s="2">
        <v>45</v>
      </c>
      <c r="G69" s="13">
        <v>104.56</v>
      </c>
      <c r="H69" s="12">
        <f t="shared" si="4"/>
        <v>0.18397085610200364</v>
      </c>
      <c r="I69" s="2">
        <f t="shared" si="5"/>
        <v>0.51762376237623764</v>
      </c>
      <c r="J69" s="12">
        <f t="shared" si="6"/>
        <v>0.22277227722772278</v>
      </c>
      <c r="K69" s="2">
        <f t="shared" si="7"/>
        <v>2.3235555555555556</v>
      </c>
    </row>
    <row r="70" spans="1:11" x14ac:dyDescent="0.3">
      <c r="A70" s="3">
        <v>45415</v>
      </c>
      <c r="B70" s="1" t="s">
        <v>15</v>
      </c>
      <c r="C70" s="1" t="s">
        <v>11</v>
      </c>
      <c r="D70" s="2">
        <v>5433</v>
      </c>
      <c r="E70" s="2">
        <v>243</v>
      </c>
      <c r="F70" s="2">
        <v>15</v>
      </c>
      <c r="G70" s="13">
        <v>722.71</v>
      </c>
      <c r="H70" s="12">
        <f t="shared" si="4"/>
        <v>4.4726670347874101E-2</v>
      </c>
      <c r="I70" s="2">
        <f t="shared" si="5"/>
        <v>2.9741152263374486</v>
      </c>
      <c r="J70" s="12">
        <f t="shared" si="6"/>
        <v>6.1728395061728392E-2</v>
      </c>
      <c r="K70" s="2">
        <f t="shared" si="7"/>
        <v>48.180666666666667</v>
      </c>
    </row>
    <row r="71" spans="1:11" x14ac:dyDescent="0.3">
      <c r="A71" s="3">
        <v>45415</v>
      </c>
      <c r="B71" s="1" t="s">
        <v>15</v>
      </c>
      <c r="C71" s="1" t="s">
        <v>12</v>
      </c>
      <c r="D71" s="2">
        <v>1956</v>
      </c>
      <c r="E71" s="2">
        <v>218</v>
      </c>
      <c r="F71" s="2">
        <v>3</v>
      </c>
      <c r="G71" s="13">
        <v>258.33</v>
      </c>
      <c r="H71" s="12">
        <f t="shared" si="4"/>
        <v>0.1114519427402863</v>
      </c>
      <c r="I71" s="2">
        <f t="shared" si="5"/>
        <v>1.1849999999999998</v>
      </c>
      <c r="J71" s="12">
        <f t="shared" si="6"/>
        <v>1.3761467889908258E-2</v>
      </c>
      <c r="K71" s="2">
        <f t="shared" si="7"/>
        <v>86.11</v>
      </c>
    </row>
    <row r="72" spans="1:11" x14ac:dyDescent="0.3">
      <c r="A72" s="3">
        <v>45415</v>
      </c>
      <c r="B72" s="1" t="s">
        <v>16</v>
      </c>
      <c r="C72" s="1" t="s">
        <v>8</v>
      </c>
      <c r="D72" s="2">
        <v>7944</v>
      </c>
      <c r="E72" s="2">
        <v>447</v>
      </c>
      <c r="F72" s="2">
        <v>19</v>
      </c>
      <c r="G72" s="13">
        <v>392.86</v>
      </c>
      <c r="H72" s="12">
        <f t="shared" si="4"/>
        <v>5.6268882175226589E-2</v>
      </c>
      <c r="I72" s="2">
        <f t="shared" si="5"/>
        <v>0.8788814317673378</v>
      </c>
      <c r="J72" s="12">
        <f t="shared" si="6"/>
        <v>4.2505592841163314E-2</v>
      </c>
      <c r="K72" s="2">
        <f t="shared" si="7"/>
        <v>20.676842105263159</v>
      </c>
    </row>
    <row r="73" spans="1:11" x14ac:dyDescent="0.3">
      <c r="A73" s="3">
        <v>45415</v>
      </c>
      <c r="B73" s="1" t="s">
        <v>16</v>
      </c>
      <c r="C73" s="1" t="s">
        <v>9</v>
      </c>
      <c r="D73" s="2">
        <v>7015</v>
      </c>
      <c r="E73" s="2">
        <v>441</v>
      </c>
      <c r="F73" s="2">
        <v>16</v>
      </c>
      <c r="G73" s="13">
        <v>864.3</v>
      </c>
      <c r="H73" s="12">
        <f t="shared" si="4"/>
        <v>6.2865288667141833E-2</v>
      </c>
      <c r="I73" s="2">
        <f t="shared" si="5"/>
        <v>1.9598639455782312</v>
      </c>
      <c r="J73" s="12">
        <f t="shared" si="6"/>
        <v>3.6281179138321996E-2</v>
      </c>
      <c r="K73" s="2">
        <f t="shared" si="7"/>
        <v>54.018749999999997</v>
      </c>
    </row>
    <row r="74" spans="1:11" x14ac:dyDescent="0.3">
      <c r="A74" s="3">
        <v>45415</v>
      </c>
      <c r="B74" s="1" t="s">
        <v>16</v>
      </c>
      <c r="C74" s="1" t="s">
        <v>10</v>
      </c>
      <c r="D74" s="2">
        <v>5735</v>
      </c>
      <c r="E74" s="2">
        <v>82</v>
      </c>
      <c r="F74" s="2">
        <v>21</v>
      </c>
      <c r="G74" s="13">
        <v>588.29</v>
      </c>
      <c r="H74" s="12">
        <f t="shared" si="4"/>
        <v>1.4298169136878815E-2</v>
      </c>
      <c r="I74" s="2">
        <f t="shared" si="5"/>
        <v>7.1742682926829264</v>
      </c>
      <c r="J74" s="12">
        <f t="shared" si="6"/>
        <v>0.25609756097560976</v>
      </c>
      <c r="K74" s="2">
        <f t="shared" si="7"/>
        <v>28.01380952380952</v>
      </c>
    </row>
    <row r="75" spans="1:11" x14ac:dyDescent="0.3">
      <c r="A75" s="3">
        <v>45415</v>
      </c>
      <c r="B75" s="1" t="s">
        <v>16</v>
      </c>
      <c r="C75" s="1" t="s">
        <v>11</v>
      </c>
      <c r="D75" s="2">
        <v>4446</v>
      </c>
      <c r="E75" s="2">
        <v>71</v>
      </c>
      <c r="F75" s="2">
        <v>37</v>
      </c>
      <c r="G75" s="13">
        <v>319.58999999999997</v>
      </c>
      <c r="H75" s="12">
        <f t="shared" si="4"/>
        <v>1.5969410706252813E-2</v>
      </c>
      <c r="I75" s="2">
        <f t="shared" si="5"/>
        <v>4.5012676056338021</v>
      </c>
      <c r="J75" s="12">
        <f t="shared" si="6"/>
        <v>0.52112676056338025</v>
      </c>
      <c r="K75" s="2">
        <f t="shared" si="7"/>
        <v>8.6375675675675669</v>
      </c>
    </row>
    <row r="76" spans="1:11" x14ac:dyDescent="0.3">
      <c r="A76" s="3">
        <v>45415</v>
      </c>
      <c r="B76" s="1" t="s">
        <v>16</v>
      </c>
      <c r="C76" s="1" t="s">
        <v>12</v>
      </c>
      <c r="D76" s="2">
        <v>4436</v>
      </c>
      <c r="E76" s="2">
        <v>100</v>
      </c>
      <c r="F76" s="2">
        <v>26</v>
      </c>
      <c r="G76" s="13">
        <v>902.84</v>
      </c>
      <c r="H76" s="12">
        <f t="shared" si="4"/>
        <v>2.2542831379621282E-2</v>
      </c>
      <c r="I76" s="2">
        <f t="shared" si="5"/>
        <v>9.0283999999999995</v>
      </c>
      <c r="J76" s="12">
        <f t="shared" si="6"/>
        <v>0.26</v>
      </c>
      <c r="K76" s="2">
        <f t="shared" si="7"/>
        <v>34.724615384615383</v>
      </c>
    </row>
    <row r="77" spans="1:11" x14ac:dyDescent="0.3">
      <c r="A77" s="3">
        <v>45416</v>
      </c>
      <c r="B77" s="1" t="s">
        <v>7</v>
      </c>
      <c r="C77" s="1" t="s">
        <v>8</v>
      </c>
      <c r="D77" s="2">
        <v>1225</v>
      </c>
      <c r="E77" s="2">
        <v>326</v>
      </c>
      <c r="F77" s="2">
        <v>27</v>
      </c>
      <c r="G77" s="13">
        <v>552.37</v>
      </c>
      <c r="H77" s="12">
        <f t="shared" si="4"/>
        <v>0.26612244897959186</v>
      </c>
      <c r="I77" s="2">
        <f t="shared" si="5"/>
        <v>1.6943865030674847</v>
      </c>
      <c r="J77" s="12">
        <f t="shared" si="6"/>
        <v>8.2822085889570546E-2</v>
      </c>
      <c r="K77" s="2">
        <f t="shared" si="7"/>
        <v>20.458148148148148</v>
      </c>
    </row>
    <row r="78" spans="1:11" x14ac:dyDescent="0.3">
      <c r="A78" s="3">
        <v>45416</v>
      </c>
      <c r="B78" s="1" t="s">
        <v>7</v>
      </c>
      <c r="C78" s="1" t="s">
        <v>9</v>
      </c>
      <c r="D78" s="2">
        <v>8022</v>
      </c>
      <c r="E78" s="2">
        <v>497</v>
      </c>
      <c r="F78" s="2">
        <v>47</v>
      </c>
      <c r="G78" s="13">
        <v>877.75</v>
      </c>
      <c r="H78" s="12">
        <f t="shared" si="4"/>
        <v>6.1954624781849911E-2</v>
      </c>
      <c r="I78" s="2">
        <f t="shared" si="5"/>
        <v>1.7660965794768613</v>
      </c>
      <c r="J78" s="12">
        <f t="shared" si="6"/>
        <v>9.4567404426559351E-2</v>
      </c>
      <c r="K78" s="2">
        <f t="shared" si="7"/>
        <v>18.675531914893618</v>
      </c>
    </row>
    <row r="79" spans="1:11" x14ac:dyDescent="0.3">
      <c r="A79" s="3">
        <v>45416</v>
      </c>
      <c r="B79" s="1" t="s">
        <v>7</v>
      </c>
      <c r="C79" s="1" t="s">
        <v>10</v>
      </c>
      <c r="D79" s="2">
        <v>8683</v>
      </c>
      <c r="E79" s="2">
        <v>84</v>
      </c>
      <c r="F79" s="2">
        <v>16</v>
      </c>
      <c r="G79" s="13">
        <v>791.7</v>
      </c>
      <c r="H79" s="12">
        <f t="shared" si="4"/>
        <v>9.674075780260279E-3</v>
      </c>
      <c r="I79" s="2">
        <f t="shared" si="5"/>
        <v>9.4250000000000007</v>
      </c>
      <c r="J79" s="12">
        <f t="shared" si="6"/>
        <v>0.19047619047619047</v>
      </c>
      <c r="K79" s="2">
        <f t="shared" si="7"/>
        <v>49.481250000000003</v>
      </c>
    </row>
    <row r="80" spans="1:11" x14ac:dyDescent="0.3">
      <c r="A80" s="3">
        <v>45416</v>
      </c>
      <c r="B80" s="1" t="s">
        <v>7</v>
      </c>
      <c r="C80" s="1" t="s">
        <v>11</v>
      </c>
      <c r="D80" s="2">
        <v>8339</v>
      </c>
      <c r="E80" s="2">
        <v>269</v>
      </c>
      <c r="F80" s="2">
        <v>45</v>
      </c>
      <c r="G80" s="13">
        <v>522.95000000000005</v>
      </c>
      <c r="H80" s="12">
        <f t="shared" si="4"/>
        <v>3.2258064516129031E-2</v>
      </c>
      <c r="I80" s="2">
        <f t="shared" si="5"/>
        <v>1.9440520446096656</v>
      </c>
      <c r="J80" s="12">
        <f t="shared" si="6"/>
        <v>0.16728624535315986</v>
      </c>
      <c r="K80" s="2">
        <f t="shared" si="7"/>
        <v>11.621111111111112</v>
      </c>
    </row>
    <row r="81" spans="1:11" x14ac:dyDescent="0.3">
      <c r="A81" s="3">
        <v>45416</v>
      </c>
      <c r="B81" s="1" t="s">
        <v>7</v>
      </c>
      <c r="C81" s="1" t="s">
        <v>12</v>
      </c>
      <c r="D81" s="2">
        <v>4444</v>
      </c>
      <c r="E81" s="2">
        <v>55</v>
      </c>
      <c r="F81" s="2">
        <v>40</v>
      </c>
      <c r="G81" s="13">
        <v>433.14</v>
      </c>
      <c r="H81" s="12">
        <f t="shared" si="4"/>
        <v>1.2376237623762377E-2</v>
      </c>
      <c r="I81" s="2">
        <f t="shared" si="5"/>
        <v>7.8752727272727272</v>
      </c>
      <c r="J81" s="12">
        <f t="shared" si="6"/>
        <v>0.72727272727272729</v>
      </c>
      <c r="K81" s="2">
        <f t="shared" si="7"/>
        <v>10.8285</v>
      </c>
    </row>
    <row r="82" spans="1:11" x14ac:dyDescent="0.3">
      <c r="A82" s="3">
        <v>45416</v>
      </c>
      <c r="B82" s="1" t="s">
        <v>13</v>
      </c>
      <c r="C82" s="1" t="s">
        <v>8</v>
      </c>
      <c r="D82" s="2">
        <v>2060</v>
      </c>
      <c r="E82" s="2">
        <v>329</v>
      </c>
      <c r="F82" s="2">
        <v>45</v>
      </c>
      <c r="G82" s="13">
        <v>397.68</v>
      </c>
      <c r="H82" s="12">
        <f t="shared" si="4"/>
        <v>0.15970873786407766</v>
      </c>
      <c r="I82" s="2">
        <f t="shared" si="5"/>
        <v>1.2087537993920974</v>
      </c>
      <c r="J82" s="12">
        <f t="shared" si="6"/>
        <v>0.13677811550151975</v>
      </c>
      <c r="K82" s="2">
        <f t="shared" si="7"/>
        <v>8.8373333333333335</v>
      </c>
    </row>
    <row r="83" spans="1:11" x14ac:dyDescent="0.3">
      <c r="A83" s="3">
        <v>45416</v>
      </c>
      <c r="B83" s="1" t="s">
        <v>13</v>
      </c>
      <c r="C83" s="1" t="s">
        <v>9</v>
      </c>
      <c r="D83" s="2">
        <v>1606</v>
      </c>
      <c r="E83" s="2">
        <v>148</v>
      </c>
      <c r="F83" s="2">
        <v>20</v>
      </c>
      <c r="G83" s="13">
        <v>982.3</v>
      </c>
      <c r="H83" s="12">
        <f t="shared" si="4"/>
        <v>9.2154420921544203E-2</v>
      </c>
      <c r="I83" s="2">
        <f t="shared" si="5"/>
        <v>6.6371621621621619</v>
      </c>
      <c r="J83" s="12">
        <f t="shared" si="6"/>
        <v>0.13513513513513514</v>
      </c>
      <c r="K83" s="2">
        <f t="shared" si="7"/>
        <v>49.114999999999995</v>
      </c>
    </row>
    <row r="84" spans="1:11" x14ac:dyDescent="0.3">
      <c r="A84" s="3">
        <v>45416</v>
      </c>
      <c r="B84" s="1" t="s">
        <v>13</v>
      </c>
      <c r="C84" s="1" t="s">
        <v>10</v>
      </c>
      <c r="D84" s="2">
        <v>3975</v>
      </c>
      <c r="E84" s="2">
        <v>210</v>
      </c>
      <c r="F84" s="2">
        <v>17</v>
      </c>
      <c r="G84" s="13">
        <v>385.23</v>
      </c>
      <c r="H84" s="12">
        <f t="shared" si="4"/>
        <v>5.2830188679245285E-2</v>
      </c>
      <c r="I84" s="2">
        <f t="shared" si="5"/>
        <v>1.8344285714285715</v>
      </c>
      <c r="J84" s="12">
        <f t="shared" si="6"/>
        <v>8.0952380952380956E-2</v>
      </c>
      <c r="K84" s="2">
        <f t="shared" si="7"/>
        <v>22.660588235294117</v>
      </c>
    </row>
    <row r="85" spans="1:11" x14ac:dyDescent="0.3">
      <c r="A85" s="3">
        <v>45416</v>
      </c>
      <c r="B85" s="1" t="s">
        <v>13</v>
      </c>
      <c r="C85" s="1" t="s">
        <v>11</v>
      </c>
      <c r="D85" s="2">
        <v>2816</v>
      </c>
      <c r="E85" s="2">
        <v>272</v>
      </c>
      <c r="F85" s="2">
        <v>2</v>
      </c>
      <c r="G85" s="13">
        <v>859.79</v>
      </c>
      <c r="H85" s="12">
        <f t="shared" si="4"/>
        <v>9.6590909090909088E-2</v>
      </c>
      <c r="I85" s="2">
        <f t="shared" si="5"/>
        <v>3.1609926470588232</v>
      </c>
      <c r="J85" s="12">
        <f t="shared" si="6"/>
        <v>7.3529411764705881E-3</v>
      </c>
      <c r="K85" s="2">
        <f t="shared" si="7"/>
        <v>429.89499999999998</v>
      </c>
    </row>
    <row r="86" spans="1:11" x14ac:dyDescent="0.3">
      <c r="A86" s="3">
        <v>45416</v>
      </c>
      <c r="B86" s="1" t="s">
        <v>13</v>
      </c>
      <c r="C86" s="1" t="s">
        <v>12</v>
      </c>
      <c r="D86" s="2">
        <v>2895</v>
      </c>
      <c r="E86" s="2">
        <v>223</v>
      </c>
      <c r="F86" s="2">
        <v>31</v>
      </c>
      <c r="G86" s="13">
        <v>187.46</v>
      </c>
      <c r="H86" s="12">
        <f t="shared" si="4"/>
        <v>7.7029360967184796E-2</v>
      </c>
      <c r="I86" s="2">
        <f t="shared" si="5"/>
        <v>0.84062780269058301</v>
      </c>
      <c r="J86" s="12">
        <f t="shared" si="6"/>
        <v>0.13901345291479822</v>
      </c>
      <c r="K86" s="2">
        <f t="shared" si="7"/>
        <v>6.0470967741935491</v>
      </c>
    </row>
    <row r="87" spans="1:11" x14ac:dyDescent="0.3">
      <c r="A87" s="3">
        <v>45416</v>
      </c>
      <c r="B87" s="1" t="s">
        <v>14</v>
      </c>
      <c r="C87" s="1" t="s">
        <v>8</v>
      </c>
      <c r="D87" s="2">
        <v>5014</v>
      </c>
      <c r="E87" s="2">
        <v>391</v>
      </c>
      <c r="F87" s="2">
        <v>26</v>
      </c>
      <c r="G87" s="13">
        <v>422.78</v>
      </c>
      <c r="H87" s="12">
        <f t="shared" si="4"/>
        <v>7.7981651376146793E-2</v>
      </c>
      <c r="I87" s="2">
        <f t="shared" si="5"/>
        <v>1.0812787723785167</v>
      </c>
      <c r="J87" s="12">
        <f t="shared" si="6"/>
        <v>6.6496163682864456E-2</v>
      </c>
      <c r="K87" s="2">
        <f t="shared" si="7"/>
        <v>16.260769230769231</v>
      </c>
    </row>
    <row r="88" spans="1:11" x14ac:dyDescent="0.3">
      <c r="A88" s="3">
        <v>45416</v>
      </c>
      <c r="B88" s="1" t="s">
        <v>14</v>
      </c>
      <c r="C88" s="1" t="s">
        <v>9</v>
      </c>
      <c r="D88" s="2">
        <v>2409</v>
      </c>
      <c r="E88" s="2">
        <v>322</v>
      </c>
      <c r="F88" s="2">
        <v>8</v>
      </c>
      <c r="G88" s="13">
        <v>863.8</v>
      </c>
      <c r="H88" s="12">
        <f t="shared" si="4"/>
        <v>0.13366542133665421</v>
      </c>
      <c r="I88" s="2">
        <f t="shared" si="5"/>
        <v>2.6826086956521737</v>
      </c>
      <c r="J88" s="12">
        <f t="shared" si="6"/>
        <v>2.4844720496894408E-2</v>
      </c>
      <c r="K88" s="2">
        <f t="shared" si="7"/>
        <v>107.97499999999999</v>
      </c>
    </row>
    <row r="89" spans="1:11" x14ac:dyDescent="0.3">
      <c r="A89" s="3">
        <v>45416</v>
      </c>
      <c r="B89" s="1" t="s">
        <v>14</v>
      </c>
      <c r="C89" s="1" t="s">
        <v>10</v>
      </c>
      <c r="D89" s="2">
        <v>8343</v>
      </c>
      <c r="E89" s="2">
        <v>88</v>
      </c>
      <c r="F89" s="2">
        <v>25</v>
      </c>
      <c r="G89" s="13">
        <v>364.23</v>
      </c>
      <c r="H89" s="12">
        <f t="shared" si="4"/>
        <v>1.0547764593072037E-2</v>
      </c>
      <c r="I89" s="2">
        <f t="shared" si="5"/>
        <v>4.1389772727272733</v>
      </c>
      <c r="J89" s="12">
        <f t="shared" si="6"/>
        <v>0.28409090909090912</v>
      </c>
      <c r="K89" s="2">
        <f t="shared" si="7"/>
        <v>14.5692</v>
      </c>
    </row>
    <row r="90" spans="1:11" x14ac:dyDescent="0.3">
      <c r="A90" s="3">
        <v>45416</v>
      </c>
      <c r="B90" s="1" t="s">
        <v>14</v>
      </c>
      <c r="C90" s="1" t="s">
        <v>11</v>
      </c>
      <c r="D90" s="2">
        <v>6986</v>
      </c>
      <c r="E90" s="2">
        <v>355</v>
      </c>
      <c r="F90" s="2">
        <v>12</v>
      </c>
      <c r="G90" s="13">
        <v>880.37</v>
      </c>
      <c r="H90" s="12">
        <f t="shared" si="4"/>
        <v>5.0815917549384484E-2</v>
      </c>
      <c r="I90" s="2">
        <f t="shared" si="5"/>
        <v>2.4799154929577463</v>
      </c>
      <c r="J90" s="12">
        <f t="shared" si="6"/>
        <v>3.3802816901408447E-2</v>
      </c>
      <c r="K90" s="2">
        <f t="shared" si="7"/>
        <v>73.364166666666662</v>
      </c>
    </row>
    <row r="91" spans="1:11" x14ac:dyDescent="0.3">
      <c r="A91" s="3">
        <v>45416</v>
      </c>
      <c r="B91" s="1" t="s">
        <v>14</v>
      </c>
      <c r="C91" s="1" t="s">
        <v>12</v>
      </c>
      <c r="D91" s="2">
        <v>7971</v>
      </c>
      <c r="E91" s="2">
        <v>440</v>
      </c>
      <c r="F91" s="2">
        <v>44</v>
      </c>
      <c r="G91" s="13">
        <v>551.36</v>
      </c>
      <c r="H91" s="12">
        <f t="shared" si="4"/>
        <v>5.5200100363818845E-2</v>
      </c>
      <c r="I91" s="2">
        <f t="shared" si="5"/>
        <v>1.253090909090909</v>
      </c>
      <c r="J91" s="12">
        <f t="shared" si="6"/>
        <v>0.1</v>
      </c>
      <c r="K91" s="2">
        <f t="shared" si="7"/>
        <v>12.530909090909091</v>
      </c>
    </row>
    <row r="92" spans="1:11" x14ac:dyDescent="0.3">
      <c r="A92" s="3">
        <v>45416</v>
      </c>
      <c r="B92" s="1" t="s">
        <v>15</v>
      </c>
      <c r="C92" s="1" t="s">
        <v>8</v>
      </c>
      <c r="D92" s="2">
        <v>3368</v>
      </c>
      <c r="E92" s="2">
        <v>313</v>
      </c>
      <c r="F92" s="2">
        <v>15</v>
      </c>
      <c r="G92" s="13">
        <v>731.77</v>
      </c>
      <c r="H92" s="12">
        <f t="shared" si="4"/>
        <v>9.2933491686460812E-2</v>
      </c>
      <c r="I92" s="2">
        <f t="shared" si="5"/>
        <v>2.337923322683706</v>
      </c>
      <c r="J92" s="12">
        <f t="shared" si="6"/>
        <v>4.7923322683706068E-2</v>
      </c>
      <c r="K92" s="2">
        <f t="shared" si="7"/>
        <v>48.784666666666666</v>
      </c>
    </row>
    <row r="93" spans="1:11" x14ac:dyDescent="0.3">
      <c r="A93" s="3">
        <v>45416</v>
      </c>
      <c r="B93" s="1" t="s">
        <v>15</v>
      </c>
      <c r="C93" s="1" t="s">
        <v>9</v>
      </c>
      <c r="D93" s="2">
        <v>7002</v>
      </c>
      <c r="E93" s="2">
        <v>192</v>
      </c>
      <c r="F93" s="2">
        <v>1</v>
      </c>
      <c r="G93" s="13">
        <v>438.02</v>
      </c>
      <c r="H93" s="12">
        <f t="shared" si="4"/>
        <v>2.7420736932305057E-2</v>
      </c>
      <c r="I93" s="2">
        <f t="shared" si="5"/>
        <v>2.2813541666666666</v>
      </c>
      <c r="J93" s="12">
        <f t="shared" si="6"/>
        <v>5.208333333333333E-3</v>
      </c>
      <c r="K93" s="2">
        <f t="shared" si="7"/>
        <v>438.02</v>
      </c>
    </row>
    <row r="94" spans="1:11" x14ac:dyDescent="0.3">
      <c r="A94" s="3">
        <v>45416</v>
      </c>
      <c r="B94" s="1" t="s">
        <v>15</v>
      </c>
      <c r="C94" s="1" t="s">
        <v>10</v>
      </c>
      <c r="D94" s="2">
        <v>6919</v>
      </c>
      <c r="E94" s="2">
        <v>264</v>
      </c>
      <c r="F94" s="2">
        <v>24</v>
      </c>
      <c r="G94" s="13">
        <v>704.82</v>
      </c>
      <c r="H94" s="12">
        <f t="shared" si="4"/>
        <v>3.8155802861685212E-2</v>
      </c>
      <c r="I94" s="2">
        <f t="shared" si="5"/>
        <v>2.6697727272727274</v>
      </c>
      <c r="J94" s="12">
        <f t="shared" si="6"/>
        <v>9.0909090909090912E-2</v>
      </c>
      <c r="K94" s="2">
        <f t="shared" si="7"/>
        <v>29.367500000000003</v>
      </c>
    </row>
    <row r="95" spans="1:11" x14ac:dyDescent="0.3">
      <c r="A95" s="3">
        <v>45416</v>
      </c>
      <c r="B95" s="1" t="s">
        <v>15</v>
      </c>
      <c r="C95" s="1" t="s">
        <v>11</v>
      </c>
      <c r="D95" s="2">
        <v>4769</v>
      </c>
      <c r="E95" s="2">
        <v>112</v>
      </c>
      <c r="F95" s="2">
        <v>21</v>
      </c>
      <c r="G95" s="13">
        <v>983.66</v>
      </c>
      <c r="H95" s="12">
        <f t="shared" si="4"/>
        <v>2.3485007339064792E-2</v>
      </c>
      <c r="I95" s="2">
        <f t="shared" si="5"/>
        <v>8.7826785714285709</v>
      </c>
      <c r="J95" s="12">
        <f t="shared" si="6"/>
        <v>0.1875</v>
      </c>
      <c r="K95" s="2">
        <f t="shared" si="7"/>
        <v>46.84095238095238</v>
      </c>
    </row>
    <row r="96" spans="1:11" x14ac:dyDescent="0.3">
      <c r="A96" s="3">
        <v>45416</v>
      </c>
      <c r="B96" s="1" t="s">
        <v>15</v>
      </c>
      <c r="C96" s="1" t="s">
        <v>12</v>
      </c>
      <c r="D96" s="2">
        <v>7457</v>
      </c>
      <c r="E96" s="2">
        <v>107</v>
      </c>
      <c r="F96" s="2">
        <v>41</v>
      </c>
      <c r="G96" s="13">
        <v>127.45</v>
      </c>
      <c r="H96" s="12">
        <f t="shared" si="4"/>
        <v>1.4348933887622367E-2</v>
      </c>
      <c r="I96" s="2">
        <f t="shared" si="5"/>
        <v>1.1911214953271028</v>
      </c>
      <c r="J96" s="12">
        <f t="shared" si="6"/>
        <v>0.38317757009345793</v>
      </c>
      <c r="K96" s="2">
        <f t="shared" si="7"/>
        <v>3.1085365853658535</v>
      </c>
    </row>
    <row r="97" spans="1:11" x14ac:dyDescent="0.3">
      <c r="A97" s="3">
        <v>45416</v>
      </c>
      <c r="B97" s="1" t="s">
        <v>16</v>
      </c>
      <c r="C97" s="1" t="s">
        <v>8</v>
      </c>
      <c r="D97" s="2">
        <v>4854</v>
      </c>
      <c r="E97" s="2">
        <v>103</v>
      </c>
      <c r="F97" s="2">
        <v>36</v>
      </c>
      <c r="G97" s="13">
        <v>583.37</v>
      </c>
      <c r="H97" s="12">
        <f t="shared" si="4"/>
        <v>2.1219612690564483E-2</v>
      </c>
      <c r="I97" s="2">
        <f t="shared" si="5"/>
        <v>5.6637864077669899</v>
      </c>
      <c r="J97" s="12">
        <f t="shared" si="6"/>
        <v>0.34951456310679613</v>
      </c>
      <c r="K97" s="2">
        <f t="shared" si="7"/>
        <v>16.204722222222223</v>
      </c>
    </row>
    <row r="98" spans="1:11" x14ac:dyDescent="0.3">
      <c r="A98" s="3">
        <v>45416</v>
      </c>
      <c r="B98" s="1" t="s">
        <v>16</v>
      </c>
      <c r="C98" s="1" t="s">
        <v>9</v>
      </c>
      <c r="D98" s="2">
        <v>4124</v>
      </c>
      <c r="E98" s="2">
        <v>109</v>
      </c>
      <c r="F98" s="2">
        <v>4</v>
      </c>
      <c r="G98" s="13">
        <v>294.24</v>
      </c>
      <c r="H98" s="12">
        <f t="shared" si="4"/>
        <v>2.6430649854510185E-2</v>
      </c>
      <c r="I98" s="2">
        <f t="shared" si="5"/>
        <v>2.699449541284404</v>
      </c>
      <c r="J98" s="12">
        <f t="shared" si="6"/>
        <v>3.669724770642202E-2</v>
      </c>
      <c r="K98" s="2">
        <f t="shared" si="7"/>
        <v>73.56</v>
      </c>
    </row>
    <row r="99" spans="1:11" x14ac:dyDescent="0.3">
      <c r="A99" s="3">
        <v>45416</v>
      </c>
      <c r="B99" s="1" t="s">
        <v>16</v>
      </c>
      <c r="C99" s="1" t="s">
        <v>10</v>
      </c>
      <c r="D99" s="2">
        <v>6222</v>
      </c>
      <c r="E99" s="2">
        <v>245</v>
      </c>
      <c r="F99" s="2">
        <v>31</v>
      </c>
      <c r="G99" s="13">
        <v>857.82</v>
      </c>
      <c r="H99" s="12">
        <f t="shared" si="4"/>
        <v>3.9376406300225007E-2</v>
      </c>
      <c r="I99" s="2">
        <f t="shared" si="5"/>
        <v>3.5013061224489799</v>
      </c>
      <c r="J99" s="12">
        <f t="shared" si="6"/>
        <v>0.12653061224489795</v>
      </c>
      <c r="K99" s="2">
        <f t="shared" si="7"/>
        <v>27.671612903225807</v>
      </c>
    </row>
    <row r="100" spans="1:11" x14ac:dyDescent="0.3">
      <c r="A100" s="3">
        <v>45416</v>
      </c>
      <c r="B100" s="1" t="s">
        <v>16</v>
      </c>
      <c r="C100" s="1" t="s">
        <v>11</v>
      </c>
      <c r="D100" s="2">
        <v>8027</v>
      </c>
      <c r="E100" s="2">
        <v>399</v>
      </c>
      <c r="F100" s="2">
        <v>39</v>
      </c>
      <c r="G100" s="13">
        <v>586.57000000000005</v>
      </c>
      <c r="H100" s="12">
        <f t="shared" si="4"/>
        <v>4.9707238071508661E-2</v>
      </c>
      <c r="I100" s="2">
        <f t="shared" si="5"/>
        <v>1.4701002506265666</v>
      </c>
      <c r="J100" s="12">
        <f t="shared" si="6"/>
        <v>9.7744360902255634E-2</v>
      </c>
      <c r="K100" s="2">
        <f t="shared" si="7"/>
        <v>15.040256410256411</v>
      </c>
    </row>
    <row r="101" spans="1:11" x14ac:dyDescent="0.3">
      <c r="A101" s="3">
        <v>45416</v>
      </c>
      <c r="B101" s="1" t="s">
        <v>16</v>
      </c>
      <c r="C101" s="1" t="s">
        <v>12</v>
      </c>
      <c r="D101" s="2">
        <v>8987</v>
      </c>
      <c r="E101" s="2">
        <v>193</v>
      </c>
      <c r="F101" s="2">
        <v>41</v>
      </c>
      <c r="G101" s="13">
        <v>978.27</v>
      </c>
      <c r="H101" s="12">
        <f t="shared" si="4"/>
        <v>2.1475464559919884E-2</v>
      </c>
      <c r="I101" s="2">
        <f t="shared" si="5"/>
        <v>5.0687564766839381</v>
      </c>
      <c r="J101" s="12">
        <f t="shared" si="6"/>
        <v>0.21243523316062177</v>
      </c>
      <c r="K101" s="2">
        <f t="shared" si="7"/>
        <v>23.860243902439024</v>
      </c>
    </row>
    <row r="102" spans="1:11" x14ac:dyDescent="0.3">
      <c r="A102" s="3">
        <v>45417</v>
      </c>
      <c r="B102" s="1" t="s">
        <v>7</v>
      </c>
      <c r="C102" s="1" t="s">
        <v>8</v>
      </c>
      <c r="D102" s="2">
        <v>2693</v>
      </c>
      <c r="E102" s="2">
        <v>196</v>
      </c>
      <c r="F102" s="2">
        <v>18</v>
      </c>
      <c r="G102" s="13">
        <v>815.67</v>
      </c>
      <c r="H102" s="12">
        <f t="shared" si="4"/>
        <v>7.2781284812476796E-2</v>
      </c>
      <c r="I102" s="2">
        <f t="shared" si="5"/>
        <v>4.1615816326530606</v>
      </c>
      <c r="J102" s="12">
        <f t="shared" si="6"/>
        <v>9.1836734693877556E-2</v>
      </c>
      <c r="K102" s="2">
        <f t="shared" si="7"/>
        <v>45.314999999999998</v>
      </c>
    </row>
    <row r="103" spans="1:11" x14ac:dyDescent="0.3">
      <c r="A103" s="3">
        <v>45417</v>
      </c>
      <c r="B103" s="1" t="s">
        <v>7</v>
      </c>
      <c r="C103" s="1" t="s">
        <v>9</v>
      </c>
      <c r="D103" s="2">
        <v>6177</v>
      </c>
      <c r="E103" s="2">
        <v>488</v>
      </c>
      <c r="F103" s="2">
        <v>25</v>
      </c>
      <c r="G103" s="13">
        <v>325.77</v>
      </c>
      <c r="H103" s="12">
        <f t="shared" si="4"/>
        <v>7.9002752145054228E-2</v>
      </c>
      <c r="I103" s="2">
        <f t="shared" si="5"/>
        <v>0.66756147540983601</v>
      </c>
      <c r="J103" s="12">
        <f t="shared" si="6"/>
        <v>5.1229508196721313E-2</v>
      </c>
      <c r="K103" s="2">
        <f t="shared" si="7"/>
        <v>13.030799999999999</v>
      </c>
    </row>
    <row r="104" spans="1:11" x14ac:dyDescent="0.3">
      <c r="A104" s="3">
        <v>45417</v>
      </c>
      <c r="B104" s="1" t="s">
        <v>7</v>
      </c>
      <c r="C104" s="1" t="s">
        <v>10</v>
      </c>
      <c r="D104" s="2">
        <v>9308</v>
      </c>
      <c r="E104" s="2">
        <v>367</v>
      </c>
      <c r="F104" s="2">
        <v>8</v>
      </c>
      <c r="G104" s="13">
        <v>852.38</v>
      </c>
      <c r="H104" s="12">
        <f t="shared" si="4"/>
        <v>3.9428448646325741E-2</v>
      </c>
      <c r="I104" s="2">
        <f t="shared" si="5"/>
        <v>2.3225613079019074</v>
      </c>
      <c r="J104" s="12">
        <f t="shared" si="6"/>
        <v>2.1798365122615803E-2</v>
      </c>
      <c r="K104" s="2">
        <f t="shared" si="7"/>
        <v>106.5475</v>
      </c>
    </row>
    <row r="105" spans="1:11" x14ac:dyDescent="0.3">
      <c r="A105" s="3">
        <v>45417</v>
      </c>
      <c r="B105" s="1" t="s">
        <v>7</v>
      </c>
      <c r="C105" s="1" t="s">
        <v>11</v>
      </c>
      <c r="D105" s="2">
        <v>2931</v>
      </c>
      <c r="E105" s="2">
        <v>178</v>
      </c>
      <c r="F105" s="2">
        <v>0</v>
      </c>
      <c r="G105" s="13">
        <v>255.96</v>
      </c>
      <c r="H105" s="12">
        <f t="shared" si="4"/>
        <v>6.0730126236779258E-2</v>
      </c>
      <c r="I105" s="2">
        <f t="shared" si="5"/>
        <v>1.4379775280898877</v>
      </c>
      <c r="J105" s="12">
        <f t="shared" si="6"/>
        <v>0</v>
      </c>
      <c r="K105" s="2">
        <f t="shared" si="7"/>
        <v>0</v>
      </c>
    </row>
    <row r="106" spans="1:11" x14ac:dyDescent="0.3">
      <c r="A106" s="3">
        <v>45417</v>
      </c>
      <c r="B106" s="1" t="s">
        <v>7</v>
      </c>
      <c r="C106" s="1" t="s">
        <v>12</v>
      </c>
      <c r="D106" s="2">
        <v>8805</v>
      </c>
      <c r="E106" s="2">
        <v>167</v>
      </c>
      <c r="F106" s="2">
        <v>39</v>
      </c>
      <c r="G106" s="13">
        <v>743.14</v>
      </c>
      <c r="H106" s="12">
        <f t="shared" si="4"/>
        <v>1.8966496308915389E-2</v>
      </c>
      <c r="I106" s="2">
        <f t="shared" si="5"/>
        <v>4.4499401197604787</v>
      </c>
      <c r="J106" s="12">
        <f t="shared" si="6"/>
        <v>0.23353293413173654</v>
      </c>
      <c r="K106" s="2">
        <f t="shared" si="7"/>
        <v>19.054871794871794</v>
      </c>
    </row>
    <row r="107" spans="1:11" x14ac:dyDescent="0.3">
      <c r="A107" s="3">
        <v>45417</v>
      </c>
      <c r="B107" s="1" t="s">
        <v>13</v>
      </c>
      <c r="C107" s="1" t="s">
        <v>8</v>
      </c>
      <c r="D107" s="2">
        <v>8404</v>
      </c>
      <c r="E107" s="2">
        <v>422</v>
      </c>
      <c r="F107" s="2">
        <v>38</v>
      </c>
      <c r="G107" s="13">
        <v>674.44</v>
      </c>
      <c r="H107" s="12">
        <f t="shared" si="4"/>
        <v>5.0214183722037127E-2</v>
      </c>
      <c r="I107" s="2">
        <f t="shared" si="5"/>
        <v>1.5981990521327016</v>
      </c>
      <c r="J107" s="12">
        <f t="shared" si="6"/>
        <v>9.004739336492891E-2</v>
      </c>
      <c r="K107" s="2">
        <f t="shared" si="7"/>
        <v>17.748421052631581</v>
      </c>
    </row>
    <row r="108" spans="1:11" x14ac:dyDescent="0.3">
      <c r="A108" s="3">
        <v>45417</v>
      </c>
      <c r="B108" s="1" t="s">
        <v>13</v>
      </c>
      <c r="C108" s="1" t="s">
        <v>9</v>
      </c>
      <c r="D108" s="2">
        <v>1580</v>
      </c>
      <c r="E108" s="2">
        <v>327</v>
      </c>
      <c r="F108" s="2">
        <v>2</v>
      </c>
      <c r="G108" s="13">
        <v>757.04</v>
      </c>
      <c r="H108" s="12">
        <f t="shared" si="4"/>
        <v>0.20696202531645569</v>
      </c>
      <c r="I108" s="2">
        <f t="shared" si="5"/>
        <v>2.3151070336391437</v>
      </c>
      <c r="J108" s="12">
        <f t="shared" si="6"/>
        <v>6.1162079510703364E-3</v>
      </c>
      <c r="K108" s="2">
        <f t="shared" si="7"/>
        <v>378.52</v>
      </c>
    </row>
    <row r="109" spans="1:11" x14ac:dyDescent="0.3">
      <c r="A109" s="3">
        <v>45417</v>
      </c>
      <c r="B109" s="1" t="s">
        <v>13</v>
      </c>
      <c r="C109" s="1" t="s">
        <v>10</v>
      </c>
      <c r="D109" s="2">
        <v>4147</v>
      </c>
      <c r="E109" s="2">
        <v>203</v>
      </c>
      <c r="F109" s="2">
        <v>36</v>
      </c>
      <c r="G109" s="13">
        <v>420.38</v>
      </c>
      <c r="H109" s="12">
        <f t="shared" si="4"/>
        <v>4.8951048951048952E-2</v>
      </c>
      <c r="I109" s="2">
        <f t="shared" si="5"/>
        <v>2.0708374384236454</v>
      </c>
      <c r="J109" s="12">
        <f t="shared" si="6"/>
        <v>0.17733990147783252</v>
      </c>
      <c r="K109" s="2">
        <f t="shared" si="7"/>
        <v>11.677222222222222</v>
      </c>
    </row>
    <row r="110" spans="1:11" x14ac:dyDescent="0.3">
      <c r="A110" s="3">
        <v>45417</v>
      </c>
      <c r="B110" s="1" t="s">
        <v>13</v>
      </c>
      <c r="C110" s="1" t="s">
        <v>11</v>
      </c>
      <c r="D110" s="2">
        <v>8253</v>
      </c>
      <c r="E110" s="2">
        <v>234</v>
      </c>
      <c r="F110" s="2">
        <v>27</v>
      </c>
      <c r="G110" s="13">
        <v>407.69</v>
      </c>
      <c r="H110" s="12">
        <f t="shared" si="4"/>
        <v>2.8353326063249727E-2</v>
      </c>
      <c r="I110" s="2">
        <f t="shared" si="5"/>
        <v>1.7422649572649573</v>
      </c>
      <c r="J110" s="12">
        <f t="shared" si="6"/>
        <v>0.11538461538461539</v>
      </c>
      <c r="K110" s="2">
        <f t="shared" si="7"/>
        <v>15.09962962962963</v>
      </c>
    </row>
    <row r="111" spans="1:11" x14ac:dyDescent="0.3">
      <c r="A111" s="3">
        <v>45417</v>
      </c>
      <c r="B111" s="1" t="s">
        <v>13</v>
      </c>
      <c r="C111" s="1" t="s">
        <v>12</v>
      </c>
      <c r="D111" s="2">
        <v>6188</v>
      </c>
      <c r="E111" s="2">
        <v>96</v>
      </c>
      <c r="F111" s="2">
        <v>45</v>
      </c>
      <c r="G111" s="13">
        <v>136.66</v>
      </c>
      <c r="H111" s="12">
        <f t="shared" si="4"/>
        <v>1.5513897866839044E-2</v>
      </c>
      <c r="I111" s="2">
        <f t="shared" si="5"/>
        <v>1.4235416666666667</v>
      </c>
      <c r="J111" s="12">
        <f t="shared" si="6"/>
        <v>0.46875</v>
      </c>
      <c r="K111" s="2">
        <f t="shared" si="7"/>
        <v>3.036888888888889</v>
      </c>
    </row>
    <row r="112" spans="1:11" x14ac:dyDescent="0.3">
      <c r="A112" s="3">
        <v>45417</v>
      </c>
      <c r="B112" s="1" t="s">
        <v>14</v>
      </c>
      <c r="C112" s="1" t="s">
        <v>8</v>
      </c>
      <c r="D112" s="2">
        <v>7617</v>
      </c>
      <c r="E112" s="2">
        <v>481</v>
      </c>
      <c r="F112" s="2">
        <v>35</v>
      </c>
      <c r="G112" s="13">
        <v>826.22</v>
      </c>
      <c r="H112" s="12">
        <f t="shared" si="4"/>
        <v>6.3148221084416437E-2</v>
      </c>
      <c r="I112" s="2">
        <f t="shared" si="5"/>
        <v>1.7177130977130979</v>
      </c>
      <c r="J112" s="12">
        <f t="shared" si="6"/>
        <v>7.2765072765072769E-2</v>
      </c>
      <c r="K112" s="2">
        <f t="shared" si="7"/>
        <v>23.606285714285715</v>
      </c>
    </row>
    <row r="113" spans="1:11" x14ac:dyDescent="0.3">
      <c r="A113" s="3">
        <v>45417</v>
      </c>
      <c r="B113" s="1" t="s">
        <v>14</v>
      </c>
      <c r="C113" s="1" t="s">
        <v>9</v>
      </c>
      <c r="D113" s="2">
        <v>8421</v>
      </c>
      <c r="E113" s="2">
        <v>271</v>
      </c>
      <c r="F113" s="2">
        <v>9</v>
      </c>
      <c r="G113" s="13">
        <v>684.8</v>
      </c>
      <c r="H113" s="12">
        <f t="shared" si="4"/>
        <v>3.2181451134069589E-2</v>
      </c>
      <c r="I113" s="2">
        <f t="shared" si="5"/>
        <v>2.5269372693726937</v>
      </c>
      <c r="J113" s="12">
        <f t="shared" si="6"/>
        <v>3.3210332103321034E-2</v>
      </c>
      <c r="K113" s="2">
        <f t="shared" si="7"/>
        <v>76.088888888888889</v>
      </c>
    </row>
    <row r="114" spans="1:11" x14ac:dyDescent="0.3">
      <c r="A114" s="3">
        <v>45417</v>
      </c>
      <c r="B114" s="1" t="s">
        <v>14</v>
      </c>
      <c r="C114" s="1" t="s">
        <v>10</v>
      </c>
      <c r="D114" s="2">
        <v>3849</v>
      </c>
      <c r="E114" s="2">
        <v>229</v>
      </c>
      <c r="F114" s="2">
        <v>18</v>
      </c>
      <c r="G114" s="13">
        <v>437.15</v>
      </c>
      <c r="H114" s="12">
        <f t="shared" si="4"/>
        <v>5.9495972979994802E-2</v>
      </c>
      <c r="I114" s="2">
        <f t="shared" si="5"/>
        <v>1.908951965065502</v>
      </c>
      <c r="J114" s="12">
        <f t="shared" si="6"/>
        <v>7.8602620087336247E-2</v>
      </c>
      <c r="K114" s="2">
        <f t="shared" si="7"/>
        <v>24.286111111111111</v>
      </c>
    </row>
    <row r="115" spans="1:11" x14ac:dyDescent="0.3">
      <c r="A115" s="3">
        <v>45417</v>
      </c>
      <c r="B115" s="1" t="s">
        <v>14</v>
      </c>
      <c r="C115" s="1" t="s">
        <v>11</v>
      </c>
      <c r="D115" s="2">
        <v>3489</v>
      </c>
      <c r="E115" s="2">
        <v>145</v>
      </c>
      <c r="F115" s="2">
        <v>4</v>
      </c>
      <c r="G115" s="13">
        <v>870.84</v>
      </c>
      <c r="H115" s="12">
        <f t="shared" si="4"/>
        <v>4.1559186013184292E-2</v>
      </c>
      <c r="I115" s="2">
        <f t="shared" si="5"/>
        <v>6.0057931034482763</v>
      </c>
      <c r="J115" s="12">
        <f t="shared" si="6"/>
        <v>2.7586206896551724E-2</v>
      </c>
      <c r="K115" s="2">
        <f t="shared" si="7"/>
        <v>217.71</v>
      </c>
    </row>
    <row r="116" spans="1:11" x14ac:dyDescent="0.3">
      <c r="A116" s="3">
        <v>45417</v>
      </c>
      <c r="B116" s="1" t="s">
        <v>14</v>
      </c>
      <c r="C116" s="1" t="s">
        <v>12</v>
      </c>
      <c r="D116" s="2">
        <v>5611</v>
      </c>
      <c r="E116" s="2">
        <v>65</v>
      </c>
      <c r="F116" s="2">
        <v>1</v>
      </c>
      <c r="G116" s="13">
        <v>163.51</v>
      </c>
      <c r="H116" s="12">
        <f t="shared" si="4"/>
        <v>1.1584387809659598E-2</v>
      </c>
      <c r="I116" s="2">
        <f t="shared" si="5"/>
        <v>2.5155384615384615</v>
      </c>
      <c r="J116" s="12">
        <f t="shared" si="6"/>
        <v>1.5384615384615385E-2</v>
      </c>
      <c r="K116" s="2">
        <f t="shared" si="7"/>
        <v>163.51</v>
      </c>
    </row>
    <row r="117" spans="1:11" x14ac:dyDescent="0.3">
      <c r="A117" s="3">
        <v>45417</v>
      </c>
      <c r="B117" s="1" t="s">
        <v>15</v>
      </c>
      <c r="C117" s="1" t="s">
        <v>8</v>
      </c>
      <c r="D117" s="2">
        <v>7303</v>
      </c>
      <c r="E117" s="2">
        <v>389</v>
      </c>
      <c r="F117" s="2">
        <v>49</v>
      </c>
      <c r="G117" s="13">
        <v>617.92999999999995</v>
      </c>
      <c r="H117" s="12">
        <f t="shared" si="4"/>
        <v>5.326578118581405E-2</v>
      </c>
      <c r="I117" s="2">
        <f t="shared" si="5"/>
        <v>1.5885089974293058</v>
      </c>
      <c r="J117" s="12">
        <f t="shared" si="6"/>
        <v>0.12596401028277635</v>
      </c>
      <c r="K117" s="2">
        <f t="shared" si="7"/>
        <v>12.61081632653061</v>
      </c>
    </row>
    <row r="118" spans="1:11" x14ac:dyDescent="0.3">
      <c r="A118" s="3">
        <v>45417</v>
      </c>
      <c r="B118" s="1" t="s">
        <v>15</v>
      </c>
      <c r="C118" s="1" t="s">
        <v>9</v>
      </c>
      <c r="D118" s="2">
        <v>3427</v>
      </c>
      <c r="E118" s="2">
        <v>82</v>
      </c>
      <c r="F118" s="2">
        <v>42</v>
      </c>
      <c r="G118" s="13">
        <v>512.42999999999995</v>
      </c>
      <c r="H118" s="12">
        <f t="shared" si="4"/>
        <v>2.3927633498686898E-2</v>
      </c>
      <c r="I118" s="2">
        <f t="shared" si="5"/>
        <v>6.2491463414634136</v>
      </c>
      <c r="J118" s="12">
        <f t="shared" si="6"/>
        <v>0.51219512195121952</v>
      </c>
      <c r="K118" s="2">
        <f t="shared" si="7"/>
        <v>12.200714285714284</v>
      </c>
    </row>
    <row r="119" spans="1:11" x14ac:dyDescent="0.3">
      <c r="A119" s="3">
        <v>45417</v>
      </c>
      <c r="B119" s="1" t="s">
        <v>15</v>
      </c>
      <c r="C119" s="1" t="s">
        <v>10</v>
      </c>
      <c r="D119" s="2">
        <v>6732</v>
      </c>
      <c r="E119" s="2">
        <v>317</v>
      </c>
      <c r="F119" s="2">
        <v>32</v>
      </c>
      <c r="G119" s="13">
        <v>447.49</v>
      </c>
      <c r="H119" s="12">
        <f t="shared" si="4"/>
        <v>4.7088532382650032E-2</v>
      </c>
      <c r="I119" s="2">
        <f t="shared" si="5"/>
        <v>1.411640378548896</v>
      </c>
      <c r="J119" s="12">
        <f t="shared" si="6"/>
        <v>0.10094637223974763</v>
      </c>
      <c r="K119" s="2">
        <f t="shared" si="7"/>
        <v>13.9840625</v>
      </c>
    </row>
    <row r="120" spans="1:11" x14ac:dyDescent="0.3">
      <c r="A120" s="3">
        <v>45417</v>
      </c>
      <c r="B120" s="1" t="s">
        <v>15</v>
      </c>
      <c r="C120" s="1" t="s">
        <v>11</v>
      </c>
      <c r="D120" s="2">
        <v>4913</v>
      </c>
      <c r="E120" s="2">
        <v>92</v>
      </c>
      <c r="F120" s="2">
        <v>12</v>
      </c>
      <c r="G120" s="13">
        <v>276.20999999999998</v>
      </c>
      <c r="H120" s="12">
        <f t="shared" si="4"/>
        <v>1.8725829432118868E-2</v>
      </c>
      <c r="I120" s="2">
        <f t="shared" si="5"/>
        <v>3.0022826086956518</v>
      </c>
      <c r="J120" s="12">
        <f t="shared" si="6"/>
        <v>0.13043478260869565</v>
      </c>
      <c r="K120" s="2">
        <f t="shared" si="7"/>
        <v>23.017499999999998</v>
      </c>
    </row>
    <row r="121" spans="1:11" x14ac:dyDescent="0.3">
      <c r="A121" s="3">
        <v>45417</v>
      </c>
      <c r="B121" s="1" t="s">
        <v>15</v>
      </c>
      <c r="C121" s="1" t="s">
        <v>12</v>
      </c>
      <c r="D121" s="2">
        <v>5107</v>
      </c>
      <c r="E121" s="2">
        <v>144</v>
      </c>
      <c r="F121" s="2">
        <v>49</v>
      </c>
      <c r="G121" s="13">
        <v>439.53</v>
      </c>
      <c r="H121" s="12">
        <f t="shared" si="4"/>
        <v>2.8196592911689838E-2</v>
      </c>
      <c r="I121" s="2">
        <f t="shared" si="5"/>
        <v>3.0522916666666666</v>
      </c>
      <c r="J121" s="12">
        <f t="shared" si="6"/>
        <v>0.34027777777777779</v>
      </c>
      <c r="K121" s="2">
        <f t="shared" si="7"/>
        <v>8.9699999999999989</v>
      </c>
    </row>
    <row r="122" spans="1:11" x14ac:dyDescent="0.3">
      <c r="A122" s="3">
        <v>45417</v>
      </c>
      <c r="B122" s="1" t="s">
        <v>16</v>
      </c>
      <c r="C122" s="1" t="s">
        <v>8</v>
      </c>
      <c r="D122" s="2">
        <v>3082</v>
      </c>
      <c r="E122" s="2">
        <v>264</v>
      </c>
      <c r="F122" s="2">
        <v>7</v>
      </c>
      <c r="G122" s="13">
        <v>164.07</v>
      </c>
      <c r="H122" s="12">
        <f t="shared" si="4"/>
        <v>8.5658663205710583E-2</v>
      </c>
      <c r="I122" s="2">
        <f t="shared" si="5"/>
        <v>0.62147727272727271</v>
      </c>
      <c r="J122" s="12">
        <f t="shared" si="6"/>
        <v>2.6515151515151516E-2</v>
      </c>
      <c r="K122" s="2">
        <f t="shared" si="7"/>
        <v>23.438571428571429</v>
      </c>
    </row>
    <row r="123" spans="1:11" x14ac:dyDescent="0.3">
      <c r="A123" s="3">
        <v>45417</v>
      </c>
      <c r="B123" s="1" t="s">
        <v>16</v>
      </c>
      <c r="C123" s="1" t="s">
        <v>9</v>
      </c>
      <c r="D123" s="2">
        <v>7748</v>
      </c>
      <c r="E123" s="2">
        <v>459</v>
      </c>
      <c r="F123" s="2">
        <v>33</v>
      </c>
      <c r="G123" s="13">
        <v>713.45</v>
      </c>
      <c r="H123" s="12">
        <f t="shared" si="4"/>
        <v>5.9241094475993808E-2</v>
      </c>
      <c r="I123" s="2">
        <f t="shared" si="5"/>
        <v>1.5543572984749456</v>
      </c>
      <c r="J123" s="12">
        <f t="shared" si="6"/>
        <v>7.1895424836601302E-2</v>
      </c>
      <c r="K123" s="2">
        <f t="shared" si="7"/>
        <v>21.619696969696971</v>
      </c>
    </row>
    <row r="124" spans="1:11" x14ac:dyDescent="0.3">
      <c r="A124" s="3">
        <v>45417</v>
      </c>
      <c r="B124" s="1" t="s">
        <v>16</v>
      </c>
      <c r="C124" s="1" t="s">
        <v>10</v>
      </c>
      <c r="D124" s="2">
        <v>9306</v>
      </c>
      <c r="E124" s="2">
        <v>154</v>
      </c>
      <c r="F124" s="2">
        <v>49</v>
      </c>
      <c r="G124" s="13">
        <v>546.42999999999995</v>
      </c>
      <c r="H124" s="12">
        <f t="shared" si="4"/>
        <v>1.6548463356973995E-2</v>
      </c>
      <c r="I124" s="2">
        <f t="shared" si="5"/>
        <v>3.5482467532467528</v>
      </c>
      <c r="J124" s="12">
        <f t="shared" si="6"/>
        <v>0.31818181818181818</v>
      </c>
      <c r="K124" s="2">
        <f t="shared" si="7"/>
        <v>11.151632653061224</v>
      </c>
    </row>
    <row r="125" spans="1:11" x14ac:dyDescent="0.3">
      <c r="A125" s="3">
        <v>45417</v>
      </c>
      <c r="B125" s="1" t="s">
        <v>16</v>
      </c>
      <c r="C125" s="1" t="s">
        <v>11</v>
      </c>
      <c r="D125" s="2">
        <v>1412</v>
      </c>
      <c r="E125" s="2">
        <v>425</v>
      </c>
      <c r="F125" s="2">
        <v>20</v>
      </c>
      <c r="G125" s="13">
        <v>761.56</v>
      </c>
      <c r="H125" s="12">
        <f t="shared" si="4"/>
        <v>0.30099150141643061</v>
      </c>
      <c r="I125" s="2">
        <f t="shared" si="5"/>
        <v>1.791905882352941</v>
      </c>
      <c r="J125" s="12">
        <f t="shared" si="6"/>
        <v>4.7058823529411764E-2</v>
      </c>
      <c r="K125" s="2">
        <f t="shared" si="7"/>
        <v>38.077999999999996</v>
      </c>
    </row>
    <row r="126" spans="1:11" x14ac:dyDescent="0.3">
      <c r="A126" s="3">
        <v>45417</v>
      </c>
      <c r="B126" s="1" t="s">
        <v>16</v>
      </c>
      <c r="C126" s="1" t="s">
        <v>12</v>
      </c>
      <c r="D126" s="2">
        <v>8164</v>
      </c>
      <c r="E126" s="2">
        <v>298</v>
      </c>
      <c r="F126" s="2">
        <v>36</v>
      </c>
      <c r="G126" s="13">
        <v>593.16999999999996</v>
      </c>
      <c r="H126" s="12">
        <f t="shared" si="4"/>
        <v>3.6501714845663891E-2</v>
      </c>
      <c r="I126" s="2">
        <f t="shared" si="5"/>
        <v>1.9905033557046978</v>
      </c>
      <c r="J126" s="12">
        <f t="shared" si="6"/>
        <v>0.12080536912751678</v>
      </c>
      <c r="K126" s="2">
        <f t="shared" si="7"/>
        <v>16.476944444444442</v>
      </c>
    </row>
    <row r="127" spans="1:11" x14ac:dyDescent="0.3">
      <c r="A127" s="3">
        <v>45418</v>
      </c>
      <c r="B127" s="1" t="s">
        <v>7</v>
      </c>
      <c r="C127" s="1" t="s">
        <v>8</v>
      </c>
      <c r="D127" s="2">
        <v>3504</v>
      </c>
      <c r="E127" s="2">
        <v>457</v>
      </c>
      <c r="F127" s="2">
        <v>48</v>
      </c>
      <c r="G127" s="13">
        <v>826.15</v>
      </c>
      <c r="H127" s="12">
        <f t="shared" si="4"/>
        <v>0.13042237442922375</v>
      </c>
      <c r="I127" s="2">
        <f t="shared" si="5"/>
        <v>1.8077680525164113</v>
      </c>
      <c r="J127" s="12">
        <f t="shared" si="6"/>
        <v>0.10503282275711159</v>
      </c>
      <c r="K127" s="2">
        <f t="shared" si="7"/>
        <v>17.211458333333333</v>
      </c>
    </row>
    <row r="128" spans="1:11" x14ac:dyDescent="0.3">
      <c r="A128" s="3">
        <v>45418</v>
      </c>
      <c r="B128" s="1" t="s">
        <v>7</v>
      </c>
      <c r="C128" s="1" t="s">
        <v>9</v>
      </c>
      <c r="D128" s="2">
        <v>2122</v>
      </c>
      <c r="E128" s="2">
        <v>85</v>
      </c>
      <c r="F128" s="2">
        <v>38</v>
      </c>
      <c r="G128" s="13">
        <v>434.82</v>
      </c>
      <c r="H128" s="12">
        <f t="shared" si="4"/>
        <v>4.005655042412818E-2</v>
      </c>
      <c r="I128" s="2">
        <f t="shared" si="5"/>
        <v>5.1155294117647054</v>
      </c>
      <c r="J128" s="12">
        <f t="shared" si="6"/>
        <v>0.44705882352941179</v>
      </c>
      <c r="K128" s="2">
        <f t="shared" si="7"/>
        <v>11.442631578947369</v>
      </c>
    </row>
    <row r="129" spans="1:11" x14ac:dyDescent="0.3">
      <c r="A129" s="3">
        <v>45418</v>
      </c>
      <c r="B129" s="1" t="s">
        <v>7</v>
      </c>
      <c r="C129" s="1" t="s">
        <v>10</v>
      </c>
      <c r="D129" s="2">
        <v>3143</v>
      </c>
      <c r="E129" s="2">
        <v>201</v>
      </c>
      <c r="F129" s="2">
        <v>31</v>
      </c>
      <c r="G129" s="13">
        <v>880.4</v>
      </c>
      <c r="H129" s="12">
        <f t="shared" si="4"/>
        <v>6.3951638561883545E-2</v>
      </c>
      <c r="I129" s="2">
        <f t="shared" si="5"/>
        <v>4.3800995024875622</v>
      </c>
      <c r="J129" s="12">
        <f t="shared" si="6"/>
        <v>0.15422885572139303</v>
      </c>
      <c r="K129" s="2">
        <f t="shared" si="7"/>
        <v>28.4</v>
      </c>
    </row>
    <row r="130" spans="1:11" x14ac:dyDescent="0.3">
      <c r="A130" s="3">
        <v>45418</v>
      </c>
      <c r="B130" s="1" t="s">
        <v>7</v>
      </c>
      <c r="C130" s="1" t="s">
        <v>11</v>
      </c>
      <c r="D130" s="2">
        <v>4440</v>
      </c>
      <c r="E130" s="2">
        <v>232</v>
      </c>
      <c r="F130" s="2">
        <v>24</v>
      </c>
      <c r="G130" s="13">
        <v>775.78</v>
      </c>
      <c r="H130" s="12">
        <f t="shared" ref="H130:H193" si="8">E130 / D130</f>
        <v>5.2252252252252253E-2</v>
      </c>
      <c r="I130" s="2">
        <f t="shared" ref="I130:I193" si="9">G130 / E130</f>
        <v>3.3438793103448274</v>
      </c>
      <c r="J130" s="12">
        <f t="shared" ref="J130:J193" si="10">F130 / E130</f>
        <v>0.10344827586206896</v>
      </c>
      <c r="K130" s="2">
        <f t="shared" ref="K130:K193" si="11">IFERROR(G130 / F130, 0)</f>
        <v>32.324166666666663</v>
      </c>
    </row>
    <row r="131" spans="1:11" x14ac:dyDescent="0.3">
      <c r="A131" s="3">
        <v>45418</v>
      </c>
      <c r="B131" s="1" t="s">
        <v>7</v>
      </c>
      <c r="C131" s="1" t="s">
        <v>12</v>
      </c>
      <c r="D131" s="2">
        <v>3914</v>
      </c>
      <c r="E131" s="2">
        <v>410</v>
      </c>
      <c r="F131" s="2">
        <v>48</v>
      </c>
      <c r="G131" s="13">
        <v>439.96</v>
      </c>
      <c r="H131" s="12">
        <f t="shared" si="8"/>
        <v>0.10475217169136433</v>
      </c>
      <c r="I131" s="2">
        <f t="shared" si="9"/>
        <v>1.0730731707317072</v>
      </c>
      <c r="J131" s="12">
        <f t="shared" si="10"/>
        <v>0.11707317073170732</v>
      </c>
      <c r="K131" s="2">
        <f t="shared" si="11"/>
        <v>9.1658333333333335</v>
      </c>
    </row>
    <row r="132" spans="1:11" x14ac:dyDescent="0.3">
      <c r="A132" s="3">
        <v>45418</v>
      </c>
      <c r="B132" s="1" t="s">
        <v>13</v>
      </c>
      <c r="C132" s="1" t="s">
        <v>8</v>
      </c>
      <c r="D132" s="2">
        <v>9787</v>
      </c>
      <c r="E132" s="2">
        <v>417</v>
      </c>
      <c r="F132" s="2">
        <v>12</v>
      </c>
      <c r="G132" s="13">
        <v>450.66</v>
      </c>
      <c r="H132" s="12">
        <f t="shared" si="8"/>
        <v>4.2607540615101663E-2</v>
      </c>
      <c r="I132" s="2">
        <f t="shared" si="9"/>
        <v>1.0807194244604317</v>
      </c>
      <c r="J132" s="12">
        <f t="shared" si="10"/>
        <v>2.8776978417266189E-2</v>
      </c>
      <c r="K132" s="2">
        <f t="shared" si="11"/>
        <v>37.555</v>
      </c>
    </row>
    <row r="133" spans="1:11" x14ac:dyDescent="0.3">
      <c r="A133" s="3">
        <v>45418</v>
      </c>
      <c r="B133" s="1" t="s">
        <v>13</v>
      </c>
      <c r="C133" s="1" t="s">
        <v>9</v>
      </c>
      <c r="D133" s="2">
        <v>1698</v>
      </c>
      <c r="E133" s="2">
        <v>68</v>
      </c>
      <c r="F133" s="2">
        <v>11</v>
      </c>
      <c r="G133" s="13">
        <v>450.28</v>
      </c>
      <c r="H133" s="12">
        <f t="shared" si="8"/>
        <v>4.0047114252061249E-2</v>
      </c>
      <c r="I133" s="2">
        <f t="shared" si="9"/>
        <v>6.6217647058823523</v>
      </c>
      <c r="J133" s="12">
        <f t="shared" si="10"/>
        <v>0.16176470588235295</v>
      </c>
      <c r="K133" s="2">
        <f t="shared" si="11"/>
        <v>40.93454545454545</v>
      </c>
    </row>
    <row r="134" spans="1:11" x14ac:dyDescent="0.3">
      <c r="A134" s="3">
        <v>45418</v>
      </c>
      <c r="B134" s="1" t="s">
        <v>13</v>
      </c>
      <c r="C134" s="1" t="s">
        <v>10</v>
      </c>
      <c r="D134" s="2">
        <v>8400</v>
      </c>
      <c r="E134" s="2">
        <v>452</v>
      </c>
      <c r="F134" s="2">
        <v>6</v>
      </c>
      <c r="G134" s="13">
        <v>182.16</v>
      </c>
      <c r="H134" s="12">
        <f t="shared" si="8"/>
        <v>5.3809523809523807E-2</v>
      </c>
      <c r="I134" s="2">
        <f t="shared" si="9"/>
        <v>0.40300884955752214</v>
      </c>
      <c r="J134" s="12">
        <f t="shared" si="10"/>
        <v>1.3274336283185841E-2</v>
      </c>
      <c r="K134" s="2">
        <f t="shared" si="11"/>
        <v>30.36</v>
      </c>
    </row>
    <row r="135" spans="1:11" x14ac:dyDescent="0.3">
      <c r="A135" s="3">
        <v>45418</v>
      </c>
      <c r="B135" s="1" t="s">
        <v>13</v>
      </c>
      <c r="C135" s="1" t="s">
        <v>11</v>
      </c>
      <c r="D135" s="2">
        <v>1717</v>
      </c>
      <c r="E135" s="2">
        <v>272</v>
      </c>
      <c r="F135" s="2">
        <v>18</v>
      </c>
      <c r="G135" s="13">
        <v>955.55</v>
      </c>
      <c r="H135" s="12">
        <f t="shared" si="8"/>
        <v>0.15841584158415842</v>
      </c>
      <c r="I135" s="2">
        <f t="shared" si="9"/>
        <v>3.513051470588235</v>
      </c>
      <c r="J135" s="12">
        <f t="shared" si="10"/>
        <v>6.6176470588235295E-2</v>
      </c>
      <c r="K135" s="2">
        <f t="shared" si="11"/>
        <v>53.086111111111109</v>
      </c>
    </row>
    <row r="136" spans="1:11" x14ac:dyDescent="0.3">
      <c r="A136" s="3">
        <v>45418</v>
      </c>
      <c r="B136" s="1" t="s">
        <v>13</v>
      </c>
      <c r="C136" s="1" t="s">
        <v>12</v>
      </c>
      <c r="D136" s="2">
        <v>6486</v>
      </c>
      <c r="E136" s="2">
        <v>193</v>
      </c>
      <c r="F136" s="2">
        <v>34</v>
      </c>
      <c r="G136" s="13">
        <v>503.6</v>
      </c>
      <c r="H136" s="12">
        <f t="shared" si="8"/>
        <v>2.9756398396546407E-2</v>
      </c>
      <c r="I136" s="2">
        <f t="shared" si="9"/>
        <v>2.6093264248704666</v>
      </c>
      <c r="J136" s="12">
        <f t="shared" si="10"/>
        <v>0.17616580310880828</v>
      </c>
      <c r="K136" s="2">
        <f t="shared" si="11"/>
        <v>14.811764705882354</v>
      </c>
    </row>
    <row r="137" spans="1:11" x14ac:dyDescent="0.3">
      <c r="A137" s="3">
        <v>45418</v>
      </c>
      <c r="B137" s="1" t="s">
        <v>14</v>
      </c>
      <c r="C137" s="1" t="s">
        <v>8</v>
      </c>
      <c r="D137" s="2">
        <v>5491</v>
      </c>
      <c r="E137" s="2">
        <v>74</v>
      </c>
      <c r="F137" s="2">
        <v>20</v>
      </c>
      <c r="G137" s="13">
        <v>598.33000000000004</v>
      </c>
      <c r="H137" s="12">
        <f t="shared" si="8"/>
        <v>1.3476598069568385E-2</v>
      </c>
      <c r="I137" s="2">
        <f t="shared" si="9"/>
        <v>8.0855405405405403</v>
      </c>
      <c r="J137" s="12">
        <f t="shared" si="10"/>
        <v>0.27027027027027029</v>
      </c>
      <c r="K137" s="2">
        <f t="shared" si="11"/>
        <v>29.916500000000003</v>
      </c>
    </row>
    <row r="138" spans="1:11" x14ac:dyDescent="0.3">
      <c r="A138" s="3">
        <v>45418</v>
      </c>
      <c r="B138" s="1" t="s">
        <v>14</v>
      </c>
      <c r="C138" s="1" t="s">
        <v>9</v>
      </c>
      <c r="D138" s="2">
        <v>8651</v>
      </c>
      <c r="E138" s="2">
        <v>102</v>
      </c>
      <c r="F138" s="2">
        <v>38</v>
      </c>
      <c r="G138" s="13">
        <v>812.42</v>
      </c>
      <c r="H138" s="12">
        <f t="shared" si="8"/>
        <v>1.1790544445728817E-2</v>
      </c>
      <c r="I138" s="2">
        <f t="shared" si="9"/>
        <v>7.9649019607843137</v>
      </c>
      <c r="J138" s="12">
        <f t="shared" si="10"/>
        <v>0.37254901960784315</v>
      </c>
      <c r="K138" s="2">
        <f t="shared" si="11"/>
        <v>21.379473684210524</v>
      </c>
    </row>
    <row r="139" spans="1:11" x14ac:dyDescent="0.3">
      <c r="A139" s="3">
        <v>45418</v>
      </c>
      <c r="B139" s="1" t="s">
        <v>14</v>
      </c>
      <c r="C139" s="1" t="s">
        <v>10</v>
      </c>
      <c r="D139" s="2">
        <v>3156</v>
      </c>
      <c r="E139" s="2">
        <v>230</v>
      </c>
      <c r="F139" s="2">
        <v>38</v>
      </c>
      <c r="G139" s="13">
        <v>544.98</v>
      </c>
      <c r="H139" s="12">
        <f t="shared" si="8"/>
        <v>7.2877059569074781E-2</v>
      </c>
      <c r="I139" s="2">
        <f t="shared" si="9"/>
        <v>2.3694782608695655</v>
      </c>
      <c r="J139" s="12">
        <f t="shared" si="10"/>
        <v>0.16521739130434782</v>
      </c>
      <c r="K139" s="2">
        <f t="shared" si="11"/>
        <v>14.341578947368422</v>
      </c>
    </row>
    <row r="140" spans="1:11" x14ac:dyDescent="0.3">
      <c r="A140" s="3">
        <v>45418</v>
      </c>
      <c r="B140" s="1" t="s">
        <v>14</v>
      </c>
      <c r="C140" s="1" t="s">
        <v>11</v>
      </c>
      <c r="D140" s="2">
        <v>7541</v>
      </c>
      <c r="E140" s="2">
        <v>272</v>
      </c>
      <c r="F140" s="2">
        <v>34</v>
      </c>
      <c r="G140" s="13">
        <v>150.28</v>
      </c>
      <c r="H140" s="12">
        <f t="shared" si="8"/>
        <v>3.6069486805463465E-2</v>
      </c>
      <c r="I140" s="2">
        <f t="shared" si="9"/>
        <v>0.55249999999999999</v>
      </c>
      <c r="J140" s="12">
        <f t="shared" si="10"/>
        <v>0.125</v>
      </c>
      <c r="K140" s="2">
        <f t="shared" si="11"/>
        <v>4.42</v>
      </c>
    </row>
    <row r="141" spans="1:11" x14ac:dyDescent="0.3">
      <c r="A141" s="3">
        <v>45418</v>
      </c>
      <c r="B141" s="1" t="s">
        <v>14</v>
      </c>
      <c r="C141" s="1" t="s">
        <v>12</v>
      </c>
      <c r="D141" s="2">
        <v>6334</v>
      </c>
      <c r="E141" s="2">
        <v>270</v>
      </c>
      <c r="F141" s="2">
        <v>17</v>
      </c>
      <c r="G141" s="13">
        <v>415.82</v>
      </c>
      <c r="H141" s="12">
        <f t="shared" si="8"/>
        <v>4.2627091885064729E-2</v>
      </c>
      <c r="I141" s="2">
        <f t="shared" si="9"/>
        <v>1.5400740740740742</v>
      </c>
      <c r="J141" s="12">
        <f t="shared" si="10"/>
        <v>6.2962962962962957E-2</v>
      </c>
      <c r="K141" s="2">
        <f t="shared" si="11"/>
        <v>24.46</v>
      </c>
    </row>
    <row r="142" spans="1:11" x14ac:dyDescent="0.3">
      <c r="A142" s="3">
        <v>45418</v>
      </c>
      <c r="B142" s="1" t="s">
        <v>15</v>
      </c>
      <c r="C142" s="1" t="s">
        <v>8</v>
      </c>
      <c r="D142" s="2">
        <v>5846</v>
      </c>
      <c r="E142" s="2">
        <v>125</v>
      </c>
      <c r="F142" s="2">
        <v>43</v>
      </c>
      <c r="G142" s="13">
        <v>719.23</v>
      </c>
      <c r="H142" s="12">
        <f t="shared" si="8"/>
        <v>2.1382141635306193E-2</v>
      </c>
      <c r="I142" s="2">
        <f t="shared" si="9"/>
        <v>5.7538400000000003</v>
      </c>
      <c r="J142" s="12">
        <f t="shared" si="10"/>
        <v>0.34399999999999997</v>
      </c>
      <c r="K142" s="2">
        <f t="shared" si="11"/>
        <v>16.726279069767443</v>
      </c>
    </row>
    <row r="143" spans="1:11" x14ac:dyDescent="0.3">
      <c r="A143" s="3">
        <v>45418</v>
      </c>
      <c r="B143" s="1" t="s">
        <v>15</v>
      </c>
      <c r="C143" s="1" t="s">
        <v>9</v>
      </c>
      <c r="D143" s="2">
        <v>8056</v>
      </c>
      <c r="E143" s="2">
        <v>302</v>
      </c>
      <c r="F143" s="2">
        <v>45</v>
      </c>
      <c r="G143" s="13">
        <v>854.63</v>
      </c>
      <c r="H143" s="12">
        <f t="shared" si="8"/>
        <v>3.7487586891757699E-2</v>
      </c>
      <c r="I143" s="2">
        <f t="shared" si="9"/>
        <v>2.8299006622516556</v>
      </c>
      <c r="J143" s="12">
        <f t="shared" si="10"/>
        <v>0.1490066225165563</v>
      </c>
      <c r="K143" s="2">
        <f t="shared" si="11"/>
        <v>18.991777777777777</v>
      </c>
    </row>
    <row r="144" spans="1:11" x14ac:dyDescent="0.3">
      <c r="A144" s="3">
        <v>45418</v>
      </c>
      <c r="B144" s="1" t="s">
        <v>15</v>
      </c>
      <c r="C144" s="1" t="s">
        <v>10</v>
      </c>
      <c r="D144" s="2">
        <v>2191</v>
      </c>
      <c r="E144" s="2">
        <v>219</v>
      </c>
      <c r="F144" s="2">
        <v>26</v>
      </c>
      <c r="G144" s="13">
        <v>456.99</v>
      </c>
      <c r="H144" s="12">
        <f t="shared" si="8"/>
        <v>9.995435874030123E-2</v>
      </c>
      <c r="I144" s="2">
        <f t="shared" si="9"/>
        <v>2.0867123287671232</v>
      </c>
      <c r="J144" s="12">
        <f t="shared" si="10"/>
        <v>0.11872146118721461</v>
      </c>
      <c r="K144" s="2">
        <f t="shared" si="11"/>
        <v>17.576538461538462</v>
      </c>
    </row>
    <row r="145" spans="1:11" x14ac:dyDescent="0.3">
      <c r="A145" s="3">
        <v>45418</v>
      </c>
      <c r="B145" s="1" t="s">
        <v>15</v>
      </c>
      <c r="C145" s="1" t="s">
        <v>11</v>
      </c>
      <c r="D145" s="2">
        <v>3681</v>
      </c>
      <c r="E145" s="2">
        <v>243</v>
      </c>
      <c r="F145" s="2">
        <v>36</v>
      </c>
      <c r="G145" s="13">
        <v>173.21</v>
      </c>
      <c r="H145" s="12">
        <f t="shared" si="8"/>
        <v>6.6014669926650366E-2</v>
      </c>
      <c r="I145" s="2">
        <f t="shared" si="9"/>
        <v>0.712798353909465</v>
      </c>
      <c r="J145" s="12">
        <f t="shared" si="10"/>
        <v>0.14814814814814814</v>
      </c>
      <c r="K145" s="2">
        <f t="shared" si="11"/>
        <v>4.8113888888888887</v>
      </c>
    </row>
    <row r="146" spans="1:11" x14ac:dyDescent="0.3">
      <c r="A146" s="3">
        <v>45418</v>
      </c>
      <c r="B146" s="1" t="s">
        <v>15</v>
      </c>
      <c r="C146" s="1" t="s">
        <v>12</v>
      </c>
      <c r="D146" s="2">
        <v>6541</v>
      </c>
      <c r="E146" s="2">
        <v>388</v>
      </c>
      <c r="F146" s="2">
        <v>44</v>
      </c>
      <c r="G146" s="13">
        <v>623.16999999999996</v>
      </c>
      <c r="H146" s="12">
        <f t="shared" si="8"/>
        <v>5.9318147072313102E-2</v>
      </c>
      <c r="I146" s="2">
        <f t="shared" si="9"/>
        <v>1.6061082474226802</v>
      </c>
      <c r="J146" s="12">
        <f t="shared" si="10"/>
        <v>0.1134020618556701</v>
      </c>
      <c r="K146" s="2">
        <f t="shared" si="11"/>
        <v>14.162954545454545</v>
      </c>
    </row>
    <row r="147" spans="1:11" x14ac:dyDescent="0.3">
      <c r="A147" s="3">
        <v>45418</v>
      </c>
      <c r="B147" s="1" t="s">
        <v>16</v>
      </c>
      <c r="C147" s="1" t="s">
        <v>8</v>
      </c>
      <c r="D147" s="2">
        <v>2365</v>
      </c>
      <c r="E147" s="2">
        <v>194</v>
      </c>
      <c r="F147" s="2">
        <v>24</v>
      </c>
      <c r="G147" s="13">
        <v>952.52</v>
      </c>
      <c r="H147" s="12">
        <f t="shared" si="8"/>
        <v>8.2029598308668072E-2</v>
      </c>
      <c r="I147" s="2">
        <f t="shared" si="9"/>
        <v>4.9098969072164946</v>
      </c>
      <c r="J147" s="12">
        <f t="shared" si="10"/>
        <v>0.12371134020618557</v>
      </c>
      <c r="K147" s="2">
        <f t="shared" si="11"/>
        <v>39.688333333333333</v>
      </c>
    </row>
    <row r="148" spans="1:11" x14ac:dyDescent="0.3">
      <c r="A148" s="3">
        <v>45418</v>
      </c>
      <c r="B148" s="1" t="s">
        <v>16</v>
      </c>
      <c r="C148" s="1" t="s">
        <v>9</v>
      </c>
      <c r="D148" s="2">
        <v>2324</v>
      </c>
      <c r="E148" s="2">
        <v>181</v>
      </c>
      <c r="F148" s="2">
        <v>30</v>
      </c>
      <c r="G148" s="13">
        <v>415.2</v>
      </c>
      <c r="H148" s="12">
        <f t="shared" si="8"/>
        <v>7.788296041308089E-2</v>
      </c>
      <c r="I148" s="2">
        <f t="shared" si="9"/>
        <v>2.2939226519337015</v>
      </c>
      <c r="J148" s="12">
        <f t="shared" si="10"/>
        <v>0.16574585635359115</v>
      </c>
      <c r="K148" s="2">
        <f t="shared" si="11"/>
        <v>13.84</v>
      </c>
    </row>
    <row r="149" spans="1:11" x14ac:dyDescent="0.3">
      <c r="A149" s="3">
        <v>45418</v>
      </c>
      <c r="B149" s="1" t="s">
        <v>16</v>
      </c>
      <c r="C149" s="1" t="s">
        <v>10</v>
      </c>
      <c r="D149" s="2">
        <v>2810</v>
      </c>
      <c r="E149" s="2">
        <v>494</v>
      </c>
      <c r="F149" s="2">
        <v>38</v>
      </c>
      <c r="G149" s="13">
        <v>440.19</v>
      </c>
      <c r="H149" s="12">
        <f t="shared" si="8"/>
        <v>0.17580071174377224</v>
      </c>
      <c r="I149" s="2">
        <f t="shared" si="9"/>
        <v>0.89107287449392714</v>
      </c>
      <c r="J149" s="12">
        <f t="shared" si="10"/>
        <v>7.6923076923076927E-2</v>
      </c>
      <c r="K149" s="2">
        <f t="shared" si="11"/>
        <v>11.583947368421052</v>
      </c>
    </row>
    <row r="150" spans="1:11" x14ac:dyDescent="0.3">
      <c r="A150" s="3">
        <v>45418</v>
      </c>
      <c r="B150" s="1" t="s">
        <v>16</v>
      </c>
      <c r="C150" s="1" t="s">
        <v>11</v>
      </c>
      <c r="D150" s="2">
        <v>5186</v>
      </c>
      <c r="E150" s="2">
        <v>251</v>
      </c>
      <c r="F150" s="2">
        <v>38</v>
      </c>
      <c r="G150" s="13">
        <v>915.72</v>
      </c>
      <c r="H150" s="12">
        <f t="shared" si="8"/>
        <v>4.8399537215580407E-2</v>
      </c>
      <c r="I150" s="2">
        <f t="shared" si="9"/>
        <v>3.6482868525896417</v>
      </c>
      <c r="J150" s="12">
        <f t="shared" si="10"/>
        <v>0.15139442231075698</v>
      </c>
      <c r="K150" s="2">
        <f t="shared" si="11"/>
        <v>24.097894736842107</v>
      </c>
    </row>
    <row r="151" spans="1:11" x14ac:dyDescent="0.3">
      <c r="A151" s="3">
        <v>45418</v>
      </c>
      <c r="B151" s="1" t="s">
        <v>16</v>
      </c>
      <c r="C151" s="1" t="s">
        <v>12</v>
      </c>
      <c r="D151" s="2">
        <v>5268</v>
      </c>
      <c r="E151" s="2">
        <v>190</v>
      </c>
      <c r="F151" s="2">
        <v>19</v>
      </c>
      <c r="G151" s="13">
        <v>464.68</v>
      </c>
      <c r="H151" s="12">
        <f t="shared" si="8"/>
        <v>3.6066818526955202E-2</v>
      </c>
      <c r="I151" s="2">
        <f t="shared" si="9"/>
        <v>2.4456842105263159</v>
      </c>
      <c r="J151" s="12">
        <f t="shared" si="10"/>
        <v>0.1</v>
      </c>
      <c r="K151" s="2">
        <f t="shared" si="11"/>
        <v>24.45684210526316</v>
      </c>
    </row>
    <row r="152" spans="1:11" x14ac:dyDescent="0.3">
      <c r="A152" s="3">
        <v>45419</v>
      </c>
      <c r="B152" s="1" t="s">
        <v>7</v>
      </c>
      <c r="C152" s="1" t="s">
        <v>8</v>
      </c>
      <c r="D152" s="2">
        <v>7619</v>
      </c>
      <c r="E152" s="2">
        <v>366</v>
      </c>
      <c r="F152" s="2">
        <v>38</v>
      </c>
      <c r="G152" s="13">
        <v>840.51</v>
      </c>
      <c r="H152" s="12">
        <f t="shared" si="8"/>
        <v>4.8037800236251475E-2</v>
      </c>
      <c r="I152" s="2">
        <f t="shared" si="9"/>
        <v>2.2964754098360656</v>
      </c>
      <c r="J152" s="12">
        <f t="shared" si="10"/>
        <v>0.10382513661202186</v>
      </c>
      <c r="K152" s="2">
        <f t="shared" si="11"/>
        <v>22.118684210526315</v>
      </c>
    </row>
    <row r="153" spans="1:11" x14ac:dyDescent="0.3">
      <c r="A153" s="3">
        <v>45419</v>
      </c>
      <c r="B153" s="1" t="s">
        <v>7</v>
      </c>
      <c r="C153" s="1" t="s">
        <v>9</v>
      </c>
      <c r="D153" s="2">
        <v>4072</v>
      </c>
      <c r="E153" s="2">
        <v>436</v>
      </c>
      <c r="F153" s="2">
        <v>48</v>
      </c>
      <c r="G153" s="13">
        <v>625.03</v>
      </c>
      <c r="H153" s="12">
        <f t="shared" si="8"/>
        <v>0.10707269155206287</v>
      </c>
      <c r="I153" s="2">
        <f t="shared" si="9"/>
        <v>1.4335550458715596</v>
      </c>
      <c r="J153" s="12">
        <f t="shared" si="10"/>
        <v>0.11009174311926606</v>
      </c>
      <c r="K153" s="2">
        <f t="shared" si="11"/>
        <v>13.021458333333333</v>
      </c>
    </row>
    <row r="154" spans="1:11" x14ac:dyDescent="0.3">
      <c r="A154" s="3">
        <v>45419</v>
      </c>
      <c r="B154" s="1" t="s">
        <v>7</v>
      </c>
      <c r="C154" s="1" t="s">
        <v>10</v>
      </c>
      <c r="D154" s="2">
        <v>8576</v>
      </c>
      <c r="E154" s="2">
        <v>361</v>
      </c>
      <c r="F154" s="2">
        <v>5</v>
      </c>
      <c r="G154" s="13">
        <v>575.53</v>
      </c>
      <c r="H154" s="12">
        <f t="shared" si="8"/>
        <v>4.2094216417910446E-2</v>
      </c>
      <c r="I154" s="2">
        <f t="shared" si="9"/>
        <v>1.5942659279778393</v>
      </c>
      <c r="J154" s="12">
        <f t="shared" si="10"/>
        <v>1.3850415512465374E-2</v>
      </c>
      <c r="K154" s="2">
        <f t="shared" si="11"/>
        <v>115.10599999999999</v>
      </c>
    </row>
    <row r="155" spans="1:11" x14ac:dyDescent="0.3">
      <c r="A155" s="3">
        <v>45419</v>
      </c>
      <c r="B155" s="1" t="s">
        <v>7</v>
      </c>
      <c r="C155" s="1" t="s">
        <v>11</v>
      </c>
      <c r="D155" s="2">
        <v>3105</v>
      </c>
      <c r="E155" s="2">
        <v>93</v>
      </c>
      <c r="F155" s="2">
        <v>44</v>
      </c>
      <c r="G155" s="13">
        <v>980.11</v>
      </c>
      <c r="H155" s="12">
        <f t="shared" si="8"/>
        <v>2.9951690821256038E-2</v>
      </c>
      <c r="I155" s="2">
        <f t="shared" si="9"/>
        <v>10.538817204301075</v>
      </c>
      <c r="J155" s="12">
        <f t="shared" si="10"/>
        <v>0.4731182795698925</v>
      </c>
      <c r="K155" s="2">
        <f t="shared" si="11"/>
        <v>22.275227272727275</v>
      </c>
    </row>
    <row r="156" spans="1:11" x14ac:dyDescent="0.3">
      <c r="A156" s="3">
        <v>45419</v>
      </c>
      <c r="B156" s="1" t="s">
        <v>7</v>
      </c>
      <c r="C156" s="1" t="s">
        <v>12</v>
      </c>
      <c r="D156" s="2">
        <v>2852</v>
      </c>
      <c r="E156" s="2">
        <v>352</v>
      </c>
      <c r="F156" s="2">
        <v>20</v>
      </c>
      <c r="G156" s="13">
        <v>902.03</v>
      </c>
      <c r="H156" s="12">
        <f t="shared" si="8"/>
        <v>0.12342215988779803</v>
      </c>
      <c r="I156" s="2">
        <f t="shared" si="9"/>
        <v>2.5625852272727272</v>
      </c>
      <c r="J156" s="12">
        <f t="shared" si="10"/>
        <v>5.6818181818181816E-2</v>
      </c>
      <c r="K156" s="2">
        <f t="shared" si="11"/>
        <v>45.101500000000001</v>
      </c>
    </row>
    <row r="157" spans="1:11" x14ac:dyDescent="0.3">
      <c r="A157" s="3">
        <v>45419</v>
      </c>
      <c r="B157" s="1" t="s">
        <v>13</v>
      </c>
      <c r="C157" s="1" t="s">
        <v>8</v>
      </c>
      <c r="D157" s="2">
        <v>6348</v>
      </c>
      <c r="E157" s="2">
        <v>213</v>
      </c>
      <c r="F157" s="2">
        <v>19</v>
      </c>
      <c r="G157" s="13">
        <v>598.47</v>
      </c>
      <c r="H157" s="12">
        <f t="shared" si="8"/>
        <v>3.3553875236294897E-2</v>
      </c>
      <c r="I157" s="2">
        <f t="shared" si="9"/>
        <v>2.8097183098591549</v>
      </c>
      <c r="J157" s="12">
        <f t="shared" si="10"/>
        <v>8.9201877934272297E-2</v>
      </c>
      <c r="K157" s="2">
        <f t="shared" si="11"/>
        <v>31.498421052631581</v>
      </c>
    </row>
    <row r="158" spans="1:11" x14ac:dyDescent="0.3">
      <c r="A158" s="3">
        <v>45419</v>
      </c>
      <c r="B158" s="1" t="s">
        <v>13</v>
      </c>
      <c r="C158" s="1" t="s">
        <v>9</v>
      </c>
      <c r="D158" s="2">
        <v>7190</v>
      </c>
      <c r="E158" s="2">
        <v>282</v>
      </c>
      <c r="F158" s="2">
        <v>14</v>
      </c>
      <c r="G158" s="13">
        <v>295.13</v>
      </c>
      <c r="H158" s="12">
        <f t="shared" si="8"/>
        <v>3.9221140472879001E-2</v>
      </c>
      <c r="I158" s="2">
        <f t="shared" si="9"/>
        <v>1.0465602836879433</v>
      </c>
      <c r="J158" s="12">
        <f t="shared" si="10"/>
        <v>4.9645390070921988E-2</v>
      </c>
      <c r="K158" s="2">
        <f t="shared" si="11"/>
        <v>21.080714285714286</v>
      </c>
    </row>
    <row r="159" spans="1:11" x14ac:dyDescent="0.3">
      <c r="A159" s="3">
        <v>45419</v>
      </c>
      <c r="B159" s="1" t="s">
        <v>13</v>
      </c>
      <c r="C159" s="1" t="s">
        <v>10</v>
      </c>
      <c r="D159" s="2">
        <v>4486</v>
      </c>
      <c r="E159" s="2">
        <v>50</v>
      </c>
      <c r="F159" s="2">
        <v>2</v>
      </c>
      <c r="G159" s="13">
        <v>664.8</v>
      </c>
      <c r="H159" s="12">
        <f t="shared" si="8"/>
        <v>1.1145786892554615E-2</v>
      </c>
      <c r="I159" s="2">
        <f t="shared" si="9"/>
        <v>13.295999999999999</v>
      </c>
      <c r="J159" s="12">
        <f t="shared" si="10"/>
        <v>0.04</v>
      </c>
      <c r="K159" s="2">
        <f t="shared" si="11"/>
        <v>332.4</v>
      </c>
    </row>
    <row r="160" spans="1:11" x14ac:dyDescent="0.3">
      <c r="A160" s="3">
        <v>45419</v>
      </c>
      <c r="B160" s="1" t="s">
        <v>13</v>
      </c>
      <c r="C160" s="1" t="s">
        <v>11</v>
      </c>
      <c r="D160" s="2">
        <v>3703</v>
      </c>
      <c r="E160" s="2">
        <v>490</v>
      </c>
      <c r="F160" s="2">
        <v>9</v>
      </c>
      <c r="G160" s="13">
        <v>923.73</v>
      </c>
      <c r="H160" s="12">
        <f t="shared" si="8"/>
        <v>0.1323251417769376</v>
      </c>
      <c r="I160" s="2">
        <f t="shared" si="9"/>
        <v>1.8851632653061225</v>
      </c>
      <c r="J160" s="12">
        <f t="shared" si="10"/>
        <v>1.8367346938775512E-2</v>
      </c>
      <c r="K160" s="2">
        <f t="shared" si="11"/>
        <v>102.63666666666667</v>
      </c>
    </row>
    <row r="161" spans="1:11" x14ac:dyDescent="0.3">
      <c r="A161" s="3">
        <v>45419</v>
      </c>
      <c r="B161" s="1" t="s">
        <v>13</v>
      </c>
      <c r="C161" s="1" t="s">
        <v>12</v>
      </c>
      <c r="D161" s="2">
        <v>6063</v>
      </c>
      <c r="E161" s="2">
        <v>407</v>
      </c>
      <c r="F161" s="2">
        <v>27</v>
      </c>
      <c r="G161" s="13">
        <v>510.09</v>
      </c>
      <c r="H161" s="12">
        <f t="shared" si="8"/>
        <v>6.7128484248721754E-2</v>
      </c>
      <c r="I161" s="2">
        <f t="shared" si="9"/>
        <v>1.2532923832923832</v>
      </c>
      <c r="J161" s="12">
        <f t="shared" si="10"/>
        <v>6.6339066339066333E-2</v>
      </c>
      <c r="K161" s="2">
        <f t="shared" si="11"/>
        <v>18.89222222222222</v>
      </c>
    </row>
    <row r="162" spans="1:11" x14ac:dyDescent="0.3">
      <c r="A162" s="3">
        <v>45419</v>
      </c>
      <c r="B162" s="1" t="s">
        <v>14</v>
      </c>
      <c r="C162" s="1" t="s">
        <v>8</v>
      </c>
      <c r="D162" s="2">
        <v>5468</v>
      </c>
      <c r="E162" s="2">
        <v>57</v>
      </c>
      <c r="F162" s="2">
        <v>35</v>
      </c>
      <c r="G162" s="13">
        <v>252.71</v>
      </c>
      <c r="H162" s="12">
        <f t="shared" si="8"/>
        <v>1.0424286759326993E-2</v>
      </c>
      <c r="I162" s="2">
        <f t="shared" si="9"/>
        <v>4.4335087719298247</v>
      </c>
      <c r="J162" s="12">
        <f t="shared" si="10"/>
        <v>0.61403508771929827</v>
      </c>
      <c r="K162" s="2">
        <f t="shared" si="11"/>
        <v>7.2202857142857146</v>
      </c>
    </row>
    <row r="163" spans="1:11" x14ac:dyDescent="0.3">
      <c r="A163" s="3">
        <v>45419</v>
      </c>
      <c r="B163" s="1" t="s">
        <v>14</v>
      </c>
      <c r="C163" s="1" t="s">
        <v>9</v>
      </c>
      <c r="D163" s="2">
        <v>4719</v>
      </c>
      <c r="E163" s="2">
        <v>235</v>
      </c>
      <c r="F163" s="2">
        <v>27</v>
      </c>
      <c r="G163" s="13">
        <v>306.45999999999998</v>
      </c>
      <c r="H163" s="12">
        <f t="shared" si="8"/>
        <v>4.9798686162322525E-2</v>
      </c>
      <c r="I163" s="2">
        <f t="shared" si="9"/>
        <v>1.3040851063829786</v>
      </c>
      <c r="J163" s="12">
        <f t="shared" si="10"/>
        <v>0.1148936170212766</v>
      </c>
      <c r="K163" s="2">
        <f t="shared" si="11"/>
        <v>11.350370370370369</v>
      </c>
    </row>
    <row r="164" spans="1:11" x14ac:dyDescent="0.3">
      <c r="A164" s="3">
        <v>45419</v>
      </c>
      <c r="B164" s="1" t="s">
        <v>14</v>
      </c>
      <c r="C164" s="1" t="s">
        <v>10</v>
      </c>
      <c r="D164" s="2">
        <v>5964</v>
      </c>
      <c r="E164" s="2">
        <v>90</v>
      </c>
      <c r="F164" s="2">
        <v>26</v>
      </c>
      <c r="G164" s="13">
        <v>333.95</v>
      </c>
      <c r="H164" s="12">
        <f t="shared" si="8"/>
        <v>1.5090543259557344E-2</v>
      </c>
      <c r="I164" s="2">
        <f t="shared" si="9"/>
        <v>3.7105555555555556</v>
      </c>
      <c r="J164" s="12">
        <f t="shared" si="10"/>
        <v>0.28888888888888886</v>
      </c>
      <c r="K164" s="2">
        <f t="shared" si="11"/>
        <v>12.844230769230769</v>
      </c>
    </row>
    <row r="165" spans="1:11" x14ac:dyDescent="0.3">
      <c r="A165" s="3">
        <v>45419</v>
      </c>
      <c r="B165" s="1" t="s">
        <v>14</v>
      </c>
      <c r="C165" s="1" t="s">
        <v>11</v>
      </c>
      <c r="D165" s="2">
        <v>8102</v>
      </c>
      <c r="E165" s="2">
        <v>194</v>
      </c>
      <c r="F165" s="2">
        <v>19</v>
      </c>
      <c r="G165" s="13">
        <v>351.79</v>
      </c>
      <c r="H165" s="12">
        <f t="shared" si="8"/>
        <v>2.3944705011108368E-2</v>
      </c>
      <c r="I165" s="2">
        <f t="shared" si="9"/>
        <v>1.8133505154639176</v>
      </c>
      <c r="J165" s="12">
        <f t="shared" si="10"/>
        <v>9.7938144329896906E-2</v>
      </c>
      <c r="K165" s="2">
        <f t="shared" si="11"/>
        <v>18.515263157894736</v>
      </c>
    </row>
    <row r="166" spans="1:11" x14ac:dyDescent="0.3">
      <c r="A166" s="3">
        <v>45419</v>
      </c>
      <c r="B166" s="1" t="s">
        <v>14</v>
      </c>
      <c r="C166" s="1" t="s">
        <v>12</v>
      </c>
      <c r="D166" s="2">
        <v>3779</v>
      </c>
      <c r="E166" s="2">
        <v>289</v>
      </c>
      <c r="F166" s="2">
        <v>45</v>
      </c>
      <c r="G166" s="13">
        <v>246.36</v>
      </c>
      <c r="H166" s="12">
        <f t="shared" si="8"/>
        <v>7.6475258004763166E-2</v>
      </c>
      <c r="I166" s="2">
        <f t="shared" si="9"/>
        <v>0.85245674740484434</v>
      </c>
      <c r="J166" s="12">
        <f t="shared" si="10"/>
        <v>0.15570934256055363</v>
      </c>
      <c r="K166" s="2">
        <f t="shared" si="11"/>
        <v>5.4746666666666668</v>
      </c>
    </row>
    <row r="167" spans="1:11" x14ac:dyDescent="0.3">
      <c r="A167" s="3">
        <v>45419</v>
      </c>
      <c r="B167" s="1" t="s">
        <v>15</v>
      </c>
      <c r="C167" s="1" t="s">
        <v>8</v>
      </c>
      <c r="D167" s="2">
        <v>8714</v>
      </c>
      <c r="E167" s="2">
        <v>302</v>
      </c>
      <c r="F167" s="2">
        <v>4</v>
      </c>
      <c r="G167" s="13">
        <v>946.48</v>
      </c>
      <c r="H167" s="12">
        <f t="shared" si="8"/>
        <v>3.4656873995868719E-2</v>
      </c>
      <c r="I167" s="2">
        <f t="shared" si="9"/>
        <v>3.1340397350993379</v>
      </c>
      <c r="J167" s="12">
        <f t="shared" si="10"/>
        <v>1.3245033112582781E-2</v>
      </c>
      <c r="K167" s="2">
        <f t="shared" si="11"/>
        <v>236.62</v>
      </c>
    </row>
    <row r="168" spans="1:11" x14ac:dyDescent="0.3">
      <c r="A168" s="3">
        <v>45419</v>
      </c>
      <c r="B168" s="1" t="s">
        <v>15</v>
      </c>
      <c r="C168" s="1" t="s">
        <v>9</v>
      </c>
      <c r="D168" s="2">
        <v>2838</v>
      </c>
      <c r="E168" s="2">
        <v>458</v>
      </c>
      <c r="F168" s="2">
        <v>29</v>
      </c>
      <c r="G168" s="13">
        <v>476.42</v>
      </c>
      <c r="H168" s="12">
        <f t="shared" si="8"/>
        <v>0.1613812544045102</v>
      </c>
      <c r="I168" s="2">
        <f t="shared" si="9"/>
        <v>1.0402183406113537</v>
      </c>
      <c r="J168" s="12">
        <f t="shared" si="10"/>
        <v>6.3318777292576414E-2</v>
      </c>
      <c r="K168" s="2">
        <f t="shared" si="11"/>
        <v>16.428275862068965</v>
      </c>
    </row>
    <row r="169" spans="1:11" x14ac:dyDescent="0.3">
      <c r="A169" s="3">
        <v>45419</v>
      </c>
      <c r="B169" s="1" t="s">
        <v>15</v>
      </c>
      <c r="C169" s="1" t="s">
        <v>10</v>
      </c>
      <c r="D169" s="2">
        <v>8409</v>
      </c>
      <c r="E169" s="2">
        <v>300</v>
      </c>
      <c r="F169" s="2">
        <v>32</v>
      </c>
      <c r="G169" s="13">
        <v>140.69999999999999</v>
      </c>
      <c r="H169" s="12">
        <f t="shared" si="8"/>
        <v>3.5676061362825542E-2</v>
      </c>
      <c r="I169" s="2">
        <f t="shared" si="9"/>
        <v>0.46899999999999997</v>
      </c>
      <c r="J169" s="12">
        <f t="shared" si="10"/>
        <v>0.10666666666666667</v>
      </c>
      <c r="K169" s="2">
        <f t="shared" si="11"/>
        <v>4.3968749999999996</v>
      </c>
    </row>
    <row r="170" spans="1:11" x14ac:dyDescent="0.3">
      <c r="A170" s="3">
        <v>45419</v>
      </c>
      <c r="B170" s="1" t="s">
        <v>15</v>
      </c>
      <c r="C170" s="1" t="s">
        <v>11</v>
      </c>
      <c r="D170" s="2">
        <v>3193</v>
      </c>
      <c r="E170" s="2">
        <v>273</v>
      </c>
      <c r="F170" s="2">
        <v>10</v>
      </c>
      <c r="G170" s="13">
        <v>986.76</v>
      </c>
      <c r="H170" s="12">
        <f t="shared" si="8"/>
        <v>8.5499530222361411E-2</v>
      </c>
      <c r="I170" s="2">
        <f t="shared" si="9"/>
        <v>3.6145054945054946</v>
      </c>
      <c r="J170" s="12">
        <f t="shared" si="10"/>
        <v>3.6630036630036632E-2</v>
      </c>
      <c r="K170" s="2">
        <f t="shared" si="11"/>
        <v>98.676000000000002</v>
      </c>
    </row>
    <row r="171" spans="1:11" x14ac:dyDescent="0.3">
      <c r="A171" s="3">
        <v>45419</v>
      </c>
      <c r="B171" s="1" t="s">
        <v>15</v>
      </c>
      <c r="C171" s="1" t="s">
        <v>12</v>
      </c>
      <c r="D171" s="2">
        <v>8449</v>
      </c>
      <c r="E171" s="2">
        <v>112</v>
      </c>
      <c r="F171" s="2">
        <v>26</v>
      </c>
      <c r="G171" s="13">
        <v>453.69</v>
      </c>
      <c r="H171" s="12">
        <f t="shared" si="8"/>
        <v>1.3256006628003313E-2</v>
      </c>
      <c r="I171" s="2">
        <f t="shared" si="9"/>
        <v>4.0508035714285713</v>
      </c>
      <c r="J171" s="12">
        <f t="shared" si="10"/>
        <v>0.23214285714285715</v>
      </c>
      <c r="K171" s="2">
        <f t="shared" si="11"/>
        <v>17.449615384615385</v>
      </c>
    </row>
    <row r="172" spans="1:11" x14ac:dyDescent="0.3">
      <c r="A172" s="3">
        <v>45419</v>
      </c>
      <c r="B172" s="1" t="s">
        <v>16</v>
      </c>
      <c r="C172" s="1" t="s">
        <v>8</v>
      </c>
      <c r="D172" s="2">
        <v>5784</v>
      </c>
      <c r="E172" s="2">
        <v>466</v>
      </c>
      <c r="F172" s="2">
        <v>34</v>
      </c>
      <c r="G172" s="13">
        <v>521.82000000000005</v>
      </c>
      <c r="H172" s="12">
        <f t="shared" si="8"/>
        <v>8.0567081604426008E-2</v>
      </c>
      <c r="I172" s="2">
        <f t="shared" si="9"/>
        <v>1.119785407725322</v>
      </c>
      <c r="J172" s="12">
        <f t="shared" si="10"/>
        <v>7.2961373390557943E-2</v>
      </c>
      <c r="K172" s="2">
        <f t="shared" si="11"/>
        <v>15.347647058823531</v>
      </c>
    </row>
    <row r="173" spans="1:11" x14ac:dyDescent="0.3">
      <c r="A173" s="3">
        <v>45419</v>
      </c>
      <c r="B173" s="1" t="s">
        <v>16</v>
      </c>
      <c r="C173" s="1" t="s">
        <v>9</v>
      </c>
      <c r="D173" s="2">
        <v>9702</v>
      </c>
      <c r="E173" s="2">
        <v>434</v>
      </c>
      <c r="F173" s="2">
        <v>5</v>
      </c>
      <c r="G173" s="13">
        <v>112.3</v>
      </c>
      <c r="H173" s="12">
        <f t="shared" si="8"/>
        <v>4.4733044733044736E-2</v>
      </c>
      <c r="I173" s="2">
        <f t="shared" si="9"/>
        <v>0.2587557603686636</v>
      </c>
      <c r="J173" s="12">
        <f t="shared" si="10"/>
        <v>1.1520737327188941E-2</v>
      </c>
      <c r="K173" s="2">
        <f t="shared" si="11"/>
        <v>22.46</v>
      </c>
    </row>
    <row r="174" spans="1:11" x14ac:dyDescent="0.3">
      <c r="A174" s="3">
        <v>45419</v>
      </c>
      <c r="B174" s="1" t="s">
        <v>16</v>
      </c>
      <c r="C174" s="1" t="s">
        <v>10</v>
      </c>
      <c r="D174" s="2">
        <v>3000</v>
      </c>
      <c r="E174" s="2">
        <v>246</v>
      </c>
      <c r="F174" s="2">
        <v>37</v>
      </c>
      <c r="G174" s="13">
        <v>999.75</v>
      </c>
      <c r="H174" s="12">
        <f t="shared" si="8"/>
        <v>8.2000000000000003E-2</v>
      </c>
      <c r="I174" s="2">
        <f t="shared" si="9"/>
        <v>4.0640243902439028</v>
      </c>
      <c r="J174" s="12">
        <f t="shared" si="10"/>
        <v>0.15040650406504066</v>
      </c>
      <c r="K174" s="2">
        <f t="shared" si="11"/>
        <v>27.02027027027027</v>
      </c>
    </row>
    <row r="175" spans="1:11" x14ac:dyDescent="0.3">
      <c r="A175" s="3">
        <v>45419</v>
      </c>
      <c r="B175" s="1" t="s">
        <v>16</v>
      </c>
      <c r="C175" s="1" t="s">
        <v>11</v>
      </c>
      <c r="D175" s="2">
        <v>2460</v>
      </c>
      <c r="E175" s="2">
        <v>72</v>
      </c>
      <c r="F175" s="2">
        <v>36</v>
      </c>
      <c r="G175" s="13">
        <v>792.09</v>
      </c>
      <c r="H175" s="12">
        <f t="shared" si="8"/>
        <v>2.9268292682926831E-2</v>
      </c>
      <c r="I175" s="2">
        <f t="shared" si="9"/>
        <v>11.001250000000001</v>
      </c>
      <c r="J175" s="12">
        <f t="shared" si="10"/>
        <v>0.5</v>
      </c>
      <c r="K175" s="2">
        <f t="shared" si="11"/>
        <v>22.002500000000001</v>
      </c>
    </row>
    <row r="176" spans="1:11" x14ac:dyDescent="0.3">
      <c r="A176" s="3">
        <v>45419</v>
      </c>
      <c r="B176" s="1" t="s">
        <v>16</v>
      </c>
      <c r="C176" s="1" t="s">
        <v>12</v>
      </c>
      <c r="D176" s="2">
        <v>5809</v>
      </c>
      <c r="E176" s="2">
        <v>132</v>
      </c>
      <c r="F176" s="2">
        <v>13</v>
      </c>
      <c r="G176" s="13">
        <v>322.61</v>
      </c>
      <c r="H176" s="12">
        <f t="shared" si="8"/>
        <v>2.2723360302978137E-2</v>
      </c>
      <c r="I176" s="2">
        <f t="shared" si="9"/>
        <v>2.4440151515151518</v>
      </c>
      <c r="J176" s="12">
        <f t="shared" si="10"/>
        <v>9.8484848484848481E-2</v>
      </c>
      <c r="K176" s="2">
        <f t="shared" si="11"/>
        <v>24.816153846153846</v>
      </c>
    </row>
    <row r="177" spans="1:11" x14ac:dyDescent="0.3">
      <c r="A177" s="3">
        <v>45420</v>
      </c>
      <c r="B177" s="1" t="s">
        <v>7</v>
      </c>
      <c r="C177" s="1" t="s">
        <v>8</v>
      </c>
      <c r="D177" s="2">
        <v>7600</v>
      </c>
      <c r="E177" s="2">
        <v>415</v>
      </c>
      <c r="F177" s="2">
        <v>44</v>
      </c>
      <c r="G177" s="13">
        <v>326.3</v>
      </c>
      <c r="H177" s="12">
        <f t="shared" si="8"/>
        <v>5.460526315789474E-2</v>
      </c>
      <c r="I177" s="2">
        <f t="shared" si="9"/>
        <v>0.78626506024096388</v>
      </c>
      <c r="J177" s="12">
        <f t="shared" si="10"/>
        <v>0.10602409638554217</v>
      </c>
      <c r="K177" s="2">
        <f t="shared" si="11"/>
        <v>7.415909090909091</v>
      </c>
    </row>
    <row r="178" spans="1:11" x14ac:dyDescent="0.3">
      <c r="A178" s="3">
        <v>45420</v>
      </c>
      <c r="B178" s="1" t="s">
        <v>7</v>
      </c>
      <c r="C178" s="1" t="s">
        <v>9</v>
      </c>
      <c r="D178" s="2">
        <v>1716</v>
      </c>
      <c r="E178" s="2">
        <v>309</v>
      </c>
      <c r="F178" s="2">
        <v>48</v>
      </c>
      <c r="G178" s="13">
        <v>305.77999999999997</v>
      </c>
      <c r="H178" s="12">
        <f t="shared" si="8"/>
        <v>0.18006993006993008</v>
      </c>
      <c r="I178" s="2">
        <f t="shared" si="9"/>
        <v>0.9895792880258899</v>
      </c>
      <c r="J178" s="12">
        <f t="shared" si="10"/>
        <v>0.1553398058252427</v>
      </c>
      <c r="K178" s="2">
        <f t="shared" si="11"/>
        <v>6.3704166666666664</v>
      </c>
    </row>
    <row r="179" spans="1:11" x14ac:dyDescent="0.3">
      <c r="A179" s="3">
        <v>45420</v>
      </c>
      <c r="B179" s="1" t="s">
        <v>7</v>
      </c>
      <c r="C179" s="1" t="s">
        <v>10</v>
      </c>
      <c r="D179" s="2">
        <v>4419</v>
      </c>
      <c r="E179" s="2">
        <v>144</v>
      </c>
      <c r="F179" s="2">
        <v>25</v>
      </c>
      <c r="G179" s="13">
        <v>202.2</v>
      </c>
      <c r="H179" s="12">
        <f t="shared" si="8"/>
        <v>3.2586558044806514E-2</v>
      </c>
      <c r="I179" s="2">
        <f t="shared" si="9"/>
        <v>1.4041666666666666</v>
      </c>
      <c r="J179" s="12">
        <f t="shared" si="10"/>
        <v>0.1736111111111111</v>
      </c>
      <c r="K179" s="2">
        <f t="shared" si="11"/>
        <v>8.0879999999999992</v>
      </c>
    </row>
    <row r="180" spans="1:11" x14ac:dyDescent="0.3">
      <c r="A180" s="3">
        <v>45420</v>
      </c>
      <c r="B180" s="1" t="s">
        <v>7</v>
      </c>
      <c r="C180" s="1" t="s">
        <v>11</v>
      </c>
      <c r="D180" s="2">
        <v>1249</v>
      </c>
      <c r="E180" s="2">
        <v>211</v>
      </c>
      <c r="F180" s="2">
        <v>2</v>
      </c>
      <c r="G180" s="13">
        <v>528.59</v>
      </c>
      <c r="H180" s="12">
        <f t="shared" si="8"/>
        <v>0.1689351481184948</v>
      </c>
      <c r="I180" s="2">
        <f t="shared" si="9"/>
        <v>2.5051658767772516</v>
      </c>
      <c r="J180" s="12">
        <f t="shared" si="10"/>
        <v>9.4786729857819912E-3</v>
      </c>
      <c r="K180" s="2">
        <f t="shared" si="11"/>
        <v>264.29500000000002</v>
      </c>
    </row>
    <row r="181" spans="1:11" x14ac:dyDescent="0.3">
      <c r="A181" s="3">
        <v>45420</v>
      </c>
      <c r="B181" s="1" t="s">
        <v>7</v>
      </c>
      <c r="C181" s="1" t="s">
        <v>12</v>
      </c>
      <c r="D181" s="2">
        <v>5363</v>
      </c>
      <c r="E181" s="2">
        <v>498</v>
      </c>
      <c r="F181" s="2">
        <v>4</v>
      </c>
      <c r="G181" s="13">
        <v>596.72</v>
      </c>
      <c r="H181" s="12">
        <f t="shared" si="8"/>
        <v>9.2858474734290514E-2</v>
      </c>
      <c r="I181" s="2">
        <f t="shared" si="9"/>
        <v>1.1982329317269076</v>
      </c>
      <c r="J181" s="12">
        <f t="shared" si="10"/>
        <v>8.0321285140562242E-3</v>
      </c>
      <c r="K181" s="2">
        <f t="shared" si="11"/>
        <v>149.18</v>
      </c>
    </row>
    <row r="182" spans="1:11" x14ac:dyDescent="0.3">
      <c r="A182" s="3">
        <v>45420</v>
      </c>
      <c r="B182" s="1" t="s">
        <v>13</v>
      </c>
      <c r="C182" s="1" t="s">
        <v>8</v>
      </c>
      <c r="D182" s="2">
        <v>8901</v>
      </c>
      <c r="E182" s="2">
        <v>300</v>
      </c>
      <c r="F182" s="2">
        <v>47</v>
      </c>
      <c r="G182" s="13">
        <v>463.13</v>
      </c>
      <c r="H182" s="12">
        <f t="shared" si="8"/>
        <v>3.3704078193461412E-2</v>
      </c>
      <c r="I182" s="2">
        <f t="shared" si="9"/>
        <v>1.5437666666666667</v>
      </c>
      <c r="J182" s="12">
        <f t="shared" si="10"/>
        <v>0.15666666666666668</v>
      </c>
      <c r="K182" s="2">
        <f t="shared" si="11"/>
        <v>9.8538297872340426</v>
      </c>
    </row>
    <row r="183" spans="1:11" x14ac:dyDescent="0.3">
      <c r="A183" s="3">
        <v>45420</v>
      </c>
      <c r="B183" s="1" t="s">
        <v>13</v>
      </c>
      <c r="C183" s="1" t="s">
        <v>9</v>
      </c>
      <c r="D183" s="2">
        <v>3814</v>
      </c>
      <c r="E183" s="2">
        <v>352</v>
      </c>
      <c r="F183" s="2">
        <v>36</v>
      </c>
      <c r="G183" s="13">
        <v>478.48</v>
      </c>
      <c r="H183" s="12">
        <f t="shared" si="8"/>
        <v>9.2291557420031464E-2</v>
      </c>
      <c r="I183" s="2">
        <f t="shared" si="9"/>
        <v>1.3593181818181819</v>
      </c>
      <c r="J183" s="12">
        <f t="shared" si="10"/>
        <v>0.10227272727272728</v>
      </c>
      <c r="K183" s="2">
        <f t="shared" si="11"/>
        <v>13.291111111111112</v>
      </c>
    </row>
    <row r="184" spans="1:11" x14ac:dyDescent="0.3">
      <c r="A184" s="3">
        <v>45420</v>
      </c>
      <c r="B184" s="1" t="s">
        <v>13</v>
      </c>
      <c r="C184" s="1" t="s">
        <v>10</v>
      </c>
      <c r="D184" s="2">
        <v>7996</v>
      </c>
      <c r="E184" s="2">
        <v>447</v>
      </c>
      <c r="F184" s="2">
        <v>38</v>
      </c>
      <c r="G184" s="13">
        <v>733.67</v>
      </c>
      <c r="H184" s="12">
        <f t="shared" si="8"/>
        <v>5.5902951475737872E-2</v>
      </c>
      <c r="I184" s="2">
        <f t="shared" si="9"/>
        <v>1.6413199105145413</v>
      </c>
      <c r="J184" s="12">
        <f t="shared" si="10"/>
        <v>8.5011185682326629E-2</v>
      </c>
      <c r="K184" s="2">
        <f t="shared" si="11"/>
        <v>19.307105263157894</v>
      </c>
    </row>
    <row r="185" spans="1:11" x14ac:dyDescent="0.3">
      <c r="A185" s="3">
        <v>45420</v>
      </c>
      <c r="B185" s="1" t="s">
        <v>13</v>
      </c>
      <c r="C185" s="1" t="s">
        <v>11</v>
      </c>
      <c r="D185" s="2">
        <v>7881</v>
      </c>
      <c r="E185" s="2">
        <v>343</v>
      </c>
      <c r="F185" s="2">
        <v>17</v>
      </c>
      <c r="G185" s="13">
        <v>647.28</v>
      </c>
      <c r="H185" s="12">
        <f t="shared" si="8"/>
        <v>4.3522395635071688E-2</v>
      </c>
      <c r="I185" s="2">
        <f t="shared" si="9"/>
        <v>1.8871137026239067</v>
      </c>
      <c r="J185" s="12">
        <f t="shared" si="10"/>
        <v>4.9562682215743441E-2</v>
      </c>
      <c r="K185" s="2">
        <f t="shared" si="11"/>
        <v>38.075294117647054</v>
      </c>
    </row>
    <row r="186" spans="1:11" x14ac:dyDescent="0.3">
      <c r="A186" s="3">
        <v>45420</v>
      </c>
      <c r="B186" s="1" t="s">
        <v>13</v>
      </c>
      <c r="C186" s="1" t="s">
        <v>12</v>
      </c>
      <c r="D186" s="2">
        <v>7941</v>
      </c>
      <c r="E186" s="2">
        <v>384</v>
      </c>
      <c r="F186" s="2">
        <v>33</v>
      </c>
      <c r="G186" s="13">
        <v>493.73</v>
      </c>
      <c r="H186" s="12">
        <f t="shared" si="8"/>
        <v>4.8356630147336606E-2</v>
      </c>
      <c r="I186" s="2">
        <f t="shared" si="9"/>
        <v>1.2857552083333335</v>
      </c>
      <c r="J186" s="12">
        <f t="shared" si="10"/>
        <v>8.59375E-2</v>
      </c>
      <c r="K186" s="2">
        <f t="shared" si="11"/>
        <v>14.961515151515153</v>
      </c>
    </row>
    <row r="187" spans="1:11" x14ac:dyDescent="0.3">
      <c r="A187" s="3">
        <v>45420</v>
      </c>
      <c r="B187" s="1" t="s">
        <v>14</v>
      </c>
      <c r="C187" s="1" t="s">
        <v>8</v>
      </c>
      <c r="D187" s="2">
        <v>2331</v>
      </c>
      <c r="E187" s="2">
        <v>298</v>
      </c>
      <c r="F187" s="2">
        <v>23</v>
      </c>
      <c r="G187" s="13">
        <v>562.59</v>
      </c>
      <c r="H187" s="12">
        <f t="shared" si="8"/>
        <v>0.12784212784212784</v>
      </c>
      <c r="I187" s="2">
        <f t="shared" si="9"/>
        <v>1.8878859060402686</v>
      </c>
      <c r="J187" s="12">
        <f t="shared" si="10"/>
        <v>7.7181208053691275E-2</v>
      </c>
      <c r="K187" s="2">
        <f t="shared" si="11"/>
        <v>24.460434782608697</v>
      </c>
    </row>
    <row r="188" spans="1:11" x14ac:dyDescent="0.3">
      <c r="A188" s="3">
        <v>45420</v>
      </c>
      <c r="B188" s="1" t="s">
        <v>14</v>
      </c>
      <c r="C188" s="1" t="s">
        <v>9</v>
      </c>
      <c r="D188" s="2">
        <v>6115</v>
      </c>
      <c r="E188" s="2">
        <v>79</v>
      </c>
      <c r="F188" s="2">
        <v>16</v>
      </c>
      <c r="G188" s="13">
        <v>659.88</v>
      </c>
      <c r="H188" s="12">
        <f t="shared" si="8"/>
        <v>1.2919051512673753E-2</v>
      </c>
      <c r="I188" s="2">
        <f t="shared" si="9"/>
        <v>8.3529113924050638</v>
      </c>
      <c r="J188" s="12">
        <f t="shared" si="10"/>
        <v>0.20253164556962025</v>
      </c>
      <c r="K188" s="2">
        <f t="shared" si="11"/>
        <v>41.2425</v>
      </c>
    </row>
    <row r="189" spans="1:11" x14ac:dyDescent="0.3">
      <c r="A189" s="3">
        <v>45420</v>
      </c>
      <c r="B189" s="1" t="s">
        <v>14</v>
      </c>
      <c r="C189" s="1" t="s">
        <v>10</v>
      </c>
      <c r="D189" s="2">
        <v>3180</v>
      </c>
      <c r="E189" s="2">
        <v>334</v>
      </c>
      <c r="F189" s="2">
        <v>16</v>
      </c>
      <c r="G189" s="13">
        <v>232.37</v>
      </c>
      <c r="H189" s="12">
        <f t="shared" si="8"/>
        <v>0.10503144654088051</v>
      </c>
      <c r="I189" s="2">
        <f t="shared" si="9"/>
        <v>0.69571856287425149</v>
      </c>
      <c r="J189" s="12">
        <f t="shared" si="10"/>
        <v>4.790419161676647E-2</v>
      </c>
      <c r="K189" s="2">
        <f t="shared" si="11"/>
        <v>14.523125</v>
      </c>
    </row>
    <row r="190" spans="1:11" x14ac:dyDescent="0.3">
      <c r="A190" s="3">
        <v>45420</v>
      </c>
      <c r="B190" s="1" t="s">
        <v>14</v>
      </c>
      <c r="C190" s="1" t="s">
        <v>11</v>
      </c>
      <c r="D190" s="2">
        <v>6449</v>
      </c>
      <c r="E190" s="2">
        <v>322</v>
      </c>
      <c r="F190" s="2">
        <v>23</v>
      </c>
      <c r="G190" s="13">
        <v>332.42</v>
      </c>
      <c r="H190" s="12">
        <f t="shared" si="8"/>
        <v>4.9930221739804624E-2</v>
      </c>
      <c r="I190" s="2">
        <f t="shared" si="9"/>
        <v>1.032360248447205</v>
      </c>
      <c r="J190" s="12">
        <f t="shared" si="10"/>
        <v>7.1428571428571425E-2</v>
      </c>
      <c r="K190" s="2">
        <f t="shared" si="11"/>
        <v>14.45304347826087</v>
      </c>
    </row>
    <row r="191" spans="1:11" x14ac:dyDescent="0.3">
      <c r="A191" s="3">
        <v>45420</v>
      </c>
      <c r="B191" s="1" t="s">
        <v>14</v>
      </c>
      <c r="C191" s="1" t="s">
        <v>12</v>
      </c>
      <c r="D191" s="2">
        <v>5164</v>
      </c>
      <c r="E191" s="2">
        <v>83</v>
      </c>
      <c r="F191" s="2">
        <v>1</v>
      </c>
      <c r="G191" s="13">
        <v>658.73</v>
      </c>
      <c r="H191" s="12">
        <f t="shared" si="8"/>
        <v>1.6072811773818745E-2</v>
      </c>
      <c r="I191" s="2">
        <f t="shared" si="9"/>
        <v>7.9365060240963858</v>
      </c>
      <c r="J191" s="12">
        <f t="shared" si="10"/>
        <v>1.2048192771084338E-2</v>
      </c>
      <c r="K191" s="2">
        <f t="shared" si="11"/>
        <v>658.73</v>
      </c>
    </row>
    <row r="192" spans="1:11" x14ac:dyDescent="0.3">
      <c r="A192" s="3">
        <v>45420</v>
      </c>
      <c r="B192" s="1" t="s">
        <v>15</v>
      </c>
      <c r="C192" s="1" t="s">
        <v>8</v>
      </c>
      <c r="D192" s="2">
        <v>5300</v>
      </c>
      <c r="E192" s="2">
        <v>175</v>
      </c>
      <c r="F192" s="2">
        <v>47</v>
      </c>
      <c r="G192" s="13">
        <v>670.06</v>
      </c>
      <c r="H192" s="12">
        <f t="shared" si="8"/>
        <v>3.3018867924528301E-2</v>
      </c>
      <c r="I192" s="2">
        <f t="shared" si="9"/>
        <v>3.8289142857142853</v>
      </c>
      <c r="J192" s="12">
        <f t="shared" si="10"/>
        <v>0.26857142857142857</v>
      </c>
      <c r="K192" s="2">
        <f t="shared" si="11"/>
        <v>14.256595744680849</v>
      </c>
    </row>
    <row r="193" spans="1:11" x14ac:dyDescent="0.3">
      <c r="A193" s="3">
        <v>45420</v>
      </c>
      <c r="B193" s="1" t="s">
        <v>15</v>
      </c>
      <c r="C193" s="1" t="s">
        <v>9</v>
      </c>
      <c r="D193" s="2">
        <v>2906</v>
      </c>
      <c r="E193" s="2">
        <v>160</v>
      </c>
      <c r="F193" s="2">
        <v>15</v>
      </c>
      <c r="G193" s="13">
        <v>215.99</v>
      </c>
      <c r="H193" s="12">
        <f t="shared" si="8"/>
        <v>5.5058499655884378E-2</v>
      </c>
      <c r="I193" s="2">
        <f t="shared" si="9"/>
        <v>1.3499375</v>
      </c>
      <c r="J193" s="12">
        <f t="shared" si="10"/>
        <v>9.375E-2</v>
      </c>
      <c r="K193" s="2">
        <f t="shared" si="11"/>
        <v>14.399333333333335</v>
      </c>
    </row>
    <row r="194" spans="1:11" x14ac:dyDescent="0.3">
      <c r="A194" s="3">
        <v>45420</v>
      </c>
      <c r="B194" s="1" t="s">
        <v>15</v>
      </c>
      <c r="C194" s="1" t="s">
        <v>10</v>
      </c>
      <c r="D194" s="2">
        <v>7238</v>
      </c>
      <c r="E194" s="2">
        <v>423</v>
      </c>
      <c r="F194" s="2">
        <v>3</v>
      </c>
      <c r="G194" s="13">
        <v>727.9</v>
      </c>
      <c r="H194" s="12">
        <f t="shared" ref="H194:H257" si="12">E194 / D194</f>
        <v>5.844155844155844E-2</v>
      </c>
      <c r="I194" s="2">
        <f t="shared" ref="I194:I257" si="13">G194 / E194</f>
        <v>1.7208037825059102</v>
      </c>
      <c r="J194" s="12">
        <f t="shared" ref="J194:J257" si="14">F194 / E194</f>
        <v>7.0921985815602835E-3</v>
      </c>
      <c r="K194" s="2">
        <f t="shared" ref="K194:K257" si="15">IFERROR(G194 / F194, 0)</f>
        <v>242.63333333333333</v>
      </c>
    </row>
    <row r="195" spans="1:11" x14ac:dyDescent="0.3">
      <c r="A195" s="3">
        <v>45420</v>
      </c>
      <c r="B195" s="1" t="s">
        <v>15</v>
      </c>
      <c r="C195" s="1" t="s">
        <v>11</v>
      </c>
      <c r="D195" s="2">
        <v>9472</v>
      </c>
      <c r="E195" s="2">
        <v>244</v>
      </c>
      <c r="F195" s="2">
        <v>26</v>
      </c>
      <c r="G195" s="13">
        <v>886.89</v>
      </c>
      <c r="H195" s="12">
        <f t="shared" si="12"/>
        <v>2.5760135135135136E-2</v>
      </c>
      <c r="I195" s="2">
        <f t="shared" si="13"/>
        <v>3.634795081967213</v>
      </c>
      <c r="J195" s="12">
        <f t="shared" si="14"/>
        <v>0.10655737704918032</v>
      </c>
      <c r="K195" s="2">
        <f t="shared" si="15"/>
        <v>34.111153846153847</v>
      </c>
    </row>
    <row r="196" spans="1:11" x14ac:dyDescent="0.3">
      <c r="A196" s="3">
        <v>45420</v>
      </c>
      <c r="B196" s="1" t="s">
        <v>15</v>
      </c>
      <c r="C196" s="1" t="s">
        <v>12</v>
      </c>
      <c r="D196" s="2">
        <v>5188</v>
      </c>
      <c r="E196" s="2">
        <v>209</v>
      </c>
      <c r="F196" s="2">
        <v>18</v>
      </c>
      <c r="G196" s="13">
        <v>255.09</v>
      </c>
      <c r="H196" s="12">
        <f t="shared" si="12"/>
        <v>4.0285273708558209E-2</v>
      </c>
      <c r="I196" s="2">
        <f t="shared" si="13"/>
        <v>1.2205263157894737</v>
      </c>
      <c r="J196" s="12">
        <f t="shared" si="14"/>
        <v>8.6124401913875603E-2</v>
      </c>
      <c r="K196" s="2">
        <f t="shared" si="15"/>
        <v>14.171666666666667</v>
      </c>
    </row>
    <row r="197" spans="1:11" x14ac:dyDescent="0.3">
      <c r="A197" s="3">
        <v>45420</v>
      </c>
      <c r="B197" s="1" t="s">
        <v>16</v>
      </c>
      <c r="C197" s="1" t="s">
        <v>8</v>
      </c>
      <c r="D197" s="2">
        <v>8956</v>
      </c>
      <c r="E197" s="2">
        <v>54</v>
      </c>
      <c r="F197" s="2">
        <v>41</v>
      </c>
      <c r="G197" s="13">
        <v>410.57</v>
      </c>
      <c r="H197" s="12">
        <f t="shared" si="12"/>
        <v>6.0294774452880747E-3</v>
      </c>
      <c r="I197" s="2">
        <f t="shared" si="13"/>
        <v>7.603148148148148</v>
      </c>
      <c r="J197" s="12">
        <f t="shared" si="14"/>
        <v>0.7592592592592593</v>
      </c>
      <c r="K197" s="2">
        <f t="shared" si="15"/>
        <v>10.01390243902439</v>
      </c>
    </row>
    <row r="198" spans="1:11" x14ac:dyDescent="0.3">
      <c r="A198" s="3">
        <v>45420</v>
      </c>
      <c r="B198" s="1" t="s">
        <v>16</v>
      </c>
      <c r="C198" s="1" t="s">
        <v>9</v>
      </c>
      <c r="D198" s="2">
        <v>4900</v>
      </c>
      <c r="E198" s="2">
        <v>71</v>
      </c>
      <c r="F198" s="2">
        <v>0</v>
      </c>
      <c r="G198" s="13">
        <v>179.83</v>
      </c>
      <c r="H198" s="12">
        <f t="shared" si="12"/>
        <v>1.4489795918367347E-2</v>
      </c>
      <c r="I198" s="2">
        <f t="shared" si="13"/>
        <v>2.5328169014084509</v>
      </c>
      <c r="J198" s="12">
        <f t="shared" si="14"/>
        <v>0</v>
      </c>
      <c r="K198" s="2">
        <f t="shared" si="15"/>
        <v>0</v>
      </c>
    </row>
    <row r="199" spans="1:11" x14ac:dyDescent="0.3">
      <c r="A199" s="3">
        <v>45420</v>
      </c>
      <c r="B199" s="1" t="s">
        <v>16</v>
      </c>
      <c r="C199" s="1" t="s">
        <v>10</v>
      </c>
      <c r="D199" s="2">
        <v>7376</v>
      </c>
      <c r="E199" s="2">
        <v>61</v>
      </c>
      <c r="F199" s="2">
        <v>33</v>
      </c>
      <c r="G199" s="13">
        <v>285.7</v>
      </c>
      <c r="H199" s="12">
        <f t="shared" si="12"/>
        <v>8.2700650759219094E-3</v>
      </c>
      <c r="I199" s="2">
        <f t="shared" si="13"/>
        <v>4.6836065573770487</v>
      </c>
      <c r="J199" s="12">
        <f t="shared" si="14"/>
        <v>0.54098360655737709</v>
      </c>
      <c r="K199" s="2">
        <f t="shared" si="15"/>
        <v>8.6575757575757564</v>
      </c>
    </row>
    <row r="200" spans="1:11" x14ac:dyDescent="0.3">
      <c r="A200" s="3">
        <v>45420</v>
      </c>
      <c r="B200" s="1" t="s">
        <v>16</v>
      </c>
      <c r="C200" s="1" t="s">
        <v>11</v>
      </c>
      <c r="D200" s="2">
        <v>8240</v>
      </c>
      <c r="E200" s="2">
        <v>331</v>
      </c>
      <c r="F200" s="2">
        <v>21</v>
      </c>
      <c r="G200" s="13">
        <v>819.47</v>
      </c>
      <c r="H200" s="12">
        <f t="shared" si="12"/>
        <v>4.0169902912621361E-2</v>
      </c>
      <c r="I200" s="2">
        <f t="shared" si="13"/>
        <v>2.4757401812688822</v>
      </c>
      <c r="J200" s="12">
        <f t="shared" si="14"/>
        <v>6.3444108761329304E-2</v>
      </c>
      <c r="K200" s="2">
        <f t="shared" si="15"/>
        <v>39.022380952380956</v>
      </c>
    </row>
    <row r="201" spans="1:11" x14ac:dyDescent="0.3">
      <c r="A201" s="3">
        <v>45420</v>
      </c>
      <c r="B201" s="1" t="s">
        <v>16</v>
      </c>
      <c r="C201" s="1" t="s">
        <v>12</v>
      </c>
      <c r="D201" s="2">
        <v>7493</v>
      </c>
      <c r="E201" s="2">
        <v>156</v>
      </c>
      <c r="F201" s="2">
        <v>16</v>
      </c>
      <c r="G201" s="13">
        <v>928.79</v>
      </c>
      <c r="H201" s="12">
        <f t="shared" si="12"/>
        <v>2.0819431469371413E-2</v>
      </c>
      <c r="I201" s="2">
        <f t="shared" si="13"/>
        <v>5.953782051282051</v>
      </c>
      <c r="J201" s="12">
        <f t="shared" si="14"/>
        <v>0.10256410256410256</v>
      </c>
      <c r="K201" s="2">
        <f t="shared" si="15"/>
        <v>58.049374999999998</v>
      </c>
    </row>
    <row r="202" spans="1:11" x14ac:dyDescent="0.3">
      <c r="A202" s="3">
        <v>45421</v>
      </c>
      <c r="B202" s="1" t="s">
        <v>7</v>
      </c>
      <c r="C202" s="1" t="s">
        <v>8</v>
      </c>
      <c r="D202" s="2">
        <v>2276</v>
      </c>
      <c r="E202" s="2">
        <v>229</v>
      </c>
      <c r="F202" s="2">
        <v>21</v>
      </c>
      <c r="G202" s="13">
        <v>288.41000000000003</v>
      </c>
      <c r="H202" s="12">
        <f t="shared" si="12"/>
        <v>0.10061511423550087</v>
      </c>
      <c r="I202" s="2">
        <f t="shared" si="13"/>
        <v>1.2594323144104804</v>
      </c>
      <c r="J202" s="12">
        <f t="shared" si="14"/>
        <v>9.1703056768558958E-2</v>
      </c>
      <c r="K202" s="2">
        <f t="shared" si="15"/>
        <v>13.733809523809525</v>
      </c>
    </row>
    <row r="203" spans="1:11" x14ac:dyDescent="0.3">
      <c r="A203" s="3">
        <v>45421</v>
      </c>
      <c r="B203" s="1" t="s">
        <v>7</v>
      </c>
      <c r="C203" s="1" t="s">
        <v>9</v>
      </c>
      <c r="D203" s="2">
        <v>9717</v>
      </c>
      <c r="E203" s="2">
        <v>77</v>
      </c>
      <c r="F203" s="2">
        <v>23</v>
      </c>
      <c r="G203" s="13">
        <v>432.02</v>
      </c>
      <c r="H203" s="12">
        <f t="shared" si="12"/>
        <v>7.9242564577544517E-3</v>
      </c>
      <c r="I203" s="2">
        <f t="shared" si="13"/>
        <v>5.61064935064935</v>
      </c>
      <c r="J203" s="12">
        <f t="shared" si="14"/>
        <v>0.29870129870129869</v>
      </c>
      <c r="K203" s="2">
        <f t="shared" si="15"/>
        <v>18.783478260869565</v>
      </c>
    </row>
    <row r="204" spans="1:11" x14ac:dyDescent="0.3">
      <c r="A204" s="3">
        <v>45421</v>
      </c>
      <c r="B204" s="1" t="s">
        <v>7</v>
      </c>
      <c r="C204" s="1" t="s">
        <v>10</v>
      </c>
      <c r="D204" s="2">
        <v>1364</v>
      </c>
      <c r="E204" s="2">
        <v>203</v>
      </c>
      <c r="F204" s="2">
        <v>6</v>
      </c>
      <c r="G204" s="13">
        <v>133.01</v>
      </c>
      <c r="H204" s="12">
        <f t="shared" si="12"/>
        <v>0.14882697947214077</v>
      </c>
      <c r="I204" s="2">
        <f t="shared" si="13"/>
        <v>0.65522167487684724</v>
      </c>
      <c r="J204" s="12">
        <f t="shared" si="14"/>
        <v>2.9556650246305417E-2</v>
      </c>
      <c r="K204" s="2">
        <f t="shared" si="15"/>
        <v>22.168333333333333</v>
      </c>
    </row>
    <row r="205" spans="1:11" x14ac:dyDescent="0.3">
      <c r="A205" s="3">
        <v>45421</v>
      </c>
      <c r="B205" s="1" t="s">
        <v>7</v>
      </c>
      <c r="C205" s="1" t="s">
        <v>11</v>
      </c>
      <c r="D205" s="2">
        <v>6122</v>
      </c>
      <c r="E205" s="2">
        <v>160</v>
      </c>
      <c r="F205" s="2">
        <v>42</v>
      </c>
      <c r="G205" s="13">
        <v>860</v>
      </c>
      <c r="H205" s="12">
        <f t="shared" si="12"/>
        <v>2.6135249918327344E-2</v>
      </c>
      <c r="I205" s="2">
        <f t="shared" si="13"/>
        <v>5.375</v>
      </c>
      <c r="J205" s="12">
        <f t="shared" si="14"/>
        <v>0.26250000000000001</v>
      </c>
      <c r="K205" s="2">
        <f t="shared" si="15"/>
        <v>20.476190476190474</v>
      </c>
    </row>
    <row r="206" spans="1:11" x14ac:dyDescent="0.3">
      <c r="A206" s="3">
        <v>45421</v>
      </c>
      <c r="B206" s="1" t="s">
        <v>7</v>
      </c>
      <c r="C206" s="1" t="s">
        <v>12</v>
      </c>
      <c r="D206" s="2">
        <v>6870</v>
      </c>
      <c r="E206" s="2">
        <v>323</v>
      </c>
      <c r="F206" s="2">
        <v>34</v>
      </c>
      <c r="G206" s="13">
        <v>502.67</v>
      </c>
      <c r="H206" s="12">
        <f t="shared" si="12"/>
        <v>4.7016011644832607E-2</v>
      </c>
      <c r="I206" s="2">
        <f t="shared" si="13"/>
        <v>1.5562538699690402</v>
      </c>
      <c r="J206" s="12">
        <f t="shared" si="14"/>
        <v>0.10526315789473684</v>
      </c>
      <c r="K206" s="2">
        <f t="shared" si="15"/>
        <v>14.784411764705883</v>
      </c>
    </row>
    <row r="207" spans="1:11" x14ac:dyDescent="0.3">
      <c r="A207" s="3">
        <v>45421</v>
      </c>
      <c r="B207" s="1" t="s">
        <v>13</v>
      </c>
      <c r="C207" s="1" t="s">
        <v>8</v>
      </c>
      <c r="D207" s="2">
        <v>2906</v>
      </c>
      <c r="E207" s="2">
        <v>64</v>
      </c>
      <c r="F207" s="2">
        <v>36</v>
      </c>
      <c r="G207" s="13">
        <v>194.38</v>
      </c>
      <c r="H207" s="12">
        <f t="shared" si="12"/>
        <v>2.202339986235375E-2</v>
      </c>
      <c r="I207" s="2">
        <f t="shared" si="13"/>
        <v>3.0371874999999999</v>
      </c>
      <c r="J207" s="12">
        <f t="shared" si="14"/>
        <v>0.5625</v>
      </c>
      <c r="K207" s="2">
        <f t="shared" si="15"/>
        <v>5.3994444444444447</v>
      </c>
    </row>
    <row r="208" spans="1:11" x14ac:dyDescent="0.3">
      <c r="A208" s="3">
        <v>45421</v>
      </c>
      <c r="B208" s="1" t="s">
        <v>13</v>
      </c>
      <c r="C208" s="1" t="s">
        <v>9</v>
      </c>
      <c r="D208" s="2">
        <v>9905</v>
      </c>
      <c r="E208" s="2">
        <v>88</v>
      </c>
      <c r="F208" s="2">
        <v>38</v>
      </c>
      <c r="G208" s="13">
        <v>389.87</v>
      </c>
      <c r="H208" s="12">
        <f t="shared" si="12"/>
        <v>8.8844018172640083E-3</v>
      </c>
      <c r="I208" s="2">
        <f t="shared" si="13"/>
        <v>4.4303409090909094</v>
      </c>
      <c r="J208" s="12">
        <f t="shared" si="14"/>
        <v>0.43181818181818182</v>
      </c>
      <c r="K208" s="2">
        <f t="shared" si="15"/>
        <v>10.259736842105264</v>
      </c>
    </row>
    <row r="209" spans="1:11" x14ac:dyDescent="0.3">
      <c r="A209" s="3">
        <v>45421</v>
      </c>
      <c r="B209" s="1" t="s">
        <v>13</v>
      </c>
      <c r="C209" s="1" t="s">
        <v>10</v>
      </c>
      <c r="D209" s="2">
        <v>7229</v>
      </c>
      <c r="E209" s="2">
        <v>175</v>
      </c>
      <c r="F209" s="2">
        <v>16</v>
      </c>
      <c r="G209" s="13">
        <v>207.79</v>
      </c>
      <c r="H209" s="12">
        <f t="shared" si="12"/>
        <v>2.4208050906072764E-2</v>
      </c>
      <c r="I209" s="2">
        <f t="shared" si="13"/>
        <v>1.1873714285714285</v>
      </c>
      <c r="J209" s="12">
        <f t="shared" si="14"/>
        <v>9.1428571428571428E-2</v>
      </c>
      <c r="K209" s="2">
        <f t="shared" si="15"/>
        <v>12.986875</v>
      </c>
    </row>
    <row r="210" spans="1:11" x14ac:dyDescent="0.3">
      <c r="A210" s="3">
        <v>45421</v>
      </c>
      <c r="B210" s="1" t="s">
        <v>13</v>
      </c>
      <c r="C210" s="1" t="s">
        <v>11</v>
      </c>
      <c r="D210" s="2">
        <v>4596</v>
      </c>
      <c r="E210" s="2">
        <v>261</v>
      </c>
      <c r="F210" s="2">
        <v>9</v>
      </c>
      <c r="G210" s="13">
        <v>526.57000000000005</v>
      </c>
      <c r="H210" s="12">
        <f t="shared" si="12"/>
        <v>5.6788511749347258E-2</v>
      </c>
      <c r="I210" s="2">
        <f t="shared" si="13"/>
        <v>2.0175095785440615</v>
      </c>
      <c r="J210" s="12">
        <f t="shared" si="14"/>
        <v>3.4482758620689655E-2</v>
      </c>
      <c r="K210" s="2">
        <f t="shared" si="15"/>
        <v>58.507777777777783</v>
      </c>
    </row>
    <row r="211" spans="1:11" x14ac:dyDescent="0.3">
      <c r="A211" s="3">
        <v>45421</v>
      </c>
      <c r="B211" s="1" t="s">
        <v>13</v>
      </c>
      <c r="C211" s="1" t="s">
        <v>12</v>
      </c>
      <c r="D211" s="2">
        <v>9258</v>
      </c>
      <c r="E211" s="2">
        <v>282</v>
      </c>
      <c r="F211" s="2">
        <v>46</v>
      </c>
      <c r="G211" s="13">
        <v>548.6</v>
      </c>
      <c r="H211" s="12">
        <f t="shared" si="12"/>
        <v>3.0460142579390798E-2</v>
      </c>
      <c r="I211" s="2">
        <f t="shared" si="13"/>
        <v>1.9453900709219858</v>
      </c>
      <c r="J211" s="12">
        <f t="shared" si="14"/>
        <v>0.16312056737588654</v>
      </c>
      <c r="K211" s="2">
        <f t="shared" si="15"/>
        <v>11.92608695652174</v>
      </c>
    </row>
    <row r="212" spans="1:11" x14ac:dyDescent="0.3">
      <c r="A212" s="3">
        <v>45421</v>
      </c>
      <c r="B212" s="1" t="s">
        <v>14</v>
      </c>
      <c r="C212" s="1" t="s">
        <v>8</v>
      </c>
      <c r="D212" s="2">
        <v>7371</v>
      </c>
      <c r="E212" s="2">
        <v>160</v>
      </c>
      <c r="F212" s="2">
        <v>46</v>
      </c>
      <c r="G212" s="13">
        <v>763.14</v>
      </c>
      <c r="H212" s="12">
        <f t="shared" si="12"/>
        <v>2.170668837335504E-2</v>
      </c>
      <c r="I212" s="2">
        <f t="shared" si="13"/>
        <v>4.7696249999999996</v>
      </c>
      <c r="J212" s="12">
        <f t="shared" si="14"/>
        <v>0.28749999999999998</v>
      </c>
      <c r="K212" s="2">
        <f t="shared" si="15"/>
        <v>16.59</v>
      </c>
    </row>
    <row r="213" spans="1:11" x14ac:dyDescent="0.3">
      <c r="A213" s="3">
        <v>45421</v>
      </c>
      <c r="B213" s="1" t="s">
        <v>14</v>
      </c>
      <c r="C213" s="1" t="s">
        <v>9</v>
      </c>
      <c r="D213" s="2">
        <v>8943</v>
      </c>
      <c r="E213" s="2">
        <v>473</v>
      </c>
      <c r="F213" s="2">
        <v>18</v>
      </c>
      <c r="G213" s="13">
        <v>488.49</v>
      </c>
      <c r="H213" s="12">
        <f t="shared" si="12"/>
        <v>5.2890528905289051E-2</v>
      </c>
      <c r="I213" s="2">
        <f t="shared" si="13"/>
        <v>1.0327484143763215</v>
      </c>
      <c r="J213" s="12">
        <f t="shared" si="14"/>
        <v>3.8054968287526428E-2</v>
      </c>
      <c r="K213" s="2">
        <f t="shared" si="15"/>
        <v>27.138333333333335</v>
      </c>
    </row>
    <row r="214" spans="1:11" x14ac:dyDescent="0.3">
      <c r="A214" s="3">
        <v>45421</v>
      </c>
      <c r="B214" s="1" t="s">
        <v>14</v>
      </c>
      <c r="C214" s="1" t="s">
        <v>10</v>
      </c>
      <c r="D214" s="2">
        <v>3472</v>
      </c>
      <c r="E214" s="2">
        <v>150</v>
      </c>
      <c r="F214" s="2">
        <v>25</v>
      </c>
      <c r="G214" s="13">
        <v>426.77</v>
      </c>
      <c r="H214" s="12">
        <f t="shared" si="12"/>
        <v>4.3202764976958526E-2</v>
      </c>
      <c r="I214" s="2">
        <f t="shared" si="13"/>
        <v>2.8451333333333331</v>
      </c>
      <c r="J214" s="12">
        <f t="shared" si="14"/>
        <v>0.16666666666666666</v>
      </c>
      <c r="K214" s="2">
        <f t="shared" si="15"/>
        <v>17.070799999999998</v>
      </c>
    </row>
    <row r="215" spans="1:11" x14ac:dyDescent="0.3">
      <c r="A215" s="3">
        <v>45421</v>
      </c>
      <c r="B215" s="1" t="s">
        <v>14</v>
      </c>
      <c r="C215" s="1" t="s">
        <v>11</v>
      </c>
      <c r="D215" s="2">
        <v>2761</v>
      </c>
      <c r="E215" s="2">
        <v>492</v>
      </c>
      <c r="F215" s="2">
        <v>44</v>
      </c>
      <c r="G215" s="13">
        <v>420.49</v>
      </c>
      <c r="H215" s="12">
        <f t="shared" si="12"/>
        <v>0.17819630568634554</v>
      </c>
      <c r="I215" s="2">
        <f t="shared" si="13"/>
        <v>0.85465447154471541</v>
      </c>
      <c r="J215" s="12">
        <f t="shared" si="14"/>
        <v>8.943089430894309E-2</v>
      </c>
      <c r="K215" s="2">
        <f t="shared" si="15"/>
        <v>9.5565909090909091</v>
      </c>
    </row>
    <row r="216" spans="1:11" x14ac:dyDescent="0.3">
      <c r="A216" s="3">
        <v>45421</v>
      </c>
      <c r="B216" s="1" t="s">
        <v>14</v>
      </c>
      <c r="C216" s="1" t="s">
        <v>12</v>
      </c>
      <c r="D216" s="2">
        <v>4812</v>
      </c>
      <c r="E216" s="2">
        <v>426</v>
      </c>
      <c r="F216" s="2">
        <v>21</v>
      </c>
      <c r="G216" s="13">
        <v>313.5</v>
      </c>
      <c r="H216" s="12">
        <f t="shared" si="12"/>
        <v>8.8528678304239397E-2</v>
      </c>
      <c r="I216" s="2">
        <f t="shared" si="13"/>
        <v>0.7359154929577465</v>
      </c>
      <c r="J216" s="12">
        <f t="shared" si="14"/>
        <v>4.9295774647887321E-2</v>
      </c>
      <c r="K216" s="2">
        <f t="shared" si="15"/>
        <v>14.928571428571429</v>
      </c>
    </row>
    <row r="217" spans="1:11" x14ac:dyDescent="0.3">
      <c r="A217" s="3">
        <v>45421</v>
      </c>
      <c r="B217" s="1" t="s">
        <v>15</v>
      </c>
      <c r="C217" s="1" t="s">
        <v>8</v>
      </c>
      <c r="D217" s="2">
        <v>2733</v>
      </c>
      <c r="E217" s="2">
        <v>119</v>
      </c>
      <c r="F217" s="2">
        <v>3</v>
      </c>
      <c r="G217" s="13">
        <v>321.36</v>
      </c>
      <c r="H217" s="12">
        <f t="shared" si="12"/>
        <v>4.3541895353091838E-2</v>
      </c>
      <c r="I217" s="2">
        <f t="shared" si="13"/>
        <v>2.7005042016806722</v>
      </c>
      <c r="J217" s="12">
        <f t="shared" si="14"/>
        <v>2.5210084033613446E-2</v>
      </c>
      <c r="K217" s="2">
        <f t="shared" si="15"/>
        <v>107.12</v>
      </c>
    </row>
    <row r="218" spans="1:11" x14ac:dyDescent="0.3">
      <c r="A218" s="3">
        <v>45421</v>
      </c>
      <c r="B218" s="1" t="s">
        <v>15</v>
      </c>
      <c r="C218" s="1" t="s">
        <v>9</v>
      </c>
      <c r="D218" s="2">
        <v>7986</v>
      </c>
      <c r="E218" s="2">
        <v>495</v>
      </c>
      <c r="F218" s="2">
        <v>30</v>
      </c>
      <c r="G218" s="13">
        <v>356.59</v>
      </c>
      <c r="H218" s="12">
        <f t="shared" si="12"/>
        <v>6.1983471074380167E-2</v>
      </c>
      <c r="I218" s="2">
        <f t="shared" si="13"/>
        <v>0.72038383838383835</v>
      </c>
      <c r="J218" s="12">
        <f t="shared" si="14"/>
        <v>6.0606060606060608E-2</v>
      </c>
      <c r="K218" s="2">
        <f t="shared" si="15"/>
        <v>11.886333333333333</v>
      </c>
    </row>
    <row r="219" spans="1:11" x14ac:dyDescent="0.3">
      <c r="A219" s="3">
        <v>45421</v>
      </c>
      <c r="B219" s="1" t="s">
        <v>15</v>
      </c>
      <c r="C219" s="1" t="s">
        <v>10</v>
      </c>
      <c r="D219" s="2">
        <v>4735</v>
      </c>
      <c r="E219" s="2">
        <v>360</v>
      </c>
      <c r="F219" s="2">
        <v>2</v>
      </c>
      <c r="G219" s="13">
        <v>858.08</v>
      </c>
      <c r="H219" s="12">
        <f t="shared" si="12"/>
        <v>7.6029567053854274E-2</v>
      </c>
      <c r="I219" s="2">
        <f t="shared" si="13"/>
        <v>2.3835555555555556</v>
      </c>
      <c r="J219" s="12">
        <f t="shared" si="14"/>
        <v>5.5555555555555558E-3</v>
      </c>
      <c r="K219" s="2">
        <f t="shared" si="15"/>
        <v>429.04</v>
      </c>
    </row>
    <row r="220" spans="1:11" x14ac:dyDescent="0.3">
      <c r="A220" s="3">
        <v>45421</v>
      </c>
      <c r="B220" s="1" t="s">
        <v>15</v>
      </c>
      <c r="C220" s="1" t="s">
        <v>11</v>
      </c>
      <c r="D220" s="2">
        <v>9434</v>
      </c>
      <c r="E220" s="2">
        <v>80</v>
      </c>
      <c r="F220" s="2">
        <v>35</v>
      </c>
      <c r="G220" s="13">
        <v>469.36</v>
      </c>
      <c r="H220" s="12">
        <f t="shared" si="12"/>
        <v>8.4799660801356796E-3</v>
      </c>
      <c r="I220" s="2">
        <f t="shared" si="13"/>
        <v>5.867</v>
      </c>
      <c r="J220" s="12">
        <f t="shared" si="14"/>
        <v>0.4375</v>
      </c>
      <c r="K220" s="2">
        <f t="shared" si="15"/>
        <v>13.410285714285715</v>
      </c>
    </row>
    <row r="221" spans="1:11" x14ac:dyDescent="0.3">
      <c r="A221" s="3">
        <v>45421</v>
      </c>
      <c r="B221" s="1" t="s">
        <v>15</v>
      </c>
      <c r="C221" s="1" t="s">
        <v>12</v>
      </c>
      <c r="D221" s="2">
        <v>6342</v>
      </c>
      <c r="E221" s="2">
        <v>55</v>
      </c>
      <c r="F221" s="2">
        <v>27</v>
      </c>
      <c r="G221" s="13">
        <v>458.07</v>
      </c>
      <c r="H221" s="12">
        <f t="shared" si="12"/>
        <v>8.6723431094292026E-3</v>
      </c>
      <c r="I221" s="2">
        <f t="shared" si="13"/>
        <v>8.3285454545454538</v>
      </c>
      <c r="J221" s="12">
        <f t="shared" si="14"/>
        <v>0.49090909090909091</v>
      </c>
      <c r="K221" s="2">
        <f t="shared" si="15"/>
        <v>16.965555555555554</v>
      </c>
    </row>
    <row r="222" spans="1:11" x14ac:dyDescent="0.3">
      <c r="A222" s="3">
        <v>45421</v>
      </c>
      <c r="B222" s="1" t="s">
        <v>16</v>
      </c>
      <c r="C222" s="1" t="s">
        <v>8</v>
      </c>
      <c r="D222" s="2">
        <v>9195</v>
      </c>
      <c r="E222" s="2">
        <v>384</v>
      </c>
      <c r="F222" s="2">
        <v>48</v>
      </c>
      <c r="G222" s="13">
        <v>835.36</v>
      </c>
      <c r="H222" s="12">
        <f t="shared" si="12"/>
        <v>4.1761827079934748E-2</v>
      </c>
      <c r="I222" s="2">
        <f t="shared" si="13"/>
        <v>2.1754166666666666</v>
      </c>
      <c r="J222" s="12">
        <f t="shared" si="14"/>
        <v>0.125</v>
      </c>
      <c r="K222" s="2">
        <f t="shared" si="15"/>
        <v>17.403333333333332</v>
      </c>
    </row>
    <row r="223" spans="1:11" x14ac:dyDescent="0.3">
      <c r="A223" s="3">
        <v>45421</v>
      </c>
      <c r="B223" s="1" t="s">
        <v>16</v>
      </c>
      <c r="C223" s="1" t="s">
        <v>9</v>
      </c>
      <c r="D223" s="2">
        <v>3551</v>
      </c>
      <c r="E223" s="2">
        <v>484</v>
      </c>
      <c r="F223" s="2">
        <v>1</v>
      </c>
      <c r="G223" s="13">
        <v>838.78</v>
      </c>
      <c r="H223" s="12">
        <f t="shared" si="12"/>
        <v>0.13629963390594199</v>
      </c>
      <c r="I223" s="2">
        <f t="shared" si="13"/>
        <v>1.7330165289256199</v>
      </c>
      <c r="J223" s="12">
        <f t="shared" si="14"/>
        <v>2.0661157024793389E-3</v>
      </c>
      <c r="K223" s="2">
        <f t="shared" si="15"/>
        <v>838.78</v>
      </c>
    </row>
    <row r="224" spans="1:11" x14ac:dyDescent="0.3">
      <c r="A224" s="3">
        <v>45421</v>
      </c>
      <c r="B224" s="1" t="s">
        <v>16</v>
      </c>
      <c r="C224" s="1" t="s">
        <v>10</v>
      </c>
      <c r="D224" s="2">
        <v>1846</v>
      </c>
      <c r="E224" s="2">
        <v>252</v>
      </c>
      <c r="F224" s="2">
        <v>44</v>
      </c>
      <c r="G224" s="13">
        <v>614.45000000000005</v>
      </c>
      <c r="H224" s="12">
        <f t="shared" si="12"/>
        <v>0.13651137594799567</v>
      </c>
      <c r="I224" s="2">
        <f t="shared" si="13"/>
        <v>2.4382936507936508</v>
      </c>
      <c r="J224" s="12">
        <f t="shared" si="14"/>
        <v>0.17460317460317459</v>
      </c>
      <c r="K224" s="2">
        <f t="shared" si="15"/>
        <v>13.964772727272729</v>
      </c>
    </row>
    <row r="225" spans="1:11" x14ac:dyDescent="0.3">
      <c r="A225" s="3">
        <v>45421</v>
      </c>
      <c r="B225" s="1" t="s">
        <v>16</v>
      </c>
      <c r="C225" s="1" t="s">
        <v>11</v>
      </c>
      <c r="D225" s="2">
        <v>7469</v>
      </c>
      <c r="E225" s="2">
        <v>459</v>
      </c>
      <c r="F225" s="2">
        <v>18</v>
      </c>
      <c r="G225" s="13">
        <v>391.31</v>
      </c>
      <c r="H225" s="12">
        <f t="shared" si="12"/>
        <v>6.1454009907618158E-2</v>
      </c>
      <c r="I225" s="2">
        <f t="shared" si="13"/>
        <v>0.85252723311546841</v>
      </c>
      <c r="J225" s="12">
        <f t="shared" si="14"/>
        <v>3.9215686274509803E-2</v>
      </c>
      <c r="K225" s="2">
        <f t="shared" si="15"/>
        <v>21.739444444444445</v>
      </c>
    </row>
    <row r="226" spans="1:11" x14ac:dyDescent="0.3">
      <c r="A226" s="3">
        <v>45421</v>
      </c>
      <c r="B226" s="1" t="s">
        <v>16</v>
      </c>
      <c r="C226" s="1" t="s">
        <v>12</v>
      </c>
      <c r="D226" s="2">
        <v>9915</v>
      </c>
      <c r="E226" s="2">
        <v>274</v>
      </c>
      <c r="F226" s="2">
        <v>11</v>
      </c>
      <c r="G226" s="13">
        <v>762.62</v>
      </c>
      <c r="H226" s="12">
        <f t="shared" si="12"/>
        <v>2.7634896621280887E-2</v>
      </c>
      <c r="I226" s="2">
        <f t="shared" si="13"/>
        <v>2.7832846715328468</v>
      </c>
      <c r="J226" s="12">
        <f t="shared" si="14"/>
        <v>4.0145985401459854E-2</v>
      </c>
      <c r="K226" s="2">
        <f t="shared" si="15"/>
        <v>69.329090909090908</v>
      </c>
    </row>
    <row r="227" spans="1:11" x14ac:dyDescent="0.3">
      <c r="A227" s="3">
        <v>45422</v>
      </c>
      <c r="B227" s="1" t="s">
        <v>7</v>
      </c>
      <c r="C227" s="1" t="s">
        <v>8</v>
      </c>
      <c r="D227" s="2">
        <v>3048</v>
      </c>
      <c r="E227" s="2">
        <v>139</v>
      </c>
      <c r="F227" s="2">
        <v>37</v>
      </c>
      <c r="G227" s="13">
        <v>791</v>
      </c>
      <c r="H227" s="12">
        <f t="shared" si="12"/>
        <v>4.5603674540682412E-2</v>
      </c>
      <c r="I227" s="2">
        <f t="shared" si="13"/>
        <v>5.6906474820143886</v>
      </c>
      <c r="J227" s="12">
        <f t="shared" si="14"/>
        <v>0.26618705035971224</v>
      </c>
      <c r="K227" s="2">
        <f t="shared" si="15"/>
        <v>21.378378378378379</v>
      </c>
    </row>
    <row r="228" spans="1:11" x14ac:dyDescent="0.3">
      <c r="A228" s="3">
        <v>45422</v>
      </c>
      <c r="B228" s="1" t="s">
        <v>7</v>
      </c>
      <c r="C228" s="1" t="s">
        <v>9</v>
      </c>
      <c r="D228" s="2">
        <v>2828</v>
      </c>
      <c r="E228" s="2">
        <v>431</v>
      </c>
      <c r="F228" s="2">
        <v>35</v>
      </c>
      <c r="G228" s="13">
        <v>238.93</v>
      </c>
      <c r="H228" s="12">
        <f t="shared" si="12"/>
        <v>0.15240452616690239</v>
      </c>
      <c r="I228" s="2">
        <f t="shared" si="13"/>
        <v>0.55436194895591651</v>
      </c>
      <c r="J228" s="12">
        <f t="shared" si="14"/>
        <v>8.1206496519721574E-2</v>
      </c>
      <c r="K228" s="2">
        <f t="shared" si="15"/>
        <v>6.8265714285714285</v>
      </c>
    </row>
    <row r="229" spans="1:11" x14ac:dyDescent="0.3">
      <c r="A229" s="3">
        <v>45422</v>
      </c>
      <c r="B229" s="1" t="s">
        <v>7</v>
      </c>
      <c r="C229" s="1" t="s">
        <v>10</v>
      </c>
      <c r="D229" s="2">
        <v>7988</v>
      </c>
      <c r="E229" s="2">
        <v>308</v>
      </c>
      <c r="F229" s="2">
        <v>49</v>
      </c>
      <c r="G229" s="13">
        <v>146.63999999999999</v>
      </c>
      <c r="H229" s="12">
        <f t="shared" si="12"/>
        <v>3.8557836755132698E-2</v>
      </c>
      <c r="I229" s="2">
        <f t="shared" si="13"/>
        <v>0.47610389610389608</v>
      </c>
      <c r="J229" s="12">
        <f t="shared" si="14"/>
        <v>0.15909090909090909</v>
      </c>
      <c r="K229" s="2">
        <f t="shared" si="15"/>
        <v>2.9926530612244897</v>
      </c>
    </row>
    <row r="230" spans="1:11" x14ac:dyDescent="0.3">
      <c r="A230" s="3">
        <v>45422</v>
      </c>
      <c r="B230" s="1" t="s">
        <v>7</v>
      </c>
      <c r="C230" s="1" t="s">
        <v>11</v>
      </c>
      <c r="D230" s="2">
        <v>1009</v>
      </c>
      <c r="E230" s="2">
        <v>310</v>
      </c>
      <c r="F230" s="2">
        <v>43</v>
      </c>
      <c r="G230" s="13">
        <v>157.04</v>
      </c>
      <c r="H230" s="12">
        <f t="shared" si="12"/>
        <v>0.30723488602576809</v>
      </c>
      <c r="I230" s="2">
        <f t="shared" si="13"/>
        <v>0.50658064516129031</v>
      </c>
      <c r="J230" s="12">
        <f t="shared" si="14"/>
        <v>0.13870967741935483</v>
      </c>
      <c r="K230" s="2">
        <f t="shared" si="15"/>
        <v>3.652093023255814</v>
      </c>
    </row>
    <row r="231" spans="1:11" x14ac:dyDescent="0.3">
      <c r="A231" s="3">
        <v>45422</v>
      </c>
      <c r="B231" s="1" t="s">
        <v>7</v>
      </c>
      <c r="C231" s="1" t="s">
        <v>12</v>
      </c>
      <c r="D231" s="2">
        <v>8041</v>
      </c>
      <c r="E231" s="2">
        <v>62</v>
      </c>
      <c r="F231" s="2">
        <v>19</v>
      </c>
      <c r="G231" s="13">
        <v>716.11</v>
      </c>
      <c r="H231" s="12">
        <f t="shared" si="12"/>
        <v>7.710483770675289E-3</v>
      </c>
      <c r="I231" s="2">
        <f t="shared" si="13"/>
        <v>11.550161290322581</v>
      </c>
      <c r="J231" s="12">
        <f t="shared" si="14"/>
        <v>0.30645161290322581</v>
      </c>
      <c r="K231" s="2">
        <f t="shared" si="15"/>
        <v>37.69</v>
      </c>
    </row>
    <row r="232" spans="1:11" x14ac:dyDescent="0.3">
      <c r="A232" s="3">
        <v>45422</v>
      </c>
      <c r="B232" s="1" t="s">
        <v>13</v>
      </c>
      <c r="C232" s="1" t="s">
        <v>8</v>
      </c>
      <c r="D232" s="2">
        <v>9512</v>
      </c>
      <c r="E232" s="2">
        <v>368</v>
      </c>
      <c r="F232" s="2">
        <v>16</v>
      </c>
      <c r="G232" s="13">
        <v>713.35</v>
      </c>
      <c r="H232" s="12">
        <f t="shared" si="12"/>
        <v>3.8687973086627421E-2</v>
      </c>
      <c r="I232" s="2">
        <f t="shared" si="13"/>
        <v>1.9384510869565219</v>
      </c>
      <c r="J232" s="12">
        <f t="shared" si="14"/>
        <v>4.3478260869565216E-2</v>
      </c>
      <c r="K232" s="2">
        <f t="shared" si="15"/>
        <v>44.584375000000001</v>
      </c>
    </row>
    <row r="233" spans="1:11" x14ac:dyDescent="0.3">
      <c r="A233" s="3">
        <v>45422</v>
      </c>
      <c r="B233" s="1" t="s">
        <v>13</v>
      </c>
      <c r="C233" s="1" t="s">
        <v>9</v>
      </c>
      <c r="D233" s="2">
        <v>3824</v>
      </c>
      <c r="E233" s="2">
        <v>448</v>
      </c>
      <c r="F233" s="2">
        <v>34</v>
      </c>
      <c r="G233" s="13">
        <v>524.41999999999996</v>
      </c>
      <c r="H233" s="12">
        <f t="shared" si="12"/>
        <v>0.11715481171548117</v>
      </c>
      <c r="I233" s="2">
        <f t="shared" si="13"/>
        <v>1.170580357142857</v>
      </c>
      <c r="J233" s="12">
        <f t="shared" si="14"/>
        <v>7.5892857142857137E-2</v>
      </c>
      <c r="K233" s="2">
        <f t="shared" si="15"/>
        <v>15.424117647058821</v>
      </c>
    </row>
    <row r="234" spans="1:11" x14ac:dyDescent="0.3">
      <c r="A234" s="3">
        <v>45422</v>
      </c>
      <c r="B234" s="1" t="s">
        <v>13</v>
      </c>
      <c r="C234" s="1" t="s">
        <v>10</v>
      </c>
      <c r="D234" s="2">
        <v>8984</v>
      </c>
      <c r="E234" s="2">
        <v>118</v>
      </c>
      <c r="F234" s="2">
        <v>43</v>
      </c>
      <c r="G234" s="13">
        <v>847.56</v>
      </c>
      <c r="H234" s="12">
        <f t="shared" si="12"/>
        <v>1.313446126447017E-2</v>
      </c>
      <c r="I234" s="2">
        <f t="shared" si="13"/>
        <v>7.1827118644067793</v>
      </c>
      <c r="J234" s="12">
        <f t="shared" si="14"/>
        <v>0.36440677966101692</v>
      </c>
      <c r="K234" s="2">
        <f t="shared" si="15"/>
        <v>19.710697674418604</v>
      </c>
    </row>
    <row r="235" spans="1:11" x14ac:dyDescent="0.3">
      <c r="A235" s="3">
        <v>45422</v>
      </c>
      <c r="B235" s="1" t="s">
        <v>13</v>
      </c>
      <c r="C235" s="1" t="s">
        <v>11</v>
      </c>
      <c r="D235" s="2">
        <v>2908</v>
      </c>
      <c r="E235" s="2">
        <v>425</v>
      </c>
      <c r="F235" s="2">
        <v>33</v>
      </c>
      <c r="G235" s="13">
        <v>991.84</v>
      </c>
      <c r="H235" s="12">
        <f t="shared" si="12"/>
        <v>0.14614855570839064</v>
      </c>
      <c r="I235" s="2">
        <f t="shared" si="13"/>
        <v>2.3337411764705882</v>
      </c>
      <c r="J235" s="12">
        <f t="shared" si="14"/>
        <v>7.7647058823529416E-2</v>
      </c>
      <c r="K235" s="2">
        <f t="shared" si="15"/>
        <v>30.055757575757578</v>
      </c>
    </row>
    <row r="236" spans="1:11" x14ac:dyDescent="0.3">
      <c r="A236" s="3">
        <v>45422</v>
      </c>
      <c r="B236" s="1" t="s">
        <v>13</v>
      </c>
      <c r="C236" s="1" t="s">
        <v>12</v>
      </c>
      <c r="D236" s="2">
        <v>3635</v>
      </c>
      <c r="E236" s="2">
        <v>84</v>
      </c>
      <c r="F236" s="2">
        <v>21</v>
      </c>
      <c r="G236" s="13">
        <v>933.8</v>
      </c>
      <c r="H236" s="12">
        <f t="shared" si="12"/>
        <v>2.3108665749656122E-2</v>
      </c>
      <c r="I236" s="2">
        <f t="shared" si="13"/>
        <v>11.116666666666665</v>
      </c>
      <c r="J236" s="12">
        <f t="shared" si="14"/>
        <v>0.25</v>
      </c>
      <c r="K236" s="2">
        <f t="shared" si="15"/>
        <v>44.466666666666661</v>
      </c>
    </row>
    <row r="237" spans="1:11" x14ac:dyDescent="0.3">
      <c r="A237" s="3">
        <v>45422</v>
      </c>
      <c r="B237" s="1" t="s">
        <v>14</v>
      </c>
      <c r="C237" s="1" t="s">
        <v>8</v>
      </c>
      <c r="D237" s="2">
        <v>6951</v>
      </c>
      <c r="E237" s="2">
        <v>398</v>
      </c>
      <c r="F237" s="2">
        <v>40</v>
      </c>
      <c r="G237" s="13">
        <v>225.8</v>
      </c>
      <c r="H237" s="12">
        <f t="shared" si="12"/>
        <v>5.7257948496619193E-2</v>
      </c>
      <c r="I237" s="2">
        <f t="shared" si="13"/>
        <v>0.56733668341708543</v>
      </c>
      <c r="J237" s="12">
        <f t="shared" si="14"/>
        <v>0.10050251256281408</v>
      </c>
      <c r="K237" s="2">
        <f t="shared" si="15"/>
        <v>5.6450000000000005</v>
      </c>
    </row>
    <row r="238" spans="1:11" x14ac:dyDescent="0.3">
      <c r="A238" s="3">
        <v>45422</v>
      </c>
      <c r="B238" s="1" t="s">
        <v>14</v>
      </c>
      <c r="C238" s="1" t="s">
        <v>9</v>
      </c>
      <c r="D238" s="2">
        <v>7413</v>
      </c>
      <c r="E238" s="2">
        <v>365</v>
      </c>
      <c r="F238" s="2">
        <v>20</v>
      </c>
      <c r="G238" s="13">
        <v>247.29</v>
      </c>
      <c r="H238" s="12">
        <f t="shared" si="12"/>
        <v>4.923782544179145E-2</v>
      </c>
      <c r="I238" s="2">
        <f t="shared" si="13"/>
        <v>0.67750684931506844</v>
      </c>
      <c r="J238" s="12">
        <f t="shared" si="14"/>
        <v>5.4794520547945202E-2</v>
      </c>
      <c r="K238" s="2">
        <f t="shared" si="15"/>
        <v>12.3645</v>
      </c>
    </row>
    <row r="239" spans="1:11" x14ac:dyDescent="0.3">
      <c r="A239" s="3">
        <v>45422</v>
      </c>
      <c r="B239" s="1" t="s">
        <v>14</v>
      </c>
      <c r="C239" s="1" t="s">
        <v>10</v>
      </c>
      <c r="D239" s="2">
        <v>3898</v>
      </c>
      <c r="E239" s="2">
        <v>428</v>
      </c>
      <c r="F239" s="2">
        <v>3</v>
      </c>
      <c r="G239" s="13">
        <v>670.38</v>
      </c>
      <c r="H239" s="12">
        <f t="shared" si="12"/>
        <v>0.10979989738327348</v>
      </c>
      <c r="I239" s="2">
        <f t="shared" si="13"/>
        <v>1.5663084112149532</v>
      </c>
      <c r="J239" s="12">
        <f t="shared" si="14"/>
        <v>7.0093457943925233E-3</v>
      </c>
      <c r="K239" s="2">
        <f t="shared" si="15"/>
        <v>223.46</v>
      </c>
    </row>
    <row r="240" spans="1:11" x14ac:dyDescent="0.3">
      <c r="A240" s="3">
        <v>45422</v>
      </c>
      <c r="B240" s="1" t="s">
        <v>14</v>
      </c>
      <c r="C240" s="1" t="s">
        <v>11</v>
      </c>
      <c r="D240" s="2">
        <v>1600</v>
      </c>
      <c r="E240" s="2">
        <v>286</v>
      </c>
      <c r="F240" s="2">
        <v>17</v>
      </c>
      <c r="G240" s="13">
        <v>629.48</v>
      </c>
      <c r="H240" s="12">
        <f t="shared" si="12"/>
        <v>0.17874999999999999</v>
      </c>
      <c r="I240" s="2">
        <f t="shared" si="13"/>
        <v>2.200979020979021</v>
      </c>
      <c r="J240" s="12">
        <f t="shared" si="14"/>
        <v>5.944055944055944E-2</v>
      </c>
      <c r="K240" s="2">
        <f t="shared" si="15"/>
        <v>37.02823529411765</v>
      </c>
    </row>
    <row r="241" spans="1:11" x14ac:dyDescent="0.3">
      <c r="A241" s="3">
        <v>45422</v>
      </c>
      <c r="B241" s="1" t="s">
        <v>14</v>
      </c>
      <c r="C241" s="1" t="s">
        <v>12</v>
      </c>
      <c r="D241" s="2">
        <v>7943</v>
      </c>
      <c r="E241" s="2">
        <v>228</v>
      </c>
      <c r="F241" s="2">
        <v>32</v>
      </c>
      <c r="G241" s="13">
        <v>661.69</v>
      </c>
      <c r="H241" s="12">
        <f t="shared" si="12"/>
        <v>2.8704519702883041E-2</v>
      </c>
      <c r="I241" s="2">
        <f t="shared" si="13"/>
        <v>2.902149122807018</v>
      </c>
      <c r="J241" s="12">
        <f t="shared" si="14"/>
        <v>0.14035087719298245</v>
      </c>
      <c r="K241" s="2">
        <f t="shared" si="15"/>
        <v>20.677812500000002</v>
      </c>
    </row>
    <row r="242" spans="1:11" x14ac:dyDescent="0.3">
      <c r="A242" s="3">
        <v>45422</v>
      </c>
      <c r="B242" s="1" t="s">
        <v>15</v>
      </c>
      <c r="C242" s="1" t="s">
        <v>8</v>
      </c>
      <c r="D242" s="2">
        <v>6142</v>
      </c>
      <c r="E242" s="2">
        <v>112</v>
      </c>
      <c r="F242" s="2">
        <v>24</v>
      </c>
      <c r="G242" s="13">
        <v>552.45000000000005</v>
      </c>
      <c r="H242" s="12">
        <f t="shared" si="12"/>
        <v>1.8235102572451971E-2</v>
      </c>
      <c r="I242" s="2">
        <f t="shared" si="13"/>
        <v>4.9325892857142861</v>
      </c>
      <c r="J242" s="12">
        <f t="shared" si="14"/>
        <v>0.21428571428571427</v>
      </c>
      <c r="K242" s="2">
        <f t="shared" si="15"/>
        <v>23.018750000000001</v>
      </c>
    </row>
    <row r="243" spans="1:11" x14ac:dyDescent="0.3">
      <c r="A243" s="3">
        <v>45422</v>
      </c>
      <c r="B243" s="1" t="s">
        <v>15</v>
      </c>
      <c r="C243" s="1" t="s">
        <v>9</v>
      </c>
      <c r="D243" s="2">
        <v>3192</v>
      </c>
      <c r="E243" s="2">
        <v>274</v>
      </c>
      <c r="F243" s="2">
        <v>1</v>
      </c>
      <c r="G243" s="13">
        <v>452.33</v>
      </c>
      <c r="H243" s="12">
        <f t="shared" si="12"/>
        <v>8.583959899749373E-2</v>
      </c>
      <c r="I243" s="2">
        <f t="shared" si="13"/>
        <v>1.6508394160583941</v>
      </c>
      <c r="J243" s="12">
        <f t="shared" si="14"/>
        <v>3.6496350364963502E-3</v>
      </c>
      <c r="K243" s="2">
        <f t="shared" si="15"/>
        <v>452.33</v>
      </c>
    </row>
    <row r="244" spans="1:11" x14ac:dyDescent="0.3">
      <c r="A244" s="3">
        <v>45422</v>
      </c>
      <c r="B244" s="1" t="s">
        <v>15</v>
      </c>
      <c r="C244" s="1" t="s">
        <v>10</v>
      </c>
      <c r="D244" s="2">
        <v>2997</v>
      </c>
      <c r="E244" s="2">
        <v>358</v>
      </c>
      <c r="F244" s="2">
        <v>38</v>
      </c>
      <c r="G244" s="13">
        <v>915.82</v>
      </c>
      <c r="H244" s="12">
        <f t="shared" si="12"/>
        <v>0.11945278611945279</v>
      </c>
      <c r="I244" s="2">
        <f t="shared" si="13"/>
        <v>2.5581564245810058</v>
      </c>
      <c r="J244" s="12">
        <f t="shared" si="14"/>
        <v>0.10614525139664804</v>
      </c>
      <c r="K244" s="2">
        <f t="shared" si="15"/>
        <v>24.100526315789477</v>
      </c>
    </row>
    <row r="245" spans="1:11" x14ac:dyDescent="0.3">
      <c r="A245" s="3">
        <v>45422</v>
      </c>
      <c r="B245" s="1" t="s">
        <v>15</v>
      </c>
      <c r="C245" s="1" t="s">
        <v>11</v>
      </c>
      <c r="D245" s="2">
        <v>2970</v>
      </c>
      <c r="E245" s="2">
        <v>247</v>
      </c>
      <c r="F245" s="2">
        <v>6</v>
      </c>
      <c r="G245" s="13">
        <v>945.85</v>
      </c>
      <c r="H245" s="12">
        <f t="shared" si="12"/>
        <v>8.3164983164983164E-2</v>
      </c>
      <c r="I245" s="2">
        <f t="shared" si="13"/>
        <v>3.8293522267206477</v>
      </c>
      <c r="J245" s="12">
        <f t="shared" si="14"/>
        <v>2.4291497975708502E-2</v>
      </c>
      <c r="K245" s="2">
        <f t="shared" si="15"/>
        <v>157.64166666666668</v>
      </c>
    </row>
    <row r="246" spans="1:11" x14ac:dyDescent="0.3">
      <c r="A246" s="3">
        <v>45422</v>
      </c>
      <c r="B246" s="1" t="s">
        <v>15</v>
      </c>
      <c r="C246" s="1" t="s">
        <v>12</v>
      </c>
      <c r="D246" s="2">
        <v>2202</v>
      </c>
      <c r="E246" s="2">
        <v>91</v>
      </c>
      <c r="F246" s="2">
        <v>14</v>
      </c>
      <c r="G246" s="13">
        <v>225.34</v>
      </c>
      <c r="H246" s="12">
        <f t="shared" si="12"/>
        <v>4.1326067211625794E-2</v>
      </c>
      <c r="I246" s="2">
        <f t="shared" si="13"/>
        <v>2.4762637362637361</v>
      </c>
      <c r="J246" s="12">
        <f t="shared" si="14"/>
        <v>0.15384615384615385</v>
      </c>
      <c r="K246" s="2">
        <f t="shared" si="15"/>
        <v>16.095714285714287</v>
      </c>
    </row>
    <row r="247" spans="1:11" x14ac:dyDescent="0.3">
      <c r="A247" s="3">
        <v>45422</v>
      </c>
      <c r="B247" s="1" t="s">
        <v>16</v>
      </c>
      <c r="C247" s="1" t="s">
        <v>8</v>
      </c>
      <c r="D247" s="2">
        <v>6742</v>
      </c>
      <c r="E247" s="2">
        <v>206</v>
      </c>
      <c r="F247" s="2">
        <v>29</v>
      </c>
      <c r="G247" s="13">
        <v>545.88</v>
      </c>
      <c r="H247" s="12">
        <f t="shared" si="12"/>
        <v>3.0554731533669534E-2</v>
      </c>
      <c r="I247" s="2">
        <f t="shared" si="13"/>
        <v>2.6499029126213594</v>
      </c>
      <c r="J247" s="12">
        <f t="shared" si="14"/>
        <v>0.14077669902912621</v>
      </c>
      <c r="K247" s="2">
        <f t="shared" si="15"/>
        <v>18.82344827586207</v>
      </c>
    </row>
    <row r="248" spans="1:11" x14ac:dyDescent="0.3">
      <c r="A248" s="3">
        <v>45422</v>
      </c>
      <c r="B248" s="1" t="s">
        <v>16</v>
      </c>
      <c r="C248" s="1" t="s">
        <v>9</v>
      </c>
      <c r="D248" s="2">
        <v>1922</v>
      </c>
      <c r="E248" s="2">
        <v>469</v>
      </c>
      <c r="F248" s="2">
        <v>32</v>
      </c>
      <c r="G248" s="13">
        <v>997.92</v>
      </c>
      <c r="H248" s="12">
        <f t="shared" si="12"/>
        <v>0.24401664932362122</v>
      </c>
      <c r="I248" s="2">
        <f t="shared" si="13"/>
        <v>2.1277611940298509</v>
      </c>
      <c r="J248" s="12">
        <f t="shared" si="14"/>
        <v>6.8230277185501065E-2</v>
      </c>
      <c r="K248" s="2">
        <f t="shared" si="15"/>
        <v>31.184999999999999</v>
      </c>
    </row>
    <row r="249" spans="1:11" x14ac:dyDescent="0.3">
      <c r="A249" s="3">
        <v>45422</v>
      </c>
      <c r="B249" s="1" t="s">
        <v>16</v>
      </c>
      <c r="C249" s="1" t="s">
        <v>10</v>
      </c>
      <c r="D249" s="2">
        <v>1950</v>
      </c>
      <c r="E249" s="2">
        <v>338</v>
      </c>
      <c r="F249" s="2">
        <v>21</v>
      </c>
      <c r="G249" s="13">
        <v>130.18</v>
      </c>
      <c r="H249" s="12">
        <f t="shared" si="12"/>
        <v>0.17333333333333334</v>
      </c>
      <c r="I249" s="2">
        <f t="shared" si="13"/>
        <v>0.38514792899408284</v>
      </c>
      <c r="J249" s="12">
        <f t="shared" si="14"/>
        <v>6.2130177514792898E-2</v>
      </c>
      <c r="K249" s="2">
        <f t="shared" si="15"/>
        <v>6.1990476190476196</v>
      </c>
    </row>
    <row r="250" spans="1:11" x14ac:dyDescent="0.3">
      <c r="A250" s="3">
        <v>45422</v>
      </c>
      <c r="B250" s="1" t="s">
        <v>16</v>
      </c>
      <c r="C250" s="1" t="s">
        <v>11</v>
      </c>
      <c r="D250" s="2">
        <v>5612</v>
      </c>
      <c r="E250" s="2">
        <v>172</v>
      </c>
      <c r="F250" s="2">
        <v>37</v>
      </c>
      <c r="G250" s="13">
        <v>779.17</v>
      </c>
      <c r="H250" s="12">
        <f t="shared" si="12"/>
        <v>3.0648610121168925E-2</v>
      </c>
      <c r="I250" s="2">
        <f t="shared" si="13"/>
        <v>4.5300581395348836</v>
      </c>
      <c r="J250" s="12">
        <f t="shared" si="14"/>
        <v>0.21511627906976744</v>
      </c>
      <c r="K250" s="2">
        <f t="shared" si="15"/>
        <v>21.058648648648649</v>
      </c>
    </row>
    <row r="251" spans="1:11" x14ac:dyDescent="0.3">
      <c r="A251" s="3">
        <v>45422</v>
      </c>
      <c r="B251" s="1" t="s">
        <v>16</v>
      </c>
      <c r="C251" s="1" t="s">
        <v>12</v>
      </c>
      <c r="D251" s="2">
        <v>7028</v>
      </c>
      <c r="E251" s="2">
        <v>208</v>
      </c>
      <c r="F251" s="2">
        <v>44</v>
      </c>
      <c r="G251" s="13">
        <v>440.94</v>
      </c>
      <c r="H251" s="12">
        <f t="shared" si="12"/>
        <v>2.9595902105862264E-2</v>
      </c>
      <c r="I251" s="2">
        <f t="shared" si="13"/>
        <v>2.119903846153846</v>
      </c>
      <c r="J251" s="12">
        <f t="shared" si="14"/>
        <v>0.21153846153846154</v>
      </c>
      <c r="K251" s="2">
        <f t="shared" si="15"/>
        <v>10.021363636363636</v>
      </c>
    </row>
    <row r="252" spans="1:11" x14ac:dyDescent="0.3">
      <c r="A252" s="3">
        <v>45423</v>
      </c>
      <c r="B252" s="1" t="s">
        <v>7</v>
      </c>
      <c r="C252" s="1" t="s">
        <v>8</v>
      </c>
      <c r="D252" s="2">
        <v>7359</v>
      </c>
      <c r="E252" s="2">
        <v>485</v>
      </c>
      <c r="F252" s="2">
        <v>28</v>
      </c>
      <c r="G252" s="13">
        <v>457.56</v>
      </c>
      <c r="H252" s="12">
        <f t="shared" si="12"/>
        <v>6.5905693708384297E-2</v>
      </c>
      <c r="I252" s="2">
        <f t="shared" si="13"/>
        <v>0.9434226804123711</v>
      </c>
      <c r="J252" s="12">
        <f t="shared" si="14"/>
        <v>5.7731958762886601E-2</v>
      </c>
      <c r="K252" s="2">
        <f t="shared" si="15"/>
        <v>16.341428571428573</v>
      </c>
    </row>
    <row r="253" spans="1:11" x14ac:dyDescent="0.3">
      <c r="A253" s="3">
        <v>45423</v>
      </c>
      <c r="B253" s="1" t="s">
        <v>7</v>
      </c>
      <c r="C253" s="1" t="s">
        <v>9</v>
      </c>
      <c r="D253" s="2">
        <v>4719</v>
      </c>
      <c r="E253" s="2">
        <v>310</v>
      </c>
      <c r="F253" s="2">
        <v>3</v>
      </c>
      <c r="G253" s="13">
        <v>537.72</v>
      </c>
      <c r="H253" s="12">
        <f t="shared" si="12"/>
        <v>6.5691883873702062E-2</v>
      </c>
      <c r="I253" s="2">
        <f t="shared" si="13"/>
        <v>1.7345806451612904</v>
      </c>
      <c r="J253" s="12">
        <f t="shared" si="14"/>
        <v>9.6774193548387101E-3</v>
      </c>
      <c r="K253" s="2">
        <f t="shared" si="15"/>
        <v>179.24</v>
      </c>
    </row>
    <row r="254" spans="1:11" x14ac:dyDescent="0.3">
      <c r="A254" s="3">
        <v>45423</v>
      </c>
      <c r="B254" s="1" t="s">
        <v>7</v>
      </c>
      <c r="C254" s="1" t="s">
        <v>10</v>
      </c>
      <c r="D254" s="2">
        <v>3891</v>
      </c>
      <c r="E254" s="2">
        <v>222</v>
      </c>
      <c r="F254" s="2">
        <v>30</v>
      </c>
      <c r="G254" s="13">
        <v>748.03</v>
      </c>
      <c r="H254" s="12">
        <f t="shared" si="12"/>
        <v>5.7054741711642251E-2</v>
      </c>
      <c r="I254" s="2">
        <f t="shared" si="13"/>
        <v>3.3695045045045044</v>
      </c>
      <c r="J254" s="12">
        <f t="shared" si="14"/>
        <v>0.13513513513513514</v>
      </c>
      <c r="K254" s="2">
        <f t="shared" si="15"/>
        <v>24.934333333333331</v>
      </c>
    </row>
    <row r="255" spans="1:11" x14ac:dyDescent="0.3">
      <c r="A255" s="3">
        <v>45423</v>
      </c>
      <c r="B255" s="1" t="s">
        <v>7</v>
      </c>
      <c r="C255" s="1" t="s">
        <v>11</v>
      </c>
      <c r="D255" s="2">
        <v>3674</v>
      </c>
      <c r="E255" s="2">
        <v>292</v>
      </c>
      <c r="F255" s="2">
        <v>25</v>
      </c>
      <c r="G255" s="13">
        <v>608.96</v>
      </c>
      <c r="H255" s="12">
        <f t="shared" si="12"/>
        <v>7.9477408818726183E-2</v>
      </c>
      <c r="I255" s="2">
        <f t="shared" si="13"/>
        <v>2.0854794520547948</v>
      </c>
      <c r="J255" s="12">
        <f t="shared" si="14"/>
        <v>8.5616438356164379E-2</v>
      </c>
      <c r="K255" s="2">
        <f t="shared" si="15"/>
        <v>24.358400000000003</v>
      </c>
    </row>
    <row r="256" spans="1:11" x14ac:dyDescent="0.3">
      <c r="A256" s="3">
        <v>45423</v>
      </c>
      <c r="B256" s="1" t="s">
        <v>7</v>
      </c>
      <c r="C256" s="1" t="s">
        <v>12</v>
      </c>
      <c r="D256" s="2">
        <v>3116</v>
      </c>
      <c r="E256" s="2">
        <v>197</v>
      </c>
      <c r="F256" s="2">
        <v>9</v>
      </c>
      <c r="G256" s="13">
        <v>263.44</v>
      </c>
      <c r="H256" s="12">
        <f t="shared" si="12"/>
        <v>6.322207958921694E-2</v>
      </c>
      <c r="I256" s="2">
        <f t="shared" si="13"/>
        <v>1.3372588832487309</v>
      </c>
      <c r="J256" s="12">
        <f t="shared" si="14"/>
        <v>4.5685279187817257E-2</v>
      </c>
      <c r="K256" s="2">
        <f t="shared" si="15"/>
        <v>29.271111111111111</v>
      </c>
    </row>
    <row r="257" spans="1:11" x14ac:dyDescent="0.3">
      <c r="A257" s="3">
        <v>45423</v>
      </c>
      <c r="B257" s="1" t="s">
        <v>13</v>
      </c>
      <c r="C257" s="1" t="s">
        <v>8</v>
      </c>
      <c r="D257" s="2">
        <v>7166</v>
      </c>
      <c r="E257" s="2">
        <v>352</v>
      </c>
      <c r="F257" s="2">
        <v>42</v>
      </c>
      <c r="G257" s="13">
        <v>359.14</v>
      </c>
      <c r="H257" s="12">
        <f t="shared" si="12"/>
        <v>4.9120848451018696E-2</v>
      </c>
      <c r="I257" s="2">
        <f t="shared" si="13"/>
        <v>1.0202840909090909</v>
      </c>
      <c r="J257" s="12">
        <f t="shared" si="14"/>
        <v>0.11931818181818182</v>
      </c>
      <c r="K257" s="2">
        <f t="shared" si="15"/>
        <v>8.5509523809523813</v>
      </c>
    </row>
    <row r="258" spans="1:11" x14ac:dyDescent="0.3">
      <c r="A258" s="3">
        <v>45423</v>
      </c>
      <c r="B258" s="1" t="s">
        <v>13</v>
      </c>
      <c r="C258" s="1" t="s">
        <v>9</v>
      </c>
      <c r="D258" s="2">
        <v>3443</v>
      </c>
      <c r="E258" s="2">
        <v>267</v>
      </c>
      <c r="F258" s="2">
        <v>17</v>
      </c>
      <c r="G258" s="13">
        <v>627.61</v>
      </c>
      <c r="H258" s="12">
        <f t="shared" ref="H258:H321" si="16">E258 / D258</f>
        <v>7.754864943363346E-2</v>
      </c>
      <c r="I258" s="2">
        <f t="shared" ref="I258:I321" si="17">G258 / E258</f>
        <v>2.3505992509363298</v>
      </c>
      <c r="J258" s="12">
        <f t="shared" ref="J258:J321" si="18">F258 / E258</f>
        <v>6.3670411985018729E-2</v>
      </c>
      <c r="K258" s="2">
        <f t="shared" ref="K258:K321" si="19">IFERROR(G258 / F258, 0)</f>
        <v>36.91823529411765</v>
      </c>
    </row>
    <row r="259" spans="1:11" x14ac:dyDescent="0.3">
      <c r="A259" s="3">
        <v>45423</v>
      </c>
      <c r="B259" s="1" t="s">
        <v>13</v>
      </c>
      <c r="C259" s="1" t="s">
        <v>10</v>
      </c>
      <c r="D259" s="2">
        <v>1984</v>
      </c>
      <c r="E259" s="2">
        <v>160</v>
      </c>
      <c r="F259" s="2">
        <v>42</v>
      </c>
      <c r="G259" s="13">
        <v>753.49</v>
      </c>
      <c r="H259" s="12">
        <f t="shared" si="16"/>
        <v>8.0645161290322578E-2</v>
      </c>
      <c r="I259" s="2">
        <f t="shared" si="17"/>
        <v>4.7093125000000002</v>
      </c>
      <c r="J259" s="12">
        <f t="shared" si="18"/>
        <v>0.26250000000000001</v>
      </c>
      <c r="K259" s="2">
        <f t="shared" si="19"/>
        <v>17.940238095238094</v>
      </c>
    </row>
    <row r="260" spans="1:11" x14ac:dyDescent="0.3">
      <c r="A260" s="3">
        <v>45423</v>
      </c>
      <c r="B260" s="1" t="s">
        <v>13</v>
      </c>
      <c r="C260" s="1" t="s">
        <v>11</v>
      </c>
      <c r="D260" s="2">
        <v>4531</v>
      </c>
      <c r="E260" s="2">
        <v>405</v>
      </c>
      <c r="F260" s="2">
        <v>4</v>
      </c>
      <c r="G260" s="13">
        <v>926.88</v>
      </c>
      <c r="H260" s="12">
        <f t="shared" si="16"/>
        <v>8.9384241889207683E-2</v>
      </c>
      <c r="I260" s="2">
        <f t="shared" si="17"/>
        <v>2.2885925925925927</v>
      </c>
      <c r="J260" s="12">
        <f t="shared" si="18"/>
        <v>9.876543209876543E-3</v>
      </c>
      <c r="K260" s="2">
        <f t="shared" si="19"/>
        <v>231.72</v>
      </c>
    </row>
    <row r="261" spans="1:11" x14ac:dyDescent="0.3">
      <c r="A261" s="3">
        <v>45423</v>
      </c>
      <c r="B261" s="1" t="s">
        <v>13</v>
      </c>
      <c r="C261" s="1" t="s">
        <v>12</v>
      </c>
      <c r="D261" s="2">
        <v>4876</v>
      </c>
      <c r="E261" s="2">
        <v>377</v>
      </c>
      <c r="F261" s="2">
        <v>48</v>
      </c>
      <c r="G261" s="13">
        <v>686.23</v>
      </c>
      <c r="H261" s="12">
        <f t="shared" si="16"/>
        <v>7.7317473338802303E-2</v>
      </c>
      <c r="I261" s="2">
        <f t="shared" si="17"/>
        <v>1.820238726790451</v>
      </c>
      <c r="J261" s="12">
        <f t="shared" si="18"/>
        <v>0.1273209549071618</v>
      </c>
      <c r="K261" s="2">
        <f t="shared" si="19"/>
        <v>14.296458333333334</v>
      </c>
    </row>
    <row r="262" spans="1:11" x14ac:dyDescent="0.3">
      <c r="A262" s="3">
        <v>45423</v>
      </c>
      <c r="B262" s="1" t="s">
        <v>14</v>
      </c>
      <c r="C262" s="1" t="s">
        <v>8</v>
      </c>
      <c r="D262" s="2">
        <v>9795</v>
      </c>
      <c r="E262" s="2">
        <v>336</v>
      </c>
      <c r="F262" s="2">
        <v>28</v>
      </c>
      <c r="G262" s="13">
        <v>646.04</v>
      </c>
      <c r="H262" s="12">
        <f t="shared" si="16"/>
        <v>3.4303215926493109E-2</v>
      </c>
      <c r="I262" s="2">
        <f t="shared" si="17"/>
        <v>1.922738095238095</v>
      </c>
      <c r="J262" s="12">
        <f t="shared" si="18"/>
        <v>8.3333333333333329E-2</v>
      </c>
      <c r="K262" s="2">
        <f t="shared" si="19"/>
        <v>23.072857142857142</v>
      </c>
    </row>
    <row r="263" spans="1:11" x14ac:dyDescent="0.3">
      <c r="A263" s="3">
        <v>45423</v>
      </c>
      <c r="B263" s="1" t="s">
        <v>14</v>
      </c>
      <c r="C263" s="1" t="s">
        <v>9</v>
      </c>
      <c r="D263" s="2">
        <v>4368</v>
      </c>
      <c r="E263" s="2">
        <v>263</v>
      </c>
      <c r="F263" s="2">
        <v>0</v>
      </c>
      <c r="G263" s="13">
        <v>919.62</v>
      </c>
      <c r="H263" s="12">
        <f t="shared" si="16"/>
        <v>6.0210622710622712E-2</v>
      </c>
      <c r="I263" s="2">
        <f t="shared" si="17"/>
        <v>3.4966539923954372</v>
      </c>
      <c r="J263" s="12">
        <f t="shared" si="18"/>
        <v>0</v>
      </c>
      <c r="K263" s="2">
        <f t="shared" si="19"/>
        <v>0</v>
      </c>
    </row>
    <row r="264" spans="1:11" x14ac:dyDescent="0.3">
      <c r="A264" s="3">
        <v>45423</v>
      </c>
      <c r="B264" s="1" t="s">
        <v>14</v>
      </c>
      <c r="C264" s="1" t="s">
        <v>10</v>
      </c>
      <c r="D264" s="2">
        <v>6732</v>
      </c>
      <c r="E264" s="2">
        <v>454</v>
      </c>
      <c r="F264" s="2">
        <v>35</v>
      </c>
      <c r="G264" s="13">
        <v>248.97</v>
      </c>
      <c r="H264" s="12">
        <f t="shared" si="16"/>
        <v>6.7439096850861552E-2</v>
      </c>
      <c r="I264" s="2">
        <f t="shared" si="17"/>
        <v>0.5483920704845815</v>
      </c>
      <c r="J264" s="12">
        <f t="shared" si="18"/>
        <v>7.7092511013215861E-2</v>
      </c>
      <c r="K264" s="2">
        <f t="shared" si="19"/>
        <v>7.113428571428571</v>
      </c>
    </row>
    <row r="265" spans="1:11" x14ac:dyDescent="0.3">
      <c r="A265" s="3">
        <v>45423</v>
      </c>
      <c r="B265" s="1" t="s">
        <v>14</v>
      </c>
      <c r="C265" s="1" t="s">
        <v>11</v>
      </c>
      <c r="D265" s="2">
        <v>4030</v>
      </c>
      <c r="E265" s="2">
        <v>362</v>
      </c>
      <c r="F265" s="2">
        <v>39</v>
      </c>
      <c r="G265" s="13">
        <v>398.93</v>
      </c>
      <c r="H265" s="12">
        <f t="shared" si="16"/>
        <v>8.9826302729528532E-2</v>
      </c>
      <c r="I265" s="2">
        <f t="shared" si="17"/>
        <v>1.1020165745856354</v>
      </c>
      <c r="J265" s="12">
        <f t="shared" si="18"/>
        <v>0.10773480662983426</v>
      </c>
      <c r="K265" s="2">
        <f t="shared" si="19"/>
        <v>10.228974358974359</v>
      </c>
    </row>
    <row r="266" spans="1:11" x14ac:dyDescent="0.3">
      <c r="A266" s="3">
        <v>45423</v>
      </c>
      <c r="B266" s="1" t="s">
        <v>14</v>
      </c>
      <c r="C266" s="1" t="s">
        <v>12</v>
      </c>
      <c r="D266" s="2">
        <v>3708</v>
      </c>
      <c r="E266" s="2">
        <v>480</v>
      </c>
      <c r="F266" s="2">
        <v>8</v>
      </c>
      <c r="G266" s="13">
        <v>149.29</v>
      </c>
      <c r="H266" s="12">
        <f t="shared" si="16"/>
        <v>0.12944983818770225</v>
      </c>
      <c r="I266" s="2">
        <f t="shared" si="17"/>
        <v>0.3110208333333333</v>
      </c>
      <c r="J266" s="12">
        <f t="shared" si="18"/>
        <v>1.6666666666666666E-2</v>
      </c>
      <c r="K266" s="2">
        <f t="shared" si="19"/>
        <v>18.661249999999999</v>
      </c>
    </row>
    <row r="267" spans="1:11" x14ac:dyDescent="0.3">
      <c r="A267" s="3">
        <v>45423</v>
      </c>
      <c r="B267" s="1" t="s">
        <v>15</v>
      </c>
      <c r="C267" s="1" t="s">
        <v>8</v>
      </c>
      <c r="D267" s="2">
        <v>9393</v>
      </c>
      <c r="E267" s="2">
        <v>485</v>
      </c>
      <c r="F267" s="2">
        <v>25</v>
      </c>
      <c r="G267" s="13">
        <v>809.01</v>
      </c>
      <c r="H267" s="12">
        <f t="shared" si="16"/>
        <v>5.1634195677632277E-2</v>
      </c>
      <c r="I267" s="2">
        <f t="shared" si="17"/>
        <v>1.668061855670103</v>
      </c>
      <c r="J267" s="12">
        <f t="shared" si="18"/>
        <v>5.1546391752577317E-2</v>
      </c>
      <c r="K267" s="2">
        <f t="shared" si="19"/>
        <v>32.360399999999998</v>
      </c>
    </row>
    <row r="268" spans="1:11" x14ac:dyDescent="0.3">
      <c r="A268" s="3">
        <v>45423</v>
      </c>
      <c r="B268" s="1" t="s">
        <v>15</v>
      </c>
      <c r="C268" s="1" t="s">
        <v>9</v>
      </c>
      <c r="D268" s="2">
        <v>8970</v>
      </c>
      <c r="E268" s="2">
        <v>112</v>
      </c>
      <c r="F268" s="2">
        <v>25</v>
      </c>
      <c r="G268" s="13">
        <v>473.05</v>
      </c>
      <c r="H268" s="12">
        <f t="shared" si="16"/>
        <v>1.2486064659977704E-2</v>
      </c>
      <c r="I268" s="2">
        <f t="shared" si="17"/>
        <v>4.2236607142857148</v>
      </c>
      <c r="J268" s="12">
        <f t="shared" si="18"/>
        <v>0.22321428571428573</v>
      </c>
      <c r="K268" s="2">
        <f t="shared" si="19"/>
        <v>18.922000000000001</v>
      </c>
    </row>
    <row r="269" spans="1:11" x14ac:dyDescent="0.3">
      <c r="A269" s="3">
        <v>45423</v>
      </c>
      <c r="B269" s="1" t="s">
        <v>15</v>
      </c>
      <c r="C269" s="1" t="s">
        <v>10</v>
      </c>
      <c r="D269" s="2">
        <v>8973</v>
      </c>
      <c r="E269" s="2">
        <v>435</v>
      </c>
      <c r="F269" s="2">
        <v>26</v>
      </c>
      <c r="G269" s="13">
        <v>519.13</v>
      </c>
      <c r="H269" s="12">
        <f t="shared" si="16"/>
        <v>4.8478769642260111E-2</v>
      </c>
      <c r="I269" s="2">
        <f t="shared" si="17"/>
        <v>1.1934022988505748</v>
      </c>
      <c r="J269" s="12">
        <f t="shared" si="18"/>
        <v>5.9770114942528735E-2</v>
      </c>
      <c r="K269" s="2">
        <f t="shared" si="19"/>
        <v>19.966538461538462</v>
      </c>
    </row>
    <row r="270" spans="1:11" x14ac:dyDescent="0.3">
      <c r="A270" s="3">
        <v>45423</v>
      </c>
      <c r="B270" s="1" t="s">
        <v>15</v>
      </c>
      <c r="C270" s="1" t="s">
        <v>11</v>
      </c>
      <c r="D270" s="2">
        <v>9609</v>
      </c>
      <c r="E270" s="2">
        <v>396</v>
      </c>
      <c r="F270" s="2">
        <v>42</v>
      </c>
      <c r="G270" s="13">
        <v>507</v>
      </c>
      <c r="H270" s="12">
        <f t="shared" si="16"/>
        <v>4.1211364345925691E-2</v>
      </c>
      <c r="I270" s="2">
        <f t="shared" si="17"/>
        <v>1.2803030303030303</v>
      </c>
      <c r="J270" s="12">
        <f t="shared" si="18"/>
        <v>0.10606060606060606</v>
      </c>
      <c r="K270" s="2">
        <f t="shared" si="19"/>
        <v>12.071428571428571</v>
      </c>
    </row>
    <row r="271" spans="1:11" x14ac:dyDescent="0.3">
      <c r="A271" s="3">
        <v>45423</v>
      </c>
      <c r="B271" s="1" t="s">
        <v>15</v>
      </c>
      <c r="C271" s="1" t="s">
        <v>12</v>
      </c>
      <c r="D271" s="2">
        <v>5971</v>
      </c>
      <c r="E271" s="2">
        <v>300</v>
      </c>
      <c r="F271" s="2">
        <v>23</v>
      </c>
      <c r="G271" s="13">
        <v>226.77</v>
      </c>
      <c r="H271" s="12">
        <f t="shared" si="16"/>
        <v>5.0242840395243675E-2</v>
      </c>
      <c r="I271" s="2">
        <f t="shared" si="17"/>
        <v>0.75590000000000002</v>
      </c>
      <c r="J271" s="12">
        <f t="shared" si="18"/>
        <v>7.6666666666666661E-2</v>
      </c>
      <c r="K271" s="2">
        <f t="shared" si="19"/>
        <v>9.8595652173913049</v>
      </c>
    </row>
    <row r="272" spans="1:11" x14ac:dyDescent="0.3">
      <c r="A272" s="3">
        <v>45423</v>
      </c>
      <c r="B272" s="1" t="s">
        <v>16</v>
      </c>
      <c r="C272" s="1" t="s">
        <v>8</v>
      </c>
      <c r="D272" s="2">
        <v>2990</v>
      </c>
      <c r="E272" s="2">
        <v>229</v>
      </c>
      <c r="F272" s="2">
        <v>23</v>
      </c>
      <c r="G272" s="13">
        <v>477.03</v>
      </c>
      <c r="H272" s="12">
        <f t="shared" si="16"/>
        <v>7.6588628762541799E-2</v>
      </c>
      <c r="I272" s="2">
        <f t="shared" si="17"/>
        <v>2.0831004366812227</v>
      </c>
      <c r="J272" s="12">
        <f t="shared" si="18"/>
        <v>0.10043668122270742</v>
      </c>
      <c r="K272" s="2">
        <f t="shared" si="19"/>
        <v>20.740434782608695</v>
      </c>
    </row>
    <row r="273" spans="1:11" x14ac:dyDescent="0.3">
      <c r="A273" s="3">
        <v>45423</v>
      </c>
      <c r="B273" s="1" t="s">
        <v>16</v>
      </c>
      <c r="C273" s="1" t="s">
        <v>9</v>
      </c>
      <c r="D273" s="2">
        <v>7320</v>
      </c>
      <c r="E273" s="2">
        <v>334</v>
      </c>
      <c r="F273" s="2">
        <v>21</v>
      </c>
      <c r="G273" s="13">
        <v>622.53</v>
      </c>
      <c r="H273" s="12">
        <f t="shared" si="16"/>
        <v>4.5628415300546447E-2</v>
      </c>
      <c r="I273" s="2">
        <f t="shared" si="17"/>
        <v>1.8638622754491017</v>
      </c>
      <c r="J273" s="12">
        <f t="shared" si="18"/>
        <v>6.2874251497005984E-2</v>
      </c>
      <c r="K273" s="2">
        <f t="shared" si="19"/>
        <v>29.644285714285711</v>
      </c>
    </row>
    <row r="274" spans="1:11" x14ac:dyDescent="0.3">
      <c r="A274" s="3">
        <v>45423</v>
      </c>
      <c r="B274" s="1" t="s">
        <v>16</v>
      </c>
      <c r="C274" s="1" t="s">
        <v>10</v>
      </c>
      <c r="D274" s="2">
        <v>3713</v>
      </c>
      <c r="E274" s="2">
        <v>205</v>
      </c>
      <c r="F274" s="2">
        <v>48</v>
      </c>
      <c r="G274" s="13">
        <v>291.41000000000003</v>
      </c>
      <c r="H274" s="12">
        <f t="shared" si="16"/>
        <v>5.5211419337462965E-2</v>
      </c>
      <c r="I274" s="2">
        <f t="shared" si="17"/>
        <v>1.4215121951219514</v>
      </c>
      <c r="J274" s="12">
        <f t="shared" si="18"/>
        <v>0.23414634146341465</v>
      </c>
      <c r="K274" s="2">
        <f t="shared" si="19"/>
        <v>6.0710416666666669</v>
      </c>
    </row>
    <row r="275" spans="1:11" x14ac:dyDescent="0.3">
      <c r="A275" s="3">
        <v>45423</v>
      </c>
      <c r="B275" s="1" t="s">
        <v>16</v>
      </c>
      <c r="C275" s="1" t="s">
        <v>11</v>
      </c>
      <c r="D275" s="2">
        <v>1966</v>
      </c>
      <c r="E275" s="2">
        <v>386</v>
      </c>
      <c r="F275" s="2">
        <v>48</v>
      </c>
      <c r="G275" s="13">
        <v>964.96</v>
      </c>
      <c r="H275" s="12">
        <f t="shared" si="16"/>
        <v>0.19633774160732451</v>
      </c>
      <c r="I275" s="2">
        <f t="shared" si="17"/>
        <v>2.4998963730569947</v>
      </c>
      <c r="J275" s="12">
        <f t="shared" si="18"/>
        <v>0.12435233160621761</v>
      </c>
      <c r="K275" s="2">
        <f t="shared" si="19"/>
        <v>20.103333333333335</v>
      </c>
    </row>
    <row r="276" spans="1:11" x14ac:dyDescent="0.3">
      <c r="A276" s="3">
        <v>45423</v>
      </c>
      <c r="B276" s="1" t="s">
        <v>16</v>
      </c>
      <c r="C276" s="1" t="s">
        <v>12</v>
      </c>
      <c r="D276" s="2">
        <v>5243</v>
      </c>
      <c r="E276" s="2">
        <v>167</v>
      </c>
      <c r="F276" s="2">
        <v>39</v>
      </c>
      <c r="G276" s="13">
        <v>874.57</v>
      </c>
      <c r="H276" s="12">
        <f t="shared" si="16"/>
        <v>3.1851993133702079E-2</v>
      </c>
      <c r="I276" s="2">
        <f t="shared" si="17"/>
        <v>5.2369461077844317</v>
      </c>
      <c r="J276" s="12">
        <f t="shared" si="18"/>
        <v>0.23353293413173654</v>
      </c>
      <c r="K276" s="2">
        <f t="shared" si="19"/>
        <v>22.424871794871795</v>
      </c>
    </row>
    <row r="277" spans="1:11" x14ac:dyDescent="0.3">
      <c r="A277" s="3">
        <v>45424</v>
      </c>
      <c r="B277" s="1" t="s">
        <v>7</v>
      </c>
      <c r="C277" s="1" t="s">
        <v>8</v>
      </c>
      <c r="D277" s="2">
        <v>7704</v>
      </c>
      <c r="E277" s="2">
        <v>376</v>
      </c>
      <c r="F277" s="2">
        <v>12</v>
      </c>
      <c r="G277" s="13">
        <v>635.85</v>
      </c>
      <c r="H277" s="12">
        <f t="shared" si="16"/>
        <v>4.8805815160955349E-2</v>
      </c>
      <c r="I277" s="2">
        <f t="shared" si="17"/>
        <v>1.691090425531915</v>
      </c>
      <c r="J277" s="12">
        <f t="shared" si="18"/>
        <v>3.1914893617021274E-2</v>
      </c>
      <c r="K277" s="2">
        <f t="shared" si="19"/>
        <v>52.987500000000004</v>
      </c>
    </row>
    <row r="278" spans="1:11" x14ac:dyDescent="0.3">
      <c r="A278" s="3">
        <v>45424</v>
      </c>
      <c r="B278" s="1" t="s">
        <v>7</v>
      </c>
      <c r="C278" s="1" t="s">
        <v>9</v>
      </c>
      <c r="D278" s="2">
        <v>3482</v>
      </c>
      <c r="E278" s="2">
        <v>428</v>
      </c>
      <c r="F278" s="2">
        <v>31</v>
      </c>
      <c r="G278" s="13">
        <v>819.8</v>
      </c>
      <c r="H278" s="12">
        <f t="shared" si="16"/>
        <v>0.12291786329695577</v>
      </c>
      <c r="I278" s="2">
        <f t="shared" si="17"/>
        <v>1.9154205607476635</v>
      </c>
      <c r="J278" s="12">
        <f t="shared" si="18"/>
        <v>7.2429906542056069E-2</v>
      </c>
      <c r="K278" s="2">
        <f t="shared" si="19"/>
        <v>26.445161290322581</v>
      </c>
    </row>
    <row r="279" spans="1:11" x14ac:dyDescent="0.3">
      <c r="A279" s="3">
        <v>45424</v>
      </c>
      <c r="B279" s="1" t="s">
        <v>7</v>
      </c>
      <c r="C279" s="1" t="s">
        <v>10</v>
      </c>
      <c r="D279" s="2">
        <v>3717</v>
      </c>
      <c r="E279" s="2">
        <v>334</v>
      </c>
      <c r="F279" s="2">
        <v>28</v>
      </c>
      <c r="G279" s="13">
        <v>662.48</v>
      </c>
      <c r="H279" s="12">
        <f t="shared" si="16"/>
        <v>8.985741189131019E-2</v>
      </c>
      <c r="I279" s="2">
        <f t="shared" si="17"/>
        <v>1.9834730538922156</v>
      </c>
      <c r="J279" s="12">
        <f t="shared" si="18"/>
        <v>8.3832335329341312E-2</v>
      </c>
      <c r="K279" s="2">
        <f t="shared" si="19"/>
        <v>23.66</v>
      </c>
    </row>
    <row r="280" spans="1:11" x14ac:dyDescent="0.3">
      <c r="A280" s="3">
        <v>45424</v>
      </c>
      <c r="B280" s="1" t="s">
        <v>7</v>
      </c>
      <c r="C280" s="1" t="s">
        <v>11</v>
      </c>
      <c r="D280" s="2">
        <v>9477</v>
      </c>
      <c r="E280" s="2">
        <v>193</v>
      </c>
      <c r="F280" s="2">
        <v>17</v>
      </c>
      <c r="G280" s="13">
        <v>608.36</v>
      </c>
      <c r="H280" s="12">
        <f t="shared" si="16"/>
        <v>2.0365094439168514E-2</v>
      </c>
      <c r="I280" s="2">
        <f t="shared" si="17"/>
        <v>3.1521243523316063</v>
      </c>
      <c r="J280" s="12">
        <f t="shared" si="18"/>
        <v>8.8082901554404139E-2</v>
      </c>
      <c r="K280" s="2">
        <f t="shared" si="19"/>
        <v>35.785882352941179</v>
      </c>
    </row>
    <row r="281" spans="1:11" x14ac:dyDescent="0.3">
      <c r="A281" s="3">
        <v>45424</v>
      </c>
      <c r="B281" s="1" t="s">
        <v>7</v>
      </c>
      <c r="C281" s="1" t="s">
        <v>12</v>
      </c>
      <c r="D281" s="2">
        <v>1768</v>
      </c>
      <c r="E281" s="2">
        <v>127</v>
      </c>
      <c r="F281" s="2">
        <v>49</v>
      </c>
      <c r="G281" s="13">
        <v>742.65</v>
      </c>
      <c r="H281" s="12">
        <f t="shared" si="16"/>
        <v>7.1832579185520357E-2</v>
      </c>
      <c r="I281" s="2">
        <f t="shared" si="17"/>
        <v>5.84763779527559</v>
      </c>
      <c r="J281" s="12">
        <f t="shared" si="18"/>
        <v>0.38582677165354329</v>
      </c>
      <c r="K281" s="2">
        <f t="shared" si="19"/>
        <v>15.156122448979591</v>
      </c>
    </row>
    <row r="282" spans="1:11" x14ac:dyDescent="0.3">
      <c r="A282" s="3">
        <v>45424</v>
      </c>
      <c r="B282" s="1" t="s">
        <v>13</v>
      </c>
      <c r="C282" s="1" t="s">
        <v>8</v>
      </c>
      <c r="D282" s="2">
        <v>7645</v>
      </c>
      <c r="E282" s="2">
        <v>162</v>
      </c>
      <c r="F282" s="2">
        <v>37</v>
      </c>
      <c r="G282" s="13">
        <v>460.69</v>
      </c>
      <c r="H282" s="12">
        <f t="shared" si="16"/>
        <v>2.1190320470896012E-2</v>
      </c>
      <c r="I282" s="2">
        <f t="shared" si="17"/>
        <v>2.8437654320987655</v>
      </c>
      <c r="J282" s="12">
        <f t="shared" si="18"/>
        <v>0.22839506172839505</v>
      </c>
      <c r="K282" s="2">
        <f t="shared" si="19"/>
        <v>12.451081081081082</v>
      </c>
    </row>
    <row r="283" spans="1:11" x14ac:dyDescent="0.3">
      <c r="A283" s="3">
        <v>45424</v>
      </c>
      <c r="B283" s="1" t="s">
        <v>13</v>
      </c>
      <c r="C283" s="1" t="s">
        <v>9</v>
      </c>
      <c r="D283" s="2">
        <v>5926</v>
      </c>
      <c r="E283" s="2">
        <v>181</v>
      </c>
      <c r="F283" s="2">
        <v>28</v>
      </c>
      <c r="G283" s="13">
        <v>263.74</v>
      </c>
      <c r="H283" s="12">
        <f t="shared" si="16"/>
        <v>3.0543368207897402E-2</v>
      </c>
      <c r="I283" s="2">
        <f t="shared" si="17"/>
        <v>1.4571270718232046</v>
      </c>
      <c r="J283" s="12">
        <f t="shared" si="18"/>
        <v>0.15469613259668508</v>
      </c>
      <c r="K283" s="2">
        <f t="shared" si="19"/>
        <v>9.4192857142857154</v>
      </c>
    </row>
    <row r="284" spans="1:11" x14ac:dyDescent="0.3">
      <c r="A284" s="3">
        <v>45424</v>
      </c>
      <c r="B284" s="1" t="s">
        <v>13</v>
      </c>
      <c r="C284" s="1" t="s">
        <v>10</v>
      </c>
      <c r="D284" s="2">
        <v>9038</v>
      </c>
      <c r="E284" s="2">
        <v>180</v>
      </c>
      <c r="F284" s="2">
        <v>9</v>
      </c>
      <c r="G284" s="13">
        <v>435.98</v>
      </c>
      <c r="H284" s="12">
        <f t="shared" si="16"/>
        <v>1.9915910599690195E-2</v>
      </c>
      <c r="I284" s="2">
        <f t="shared" si="17"/>
        <v>2.4221111111111111</v>
      </c>
      <c r="J284" s="12">
        <f t="shared" si="18"/>
        <v>0.05</v>
      </c>
      <c r="K284" s="2">
        <f t="shared" si="19"/>
        <v>48.442222222222227</v>
      </c>
    </row>
    <row r="285" spans="1:11" x14ac:dyDescent="0.3">
      <c r="A285" s="3">
        <v>45424</v>
      </c>
      <c r="B285" s="1" t="s">
        <v>13</v>
      </c>
      <c r="C285" s="1" t="s">
        <v>11</v>
      </c>
      <c r="D285" s="2">
        <v>7305</v>
      </c>
      <c r="E285" s="2">
        <v>429</v>
      </c>
      <c r="F285" s="2">
        <v>27</v>
      </c>
      <c r="G285" s="13">
        <v>820.67</v>
      </c>
      <c r="H285" s="12">
        <f t="shared" si="16"/>
        <v>5.8726899383983573E-2</v>
      </c>
      <c r="I285" s="2">
        <f t="shared" si="17"/>
        <v>1.9129836829836828</v>
      </c>
      <c r="J285" s="12">
        <f t="shared" si="18"/>
        <v>6.2937062937062943E-2</v>
      </c>
      <c r="K285" s="2">
        <f t="shared" si="19"/>
        <v>30.395185185185184</v>
      </c>
    </row>
    <row r="286" spans="1:11" x14ac:dyDescent="0.3">
      <c r="A286" s="3">
        <v>45424</v>
      </c>
      <c r="B286" s="1" t="s">
        <v>13</v>
      </c>
      <c r="C286" s="1" t="s">
        <v>12</v>
      </c>
      <c r="D286" s="2">
        <v>4462</v>
      </c>
      <c r="E286" s="2">
        <v>398</v>
      </c>
      <c r="F286" s="2">
        <v>2</v>
      </c>
      <c r="G286" s="13">
        <v>467.19</v>
      </c>
      <c r="H286" s="12">
        <f t="shared" si="16"/>
        <v>8.9197669206633801E-2</v>
      </c>
      <c r="I286" s="2">
        <f t="shared" si="17"/>
        <v>1.1738442211055276</v>
      </c>
      <c r="J286" s="12">
        <f t="shared" si="18"/>
        <v>5.0251256281407036E-3</v>
      </c>
      <c r="K286" s="2">
        <f t="shared" si="19"/>
        <v>233.595</v>
      </c>
    </row>
    <row r="287" spans="1:11" x14ac:dyDescent="0.3">
      <c r="A287" s="3">
        <v>45424</v>
      </c>
      <c r="B287" s="1" t="s">
        <v>14</v>
      </c>
      <c r="C287" s="1" t="s">
        <v>8</v>
      </c>
      <c r="D287" s="2">
        <v>9519</v>
      </c>
      <c r="E287" s="2">
        <v>103</v>
      </c>
      <c r="F287" s="2">
        <v>36</v>
      </c>
      <c r="G287" s="13">
        <v>405.34</v>
      </c>
      <c r="H287" s="12">
        <f t="shared" si="16"/>
        <v>1.0820464334488918E-2</v>
      </c>
      <c r="I287" s="2">
        <f t="shared" si="17"/>
        <v>3.9353398058252425</v>
      </c>
      <c r="J287" s="12">
        <f t="shared" si="18"/>
        <v>0.34951456310679613</v>
      </c>
      <c r="K287" s="2">
        <f t="shared" si="19"/>
        <v>11.259444444444444</v>
      </c>
    </row>
    <row r="288" spans="1:11" x14ac:dyDescent="0.3">
      <c r="A288" s="3">
        <v>45424</v>
      </c>
      <c r="B288" s="1" t="s">
        <v>14</v>
      </c>
      <c r="C288" s="1" t="s">
        <v>9</v>
      </c>
      <c r="D288" s="2">
        <v>7722</v>
      </c>
      <c r="E288" s="2">
        <v>100</v>
      </c>
      <c r="F288" s="2">
        <v>46</v>
      </c>
      <c r="G288" s="13">
        <v>687.47</v>
      </c>
      <c r="H288" s="12">
        <f t="shared" si="16"/>
        <v>1.2950012950012951E-2</v>
      </c>
      <c r="I288" s="2">
        <f t="shared" si="17"/>
        <v>6.8747000000000007</v>
      </c>
      <c r="J288" s="12">
        <f t="shared" si="18"/>
        <v>0.46</v>
      </c>
      <c r="K288" s="2">
        <f t="shared" si="19"/>
        <v>14.945</v>
      </c>
    </row>
    <row r="289" spans="1:11" x14ac:dyDescent="0.3">
      <c r="A289" s="3">
        <v>45424</v>
      </c>
      <c r="B289" s="1" t="s">
        <v>14</v>
      </c>
      <c r="C289" s="1" t="s">
        <v>10</v>
      </c>
      <c r="D289" s="2">
        <v>8970</v>
      </c>
      <c r="E289" s="2">
        <v>145</v>
      </c>
      <c r="F289" s="2">
        <v>31</v>
      </c>
      <c r="G289" s="13">
        <v>989.86</v>
      </c>
      <c r="H289" s="12">
        <f t="shared" si="16"/>
        <v>1.6164994425863992E-2</v>
      </c>
      <c r="I289" s="2">
        <f t="shared" si="17"/>
        <v>6.8266206896551722</v>
      </c>
      <c r="J289" s="12">
        <f t="shared" si="18"/>
        <v>0.21379310344827587</v>
      </c>
      <c r="K289" s="2">
        <f t="shared" si="19"/>
        <v>31.930967741935483</v>
      </c>
    </row>
    <row r="290" spans="1:11" x14ac:dyDescent="0.3">
      <c r="A290" s="3">
        <v>45424</v>
      </c>
      <c r="B290" s="1" t="s">
        <v>14</v>
      </c>
      <c r="C290" s="1" t="s">
        <v>11</v>
      </c>
      <c r="D290" s="2">
        <v>3538</v>
      </c>
      <c r="E290" s="2">
        <v>449</v>
      </c>
      <c r="F290" s="2">
        <v>36</v>
      </c>
      <c r="G290" s="13">
        <v>457.47</v>
      </c>
      <c r="H290" s="12">
        <f t="shared" si="16"/>
        <v>0.12690785754663653</v>
      </c>
      <c r="I290" s="2">
        <f t="shared" si="17"/>
        <v>1.0188641425389755</v>
      </c>
      <c r="J290" s="12">
        <f t="shared" si="18"/>
        <v>8.0178173719376397E-2</v>
      </c>
      <c r="K290" s="2">
        <f t="shared" si="19"/>
        <v>12.707500000000001</v>
      </c>
    </row>
    <row r="291" spans="1:11" x14ac:dyDescent="0.3">
      <c r="A291" s="3">
        <v>45424</v>
      </c>
      <c r="B291" s="1" t="s">
        <v>14</v>
      </c>
      <c r="C291" s="1" t="s">
        <v>12</v>
      </c>
      <c r="D291" s="2">
        <v>7612</v>
      </c>
      <c r="E291" s="2">
        <v>447</v>
      </c>
      <c r="F291" s="2">
        <v>47</v>
      </c>
      <c r="G291" s="13">
        <v>363.83</v>
      </c>
      <c r="H291" s="12">
        <f t="shared" si="16"/>
        <v>5.8723068838675778E-2</v>
      </c>
      <c r="I291" s="2">
        <f t="shared" si="17"/>
        <v>0.81393736017897089</v>
      </c>
      <c r="J291" s="12">
        <f t="shared" si="18"/>
        <v>0.10514541387024609</v>
      </c>
      <c r="K291" s="2">
        <f t="shared" si="19"/>
        <v>7.7410638297872341</v>
      </c>
    </row>
    <row r="292" spans="1:11" x14ac:dyDescent="0.3">
      <c r="A292" s="3">
        <v>45424</v>
      </c>
      <c r="B292" s="1" t="s">
        <v>15</v>
      </c>
      <c r="C292" s="1" t="s">
        <v>8</v>
      </c>
      <c r="D292" s="2">
        <v>7150</v>
      </c>
      <c r="E292" s="2">
        <v>379</v>
      </c>
      <c r="F292" s="2">
        <v>22</v>
      </c>
      <c r="G292" s="13">
        <v>176.96</v>
      </c>
      <c r="H292" s="12">
        <f t="shared" si="16"/>
        <v>5.3006993006993006E-2</v>
      </c>
      <c r="I292" s="2">
        <f t="shared" si="17"/>
        <v>0.46691292875989449</v>
      </c>
      <c r="J292" s="12">
        <f t="shared" si="18"/>
        <v>5.8047493403693931E-2</v>
      </c>
      <c r="K292" s="2">
        <f t="shared" si="19"/>
        <v>8.0436363636363648</v>
      </c>
    </row>
    <row r="293" spans="1:11" x14ac:dyDescent="0.3">
      <c r="A293" s="3">
        <v>45424</v>
      </c>
      <c r="B293" s="1" t="s">
        <v>15</v>
      </c>
      <c r="C293" s="1" t="s">
        <v>9</v>
      </c>
      <c r="D293" s="2">
        <v>5242</v>
      </c>
      <c r="E293" s="2">
        <v>161</v>
      </c>
      <c r="F293" s="2">
        <v>35</v>
      </c>
      <c r="G293" s="13">
        <v>263.29000000000002</v>
      </c>
      <c r="H293" s="12">
        <f t="shared" si="16"/>
        <v>3.0713468141930562E-2</v>
      </c>
      <c r="I293" s="2">
        <f t="shared" si="17"/>
        <v>1.6353416149068325</v>
      </c>
      <c r="J293" s="12">
        <f t="shared" si="18"/>
        <v>0.21739130434782608</v>
      </c>
      <c r="K293" s="2">
        <f t="shared" si="19"/>
        <v>7.5225714285714291</v>
      </c>
    </row>
    <row r="294" spans="1:11" x14ac:dyDescent="0.3">
      <c r="A294" s="3">
        <v>45424</v>
      </c>
      <c r="B294" s="1" t="s">
        <v>15</v>
      </c>
      <c r="C294" s="1" t="s">
        <v>10</v>
      </c>
      <c r="D294" s="2">
        <v>2308</v>
      </c>
      <c r="E294" s="2">
        <v>237</v>
      </c>
      <c r="F294" s="2">
        <v>0</v>
      </c>
      <c r="G294" s="13">
        <v>733.55</v>
      </c>
      <c r="H294" s="12">
        <f t="shared" si="16"/>
        <v>0.10268630849220103</v>
      </c>
      <c r="I294" s="2">
        <f t="shared" si="17"/>
        <v>3.0951476793248944</v>
      </c>
      <c r="J294" s="12">
        <f t="shared" si="18"/>
        <v>0</v>
      </c>
      <c r="K294" s="2">
        <f t="shared" si="19"/>
        <v>0</v>
      </c>
    </row>
    <row r="295" spans="1:11" x14ac:dyDescent="0.3">
      <c r="A295" s="3">
        <v>45424</v>
      </c>
      <c r="B295" s="1" t="s">
        <v>15</v>
      </c>
      <c r="C295" s="1" t="s">
        <v>11</v>
      </c>
      <c r="D295" s="2">
        <v>7852</v>
      </c>
      <c r="E295" s="2">
        <v>453</v>
      </c>
      <c r="F295" s="2">
        <v>1</v>
      </c>
      <c r="G295" s="13">
        <v>402.28</v>
      </c>
      <c r="H295" s="12">
        <f t="shared" si="16"/>
        <v>5.7692307692307696E-2</v>
      </c>
      <c r="I295" s="2">
        <f t="shared" si="17"/>
        <v>0.88803532008830011</v>
      </c>
      <c r="J295" s="12">
        <f t="shared" si="18"/>
        <v>2.2075055187637969E-3</v>
      </c>
      <c r="K295" s="2">
        <f t="shared" si="19"/>
        <v>402.28</v>
      </c>
    </row>
    <row r="296" spans="1:11" x14ac:dyDescent="0.3">
      <c r="A296" s="3">
        <v>45424</v>
      </c>
      <c r="B296" s="1" t="s">
        <v>15</v>
      </c>
      <c r="C296" s="1" t="s">
        <v>12</v>
      </c>
      <c r="D296" s="2">
        <v>5566</v>
      </c>
      <c r="E296" s="2">
        <v>168</v>
      </c>
      <c r="F296" s="2">
        <v>4</v>
      </c>
      <c r="G296" s="13">
        <v>341.26</v>
      </c>
      <c r="H296" s="12">
        <f t="shared" si="16"/>
        <v>3.0183255479698166E-2</v>
      </c>
      <c r="I296" s="2">
        <f t="shared" si="17"/>
        <v>2.0313095238095236</v>
      </c>
      <c r="J296" s="12">
        <f t="shared" si="18"/>
        <v>2.3809523809523808E-2</v>
      </c>
      <c r="K296" s="2">
        <f t="shared" si="19"/>
        <v>85.314999999999998</v>
      </c>
    </row>
    <row r="297" spans="1:11" x14ac:dyDescent="0.3">
      <c r="A297" s="3">
        <v>45424</v>
      </c>
      <c r="B297" s="1" t="s">
        <v>16</v>
      </c>
      <c r="C297" s="1" t="s">
        <v>8</v>
      </c>
      <c r="D297" s="2">
        <v>1804</v>
      </c>
      <c r="E297" s="2">
        <v>471</v>
      </c>
      <c r="F297" s="2">
        <v>8</v>
      </c>
      <c r="G297" s="13">
        <v>796.45</v>
      </c>
      <c r="H297" s="12">
        <f t="shared" si="16"/>
        <v>0.26108647450110867</v>
      </c>
      <c r="I297" s="2">
        <f t="shared" si="17"/>
        <v>1.6909766454352442</v>
      </c>
      <c r="J297" s="12">
        <f t="shared" si="18"/>
        <v>1.6985138004246284E-2</v>
      </c>
      <c r="K297" s="2">
        <f t="shared" si="19"/>
        <v>99.556250000000006</v>
      </c>
    </row>
    <row r="298" spans="1:11" x14ac:dyDescent="0.3">
      <c r="A298" s="3">
        <v>45424</v>
      </c>
      <c r="B298" s="1" t="s">
        <v>16</v>
      </c>
      <c r="C298" s="1" t="s">
        <v>9</v>
      </c>
      <c r="D298" s="2">
        <v>8083</v>
      </c>
      <c r="E298" s="2">
        <v>404</v>
      </c>
      <c r="F298" s="2">
        <v>21</v>
      </c>
      <c r="G298" s="13">
        <v>953.61</v>
      </c>
      <c r="H298" s="12">
        <f t="shared" si="16"/>
        <v>4.9981442533712728E-2</v>
      </c>
      <c r="I298" s="2">
        <f t="shared" si="17"/>
        <v>2.360420792079208</v>
      </c>
      <c r="J298" s="12">
        <f t="shared" si="18"/>
        <v>5.1980198019801978E-2</v>
      </c>
      <c r="K298" s="2">
        <f t="shared" si="19"/>
        <v>45.410000000000004</v>
      </c>
    </row>
    <row r="299" spans="1:11" x14ac:dyDescent="0.3">
      <c r="A299" s="3">
        <v>45424</v>
      </c>
      <c r="B299" s="1" t="s">
        <v>16</v>
      </c>
      <c r="C299" s="1" t="s">
        <v>10</v>
      </c>
      <c r="D299" s="2">
        <v>2387</v>
      </c>
      <c r="E299" s="2">
        <v>329</v>
      </c>
      <c r="F299" s="2">
        <v>29</v>
      </c>
      <c r="G299" s="13">
        <v>202.81</v>
      </c>
      <c r="H299" s="12">
        <f t="shared" si="16"/>
        <v>0.1378299120234604</v>
      </c>
      <c r="I299" s="2">
        <f t="shared" si="17"/>
        <v>0.61644376899696052</v>
      </c>
      <c r="J299" s="12">
        <f t="shared" si="18"/>
        <v>8.8145896656534953E-2</v>
      </c>
      <c r="K299" s="2">
        <f t="shared" si="19"/>
        <v>6.9934482758620691</v>
      </c>
    </row>
    <row r="300" spans="1:11" x14ac:dyDescent="0.3">
      <c r="A300" s="3">
        <v>45424</v>
      </c>
      <c r="B300" s="1" t="s">
        <v>16</v>
      </c>
      <c r="C300" s="1" t="s">
        <v>11</v>
      </c>
      <c r="D300" s="2">
        <v>3679</v>
      </c>
      <c r="E300" s="2">
        <v>108</v>
      </c>
      <c r="F300" s="2">
        <v>31</v>
      </c>
      <c r="G300" s="13">
        <v>905.1</v>
      </c>
      <c r="H300" s="12">
        <f t="shared" si="16"/>
        <v>2.9355803207393314E-2</v>
      </c>
      <c r="I300" s="2">
        <f t="shared" si="17"/>
        <v>8.3805555555555564</v>
      </c>
      <c r="J300" s="12">
        <f t="shared" si="18"/>
        <v>0.28703703703703703</v>
      </c>
      <c r="K300" s="2">
        <f t="shared" si="19"/>
        <v>29.196774193548389</v>
      </c>
    </row>
    <row r="301" spans="1:11" x14ac:dyDescent="0.3">
      <c r="A301" s="3">
        <v>45424</v>
      </c>
      <c r="B301" s="1" t="s">
        <v>16</v>
      </c>
      <c r="C301" s="1" t="s">
        <v>12</v>
      </c>
      <c r="D301" s="2">
        <v>3768</v>
      </c>
      <c r="E301" s="2">
        <v>419</v>
      </c>
      <c r="F301" s="2">
        <v>13</v>
      </c>
      <c r="G301" s="13">
        <v>120.22</v>
      </c>
      <c r="H301" s="12">
        <f t="shared" si="16"/>
        <v>0.1111995753715499</v>
      </c>
      <c r="I301" s="2">
        <f t="shared" si="17"/>
        <v>0.28692124105011935</v>
      </c>
      <c r="J301" s="12">
        <f t="shared" si="18"/>
        <v>3.1026252983293555E-2</v>
      </c>
      <c r="K301" s="2">
        <f t="shared" si="19"/>
        <v>9.2476923076923079</v>
      </c>
    </row>
    <row r="302" spans="1:11" x14ac:dyDescent="0.3">
      <c r="A302" s="3">
        <v>45425</v>
      </c>
      <c r="B302" s="1" t="s">
        <v>7</v>
      </c>
      <c r="C302" s="1" t="s">
        <v>8</v>
      </c>
      <c r="D302" s="2">
        <v>3599</v>
      </c>
      <c r="E302" s="2">
        <v>499</v>
      </c>
      <c r="F302" s="2">
        <v>38</v>
      </c>
      <c r="G302" s="13">
        <v>670.13</v>
      </c>
      <c r="H302" s="12">
        <f t="shared" si="16"/>
        <v>0.1386496248958044</v>
      </c>
      <c r="I302" s="2">
        <f t="shared" si="17"/>
        <v>1.342945891783567</v>
      </c>
      <c r="J302" s="12">
        <f t="shared" si="18"/>
        <v>7.6152304609218444E-2</v>
      </c>
      <c r="K302" s="2">
        <f t="shared" si="19"/>
        <v>17.635000000000002</v>
      </c>
    </row>
    <row r="303" spans="1:11" x14ac:dyDescent="0.3">
      <c r="A303" s="3">
        <v>45425</v>
      </c>
      <c r="B303" s="1" t="s">
        <v>7</v>
      </c>
      <c r="C303" s="1" t="s">
        <v>9</v>
      </c>
      <c r="D303" s="2">
        <v>8368</v>
      </c>
      <c r="E303" s="2">
        <v>295</v>
      </c>
      <c r="F303" s="2">
        <v>45</v>
      </c>
      <c r="G303" s="13">
        <v>680.55</v>
      </c>
      <c r="H303" s="12">
        <f t="shared" si="16"/>
        <v>3.5253346080305926E-2</v>
      </c>
      <c r="I303" s="2">
        <f t="shared" si="17"/>
        <v>2.3069491525423729</v>
      </c>
      <c r="J303" s="12">
        <f t="shared" si="18"/>
        <v>0.15254237288135594</v>
      </c>
      <c r="K303" s="2">
        <f t="shared" si="19"/>
        <v>15.123333333333333</v>
      </c>
    </row>
    <row r="304" spans="1:11" x14ac:dyDescent="0.3">
      <c r="A304" s="3">
        <v>45425</v>
      </c>
      <c r="B304" s="1" t="s">
        <v>7</v>
      </c>
      <c r="C304" s="1" t="s">
        <v>10</v>
      </c>
      <c r="D304" s="2">
        <v>3051</v>
      </c>
      <c r="E304" s="2">
        <v>203</v>
      </c>
      <c r="F304" s="2">
        <v>44</v>
      </c>
      <c r="G304" s="13">
        <v>573.12</v>
      </c>
      <c r="H304" s="12">
        <f t="shared" si="16"/>
        <v>6.6535562110783347E-2</v>
      </c>
      <c r="I304" s="2">
        <f t="shared" si="17"/>
        <v>2.8232512315270935</v>
      </c>
      <c r="J304" s="12">
        <f t="shared" si="18"/>
        <v>0.21674876847290642</v>
      </c>
      <c r="K304" s="2">
        <f t="shared" si="19"/>
        <v>13.025454545454545</v>
      </c>
    </row>
    <row r="305" spans="1:11" x14ac:dyDescent="0.3">
      <c r="A305" s="3">
        <v>45425</v>
      </c>
      <c r="B305" s="1" t="s">
        <v>7</v>
      </c>
      <c r="C305" s="1" t="s">
        <v>11</v>
      </c>
      <c r="D305" s="2">
        <v>9996</v>
      </c>
      <c r="E305" s="2">
        <v>124</v>
      </c>
      <c r="F305" s="2">
        <v>20</v>
      </c>
      <c r="G305" s="13">
        <v>840.33</v>
      </c>
      <c r="H305" s="12">
        <f t="shared" si="16"/>
        <v>1.2404961984793917E-2</v>
      </c>
      <c r="I305" s="2">
        <f t="shared" si="17"/>
        <v>6.7768548387096779</v>
      </c>
      <c r="J305" s="12">
        <f t="shared" si="18"/>
        <v>0.16129032258064516</v>
      </c>
      <c r="K305" s="2">
        <f t="shared" si="19"/>
        <v>42.016500000000001</v>
      </c>
    </row>
    <row r="306" spans="1:11" x14ac:dyDescent="0.3">
      <c r="A306" s="3">
        <v>45425</v>
      </c>
      <c r="B306" s="1" t="s">
        <v>7</v>
      </c>
      <c r="C306" s="1" t="s">
        <v>12</v>
      </c>
      <c r="D306" s="2">
        <v>6475</v>
      </c>
      <c r="E306" s="2">
        <v>90</v>
      </c>
      <c r="F306" s="2">
        <v>16</v>
      </c>
      <c r="G306" s="13">
        <v>346.65</v>
      </c>
      <c r="H306" s="12">
        <f t="shared" si="16"/>
        <v>1.3899613899613899E-2</v>
      </c>
      <c r="I306" s="2">
        <f t="shared" si="17"/>
        <v>3.8516666666666666</v>
      </c>
      <c r="J306" s="12">
        <f t="shared" si="18"/>
        <v>0.17777777777777778</v>
      </c>
      <c r="K306" s="2">
        <f t="shared" si="19"/>
        <v>21.665624999999999</v>
      </c>
    </row>
    <row r="307" spans="1:11" x14ac:dyDescent="0.3">
      <c r="A307" s="3">
        <v>45425</v>
      </c>
      <c r="B307" s="1" t="s">
        <v>13</v>
      </c>
      <c r="C307" s="1" t="s">
        <v>8</v>
      </c>
      <c r="D307" s="2">
        <v>6796</v>
      </c>
      <c r="E307" s="2">
        <v>202</v>
      </c>
      <c r="F307" s="2">
        <v>11</v>
      </c>
      <c r="G307" s="13">
        <v>547.72</v>
      </c>
      <c r="H307" s="12">
        <f t="shared" si="16"/>
        <v>2.972336668628605E-2</v>
      </c>
      <c r="I307" s="2">
        <f t="shared" si="17"/>
        <v>2.7114851485148517</v>
      </c>
      <c r="J307" s="12">
        <f t="shared" si="18"/>
        <v>5.4455445544554455E-2</v>
      </c>
      <c r="K307" s="2">
        <f t="shared" si="19"/>
        <v>49.792727272727276</v>
      </c>
    </row>
    <row r="308" spans="1:11" x14ac:dyDescent="0.3">
      <c r="A308" s="3">
        <v>45425</v>
      </c>
      <c r="B308" s="1" t="s">
        <v>13</v>
      </c>
      <c r="C308" s="1" t="s">
        <v>9</v>
      </c>
      <c r="D308" s="2">
        <v>2622</v>
      </c>
      <c r="E308" s="2">
        <v>166</v>
      </c>
      <c r="F308" s="2">
        <v>20</v>
      </c>
      <c r="G308" s="13">
        <v>109.9</v>
      </c>
      <c r="H308" s="12">
        <f t="shared" si="16"/>
        <v>6.331045003813883E-2</v>
      </c>
      <c r="I308" s="2">
        <f t="shared" si="17"/>
        <v>0.6620481927710844</v>
      </c>
      <c r="J308" s="12">
        <f t="shared" si="18"/>
        <v>0.12048192771084337</v>
      </c>
      <c r="K308" s="2">
        <f t="shared" si="19"/>
        <v>5.4950000000000001</v>
      </c>
    </row>
    <row r="309" spans="1:11" x14ac:dyDescent="0.3">
      <c r="A309" s="3">
        <v>45425</v>
      </c>
      <c r="B309" s="1" t="s">
        <v>13</v>
      </c>
      <c r="C309" s="1" t="s">
        <v>10</v>
      </c>
      <c r="D309" s="2">
        <v>3074</v>
      </c>
      <c r="E309" s="2">
        <v>362</v>
      </c>
      <c r="F309" s="2">
        <v>26</v>
      </c>
      <c r="G309" s="13">
        <v>339.85</v>
      </c>
      <c r="H309" s="12">
        <f t="shared" si="16"/>
        <v>0.11776187378009109</v>
      </c>
      <c r="I309" s="2">
        <f t="shared" si="17"/>
        <v>0.93881215469613266</v>
      </c>
      <c r="J309" s="12">
        <f t="shared" si="18"/>
        <v>7.18232044198895E-2</v>
      </c>
      <c r="K309" s="2">
        <f t="shared" si="19"/>
        <v>13.071153846153846</v>
      </c>
    </row>
    <row r="310" spans="1:11" x14ac:dyDescent="0.3">
      <c r="A310" s="3">
        <v>45425</v>
      </c>
      <c r="B310" s="1" t="s">
        <v>13</v>
      </c>
      <c r="C310" s="1" t="s">
        <v>11</v>
      </c>
      <c r="D310" s="2">
        <v>5263</v>
      </c>
      <c r="E310" s="2">
        <v>147</v>
      </c>
      <c r="F310" s="2">
        <v>6</v>
      </c>
      <c r="G310" s="13">
        <v>640.47</v>
      </c>
      <c r="H310" s="12">
        <f t="shared" si="16"/>
        <v>2.7930837925137755E-2</v>
      </c>
      <c r="I310" s="2">
        <f t="shared" si="17"/>
        <v>4.356938775510204</v>
      </c>
      <c r="J310" s="12">
        <f t="shared" si="18"/>
        <v>4.0816326530612242E-2</v>
      </c>
      <c r="K310" s="2">
        <f t="shared" si="19"/>
        <v>106.745</v>
      </c>
    </row>
    <row r="311" spans="1:11" x14ac:dyDescent="0.3">
      <c r="A311" s="3">
        <v>45425</v>
      </c>
      <c r="B311" s="1" t="s">
        <v>13</v>
      </c>
      <c r="C311" s="1" t="s">
        <v>12</v>
      </c>
      <c r="D311" s="2">
        <v>3969</v>
      </c>
      <c r="E311" s="2">
        <v>239</v>
      </c>
      <c r="F311" s="2">
        <v>1</v>
      </c>
      <c r="G311" s="13">
        <v>567.03</v>
      </c>
      <c r="H311" s="12">
        <f t="shared" si="16"/>
        <v>6.0216679264298315E-2</v>
      </c>
      <c r="I311" s="2">
        <f t="shared" si="17"/>
        <v>2.3725104602510458</v>
      </c>
      <c r="J311" s="12">
        <f t="shared" si="18"/>
        <v>4.1841004184100415E-3</v>
      </c>
      <c r="K311" s="2">
        <f t="shared" si="19"/>
        <v>567.03</v>
      </c>
    </row>
    <row r="312" spans="1:11" x14ac:dyDescent="0.3">
      <c r="A312" s="3">
        <v>45425</v>
      </c>
      <c r="B312" s="1" t="s">
        <v>14</v>
      </c>
      <c r="C312" s="1" t="s">
        <v>8</v>
      </c>
      <c r="D312" s="2">
        <v>4067</v>
      </c>
      <c r="E312" s="2">
        <v>359</v>
      </c>
      <c r="F312" s="2">
        <v>35</v>
      </c>
      <c r="G312" s="13">
        <v>764.23</v>
      </c>
      <c r="H312" s="12">
        <f t="shared" si="16"/>
        <v>8.8271453159577087E-2</v>
      </c>
      <c r="I312" s="2">
        <f t="shared" si="17"/>
        <v>2.1287743732590529</v>
      </c>
      <c r="J312" s="12">
        <f t="shared" si="18"/>
        <v>9.7493036211699163E-2</v>
      </c>
      <c r="K312" s="2">
        <f t="shared" si="19"/>
        <v>21.835142857142859</v>
      </c>
    </row>
    <row r="313" spans="1:11" x14ac:dyDescent="0.3">
      <c r="A313" s="3">
        <v>45425</v>
      </c>
      <c r="B313" s="1" t="s">
        <v>14</v>
      </c>
      <c r="C313" s="1" t="s">
        <v>9</v>
      </c>
      <c r="D313" s="2">
        <v>6490</v>
      </c>
      <c r="E313" s="2">
        <v>331</v>
      </c>
      <c r="F313" s="2">
        <v>10</v>
      </c>
      <c r="G313" s="13">
        <v>161.41999999999999</v>
      </c>
      <c r="H313" s="12">
        <f t="shared" si="16"/>
        <v>5.1001540832049309E-2</v>
      </c>
      <c r="I313" s="2">
        <f t="shared" si="17"/>
        <v>0.48767371601208453</v>
      </c>
      <c r="J313" s="12">
        <f t="shared" si="18"/>
        <v>3.0211480362537766E-2</v>
      </c>
      <c r="K313" s="2">
        <f t="shared" si="19"/>
        <v>16.141999999999999</v>
      </c>
    </row>
    <row r="314" spans="1:11" x14ac:dyDescent="0.3">
      <c r="A314" s="3">
        <v>45425</v>
      </c>
      <c r="B314" s="1" t="s">
        <v>14</v>
      </c>
      <c r="C314" s="1" t="s">
        <v>10</v>
      </c>
      <c r="D314" s="2">
        <v>6415</v>
      </c>
      <c r="E314" s="2">
        <v>60</v>
      </c>
      <c r="F314" s="2">
        <v>48</v>
      </c>
      <c r="G314" s="13">
        <v>420.11</v>
      </c>
      <c r="H314" s="12">
        <f t="shared" si="16"/>
        <v>9.3530787217459086E-3</v>
      </c>
      <c r="I314" s="2">
        <f t="shared" si="17"/>
        <v>7.0018333333333338</v>
      </c>
      <c r="J314" s="12">
        <f t="shared" si="18"/>
        <v>0.8</v>
      </c>
      <c r="K314" s="2">
        <f t="shared" si="19"/>
        <v>8.7522916666666664</v>
      </c>
    </row>
    <row r="315" spans="1:11" x14ac:dyDescent="0.3">
      <c r="A315" s="3">
        <v>45425</v>
      </c>
      <c r="B315" s="1" t="s">
        <v>14</v>
      </c>
      <c r="C315" s="1" t="s">
        <v>11</v>
      </c>
      <c r="D315" s="2">
        <v>9378</v>
      </c>
      <c r="E315" s="2">
        <v>344</v>
      </c>
      <c r="F315" s="2">
        <v>33</v>
      </c>
      <c r="G315" s="13">
        <v>649.36</v>
      </c>
      <c r="H315" s="12">
        <f t="shared" si="16"/>
        <v>3.6681595222862018E-2</v>
      </c>
      <c r="I315" s="2">
        <f t="shared" si="17"/>
        <v>1.8876744186046512</v>
      </c>
      <c r="J315" s="12">
        <f t="shared" si="18"/>
        <v>9.5930232558139539E-2</v>
      </c>
      <c r="K315" s="2">
        <f t="shared" si="19"/>
        <v>19.677575757575759</v>
      </c>
    </row>
    <row r="316" spans="1:11" x14ac:dyDescent="0.3">
      <c r="A316" s="3">
        <v>45425</v>
      </c>
      <c r="B316" s="1" t="s">
        <v>14</v>
      </c>
      <c r="C316" s="1" t="s">
        <v>12</v>
      </c>
      <c r="D316" s="2">
        <v>5150</v>
      </c>
      <c r="E316" s="2">
        <v>160</v>
      </c>
      <c r="F316" s="2">
        <v>21</v>
      </c>
      <c r="G316" s="13">
        <v>958.68</v>
      </c>
      <c r="H316" s="12">
        <f t="shared" si="16"/>
        <v>3.1067961165048542E-2</v>
      </c>
      <c r="I316" s="2">
        <f t="shared" si="17"/>
        <v>5.9917499999999997</v>
      </c>
      <c r="J316" s="12">
        <f t="shared" si="18"/>
        <v>0.13125000000000001</v>
      </c>
      <c r="K316" s="2">
        <f t="shared" si="19"/>
        <v>45.651428571428568</v>
      </c>
    </row>
    <row r="317" spans="1:11" x14ac:dyDescent="0.3">
      <c r="A317" s="3">
        <v>45425</v>
      </c>
      <c r="B317" s="1" t="s">
        <v>15</v>
      </c>
      <c r="C317" s="1" t="s">
        <v>8</v>
      </c>
      <c r="D317" s="2">
        <v>7212</v>
      </c>
      <c r="E317" s="2">
        <v>361</v>
      </c>
      <c r="F317" s="2">
        <v>35</v>
      </c>
      <c r="G317" s="13">
        <v>293.45</v>
      </c>
      <c r="H317" s="12">
        <f t="shared" si="16"/>
        <v>5.0055463117027174E-2</v>
      </c>
      <c r="I317" s="2">
        <f t="shared" si="17"/>
        <v>0.81288088642659273</v>
      </c>
      <c r="J317" s="12">
        <f t="shared" si="18"/>
        <v>9.6952908587257622E-2</v>
      </c>
      <c r="K317" s="2">
        <f t="shared" si="19"/>
        <v>8.3842857142857135</v>
      </c>
    </row>
    <row r="318" spans="1:11" x14ac:dyDescent="0.3">
      <c r="A318" s="3">
        <v>45425</v>
      </c>
      <c r="B318" s="1" t="s">
        <v>15</v>
      </c>
      <c r="C318" s="1" t="s">
        <v>9</v>
      </c>
      <c r="D318" s="2">
        <v>9942</v>
      </c>
      <c r="E318" s="2">
        <v>197</v>
      </c>
      <c r="F318" s="2">
        <v>42</v>
      </c>
      <c r="G318" s="13">
        <v>245.81</v>
      </c>
      <c r="H318" s="12">
        <f t="shared" si="16"/>
        <v>1.9814926574129955E-2</v>
      </c>
      <c r="I318" s="2">
        <f t="shared" si="17"/>
        <v>1.2477664974619289</v>
      </c>
      <c r="J318" s="12">
        <f t="shared" si="18"/>
        <v>0.21319796954314721</v>
      </c>
      <c r="K318" s="2">
        <f t="shared" si="19"/>
        <v>5.8526190476190481</v>
      </c>
    </row>
    <row r="319" spans="1:11" x14ac:dyDescent="0.3">
      <c r="A319" s="3">
        <v>45425</v>
      </c>
      <c r="B319" s="1" t="s">
        <v>15</v>
      </c>
      <c r="C319" s="1" t="s">
        <v>10</v>
      </c>
      <c r="D319" s="2">
        <v>8101</v>
      </c>
      <c r="E319" s="2">
        <v>414</v>
      </c>
      <c r="F319" s="2">
        <v>8</v>
      </c>
      <c r="G319" s="13">
        <v>239.2</v>
      </c>
      <c r="H319" s="12">
        <f t="shared" si="16"/>
        <v>5.1104801876311563E-2</v>
      </c>
      <c r="I319" s="2">
        <f t="shared" si="17"/>
        <v>0.57777777777777772</v>
      </c>
      <c r="J319" s="12">
        <f t="shared" si="18"/>
        <v>1.932367149758454E-2</v>
      </c>
      <c r="K319" s="2">
        <f t="shared" si="19"/>
        <v>29.9</v>
      </c>
    </row>
    <row r="320" spans="1:11" x14ac:dyDescent="0.3">
      <c r="A320" s="3">
        <v>45425</v>
      </c>
      <c r="B320" s="1" t="s">
        <v>15</v>
      </c>
      <c r="C320" s="1" t="s">
        <v>11</v>
      </c>
      <c r="D320" s="2">
        <v>1153</v>
      </c>
      <c r="E320" s="2">
        <v>499</v>
      </c>
      <c r="F320" s="2">
        <v>8</v>
      </c>
      <c r="G320" s="13">
        <v>195.94</v>
      </c>
      <c r="H320" s="12">
        <f t="shared" si="16"/>
        <v>0.43278404163052908</v>
      </c>
      <c r="I320" s="2">
        <f t="shared" si="17"/>
        <v>0.39266533066132264</v>
      </c>
      <c r="J320" s="12">
        <f t="shared" si="18"/>
        <v>1.6032064128256512E-2</v>
      </c>
      <c r="K320" s="2">
        <f t="shared" si="19"/>
        <v>24.4925</v>
      </c>
    </row>
    <row r="321" spans="1:11" x14ac:dyDescent="0.3">
      <c r="A321" s="3">
        <v>45425</v>
      </c>
      <c r="B321" s="1" t="s">
        <v>15</v>
      </c>
      <c r="C321" s="1" t="s">
        <v>12</v>
      </c>
      <c r="D321" s="2">
        <v>3343</v>
      </c>
      <c r="E321" s="2">
        <v>66</v>
      </c>
      <c r="F321" s="2">
        <v>42</v>
      </c>
      <c r="G321" s="13">
        <v>471.51</v>
      </c>
      <c r="H321" s="12">
        <f t="shared" si="16"/>
        <v>1.9742746036494167E-2</v>
      </c>
      <c r="I321" s="2">
        <f t="shared" si="17"/>
        <v>7.1440909090909086</v>
      </c>
      <c r="J321" s="12">
        <f t="shared" si="18"/>
        <v>0.63636363636363635</v>
      </c>
      <c r="K321" s="2">
        <f t="shared" si="19"/>
        <v>11.226428571428571</v>
      </c>
    </row>
    <row r="322" spans="1:11" x14ac:dyDescent="0.3">
      <c r="A322" s="3">
        <v>45425</v>
      </c>
      <c r="B322" s="1" t="s">
        <v>16</v>
      </c>
      <c r="C322" s="1" t="s">
        <v>8</v>
      </c>
      <c r="D322" s="2">
        <v>2639</v>
      </c>
      <c r="E322" s="2">
        <v>91</v>
      </c>
      <c r="F322" s="2">
        <v>34</v>
      </c>
      <c r="G322" s="13">
        <v>513.71</v>
      </c>
      <c r="H322" s="12">
        <f t="shared" ref="H322:H385" si="20">E322 / D322</f>
        <v>3.4482758620689655E-2</v>
      </c>
      <c r="I322" s="2">
        <f t="shared" ref="I322:I385" si="21">G322 / E322</f>
        <v>5.6451648351648354</v>
      </c>
      <c r="J322" s="12">
        <f t="shared" ref="J322:J385" si="22">F322 / E322</f>
        <v>0.37362637362637363</v>
      </c>
      <c r="K322" s="2">
        <f t="shared" ref="K322:K385" si="23">IFERROR(G322 / F322, 0)</f>
        <v>15.109117647058824</v>
      </c>
    </row>
    <row r="323" spans="1:11" x14ac:dyDescent="0.3">
      <c r="A323" s="3">
        <v>45425</v>
      </c>
      <c r="B323" s="1" t="s">
        <v>16</v>
      </c>
      <c r="C323" s="1" t="s">
        <v>9</v>
      </c>
      <c r="D323" s="2">
        <v>2252</v>
      </c>
      <c r="E323" s="2">
        <v>157</v>
      </c>
      <c r="F323" s="2">
        <v>29</v>
      </c>
      <c r="G323" s="13">
        <v>725.23</v>
      </c>
      <c r="H323" s="12">
        <f t="shared" si="20"/>
        <v>6.9715808170515092E-2</v>
      </c>
      <c r="I323" s="2">
        <f t="shared" si="21"/>
        <v>4.6192993630573254</v>
      </c>
      <c r="J323" s="12">
        <f t="shared" si="22"/>
        <v>0.18471337579617833</v>
      </c>
      <c r="K323" s="2">
        <f t="shared" si="23"/>
        <v>25.007931034482759</v>
      </c>
    </row>
    <row r="324" spans="1:11" x14ac:dyDescent="0.3">
      <c r="A324" s="3">
        <v>45425</v>
      </c>
      <c r="B324" s="1" t="s">
        <v>16</v>
      </c>
      <c r="C324" s="1" t="s">
        <v>10</v>
      </c>
      <c r="D324" s="2">
        <v>5197</v>
      </c>
      <c r="E324" s="2">
        <v>403</v>
      </c>
      <c r="F324" s="2">
        <v>36</v>
      </c>
      <c r="G324" s="13">
        <v>192.78</v>
      </c>
      <c r="H324" s="12">
        <f t="shared" si="20"/>
        <v>7.7544737348470269E-2</v>
      </c>
      <c r="I324" s="2">
        <f t="shared" si="21"/>
        <v>0.47836228287841193</v>
      </c>
      <c r="J324" s="12">
        <f t="shared" si="22"/>
        <v>8.9330024813895778E-2</v>
      </c>
      <c r="K324" s="2">
        <f t="shared" si="23"/>
        <v>5.3550000000000004</v>
      </c>
    </row>
    <row r="325" spans="1:11" x14ac:dyDescent="0.3">
      <c r="A325" s="3">
        <v>45425</v>
      </c>
      <c r="B325" s="1" t="s">
        <v>16</v>
      </c>
      <c r="C325" s="1" t="s">
        <v>11</v>
      </c>
      <c r="D325" s="2">
        <v>5090</v>
      </c>
      <c r="E325" s="2">
        <v>354</v>
      </c>
      <c r="F325" s="2">
        <v>9</v>
      </c>
      <c r="G325" s="13">
        <v>223.14</v>
      </c>
      <c r="H325" s="12">
        <f t="shared" si="20"/>
        <v>6.9548133595284875E-2</v>
      </c>
      <c r="I325" s="2">
        <f t="shared" si="21"/>
        <v>0.63033898305084746</v>
      </c>
      <c r="J325" s="12">
        <f t="shared" si="22"/>
        <v>2.5423728813559324E-2</v>
      </c>
      <c r="K325" s="2">
        <f t="shared" si="23"/>
        <v>24.793333333333333</v>
      </c>
    </row>
    <row r="326" spans="1:11" x14ac:dyDescent="0.3">
      <c r="A326" s="3">
        <v>45425</v>
      </c>
      <c r="B326" s="1" t="s">
        <v>16</v>
      </c>
      <c r="C326" s="1" t="s">
        <v>12</v>
      </c>
      <c r="D326" s="2">
        <v>4640</v>
      </c>
      <c r="E326" s="2">
        <v>360</v>
      </c>
      <c r="F326" s="2">
        <v>11</v>
      </c>
      <c r="G326" s="13">
        <v>569.16999999999996</v>
      </c>
      <c r="H326" s="12">
        <f t="shared" si="20"/>
        <v>7.7586206896551727E-2</v>
      </c>
      <c r="I326" s="2">
        <f t="shared" si="21"/>
        <v>1.5810277777777777</v>
      </c>
      <c r="J326" s="12">
        <f t="shared" si="22"/>
        <v>3.0555555555555555E-2</v>
      </c>
      <c r="K326" s="2">
        <f t="shared" si="23"/>
        <v>51.742727272727272</v>
      </c>
    </row>
    <row r="327" spans="1:11" x14ac:dyDescent="0.3">
      <c r="A327" s="3">
        <v>45426</v>
      </c>
      <c r="B327" s="1" t="s">
        <v>7</v>
      </c>
      <c r="C327" s="1" t="s">
        <v>8</v>
      </c>
      <c r="D327" s="2">
        <v>2341</v>
      </c>
      <c r="E327" s="2">
        <v>129</v>
      </c>
      <c r="F327" s="2">
        <v>7</v>
      </c>
      <c r="G327" s="13">
        <v>885.65</v>
      </c>
      <c r="H327" s="12">
        <f t="shared" si="20"/>
        <v>5.5104656129859035E-2</v>
      </c>
      <c r="I327" s="2">
        <f t="shared" si="21"/>
        <v>6.8655038759689919</v>
      </c>
      <c r="J327" s="12">
        <f t="shared" si="22"/>
        <v>5.4263565891472867E-2</v>
      </c>
      <c r="K327" s="2">
        <f t="shared" si="23"/>
        <v>126.52142857142857</v>
      </c>
    </row>
    <row r="328" spans="1:11" x14ac:dyDescent="0.3">
      <c r="A328" s="3">
        <v>45426</v>
      </c>
      <c r="B328" s="1" t="s">
        <v>7</v>
      </c>
      <c r="C328" s="1" t="s">
        <v>9</v>
      </c>
      <c r="D328" s="2">
        <v>3708</v>
      </c>
      <c r="E328" s="2">
        <v>130</v>
      </c>
      <c r="F328" s="2">
        <v>15</v>
      </c>
      <c r="G328" s="13">
        <v>692.91</v>
      </c>
      <c r="H328" s="12">
        <f t="shared" si="20"/>
        <v>3.5059331175836032E-2</v>
      </c>
      <c r="I328" s="2">
        <f t="shared" si="21"/>
        <v>5.3300769230769225</v>
      </c>
      <c r="J328" s="12">
        <f t="shared" si="22"/>
        <v>0.11538461538461539</v>
      </c>
      <c r="K328" s="2">
        <f t="shared" si="23"/>
        <v>46.193999999999996</v>
      </c>
    </row>
    <row r="329" spans="1:11" x14ac:dyDescent="0.3">
      <c r="A329" s="3">
        <v>45426</v>
      </c>
      <c r="B329" s="1" t="s">
        <v>7</v>
      </c>
      <c r="C329" s="1" t="s">
        <v>10</v>
      </c>
      <c r="D329" s="2">
        <v>9901</v>
      </c>
      <c r="E329" s="2">
        <v>249</v>
      </c>
      <c r="F329" s="2">
        <v>24</v>
      </c>
      <c r="G329" s="13">
        <v>324.7</v>
      </c>
      <c r="H329" s="12">
        <f t="shared" si="20"/>
        <v>2.5148974851025151E-2</v>
      </c>
      <c r="I329" s="2">
        <f t="shared" si="21"/>
        <v>1.304016064257028</v>
      </c>
      <c r="J329" s="12">
        <f t="shared" si="22"/>
        <v>9.6385542168674704E-2</v>
      </c>
      <c r="K329" s="2">
        <f t="shared" si="23"/>
        <v>13.529166666666667</v>
      </c>
    </row>
    <row r="330" spans="1:11" x14ac:dyDescent="0.3">
      <c r="A330" s="3">
        <v>45426</v>
      </c>
      <c r="B330" s="1" t="s">
        <v>7</v>
      </c>
      <c r="C330" s="1" t="s">
        <v>11</v>
      </c>
      <c r="D330" s="2">
        <v>6387</v>
      </c>
      <c r="E330" s="2">
        <v>192</v>
      </c>
      <c r="F330" s="2">
        <v>40</v>
      </c>
      <c r="G330" s="13">
        <v>723.86</v>
      </c>
      <c r="H330" s="12">
        <f t="shared" si="20"/>
        <v>3.0061061531235323E-2</v>
      </c>
      <c r="I330" s="2">
        <f t="shared" si="21"/>
        <v>3.7701041666666666</v>
      </c>
      <c r="J330" s="12">
        <f t="shared" si="22"/>
        <v>0.20833333333333334</v>
      </c>
      <c r="K330" s="2">
        <f t="shared" si="23"/>
        <v>18.096499999999999</v>
      </c>
    </row>
    <row r="331" spans="1:11" x14ac:dyDescent="0.3">
      <c r="A331" s="3">
        <v>45426</v>
      </c>
      <c r="B331" s="1" t="s">
        <v>7</v>
      </c>
      <c r="C331" s="1" t="s">
        <v>12</v>
      </c>
      <c r="D331" s="2">
        <v>9044</v>
      </c>
      <c r="E331" s="2">
        <v>75</v>
      </c>
      <c r="F331" s="2">
        <v>9</v>
      </c>
      <c r="G331" s="13">
        <v>135.47999999999999</v>
      </c>
      <c r="H331" s="12">
        <f t="shared" si="20"/>
        <v>8.2927908005307385E-3</v>
      </c>
      <c r="I331" s="2">
        <f t="shared" si="21"/>
        <v>1.8063999999999998</v>
      </c>
      <c r="J331" s="12">
        <f t="shared" si="22"/>
        <v>0.12</v>
      </c>
      <c r="K331" s="2">
        <f t="shared" si="23"/>
        <v>15.053333333333333</v>
      </c>
    </row>
    <row r="332" spans="1:11" x14ac:dyDescent="0.3">
      <c r="A332" s="3">
        <v>45426</v>
      </c>
      <c r="B332" s="1" t="s">
        <v>13</v>
      </c>
      <c r="C332" s="1" t="s">
        <v>8</v>
      </c>
      <c r="D332" s="2">
        <v>5806</v>
      </c>
      <c r="E332" s="2">
        <v>450</v>
      </c>
      <c r="F332" s="2">
        <v>20</v>
      </c>
      <c r="G332" s="13">
        <v>262.52</v>
      </c>
      <c r="H332" s="12">
        <f t="shared" si="20"/>
        <v>7.7506028246641406E-2</v>
      </c>
      <c r="I332" s="2">
        <f t="shared" si="21"/>
        <v>0.58337777777777777</v>
      </c>
      <c r="J332" s="12">
        <f t="shared" si="22"/>
        <v>4.4444444444444446E-2</v>
      </c>
      <c r="K332" s="2">
        <f t="shared" si="23"/>
        <v>13.125999999999999</v>
      </c>
    </row>
    <row r="333" spans="1:11" x14ac:dyDescent="0.3">
      <c r="A333" s="3">
        <v>45426</v>
      </c>
      <c r="B333" s="1" t="s">
        <v>13</v>
      </c>
      <c r="C333" s="1" t="s">
        <v>9</v>
      </c>
      <c r="D333" s="2">
        <v>4157</v>
      </c>
      <c r="E333" s="2">
        <v>299</v>
      </c>
      <c r="F333" s="2">
        <v>14</v>
      </c>
      <c r="G333" s="13">
        <v>381.57</v>
      </c>
      <c r="H333" s="12">
        <f t="shared" si="20"/>
        <v>7.1926870339186919E-2</v>
      </c>
      <c r="I333" s="2">
        <f t="shared" si="21"/>
        <v>1.2761538461538462</v>
      </c>
      <c r="J333" s="12">
        <f t="shared" si="22"/>
        <v>4.6822742474916385E-2</v>
      </c>
      <c r="K333" s="2">
        <f t="shared" si="23"/>
        <v>27.254999999999999</v>
      </c>
    </row>
    <row r="334" spans="1:11" x14ac:dyDescent="0.3">
      <c r="A334" s="3">
        <v>45426</v>
      </c>
      <c r="B334" s="1" t="s">
        <v>13</v>
      </c>
      <c r="C334" s="1" t="s">
        <v>10</v>
      </c>
      <c r="D334" s="2">
        <v>9820</v>
      </c>
      <c r="E334" s="2">
        <v>56</v>
      </c>
      <c r="F334" s="2">
        <v>47</v>
      </c>
      <c r="G334" s="13">
        <v>367.61</v>
      </c>
      <c r="H334" s="12">
        <f t="shared" si="20"/>
        <v>5.7026476578411409E-3</v>
      </c>
      <c r="I334" s="2">
        <f t="shared" si="21"/>
        <v>6.5644642857142861</v>
      </c>
      <c r="J334" s="12">
        <f t="shared" si="22"/>
        <v>0.8392857142857143</v>
      </c>
      <c r="K334" s="2">
        <f t="shared" si="23"/>
        <v>7.8214893617021284</v>
      </c>
    </row>
    <row r="335" spans="1:11" x14ac:dyDescent="0.3">
      <c r="A335" s="3">
        <v>45426</v>
      </c>
      <c r="B335" s="1" t="s">
        <v>13</v>
      </c>
      <c r="C335" s="1" t="s">
        <v>11</v>
      </c>
      <c r="D335" s="2">
        <v>9007</v>
      </c>
      <c r="E335" s="2">
        <v>364</v>
      </c>
      <c r="F335" s="2">
        <v>17</v>
      </c>
      <c r="G335" s="13">
        <v>949.84</v>
      </c>
      <c r="H335" s="12">
        <f t="shared" si="20"/>
        <v>4.0413012101698675E-2</v>
      </c>
      <c r="I335" s="2">
        <f t="shared" si="21"/>
        <v>2.6094505494505493</v>
      </c>
      <c r="J335" s="12">
        <f t="shared" si="22"/>
        <v>4.6703296703296704E-2</v>
      </c>
      <c r="K335" s="2">
        <f t="shared" si="23"/>
        <v>55.87294117647059</v>
      </c>
    </row>
    <row r="336" spans="1:11" x14ac:dyDescent="0.3">
      <c r="A336" s="3">
        <v>45426</v>
      </c>
      <c r="B336" s="1" t="s">
        <v>13</v>
      </c>
      <c r="C336" s="1" t="s">
        <v>12</v>
      </c>
      <c r="D336" s="2">
        <v>4294</v>
      </c>
      <c r="E336" s="2">
        <v>421</v>
      </c>
      <c r="F336" s="2">
        <v>17</v>
      </c>
      <c r="G336" s="13">
        <v>860.09</v>
      </c>
      <c r="H336" s="12">
        <f t="shared" si="20"/>
        <v>9.8043782021425246E-2</v>
      </c>
      <c r="I336" s="2">
        <f t="shared" si="21"/>
        <v>2.0429691211401426</v>
      </c>
      <c r="J336" s="12">
        <f t="shared" si="22"/>
        <v>4.0380047505938245E-2</v>
      </c>
      <c r="K336" s="2">
        <f t="shared" si="23"/>
        <v>50.593529411764706</v>
      </c>
    </row>
    <row r="337" spans="1:11" x14ac:dyDescent="0.3">
      <c r="A337" s="3">
        <v>45426</v>
      </c>
      <c r="B337" s="1" t="s">
        <v>14</v>
      </c>
      <c r="C337" s="1" t="s">
        <v>8</v>
      </c>
      <c r="D337" s="2">
        <v>2466</v>
      </c>
      <c r="E337" s="2">
        <v>152</v>
      </c>
      <c r="F337" s="2">
        <v>30</v>
      </c>
      <c r="G337" s="13">
        <v>133.31</v>
      </c>
      <c r="H337" s="12">
        <f t="shared" si="20"/>
        <v>6.163828061638281E-2</v>
      </c>
      <c r="I337" s="2">
        <f t="shared" si="21"/>
        <v>0.87703947368421054</v>
      </c>
      <c r="J337" s="12">
        <f t="shared" si="22"/>
        <v>0.19736842105263158</v>
      </c>
      <c r="K337" s="2">
        <f t="shared" si="23"/>
        <v>4.4436666666666671</v>
      </c>
    </row>
    <row r="338" spans="1:11" x14ac:dyDescent="0.3">
      <c r="A338" s="3">
        <v>45426</v>
      </c>
      <c r="B338" s="1" t="s">
        <v>14</v>
      </c>
      <c r="C338" s="1" t="s">
        <v>9</v>
      </c>
      <c r="D338" s="2">
        <v>4223</v>
      </c>
      <c r="E338" s="2">
        <v>157</v>
      </c>
      <c r="F338" s="2">
        <v>33</v>
      </c>
      <c r="G338" s="13">
        <v>208.51</v>
      </c>
      <c r="H338" s="12">
        <f t="shared" si="20"/>
        <v>3.7177362064882785E-2</v>
      </c>
      <c r="I338" s="2">
        <f t="shared" si="21"/>
        <v>1.3280891719745223</v>
      </c>
      <c r="J338" s="12">
        <f t="shared" si="22"/>
        <v>0.21019108280254778</v>
      </c>
      <c r="K338" s="2">
        <f t="shared" si="23"/>
        <v>6.3184848484848484</v>
      </c>
    </row>
    <row r="339" spans="1:11" x14ac:dyDescent="0.3">
      <c r="A339" s="3">
        <v>45426</v>
      </c>
      <c r="B339" s="1" t="s">
        <v>14</v>
      </c>
      <c r="C339" s="1" t="s">
        <v>10</v>
      </c>
      <c r="D339" s="2">
        <v>1130</v>
      </c>
      <c r="E339" s="2">
        <v>342</v>
      </c>
      <c r="F339" s="2">
        <v>25</v>
      </c>
      <c r="G339" s="13">
        <v>577.24</v>
      </c>
      <c r="H339" s="12">
        <f t="shared" si="20"/>
        <v>0.30265486725663715</v>
      </c>
      <c r="I339" s="2">
        <f t="shared" si="21"/>
        <v>1.6878362573099415</v>
      </c>
      <c r="J339" s="12">
        <f t="shared" si="22"/>
        <v>7.3099415204678359E-2</v>
      </c>
      <c r="K339" s="2">
        <f t="shared" si="23"/>
        <v>23.089600000000001</v>
      </c>
    </row>
    <row r="340" spans="1:11" x14ac:dyDescent="0.3">
      <c r="A340" s="3">
        <v>45426</v>
      </c>
      <c r="B340" s="1" t="s">
        <v>14</v>
      </c>
      <c r="C340" s="1" t="s">
        <v>11</v>
      </c>
      <c r="D340" s="2">
        <v>5278</v>
      </c>
      <c r="E340" s="2">
        <v>413</v>
      </c>
      <c r="F340" s="2">
        <v>48</v>
      </c>
      <c r="G340" s="13">
        <v>615.17999999999995</v>
      </c>
      <c r="H340" s="12">
        <f t="shared" si="20"/>
        <v>7.8249336870026526E-2</v>
      </c>
      <c r="I340" s="2">
        <f t="shared" si="21"/>
        <v>1.4895399515738497</v>
      </c>
      <c r="J340" s="12">
        <f t="shared" si="22"/>
        <v>0.11622276029055691</v>
      </c>
      <c r="K340" s="2">
        <f t="shared" si="23"/>
        <v>12.816249999999998</v>
      </c>
    </row>
    <row r="341" spans="1:11" x14ac:dyDescent="0.3">
      <c r="A341" s="3">
        <v>45426</v>
      </c>
      <c r="B341" s="1" t="s">
        <v>14</v>
      </c>
      <c r="C341" s="1" t="s">
        <v>12</v>
      </c>
      <c r="D341" s="2">
        <v>6468</v>
      </c>
      <c r="E341" s="2">
        <v>458</v>
      </c>
      <c r="F341" s="2">
        <v>32</v>
      </c>
      <c r="G341" s="13">
        <v>764.07</v>
      </c>
      <c r="H341" s="12">
        <f t="shared" si="20"/>
        <v>7.0810142238713666E-2</v>
      </c>
      <c r="I341" s="2">
        <f t="shared" si="21"/>
        <v>1.6682751091703059</v>
      </c>
      <c r="J341" s="12">
        <f t="shared" si="22"/>
        <v>6.9868995633187769E-2</v>
      </c>
      <c r="K341" s="2">
        <f t="shared" si="23"/>
        <v>23.877187500000002</v>
      </c>
    </row>
    <row r="342" spans="1:11" x14ac:dyDescent="0.3">
      <c r="A342" s="3">
        <v>45426</v>
      </c>
      <c r="B342" s="1" t="s">
        <v>15</v>
      </c>
      <c r="C342" s="1" t="s">
        <v>8</v>
      </c>
      <c r="D342" s="2">
        <v>9684</v>
      </c>
      <c r="E342" s="2">
        <v>475</v>
      </c>
      <c r="F342" s="2">
        <v>1</v>
      </c>
      <c r="G342" s="13">
        <v>889</v>
      </c>
      <c r="H342" s="12">
        <f t="shared" si="20"/>
        <v>4.9049979347377114E-2</v>
      </c>
      <c r="I342" s="2">
        <f t="shared" si="21"/>
        <v>1.871578947368421</v>
      </c>
      <c r="J342" s="12">
        <f t="shared" si="22"/>
        <v>2.1052631578947368E-3</v>
      </c>
      <c r="K342" s="2">
        <f t="shared" si="23"/>
        <v>889</v>
      </c>
    </row>
    <row r="343" spans="1:11" x14ac:dyDescent="0.3">
      <c r="A343" s="3">
        <v>45426</v>
      </c>
      <c r="B343" s="1" t="s">
        <v>15</v>
      </c>
      <c r="C343" s="1" t="s">
        <v>9</v>
      </c>
      <c r="D343" s="2">
        <v>9502</v>
      </c>
      <c r="E343" s="2">
        <v>276</v>
      </c>
      <c r="F343" s="2">
        <v>29</v>
      </c>
      <c r="G343" s="13">
        <v>883.09</v>
      </c>
      <c r="H343" s="12">
        <f t="shared" si="20"/>
        <v>2.9046516522837296E-2</v>
      </c>
      <c r="I343" s="2">
        <f t="shared" si="21"/>
        <v>3.1996014492753626</v>
      </c>
      <c r="J343" s="12">
        <f t="shared" si="22"/>
        <v>0.10507246376811594</v>
      </c>
      <c r="K343" s="2">
        <f t="shared" si="23"/>
        <v>30.45137931034483</v>
      </c>
    </row>
    <row r="344" spans="1:11" x14ac:dyDescent="0.3">
      <c r="A344" s="3">
        <v>45426</v>
      </c>
      <c r="B344" s="1" t="s">
        <v>15</v>
      </c>
      <c r="C344" s="1" t="s">
        <v>10</v>
      </c>
      <c r="D344" s="2">
        <v>5346</v>
      </c>
      <c r="E344" s="2">
        <v>296</v>
      </c>
      <c r="F344" s="2">
        <v>17</v>
      </c>
      <c r="G344" s="13">
        <v>266.93</v>
      </c>
      <c r="H344" s="12">
        <f t="shared" si="20"/>
        <v>5.5368499812944255E-2</v>
      </c>
      <c r="I344" s="2">
        <f t="shared" si="21"/>
        <v>0.90179054054054053</v>
      </c>
      <c r="J344" s="12">
        <f t="shared" si="22"/>
        <v>5.7432432432432436E-2</v>
      </c>
      <c r="K344" s="2">
        <f t="shared" si="23"/>
        <v>15.701764705882354</v>
      </c>
    </row>
    <row r="345" spans="1:11" x14ac:dyDescent="0.3">
      <c r="A345" s="3">
        <v>45426</v>
      </c>
      <c r="B345" s="1" t="s">
        <v>15</v>
      </c>
      <c r="C345" s="1" t="s">
        <v>11</v>
      </c>
      <c r="D345" s="2">
        <v>4810</v>
      </c>
      <c r="E345" s="2">
        <v>428</v>
      </c>
      <c r="F345" s="2">
        <v>28</v>
      </c>
      <c r="G345" s="13">
        <v>998.14</v>
      </c>
      <c r="H345" s="12">
        <f t="shared" si="20"/>
        <v>8.8981288981288986E-2</v>
      </c>
      <c r="I345" s="2">
        <f t="shared" si="21"/>
        <v>2.3321028037383176</v>
      </c>
      <c r="J345" s="12">
        <f t="shared" si="22"/>
        <v>6.5420560747663545E-2</v>
      </c>
      <c r="K345" s="2">
        <f t="shared" si="23"/>
        <v>35.647857142857141</v>
      </c>
    </row>
    <row r="346" spans="1:11" x14ac:dyDescent="0.3">
      <c r="A346" s="3">
        <v>45426</v>
      </c>
      <c r="B346" s="1" t="s">
        <v>15</v>
      </c>
      <c r="C346" s="1" t="s">
        <v>12</v>
      </c>
      <c r="D346" s="2">
        <v>3032</v>
      </c>
      <c r="E346" s="2">
        <v>367</v>
      </c>
      <c r="F346" s="2">
        <v>15</v>
      </c>
      <c r="G346" s="13">
        <v>531.89</v>
      </c>
      <c r="H346" s="12">
        <f t="shared" si="20"/>
        <v>0.12104221635883905</v>
      </c>
      <c r="I346" s="2">
        <f t="shared" si="21"/>
        <v>1.4492915531335149</v>
      </c>
      <c r="J346" s="12">
        <f t="shared" si="22"/>
        <v>4.0871934604904632E-2</v>
      </c>
      <c r="K346" s="2">
        <f t="shared" si="23"/>
        <v>35.459333333333333</v>
      </c>
    </row>
    <row r="347" spans="1:11" x14ac:dyDescent="0.3">
      <c r="A347" s="3">
        <v>45426</v>
      </c>
      <c r="B347" s="1" t="s">
        <v>16</v>
      </c>
      <c r="C347" s="1" t="s">
        <v>8</v>
      </c>
      <c r="D347" s="2">
        <v>4511</v>
      </c>
      <c r="E347" s="2">
        <v>285</v>
      </c>
      <c r="F347" s="2">
        <v>9</v>
      </c>
      <c r="G347" s="13">
        <v>985.68</v>
      </c>
      <c r="H347" s="12">
        <f t="shared" si="20"/>
        <v>6.3178896031921963E-2</v>
      </c>
      <c r="I347" s="2">
        <f t="shared" si="21"/>
        <v>3.4585263157894737</v>
      </c>
      <c r="J347" s="12">
        <f t="shared" si="22"/>
        <v>3.1578947368421054E-2</v>
      </c>
      <c r="K347" s="2">
        <f t="shared" si="23"/>
        <v>109.52</v>
      </c>
    </row>
    <row r="348" spans="1:11" x14ac:dyDescent="0.3">
      <c r="A348" s="3">
        <v>45426</v>
      </c>
      <c r="B348" s="1" t="s">
        <v>16</v>
      </c>
      <c r="C348" s="1" t="s">
        <v>9</v>
      </c>
      <c r="D348" s="2">
        <v>8069</v>
      </c>
      <c r="E348" s="2">
        <v>458</v>
      </c>
      <c r="F348" s="2">
        <v>19</v>
      </c>
      <c r="G348" s="13">
        <v>402.73</v>
      </c>
      <c r="H348" s="12">
        <f t="shared" si="20"/>
        <v>5.6760441194695747E-2</v>
      </c>
      <c r="I348" s="2">
        <f t="shared" si="21"/>
        <v>0.8793231441048035</v>
      </c>
      <c r="J348" s="12">
        <f t="shared" si="22"/>
        <v>4.148471615720524E-2</v>
      </c>
      <c r="K348" s="2">
        <f t="shared" si="23"/>
        <v>21.196315789473687</v>
      </c>
    </row>
    <row r="349" spans="1:11" x14ac:dyDescent="0.3">
      <c r="A349" s="3">
        <v>45426</v>
      </c>
      <c r="B349" s="1" t="s">
        <v>16</v>
      </c>
      <c r="C349" s="1" t="s">
        <v>10</v>
      </c>
      <c r="D349" s="2">
        <v>4760</v>
      </c>
      <c r="E349" s="2">
        <v>52</v>
      </c>
      <c r="F349" s="2">
        <v>29</v>
      </c>
      <c r="G349" s="13">
        <v>520.58000000000004</v>
      </c>
      <c r="H349" s="12">
        <f t="shared" si="20"/>
        <v>1.0924369747899159E-2</v>
      </c>
      <c r="I349" s="2">
        <f t="shared" si="21"/>
        <v>10.011153846153848</v>
      </c>
      <c r="J349" s="12">
        <f t="shared" si="22"/>
        <v>0.55769230769230771</v>
      </c>
      <c r="K349" s="2">
        <f t="shared" si="23"/>
        <v>17.951034482758622</v>
      </c>
    </row>
    <row r="350" spans="1:11" x14ac:dyDescent="0.3">
      <c r="A350" s="3">
        <v>45426</v>
      </c>
      <c r="B350" s="1" t="s">
        <v>16</v>
      </c>
      <c r="C350" s="1" t="s">
        <v>11</v>
      </c>
      <c r="D350" s="2">
        <v>3033</v>
      </c>
      <c r="E350" s="2">
        <v>373</v>
      </c>
      <c r="F350" s="2">
        <v>36</v>
      </c>
      <c r="G350" s="13">
        <v>744</v>
      </c>
      <c r="H350" s="12">
        <f t="shared" si="20"/>
        <v>0.12298054731289153</v>
      </c>
      <c r="I350" s="2">
        <f t="shared" si="21"/>
        <v>1.9946380697050938</v>
      </c>
      <c r="J350" s="12">
        <f t="shared" si="22"/>
        <v>9.6514745308310987E-2</v>
      </c>
      <c r="K350" s="2">
        <f t="shared" si="23"/>
        <v>20.666666666666668</v>
      </c>
    </row>
    <row r="351" spans="1:11" x14ac:dyDescent="0.3">
      <c r="A351" s="3">
        <v>45426</v>
      </c>
      <c r="B351" s="1" t="s">
        <v>16</v>
      </c>
      <c r="C351" s="1" t="s">
        <v>12</v>
      </c>
      <c r="D351" s="2">
        <v>8832</v>
      </c>
      <c r="E351" s="2">
        <v>481</v>
      </c>
      <c r="F351" s="2">
        <v>45</v>
      </c>
      <c r="G351" s="13">
        <v>116.09</v>
      </c>
      <c r="H351" s="12">
        <f t="shared" si="20"/>
        <v>5.446105072463768E-2</v>
      </c>
      <c r="I351" s="2">
        <f t="shared" si="21"/>
        <v>0.24135135135135136</v>
      </c>
      <c r="J351" s="12">
        <f t="shared" si="22"/>
        <v>9.355509355509356E-2</v>
      </c>
      <c r="K351" s="2">
        <f t="shared" si="23"/>
        <v>2.5797777777777777</v>
      </c>
    </row>
    <row r="352" spans="1:11" x14ac:dyDescent="0.3">
      <c r="A352" s="3">
        <v>45427</v>
      </c>
      <c r="B352" s="1" t="s">
        <v>7</v>
      </c>
      <c r="C352" s="1" t="s">
        <v>8</v>
      </c>
      <c r="D352" s="2">
        <v>3632</v>
      </c>
      <c r="E352" s="2">
        <v>448</v>
      </c>
      <c r="F352" s="2">
        <v>23</v>
      </c>
      <c r="G352" s="13">
        <v>445.89</v>
      </c>
      <c r="H352" s="12">
        <f t="shared" si="20"/>
        <v>0.12334801762114538</v>
      </c>
      <c r="I352" s="2">
        <f t="shared" si="21"/>
        <v>0.99529017857142854</v>
      </c>
      <c r="J352" s="12">
        <f t="shared" si="22"/>
        <v>5.1339285714285712E-2</v>
      </c>
      <c r="K352" s="2">
        <f t="shared" si="23"/>
        <v>19.386521739130433</v>
      </c>
    </row>
    <row r="353" spans="1:11" x14ac:dyDescent="0.3">
      <c r="A353" s="3">
        <v>45427</v>
      </c>
      <c r="B353" s="1" t="s">
        <v>7</v>
      </c>
      <c r="C353" s="1" t="s">
        <v>9</v>
      </c>
      <c r="D353" s="2">
        <v>2828</v>
      </c>
      <c r="E353" s="2">
        <v>110</v>
      </c>
      <c r="F353" s="2">
        <v>5</v>
      </c>
      <c r="G353" s="13">
        <v>333.08</v>
      </c>
      <c r="H353" s="12">
        <f t="shared" si="20"/>
        <v>3.8896746817538894E-2</v>
      </c>
      <c r="I353" s="2">
        <f t="shared" si="21"/>
        <v>3.028</v>
      </c>
      <c r="J353" s="12">
        <f t="shared" si="22"/>
        <v>4.5454545454545456E-2</v>
      </c>
      <c r="K353" s="2">
        <f t="shared" si="23"/>
        <v>66.616</v>
      </c>
    </row>
    <row r="354" spans="1:11" x14ac:dyDescent="0.3">
      <c r="A354" s="3">
        <v>45427</v>
      </c>
      <c r="B354" s="1" t="s">
        <v>7</v>
      </c>
      <c r="C354" s="1" t="s">
        <v>10</v>
      </c>
      <c r="D354" s="2">
        <v>1806</v>
      </c>
      <c r="E354" s="2">
        <v>489</v>
      </c>
      <c r="F354" s="2">
        <v>23</v>
      </c>
      <c r="G354" s="13">
        <v>895.78</v>
      </c>
      <c r="H354" s="12">
        <f t="shared" si="20"/>
        <v>0.2707641196013289</v>
      </c>
      <c r="I354" s="2">
        <f t="shared" si="21"/>
        <v>1.8318609406952964</v>
      </c>
      <c r="J354" s="12">
        <f t="shared" si="22"/>
        <v>4.7034764826175871E-2</v>
      </c>
      <c r="K354" s="2">
        <f t="shared" si="23"/>
        <v>38.946956521739132</v>
      </c>
    </row>
    <row r="355" spans="1:11" x14ac:dyDescent="0.3">
      <c r="A355" s="3">
        <v>45427</v>
      </c>
      <c r="B355" s="1" t="s">
        <v>7</v>
      </c>
      <c r="C355" s="1" t="s">
        <v>11</v>
      </c>
      <c r="D355" s="2">
        <v>9202</v>
      </c>
      <c r="E355" s="2">
        <v>111</v>
      </c>
      <c r="F355" s="2">
        <v>24</v>
      </c>
      <c r="G355" s="13">
        <v>652.07000000000005</v>
      </c>
      <c r="H355" s="12">
        <f t="shared" si="20"/>
        <v>1.2062595088024342E-2</v>
      </c>
      <c r="I355" s="2">
        <f t="shared" si="21"/>
        <v>5.8745045045045048</v>
      </c>
      <c r="J355" s="12">
        <f t="shared" si="22"/>
        <v>0.21621621621621623</v>
      </c>
      <c r="K355" s="2">
        <f t="shared" si="23"/>
        <v>27.169583333333335</v>
      </c>
    </row>
    <row r="356" spans="1:11" x14ac:dyDescent="0.3">
      <c r="A356" s="3">
        <v>45427</v>
      </c>
      <c r="B356" s="1" t="s">
        <v>7</v>
      </c>
      <c r="C356" s="1" t="s">
        <v>12</v>
      </c>
      <c r="D356" s="2">
        <v>8878</v>
      </c>
      <c r="E356" s="2">
        <v>101</v>
      </c>
      <c r="F356" s="2">
        <v>7</v>
      </c>
      <c r="G356" s="13">
        <v>158.49</v>
      </c>
      <c r="H356" s="12">
        <f t="shared" si="20"/>
        <v>1.1376436134264475E-2</v>
      </c>
      <c r="I356" s="2">
        <f t="shared" si="21"/>
        <v>1.5692079207920793</v>
      </c>
      <c r="J356" s="12">
        <f t="shared" si="22"/>
        <v>6.9306930693069313E-2</v>
      </c>
      <c r="K356" s="2">
        <f t="shared" si="23"/>
        <v>22.641428571428573</v>
      </c>
    </row>
    <row r="357" spans="1:11" x14ac:dyDescent="0.3">
      <c r="A357" s="3">
        <v>45427</v>
      </c>
      <c r="B357" s="1" t="s">
        <v>13</v>
      </c>
      <c r="C357" s="1" t="s">
        <v>8</v>
      </c>
      <c r="D357" s="2">
        <v>8827</v>
      </c>
      <c r="E357" s="2">
        <v>398</v>
      </c>
      <c r="F357" s="2">
        <v>44</v>
      </c>
      <c r="G357" s="13">
        <v>684.68</v>
      </c>
      <c r="H357" s="12">
        <f t="shared" si="20"/>
        <v>4.5088931686869831E-2</v>
      </c>
      <c r="I357" s="2">
        <f t="shared" si="21"/>
        <v>1.7203015075376884</v>
      </c>
      <c r="J357" s="12">
        <f t="shared" si="22"/>
        <v>0.11055276381909548</v>
      </c>
      <c r="K357" s="2">
        <f t="shared" si="23"/>
        <v>15.560909090909091</v>
      </c>
    </row>
    <row r="358" spans="1:11" x14ac:dyDescent="0.3">
      <c r="A358" s="3">
        <v>45427</v>
      </c>
      <c r="B358" s="1" t="s">
        <v>13</v>
      </c>
      <c r="C358" s="1" t="s">
        <v>9</v>
      </c>
      <c r="D358" s="2">
        <v>2389</v>
      </c>
      <c r="E358" s="2">
        <v>379</v>
      </c>
      <c r="F358" s="2">
        <v>25</v>
      </c>
      <c r="G358" s="13">
        <v>142.25</v>
      </c>
      <c r="H358" s="12">
        <f t="shared" si="20"/>
        <v>0.15864378401004606</v>
      </c>
      <c r="I358" s="2">
        <f t="shared" si="21"/>
        <v>0.37532981530343007</v>
      </c>
      <c r="J358" s="12">
        <f t="shared" si="22"/>
        <v>6.5963060686015831E-2</v>
      </c>
      <c r="K358" s="2">
        <f t="shared" si="23"/>
        <v>5.69</v>
      </c>
    </row>
    <row r="359" spans="1:11" x14ac:dyDescent="0.3">
      <c r="A359" s="3">
        <v>45427</v>
      </c>
      <c r="B359" s="1" t="s">
        <v>13</v>
      </c>
      <c r="C359" s="1" t="s">
        <v>10</v>
      </c>
      <c r="D359" s="2">
        <v>1936</v>
      </c>
      <c r="E359" s="2">
        <v>290</v>
      </c>
      <c r="F359" s="2">
        <v>5</v>
      </c>
      <c r="G359" s="13">
        <v>961.54</v>
      </c>
      <c r="H359" s="12">
        <f t="shared" si="20"/>
        <v>0.14979338842975207</v>
      </c>
      <c r="I359" s="2">
        <f t="shared" si="21"/>
        <v>3.315655172413793</v>
      </c>
      <c r="J359" s="12">
        <f t="shared" si="22"/>
        <v>1.7241379310344827E-2</v>
      </c>
      <c r="K359" s="2">
        <f t="shared" si="23"/>
        <v>192.30799999999999</v>
      </c>
    </row>
    <row r="360" spans="1:11" x14ac:dyDescent="0.3">
      <c r="A360" s="3">
        <v>45427</v>
      </c>
      <c r="B360" s="1" t="s">
        <v>13</v>
      </c>
      <c r="C360" s="1" t="s">
        <v>11</v>
      </c>
      <c r="D360" s="2">
        <v>2796</v>
      </c>
      <c r="E360" s="2">
        <v>103</v>
      </c>
      <c r="F360" s="2">
        <v>48</v>
      </c>
      <c r="G360" s="13">
        <v>972.19</v>
      </c>
      <c r="H360" s="12">
        <f t="shared" si="20"/>
        <v>3.6838340486409153E-2</v>
      </c>
      <c r="I360" s="2">
        <f t="shared" si="21"/>
        <v>9.4387378640776696</v>
      </c>
      <c r="J360" s="12">
        <f t="shared" si="22"/>
        <v>0.46601941747572817</v>
      </c>
      <c r="K360" s="2">
        <f t="shared" si="23"/>
        <v>20.253958333333333</v>
      </c>
    </row>
    <row r="361" spans="1:11" x14ac:dyDescent="0.3">
      <c r="A361" s="3">
        <v>45427</v>
      </c>
      <c r="B361" s="1" t="s">
        <v>13</v>
      </c>
      <c r="C361" s="1" t="s">
        <v>12</v>
      </c>
      <c r="D361" s="2">
        <v>2913</v>
      </c>
      <c r="E361" s="2">
        <v>290</v>
      </c>
      <c r="F361" s="2">
        <v>41</v>
      </c>
      <c r="G361" s="13">
        <v>256.51</v>
      </c>
      <c r="H361" s="12">
        <f t="shared" si="20"/>
        <v>9.9553724682457947E-2</v>
      </c>
      <c r="I361" s="2">
        <f t="shared" si="21"/>
        <v>0.88451724137931031</v>
      </c>
      <c r="J361" s="12">
        <f t="shared" si="22"/>
        <v>0.14137931034482759</v>
      </c>
      <c r="K361" s="2">
        <f t="shared" si="23"/>
        <v>6.2563414634146337</v>
      </c>
    </row>
    <row r="362" spans="1:11" x14ac:dyDescent="0.3">
      <c r="A362" s="3">
        <v>45427</v>
      </c>
      <c r="B362" s="1" t="s">
        <v>14</v>
      </c>
      <c r="C362" s="1" t="s">
        <v>8</v>
      </c>
      <c r="D362" s="2">
        <v>3466</v>
      </c>
      <c r="E362" s="2">
        <v>227</v>
      </c>
      <c r="F362" s="2">
        <v>16</v>
      </c>
      <c r="G362" s="13">
        <v>542.07000000000005</v>
      </c>
      <c r="H362" s="12">
        <f t="shared" si="20"/>
        <v>6.5493364108482402E-2</v>
      </c>
      <c r="I362" s="2">
        <f t="shared" si="21"/>
        <v>2.3879735682819385</v>
      </c>
      <c r="J362" s="12">
        <f t="shared" si="22"/>
        <v>7.0484581497797363E-2</v>
      </c>
      <c r="K362" s="2">
        <f t="shared" si="23"/>
        <v>33.879375000000003</v>
      </c>
    </row>
    <row r="363" spans="1:11" x14ac:dyDescent="0.3">
      <c r="A363" s="3">
        <v>45427</v>
      </c>
      <c r="B363" s="1" t="s">
        <v>14</v>
      </c>
      <c r="C363" s="1" t="s">
        <v>9</v>
      </c>
      <c r="D363" s="2">
        <v>9194</v>
      </c>
      <c r="E363" s="2">
        <v>209</v>
      </c>
      <c r="F363" s="2">
        <v>12</v>
      </c>
      <c r="G363" s="13">
        <v>517.04</v>
      </c>
      <c r="H363" s="12">
        <f t="shared" si="20"/>
        <v>2.2732216663041115E-2</v>
      </c>
      <c r="I363" s="2">
        <f t="shared" si="21"/>
        <v>2.4738755980861242</v>
      </c>
      <c r="J363" s="12">
        <f t="shared" si="22"/>
        <v>5.7416267942583733E-2</v>
      </c>
      <c r="K363" s="2">
        <f t="shared" si="23"/>
        <v>43.086666666666666</v>
      </c>
    </row>
    <row r="364" spans="1:11" x14ac:dyDescent="0.3">
      <c r="A364" s="3">
        <v>45427</v>
      </c>
      <c r="B364" s="1" t="s">
        <v>14</v>
      </c>
      <c r="C364" s="1" t="s">
        <v>10</v>
      </c>
      <c r="D364" s="2">
        <v>8287</v>
      </c>
      <c r="E364" s="2">
        <v>430</v>
      </c>
      <c r="F364" s="2">
        <v>8</v>
      </c>
      <c r="G364" s="13">
        <v>583.28</v>
      </c>
      <c r="H364" s="12">
        <f t="shared" si="20"/>
        <v>5.1888500060335463E-2</v>
      </c>
      <c r="I364" s="2">
        <f t="shared" si="21"/>
        <v>1.3564651162790697</v>
      </c>
      <c r="J364" s="12">
        <f t="shared" si="22"/>
        <v>1.8604651162790697E-2</v>
      </c>
      <c r="K364" s="2">
        <f t="shared" si="23"/>
        <v>72.91</v>
      </c>
    </row>
    <row r="365" spans="1:11" x14ac:dyDescent="0.3">
      <c r="A365" s="3">
        <v>45427</v>
      </c>
      <c r="B365" s="1" t="s">
        <v>14</v>
      </c>
      <c r="C365" s="1" t="s">
        <v>11</v>
      </c>
      <c r="D365" s="2">
        <v>5675</v>
      </c>
      <c r="E365" s="2">
        <v>447</v>
      </c>
      <c r="F365" s="2">
        <v>10</v>
      </c>
      <c r="G365" s="13">
        <v>874.11</v>
      </c>
      <c r="H365" s="12">
        <f t="shared" si="20"/>
        <v>7.8766519823788544E-2</v>
      </c>
      <c r="I365" s="2">
        <f t="shared" si="21"/>
        <v>1.9555033557046979</v>
      </c>
      <c r="J365" s="12">
        <f t="shared" si="22"/>
        <v>2.2371364653243849E-2</v>
      </c>
      <c r="K365" s="2">
        <f t="shared" si="23"/>
        <v>87.411000000000001</v>
      </c>
    </row>
    <row r="366" spans="1:11" x14ac:dyDescent="0.3">
      <c r="A366" s="3">
        <v>45427</v>
      </c>
      <c r="B366" s="1" t="s">
        <v>14</v>
      </c>
      <c r="C366" s="1" t="s">
        <v>12</v>
      </c>
      <c r="D366" s="2">
        <v>2640</v>
      </c>
      <c r="E366" s="2">
        <v>489</v>
      </c>
      <c r="F366" s="2">
        <v>27</v>
      </c>
      <c r="G366" s="13">
        <v>339.04</v>
      </c>
      <c r="H366" s="12">
        <f t="shared" si="20"/>
        <v>0.18522727272727274</v>
      </c>
      <c r="I366" s="2">
        <f t="shared" si="21"/>
        <v>0.69333333333333336</v>
      </c>
      <c r="J366" s="12">
        <f t="shared" si="22"/>
        <v>5.5214723926380369E-2</v>
      </c>
      <c r="K366" s="2">
        <f t="shared" si="23"/>
        <v>12.557037037037038</v>
      </c>
    </row>
    <row r="367" spans="1:11" x14ac:dyDescent="0.3">
      <c r="A367" s="3">
        <v>45427</v>
      </c>
      <c r="B367" s="1" t="s">
        <v>15</v>
      </c>
      <c r="C367" s="1" t="s">
        <v>8</v>
      </c>
      <c r="D367" s="2">
        <v>2218</v>
      </c>
      <c r="E367" s="2">
        <v>458</v>
      </c>
      <c r="F367" s="2">
        <v>41</v>
      </c>
      <c r="G367" s="13">
        <v>866.97</v>
      </c>
      <c r="H367" s="12">
        <f t="shared" si="20"/>
        <v>0.20649233543733092</v>
      </c>
      <c r="I367" s="2">
        <f t="shared" si="21"/>
        <v>1.8929475982532751</v>
      </c>
      <c r="J367" s="12">
        <f t="shared" si="22"/>
        <v>8.9519650655021835E-2</v>
      </c>
      <c r="K367" s="2">
        <f t="shared" si="23"/>
        <v>21.14560975609756</v>
      </c>
    </row>
    <row r="368" spans="1:11" x14ac:dyDescent="0.3">
      <c r="A368" s="3">
        <v>45427</v>
      </c>
      <c r="B368" s="1" t="s">
        <v>15</v>
      </c>
      <c r="C368" s="1" t="s">
        <v>9</v>
      </c>
      <c r="D368" s="2">
        <v>1954</v>
      </c>
      <c r="E368" s="2">
        <v>275</v>
      </c>
      <c r="F368" s="2">
        <v>14</v>
      </c>
      <c r="G368" s="13">
        <v>467.61</v>
      </c>
      <c r="H368" s="12">
        <f t="shared" si="20"/>
        <v>0.14073694984646878</v>
      </c>
      <c r="I368" s="2">
        <f t="shared" si="21"/>
        <v>1.7004000000000001</v>
      </c>
      <c r="J368" s="12">
        <f t="shared" si="22"/>
        <v>5.0909090909090911E-2</v>
      </c>
      <c r="K368" s="2">
        <f t="shared" si="23"/>
        <v>33.400714285714287</v>
      </c>
    </row>
    <row r="369" spans="1:11" x14ac:dyDescent="0.3">
      <c r="A369" s="3">
        <v>45427</v>
      </c>
      <c r="B369" s="1" t="s">
        <v>15</v>
      </c>
      <c r="C369" s="1" t="s">
        <v>10</v>
      </c>
      <c r="D369" s="2">
        <v>5133</v>
      </c>
      <c r="E369" s="2">
        <v>377</v>
      </c>
      <c r="F369" s="2">
        <v>47</v>
      </c>
      <c r="G369" s="13">
        <v>726.14</v>
      </c>
      <c r="H369" s="12">
        <f t="shared" si="20"/>
        <v>7.3446327683615822E-2</v>
      </c>
      <c r="I369" s="2">
        <f t="shared" si="21"/>
        <v>1.9261007957559682</v>
      </c>
      <c r="J369" s="12">
        <f t="shared" si="22"/>
        <v>0.12466843501326259</v>
      </c>
      <c r="K369" s="2">
        <f t="shared" si="23"/>
        <v>15.449787234042553</v>
      </c>
    </row>
    <row r="370" spans="1:11" x14ac:dyDescent="0.3">
      <c r="A370" s="3">
        <v>45427</v>
      </c>
      <c r="B370" s="1" t="s">
        <v>15</v>
      </c>
      <c r="C370" s="1" t="s">
        <v>11</v>
      </c>
      <c r="D370" s="2">
        <v>9228</v>
      </c>
      <c r="E370" s="2">
        <v>365</v>
      </c>
      <c r="F370" s="2">
        <v>27</v>
      </c>
      <c r="G370" s="13">
        <v>198.52</v>
      </c>
      <c r="H370" s="12">
        <f t="shared" si="20"/>
        <v>3.9553532726484611E-2</v>
      </c>
      <c r="I370" s="2">
        <f t="shared" si="21"/>
        <v>0.54389041095890411</v>
      </c>
      <c r="J370" s="12">
        <f t="shared" si="22"/>
        <v>7.3972602739726029E-2</v>
      </c>
      <c r="K370" s="2">
        <f t="shared" si="23"/>
        <v>7.3525925925925932</v>
      </c>
    </row>
    <row r="371" spans="1:11" x14ac:dyDescent="0.3">
      <c r="A371" s="3">
        <v>45427</v>
      </c>
      <c r="B371" s="1" t="s">
        <v>15</v>
      </c>
      <c r="C371" s="1" t="s">
        <v>12</v>
      </c>
      <c r="D371" s="2">
        <v>5036</v>
      </c>
      <c r="E371" s="2">
        <v>130</v>
      </c>
      <c r="F371" s="2">
        <v>44</v>
      </c>
      <c r="G371" s="13">
        <v>155.37</v>
      </c>
      <c r="H371" s="12">
        <f t="shared" si="20"/>
        <v>2.5814138204924543E-2</v>
      </c>
      <c r="I371" s="2">
        <f t="shared" si="21"/>
        <v>1.1951538461538462</v>
      </c>
      <c r="J371" s="12">
        <f t="shared" si="22"/>
        <v>0.33846153846153848</v>
      </c>
      <c r="K371" s="2">
        <f t="shared" si="23"/>
        <v>3.5311363636363637</v>
      </c>
    </row>
    <row r="372" spans="1:11" x14ac:dyDescent="0.3">
      <c r="A372" s="3">
        <v>45427</v>
      </c>
      <c r="B372" s="1" t="s">
        <v>16</v>
      </c>
      <c r="C372" s="1" t="s">
        <v>8</v>
      </c>
      <c r="D372" s="2">
        <v>1317</v>
      </c>
      <c r="E372" s="2">
        <v>398</v>
      </c>
      <c r="F372" s="2">
        <v>2</v>
      </c>
      <c r="G372" s="13">
        <v>915.86</v>
      </c>
      <c r="H372" s="12">
        <f t="shared" si="20"/>
        <v>0.30220197418375094</v>
      </c>
      <c r="I372" s="2">
        <f t="shared" si="21"/>
        <v>2.3011557788944725</v>
      </c>
      <c r="J372" s="12">
        <f t="shared" si="22"/>
        <v>5.0251256281407036E-3</v>
      </c>
      <c r="K372" s="2">
        <f t="shared" si="23"/>
        <v>457.93</v>
      </c>
    </row>
    <row r="373" spans="1:11" x14ac:dyDescent="0.3">
      <c r="A373" s="3">
        <v>45427</v>
      </c>
      <c r="B373" s="1" t="s">
        <v>16</v>
      </c>
      <c r="C373" s="1" t="s">
        <v>9</v>
      </c>
      <c r="D373" s="2">
        <v>2591</v>
      </c>
      <c r="E373" s="2">
        <v>89</v>
      </c>
      <c r="F373" s="2">
        <v>26</v>
      </c>
      <c r="G373" s="13">
        <v>710.21</v>
      </c>
      <c r="H373" s="12">
        <f t="shared" si="20"/>
        <v>3.434967194133539E-2</v>
      </c>
      <c r="I373" s="2">
        <f t="shared" si="21"/>
        <v>7.979887640449439</v>
      </c>
      <c r="J373" s="12">
        <f t="shared" si="22"/>
        <v>0.29213483146067415</v>
      </c>
      <c r="K373" s="2">
        <f t="shared" si="23"/>
        <v>27.315769230769231</v>
      </c>
    </row>
    <row r="374" spans="1:11" x14ac:dyDescent="0.3">
      <c r="A374" s="3">
        <v>45427</v>
      </c>
      <c r="B374" s="1" t="s">
        <v>16</v>
      </c>
      <c r="C374" s="1" t="s">
        <v>10</v>
      </c>
      <c r="D374" s="2">
        <v>2312</v>
      </c>
      <c r="E374" s="2">
        <v>311</v>
      </c>
      <c r="F374" s="2">
        <v>15</v>
      </c>
      <c r="G374" s="13">
        <v>569.13</v>
      </c>
      <c r="H374" s="12">
        <f t="shared" si="20"/>
        <v>0.13451557093425606</v>
      </c>
      <c r="I374" s="2">
        <f t="shared" si="21"/>
        <v>1.83</v>
      </c>
      <c r="J374" s="12">
        <f t="shared" si="22"/>
        <v>4.8231511254019289E-2</v>
      </c>
      <c r="K374" s="2">
        <f t="shared" si="23"/>
        <v>37.942</v>
      </c>
    </row>
    <row r="375" spans="1:11" x14ac:dyDescent="0.3">
      <c r="A375" s="3">
        <v>45427</v>
      </c>
      <c r="B375" s="1" t="s">
        <v>16</v>
      </c>
      <c r="C375" s="1" t="s">
        <v>11</v>
      </c>
      <c r="D375" s="2">
        <v>4239</v>
      </c>
      <c r="E375" s="2">
        <v>141</v>
      </c>
      <c r="F375" s="2">
        <v>47</v>
      </c>
      <c r="G375" s="13">
        <v>865.52</v>
      </c>
      <c r="H375" s="12">
        <f t="shared" si="20"/>
        <v>3.3262561924982309E-2</v>
      </c>
      <c r="I375" s="2">
        <f t="shared" si="21"/>
        <v>6.1384397163120568</v>
      </c>
      <c r="J375" s="12">
        <f t="shared" si="22"/>
        <v>0.33333333333333331</v>
      </c>
      <c r="K375" s="2">
        <f t="shared" si="23"/>
        <v>18.41531914893617</v>
      </c>
    </row>
    <row r="376" spans="1:11" x14ac:dyDescent="0.3">
      <c r="A376" s="3">
        <v>45427</v>
      </c>
      <c r="B376" s="1" t="s">
        <v>16</v>
      </c>
      <c r="C376" s="1" t="s">
        <v>12</v>
      </c>
      <c r="D376" s="2">
        <v>2704</v>
      </c>
      <c r="E376" s="2">
        <v>318</v>
      </c>
      <c r="F376" s="2">
        <v>24</v>
      </c>
      <c r="G376" s="13">
        <v>853.31</v>
      </c>
      <c r="H376" s="12">
        <f t="shared" si="20"/>
        <v>0.11760355029585799</v>
      </c>
      <c r="I376" s="2">
        <f t="shared" si="21"/>
        <v>2.6833647798742137</v>
      </c>
      <c r="J376" s="12">
        <f t="shared" si="22"/>
        <v>7.5471698113207544E-2</v>
      </c>
      <c r="K376" s="2">
        <f t="shared" si="23"/>
        <v>35.554583333333333</v>
      </c>
    </row>
    <row r="377" spans="1:11" x14ac:dyDescent="0.3">
      <c r="A377" s="3">
        <v>45428</v>
      </c>
      <c r="B377" s="1" t="s">
        <v>7</v>
      </c>
      <c r="C377" s="1" t="s">
        <v>8</v>
      </c>
      <c r="D377" s="2">
        <v>5286</v>
      </c>
      <c r="E377" s="2">
        <v>204</v>
      </c>
      <c r="F377" s="2">
        <v>6</v>
      </c>
      <c r="G377" s="13">
        <v>777.44</v>
      </c>
      <c r="H377" s="12">
        <f t="shared" si="20"/>
        <v>3.8592508513053347E-2</v>
      </c>
      <c r="I377" s="2">
        <f t="shared" si="21"/>
        <v>3.8109803921568628</v>
      </c>
      <c r="J377" s="12">
        <f t="shared" si="22"/>
        <v>2.9411764705882353E-2</v>
      </c>
      <c r="K377" s="2">
        <f t="shared" si="23"/>
        <v>129.57333333333335</v>
      </c>
    </row>
    <row r="378" spans="1:11" x14ac:dyDescent="0.3">
      <c r="A378" s="3">
        <v>45428</v>
      </c>
      <c r="B378" s="1" t="s">
        <v>7</v>
      </c>
      <c r="C378" s="1" t="s">
        <v>9</v>
      </c>
      <c r="D378" s="2">
        <v>1556</v>
      </c>
      <c r="E378" s="2">
        <v>363</v>
      </c>
      <c r="F378" s="2">
        <v>30</v>
      </c>
      <c r="G378" s="13">
        <v>518.91999999999996</v>
      </c>
      <c r="H378" s="12">
        <f t="shared" si="20"/>
        <v>0.23329048843187661</v>
      </c>
      <c r="I378" s="2">
        <f t="shared" si="21"/>
        <v>1.4295316804407712</v>
      </c>
      <c r="J378" s="12">
        <f t="shared" si="22"/>
        <v>8.2644628099173556E-2</v>
      </c>
      <c r="K378" s="2">
        <f t="shared" si="23"/>
        <v>17.297333333333331</v>
      </c>
    </row>
    <row r="379" spans="1:11" x14ac:dyDescent="0.3">
      <c r="A379" s="3">
        <v>45428</v>
      </c>
      <c r="B379" s="1" t="s">
        <v>7</v>
      </c>
      <c r="C379" s="1" t="s">
        <v>10</v>
      </c>
      <c r="D379" s="2">
        <v>8561</v>
      </c>
      <c r="E379" s="2">
        <v>209</v>
      </c>
      <c r="F379" s="2">
        <v>29</v>
      </c>
      <c r="G379" s="13">
        <v>401.61</v>
      </c>
      <c r="H379" s="12">
        <f t="shared" si="20"/>
        <v>2.4413035860296695E-2</v>
      </c>
      <c r="I379" s="2">
        <f t="shared" si="21"/>
        <v>1.9215789473684211</v>
      </c>
      <c r="J379" s="12">
        <f t="shared" si="22"/>
        <v>0.13875598086124402</v>
      </c>
      <c r="K379" s="2">
        <f t="shared" si="23"/>
        <v>13.848620689655172</v>
      </c>
    </row>
    <row r="380" spans="1:11" x14ac:dyDescent="0.3">
      <c r="A380" s="3">
        <v>45428</v>
      </c>
      <c r="B380" s="1" t="s">
        <v>7</v>
      </c>
      <c r="C380" s="1" t="s">
        <v>11</v>
      </c>
      <c r="D380" s="2">
        <v>4998</v>
      </c>
      <c r="E380" s="2">
        <v>131</v>
      </c>
      <c r="F380" s="2">
        <v>13</v>
      </c>
      <c r="G380" s="13">
        <v>836.17</v>
      </c>
      <c r="H380" s="12">
        <f t="shared" si="20"/>
        <v>2.6210484193677473E-2</v>
      </c>
      <c r="I380" s="2">
        <f t="shared" si="21"/>
        <v>6.3829770992366406</v>
      </c>
      <c r="J380" s="12">
        <f t="shared" si="22"/>
        <v>9.9236641221374045E-2</v>
      </c>
      <c r="K380" s="2">
        <f t="shared" si="23"/>
        <v>64.32076923076923</v>
      </c>
    </row>
    <row r="381" spans="1:11" x14ac:dyDescent="0.3">
      <c r="A381" s="3">
        <v>45428</v>
      </c>
      <c r="B381" s="1" t="s">
        <v>7</v>
      </c>
      <c r="C381" s="1" t="s">
        <v>12</v>
      </c>
      <c r="D381" s="2">
        <v>9780</v>
      </c>
      <c r="E381" s="2">
        <v>61</v>
      </c>
      <c r="F381" s="2">
        <v>31</v>
      </c>
      <c r="G381" s="13">
        <v>105.75</v>
      </c>
      <c r="H381" s="12">
        <f t="shared" si="20"/>
        <v>6.2372188139059306E-3</v>
      </c>
      <c r="I381" s="2">
        <f t="shared" si="21"/>
        <v>1.7336065573770492</v>
      </c>
      <c r="J381" s="12">
        <f t="shared" si="22"/>
        <v>0.50819672131147542</v>
      </c>
      <c r="K381" s="2">
        <f t="shared" si="23"/>
        <v>3.411290322580645</v>
      </c>
    </row>
    <row r="382" spans="1:11" x14ac:dyDescent="0.3">
      <c r="A382" s="3">
        <v>45428</v>
      </c>
      <c r="B382" s="1" t="s">
        <v>13</v>
      </c>
      <c r="C382" s="1" t="s">
        <v>8</v>
      </c>
      <c r="D382" s="2">
        <v>2136</v>
      </c>
      <c r="E382" s="2">
        <v>282</v>
      </c>
      <c r="F382" s="2">
        <v>30</v>
      </c>
      <c r="G382" s="13">
        <v>668.63</v>
      </c>
      <c r="H382" s="12">
        <f t="shared" si="20"/>
        <v>0.13202247191011235</v>
      </c>
      <c r="I382" s="2">
        <f t="shared" si="21"/>
        <v>2.3710283687943261</v>
      </c>
      <c r="J382" s="12">
        <f t="shared" si="22"/>
        <v>0.10638297872340426</v>
      </c>
      <c r="K382" s="2">
        <f t="shared" si="23"/>
        <v>22.287666666666667</v>
      </c>
    </row>
    <row r="383" spans="1:11" x14ac:dyDescent="0.3">
      <c r="A383" s="3">
        <v>45428</v>
      </c>
      <c r="B383" s="1" t="s">
        <v>13</v>
      </c>
      <c r="C383" s="1" t="s">
        <v>9</v>
      </c>
      <c r="D383" s="2">
        <v>8009</v>
      </c>
      <c r="E383" s="2">
        <v>237</v>
      </c>
      <c r="F383" s="2">
        <v>44</v>
      </c>
      <c r="G383" s="13">
        <v>108.17</v>
      </c>
      <c r="H383" s="12">
        <f t="shared" si="20"/>
        <v>2.9591709327007117E-2</v>
      </c>
      <c r="I383" s="2">
        <f t="shared" si="21"/>
        <v>0.45641350210970466</v>
      </c>
      <c r="J383" s="12">
        <f t="shared" si="22"/>
        <v>0.18565400843881857</v>
      </c>
      <c r="K383" s="2">
        <f t="shared" si="23"/>
        <v>2.458409090909091</v>
      </c>
    </row>
    <row r="384" spans="1:11" x14ac:dyDescent="0.3">
      <c r="A384" s="3">
        <v>45428</v>
      </c>
      <c r="B384" s="1" t="s">
        <v>13</v>
      </c>
      <c r="C384" s="1" t="s">
        <v>10</v>
      </c>
      <c r="D384" s="2">
        <v>2007</v>
      </c>
      <c r="E384" s="2">
        <v>375</v>
      </c>
      <c r="F384" s="2">
        <v>6</v>
      </c>
      <c r="G384" s="13">
        <v>355.01</v>
      </c>
      <c r="H384" s="12">
        <f t="shared" si="20"/>
        <v>0.18684603886397608</v>
      </c>
      <c r="I384" s="2">
        <f t="shared" si="21"/>
        <v>0.94669333333333328</v>
      </c>
      <c r="J384" s="12">
        <f t="shared" si="22"/>
        <v>1.6E-2</v>
      </c>
      <c r="K384" s="2">
        <f t="shared" si="23"/>
        <v>59.168333333333329</v>
      </c>
    </row>
    <row r="385" spans="1:11" x14ac:dyDescent="0.3">
      <c r="A385" s="3">
        <v>45428</v>
      </c>
      <c r="B385" s="1" t="s">
        <v>13</v>
      </c>
      <c r="C385" s="1" t="s">
        <v>11</v>
      </c>
      <c r="D385" s="2">
        <v>6352</v>
      </c>
      <c r="E385" s="2">
        <v>273</v>
      </c>
      <c r="F385" s="2">
        <v>27</v>
      </c>
      <c r="G385" s="13">
        <v>856.11</v>
      </c>
      <c r="H385" s="12">
        <f t="shared" si="20"/>
        <v>4.2978589420654911E-2</v>
      </c>
      <c r="I385" s="2">
        <f t="shared" si="21"/>
        <v>3.135934065934066</v>
      </c>
      <c r="J385" s="12">
        <f t="shared" si="22"/>
        <v>9.8901098901098897E-2</v>
      </c>
      <c r="K385" s="2">
        <f t="shared" si="23"/>
        <v>31.707777777777778</v>
      </c>
    </row>
    <row r="386" spans="1:11" x14ac:dyDescent="0.3">
      <c r="A386" s="3">
        <v>45428</v>
      </c>
      <c r="B386" s="1" t="s">
        <v>13</v>
      </c>
      <c r="C386" s="1" t="s">
        <v>12</v>
      </c>
      <c r="D386" s="2">
        <v>1571</v>
      </c>
      <c r="E386" s="2">
        <v>384</v>
      </c>
      <c r="F386" s="2">
        <v>28</v>
      </c>
      <c r="G386" s="13">
        <v>938.83</v>
      </c>
      <c r="H386" s="12">
        <f t="shared" ref="H386:H449" si="24">E386 / D386</f>
        <v>0.24443029917250159</v>
      </c>
      <c r="I386" s="2">
        <f t="shared" ref="I386:I449" si="25">G386 / E386</f>
        <v>2.4448697916666666</v>
      </c>
      <c r="J386" s="12">
        <f t="shared" ref="J386:J449" si="26">F386 / E386</f>
        <v>7.2916666666666671E-2</v>
      </c>
      <c r="K386" s="2">
        <f t="shared" ref="K386:K449" si="27">IFERROR(G386 / F386, 0)</f>
        <v>33.529642857142861</v>
      </c>
    </row>
    <row r="387" spans="1:11" x14ac:dyDescent="0.3">
      <c r="A387" s="3">
        <v>45428</v>
      </c>
      <c r="B387" s="1" t="s">
        <v>14</v>
      </c>
      <c r="C387" s="1" t="s">
        <v>8</v>
      </c>
      <c r="D387" s="2">
        <v>1277</v>
      </c>
      <c r="E387" s="2">
        <v>245</v>
      </c>
      <c r="F387" s="2">
        <v>35</v>
      </c>
      <c r="G387" s="13">
        <v>256.38</v>
      </c>
      <c r="H387" s="12">
        <f t="shared" si="24"/>
        <v>0.1918559122944401</v>
      </c>
      <c r="I387" s="2">
        <f t="shared" si="25"/>
        <v>1.0464489795918368</v>
      </c>
      <c r="J387" s="12">
        <f t="shared" si="26"/>
        <v>0.14285714285714285</v>
      </c>
      <c r="K387" s="2">
        <f t="shared" si="27"/>
        <v>7.3251428571428567</v>
      </c>
    </row>
    <row r="388" spans="1:11" x14ac:dyDescent="0.3">
      <c r="A388" s="3">
        <v>45428</v>
      </c>
      <c r="B388" s="1" t="s">
        <v>14</v>
      </c>
      <c r="C388" s="1" t="s">
        <v>9</v>
      </c>
      <c r="D388" s="2">
        <v>2265</v>
      </c>
      <c r="E388" s="2">
        <v>373</v>
      </c>
      <c r="F388" s="2">
        <v>16</v>
      </c>
      <c r="G388" s="13">
        <v>370.87</v>
      </c>
      <c r="H388" s="12">
        <f t="shared" si="24"/>
        <v>0.16467991169977925</v>
      </c>
      <c r="I388" s="2">
        <f t="shared" si="25"/>
        <v>0.99428954423592497</v>
      </c>
      <c r="J388" s="12">
        <f t="shared" si="26"/>
        <v>4.2895442359249331E-2</v>
      </c>
      <c r="K388" s="2">
        <f t="shared" si="27"/>
        <v>23.179375</v>
      </c>
    </row>
    <row r="389" spans="1:11" x14ac:dyDescent="0.3">
      <c r="A389" s="3">
        <v>45428</v>
      </c>
      <c r="B389" s="1" t="s">
        <v>14</v>
      </c>
      <c r="C389" s="1" t="s">
        <v>10</v>
      </c>
      <c r="D389" s="2">
        <v>9073</v>
      </c>
      <c r="E389" s="2">
        <v>423</v>
      </c>
      <c r="F389" s="2">
        <v>25</v>
      </c>
      <c r="G389" s="13">
        <v>411.29</v>
      </c>
      <c r="H389" s="12">
        <f t="shared" si="24"/>
        <v>4.6621845034718397E-2</v>
      </c>
      <c r="I389" s="2">
        <f t="shared" si="25"/>
        <v>0.97231678486997641</v>
      </c>
      <c r="J389" s="12">
        <f t="shared" si="26"/>
        <v>5.9101654846335699E-2</v>
      </c>
      <c r="K389" s="2">
        <f t="shared" si="27"/>
        <v>16.451599999999999</v>
      </c>
    </row>
    <row r="390" spans="1:11" x14ac:dyDescent="0.3">
      <c r="A390" s="3">
        <v>45428</v>
      </c>
      <c r="B390" s="1" t="s">
        <v>14</v>
      </c>
      <c r="C390" s="1" t="s">
        <v>11</v>
      </c>
      <c r="D390" s="2">
        <v>7353</v>
      </c>
      <c r="E390" s="2">
        <v>355</v>
      </c>
      <c r="F390" s="2">
        <v>46</v>
      </c>
      <c r="G390" s="13">
        <v>991.13</v>
      </c>
      <c r="H390" s="12">
        <f t="shared" si="24"/>
        <v>4.8279613763089896E-2</v>
      </c>
      <c r="I390" s="2">
        <f t="shared" si="25"/>
        <v>2.7919154929577465</v>
      </c>
      <c r="J390" s="12">
        <f t="shared" si="26"/>
        <v>0.12957746478873239</v>
      </c>
      <c r="K390" s="2">
        <f t="shared" si="27"/>
        <v>21.546304347826087</v>
      </c>
    </row>
    <row r="391" spans="1:11" x14ac:dyDescent="0.3">
      <c r="A391" s="3">
        <v>45428</v>
      </c>
      <c r="B391" s="1" t="s">
        <v>14</v>
      </c>
      <c r="C391" s="1" t="s">
        <v>12</v>
      </c>
      <c r="D391" s="2">
        <v>9476</v>
      </c>
      <c r="E391" s="2">
        <v>253</v>
      </c>
      <c r="F391" s="2">
        <v>34</v>
      </c>
      <c r="G391" s="13">
        <v>774.69</v>
      </c>
      <c r="H391" s="12">
        <f t="shared" si="24"/>
        <v>2.6699029126213591E-2</v>
      </c>
      <c r="I391" s="2">
        <f t="shared" si="25"/>
        <v>3.0620158102766801</v>
      </c>
      <c r="J391" s="12">
        <f t="shared" si="26"/>
        <v>0.13438735177865613</v>
      </c>
      <c r="K391" s="2">
        <f t="shared" si="27"/>
        <v>22.785</v>
      </c>
    </row>
    <row r="392" spans="1:11" x14ac:dyDescent="0.3">
      <c r="A392" s="3">
        <v>45428</v>
      </c>
      <c r="B392" s="1" t="s">
        <v>15</v>
      </c>
      <c r="C392" s="1" t="s">
        <v>8</v>
      </c>
      <c r="D392" s="2">
        <v>6043</v>
      </c>
      <c r="E392" s="2">
        <v>430</v>
      </c>
      <c r="F392" s="2">
        <v>28</v>
      </c>
      <c r="G392" s="13">
        <v>445.25</v>
      </c>
      <c r="H392" s="12">
        <f t="shared" si="24"/>
        <v>7.1156710243256663E-2</v>
      </c>
      <c r="I392" s="2">
        <f t="shared" si="25"/>
        <v>1.0354651162790698</v>
      </c>
      <c r="J392" s="12">
        <f t="shared" si="26"/>
        <v>6.5116279069767441E-2</v>
      </c>
      <c r="K392" s="2">
        <f t="shared" si="27"/>
        <v>15.901785714285714</v>
      </c>
    </row>
    <row r="393" spans="1:11" x14ac:dyDescent="0.3">
      <c r="A393" s="3">
        <v>45428</v>
      </c>
      <c r="B393" s="1" t="s">
        <v>15</v>
      </c>
      <c r="C393" s="1" t="s">
        <v>9</v>
      </c>
      <c r="D393" s="2">
        <v>8813</v>
      </c>
      <c r="E393" s="2">
        <v>416</v>
      </c>
      <c r="F393" s="2">
        <v>10</v>
      </c>
      <c r="G393" s="13">
        <v>539.78</v>
      </c>
      <c r="H393" s="12">
        <f t="shared" si="24"/>
        <v>4.7202995574719166E-2</v>
      </c>
      <c r="I393" s="2">
        <f t="shared" si="25"/>
        <v>1.2975480769230769</v>
      </c>
      <c r="J393" s="12">
        <f t="shared" si="26"/>
        <v>2.403846153846154E-2</v>
      </c>
      <c r="K393" s="2">
        <f t="shared" si="27"/>
        <v>53.977999999999994</v>
      </c>
    </row>
    <row r="394" spans="1:11" x14ac:dyDescent="0.3">
      <c r="A394" s="3">
        <v>45428</v>
      </c>
      <c r="B394" s="1" t="s">
        <v>15</v>
      </c>
      <c r="C394" s="1" t="s">
        <v>10</v>
      </c>
      <c r="D394" s="2">
        <v>4356</v>
      </c>
      <c r="E394" s="2">
        <v>53</v>
      </c>
      <c r="F394" s="2">
        <v>12</v>
      </c>
      <c r="G394" s="13">
        <v>483.56</v>
      </c>
      <c r="H394" s="12">
        <f t="shared" si="24"/>
        <v>1.2167125803489439E-2</v>
      </c>
      <c r="I394" s="2">
        <f t="shared" si="25"/>
        <v>9.1237735849056598</v>
      </c>
      <c r="J394" s="12">
        <f t="shared" si="26"/>
        <v>0.22641509433962265</v>
      </c>
      <c r="K394" s="2">
        <f t="shared" si="27"/>
        <v>40.296666666666667</v>
      </c>
    </row>
    <row r="395" spans="1:11" x14ac:dyDescent="0.3">
      <c r="A395" s="3">
        <v>45428</v>
      </c>
      <c r="B395" s="1" t="s">
        <v>15</v>
      </c>
      <c r="C395" s="1" t="s">
        <v>11</v>
      </c>
      <c r="D395" s="2">
        <v>1038</v>
      </c>
      <c r="E395" s="2">
        <v>320</v>
      </c>
      <c r="F395" s="2">
        <v>28</v>
      </c>
      <c r="G395" s="13">
        <v>815.33</v>
      </c>
      <c r="H395" s="12">
        <f t="shared" si="24"/>
        <v>0.30828516377649323</v>
      </c>
      <c r="I395" s="2">
        <f t="shared" si="25"/>
        <v>2.54790625</v>
      </c>
      <c r="J395" s="12">
        <f t="shared" si="26"/>
        <v>8.7499999999999994E-2</v>
      </c>
      <c r="K395" s="2">
        <f t="shared" si="27"/>
        <v>29.118928571428572</v>
      </c>
    </row>
    <row r="396" spans="1:11" x14ac:dyDescent="0.3">
      <c r="A396" s="3">
        <v>45428</v>
      </c>
      <c r="B396" s="1" t="s">
        <v>15</v>
      </c>
      <c r="C396" s="1" t="s">
        <v>12</v>
      </c>
      <c r="D396" s="2">
        <v>2098</v>
      </c>
      <c r="E396" s="2">
        <v>421</v>
      </c>
      <c r="F396" s="2">
        <v>46</v>
      </c>
      <c r="G396" s="13">
        <v>855.95</v>
      </c>
      <c r="H396" s="12">
        <f t="shared" si="24"/>
        <v>0.20066730219256435</v>
      </c>
      <c r="I396" s="2">
        <f t="shared" si="25"/>
        <v>2.0331353919239907</v>
      </c>
      <c r="J396" s="12">
        <f t="shared" si="26"/>
        <v>0.10926365795724466</v>
      </c>
      <c r="K396" s="2">
        <f t="shared" si="27"/>
        <v>18.607608695652175</v>
      </c>
    </row>
    <row r="397" spans="1:11" x14ac:dyDescent="0.3">
      <c r="A397" s="3">
        <v>45428</v>
      </c>
      <c r="B397" s="1" t="s">
        <v>16</v>
      </c>
      <c r="C397" s="1" t="s">
        <v>8</v>
      </c>
      <c r="D397" s="2">
        <v>4155</v>
      </c>
      <c r="E397" s="2">
        <v>71</v>
      </c>
      <c r="F397" s="2">
        <v>2</v>
      </c>
      <c r="G397" s="13">
        <v>218.2</v>
      </c>
      <c r="H397" s="12">
        <f t="shared" si="24"/>
        <v>1.7087845968712396E-2</v>
      </c>
      <c r="I397" s="2">
        <f t="shared" si="25"/>
        <v>3.0732394366197182</v>
      </c>
      <c r="J397" s="12">
        <f t="shared" si="26"/>
        <v>2.8169014084507043E-2</v>
      </c>
      <c r="K397" s="2">
        <f t="shared" si="27"/>
        <v>109.1</v>
      </c>
    </row>
    <row r="398" spans="1:11" x14ac:dyDescent="0.3">
      <c r="A398" s="3">
        <v>45428</v>
      </c>
      <c r="B398" s="1" t="s">
        <v>16</v>
      </c>
      <c r="C398" s="1" t="s">
        <v>9</v>
      </c>
      <c r="D398" s="2">
        <v>3896</v>
      </c>
      <c r="E398" s="2">
        <v>431</v>
      </c>
      <c r="F398" s="2">
        <v>27</v>
      </c>
      <c r="G398" s="13">
        <v>235.95</v>
      </c>
      <c r="H398" s="12">
        <f t="shared" si="24"/>
        <v>0.11062628336755646</v>
      </c>
      <c r="I398" s="2">
        <f t="shared" si="25"/>
        <v>0.54744779582366587</v>
      </c>
      <c r="J398" s="12">
        <f t="shared" si="26"/>
        <v>6.2645011600928072E-2</v>
      </c>
      <c r="K398" s="2">
        <f t="shared" si="27"/>
        <v>8.7388888888888889</v>
      </c>
    </row>
    <row r="399" spans="1:11" x14ac:dyDescent="0.3">
      <c r="A399" s="3">
        <v>45428</v>
      </c>
      <c r="B399" s="1" t="s">
        <v>16</v>
      </c>
      <c r="C399" s="1" t="s">
        <v>10</v>
      </c>
      <c r="D399" s="2">
        <v>1988</v>
      </c>
      <c r="E399" s="2">
        <v>70</v>
      </c>
      <c r="F399" s="2">
        <v>36</v>
      </c>
      <c r="G399" s="13">
        <v>918.57</v>
      </c>
      <c r="H399" s="12">
        <f t="shared" si="24"/>
        <v>3.5211267605633804E-2</v>
      </c>
      <c r="I399" s="2">
        <f t="shared" si="25"/>
        <v>13.122428571428571</v>
      </c>
      <c r="J399" s="12">
        <f t="shared" si="26"/>
        <v>0.51428571428571423</v>
      </c>
      <c r="K399" s="2">
        <f t="shared" si="27"/>
        <v>25.515833333333333</v>
      </c>
    </row>
    <row r="400" spans="1:11" x14ac:dyDescent="0.3">
      <c r="A400" s="3">
        <v>45428</v>
      </c>
      <c r="B400" s="1" t="s">
        <v>16</v>
      </c>
      <c r="C400" s="1" t="s">
        <v>11</v>
      </c>
      <c r="D400" s="2">
        <v>5179</v>
      </c>
      <c r="E400" s="2">
        <v>311</v>
      </c>
      <c r="F400" s="2">
        <v>4</v>
      </c>
      <c r="G400" s="13">
        <v>784.08</v>
      </c>
      <c r="H400" s="12">
        <f t="shared" si="24"/>
        <v>6.0050202741842057E-2</v>
      </c>
      <c r="I400" s="2">
        <f t="shared" si="25"/>
        <v>2.5211575562700967</v>
      </c>
      <c r="J400" s="12">
        <f t="shared" si="26"/>
        <v>1.2861736334405145E-2</v>
      </c>
      <c r="K400" s="2">
        <f t="shared" si="27"/>
        <v>196.02</v>
      </c>
    </row>
    <row r="401" spans="1:11" x14ac:dyDescent="0.3">
      <c r="A401" s="3">
        <v>45428</v>
      </c>
      <c r="B401" s="1" t="s">
        <v>16</v>
      </c>
      <c r="C401" s="1" t="s">
        <v>12</v>
      </c>
      <c r="D401" s="2">
        <v>6626</v>
      </c>
      <c r="E401" s="2">
        <v>306</v>
      </c>
      <c r="F401" s="2">
        <v>37</v>
      </c>
      <c r="G401" s="13">
        <v>388.67</v>
      </c>
      <c r="H401" s="12">
        <f t="shared" si="24"/>
        <v>4.6181708421370357E-2</v>
      </c>
      <c r="I401" s="2">
        <f t="shared" si="25"/>
        <v>1.2701633986928105</v>
      </c>
      <c r="J401" s="12">
        <f t="shared" si="26"/>
        <v>0.12091503267973856</v>
      </c>
      <c r="K401" s="2">
        <f t="shared" si="27"/>
        <v>10.504594594594595</v>
      </c>
    </row>
    <row r="402" spans="1:11" x14ac:dyDescent="0.3">
      <c r="A402" s="3">
        <v>45429</v>
      </c>
      <c r="B402" s="1" t="s">
        <v>7</v>
      </c>
      <c r="C402" s="1" t="s">
        <v>8</v>
      </c>
      <c r="D402" s="2">
        <v>4598</v>
      </c>
      <c r="E402" s="2">
        <v>211</v>
      </c>
      <c r="F402" s="2">
        <v>48</v>
      </c>
      <c r="G402" s="13">
        <v>291.79000000000002</v>
      </c>
      <c r="H402" s="12">
        <f t="shared" si="24"/>
        <v>4.5889517181383212E-2</v>
      </c>
      <c r="I402" s="2">
        <f t="shared" si="25"/>
        <v>1.3828909952606636</v>
      </c>
      <c r="J402" s="12">
        <f t="shared" si="26"/>
        <v>0.22748815165876776</v>
      </c>
      <c r="K402" s="2">
        <f t="shared" si="27"/>
        <v>6.0789583333333335</v>
      </c>
    </row>
    <row r="403" spans="1:11" x14ac:dyDescent="0.3">
      <c r="A403" s="3">
        <v>45429</v>
      </c>
      <c r="B403" s="1" t="s">
        <v>7</v>
      </c>
      <c r="C403" s="1" t="s">
        <v>9</v>
      </c>
      <c r="D403" s="2">
        <v>9984</v>
      </c>
      <c r="E403" s="2">
        <v>329</v>
      </c>
      <c r="F403" s="2">
        <v>14</v>
      </c>
      <c r="G403" s="13">
        <v>431.67</v>
      </c>
      <c r="H403" s="12">
        <f t="shared" si="24"/>
        <v>3.295272435897436E-2</v>
      </c>
      <c r="I403" s="2">
        <f t="shared" si="25"/>
        <v>1.3120668693009119</v>
      </c>
      <c r="J403" s="12">
        <f t="shared" si="26"/>
        <v>4.2553191489361701E-2</v>
      </c>
      <c r="K403" s="2">
        <f t="shared" si="27"/>
        <v>30.833571428571428</v>
      </c>
    </row>
    <row r="404" spans="1:11" x14ac:dyDescent="0.3">
      <c r="A404" s="3">
        <v>45429</v>
      </c>
      <c r="B404" s="1" t="s">
        <v>7</v>
      </c>
      <c r="C404" s="1" t="s">
        <v>10</v>
      </c>
      <c r="D404" s="2">
        <v>7635</v>
      </c>
      <c r="E404" s="2">
        <v>257</v>
      </c>
      <c r="F404" s="2">
        <v>45</v>
      </c>
      <c r="G404" s="13">
        <v>588.91</v>
      </c>
      <c r="H404" s="12">
        <f t="shared" si="24"/>
        <v>3.366077275703995E-2</v>
      </c>
      <c r="I404" s="2">
        <f t="shared" si="25"/>
        <v>2.2914785992217896</v>
      </c>
      <c r="J404" s="12">
        <f t="shared" si="26"/>
        <v>0.17509727626459143</v>
      </c>
      <c r="K404" s="2">
        <f t="shared" si="27"/>
        <v>13.086888888888888</v>
      </c>
    </row>
    <row r="405" spans="1:11" x14ac:dyDescent="0.3">
      <c r="A405" s="3">
        <v>45429</v>
      </c>
      <c r="B405" s="1" t="s">
        <v>7</v>
      </c>
      <c r="C405" s="1" t="s">
        <v>11</v>
      </c>
      <c r="D405" s="2">
        <v>1984</v>
      </c>
      <c r="E405" s="2">
        <v>194</v>
      </c>
      <c r="F405" s="2">
        <v>7</v>
      </c>
      <c r="G405" s="13">
        <v>182.05</v>
      </c>
      <c r="H405" s="12">
        <f t="shared" si="24"/>
        <v>9.7782258064516125E-2</v>
      </c>
      <c r="I405" s="2">
        <f t="shared" si="25"/>
        <v>0.93840206185567021</v>
      </c>
      <c r="J405" s="12">
        <f t="shared" si="26"/>
        <v>3.608247422680412E-2</v>
      </c>
      <c r="K405" s="2">
        <f t="shared" si="27"/>
        <v>26.00714285714286</v>
      </c>
    </row>
    <row r="406" spans="1:11" x14ac:dyDescent="0.3">
      <c r="A406" s="3">
        <v>45429</v>
      </c>
      <c r="B406" s="1" t="s">
        <v>7</v>
      </c>
      <c r="C406" s="1" t="s">
        <v>12</v>
      </c>
      <c r="D406" s="2">
        <v>9782</v>
      </c>
      <c r="E406" s="2">
        <v>76</v>
      </c>
      <c r="F406" s="2">
        <v>6</v>
      </c>
      <c r="G406" s="13">
        <v>860.3</v>
      </c>
      <c r="H406" s="12">
        <f t="shared" si="24"/>
        <v>7.7693723164996937E-3</v>
      </c>
      <c r="I406" s="2">
        <f t="shared" si="25"/>
        <v>11.319736842105263</v>
      </c>
      <c r="J406" s="12">
        <f t="shared" si="26"/>
        <v>7.8947368421052627E-2</v>
      </c>
      <c r="K406" s="2">
        <f t="shared" si="27"/>
        <v>143.38333333333333</v>
      </c>
    </row>
    <row r="407" spans="1:11" x14ac:dyDescent="0.3">
      <c r="A407" s="3">
        <v>45429</v>
      </c>
      <c r="B407" s="1" t="s">
        <v>13</v>
      </c>
      <c r="C407" s="1" t="s">
        <v>8</v>
      </c>
      <c r="D407" s="2">
        <v>1959</v>
      </c>
      <c r="E407" s="2">
        <v>477</v>
      </c>
      <c r="F407" s="2">
        <v>2</v>
      </c>
      <c r="G407" s="13">
        <v>129.27000000000001</v>
      </c>
      <c r="H407" s="12">
        <f t="shared" si="24"/>
        <v>0.24349157733537519</v>
      </c>
      <c r="I407" s="2">
        <f t="shared" si="25"/>
        <v>0.27100628930817611</v>
      </c>
      <c r="J407" s="12">
        <f t="shared" si="26"/>
        <v>4.1928721174004195E-3</v>
      </c>
      <c r="K407" s="2">
        <f t="shared" si="27"/>
        <v>64.635000000000005</v>
      </c>
    </row>
    <row r="408" spans="1:11" x14ac:dyDescent="0.3">
      <c r="A408" s="3">
        <v>45429</v>
      </c>
      <c r="B408" s="1" t="s">
        <v>13</v>
      </c>
      <c r="C408" s="1" t="s">
        <v>9</v>
      </c>
      <c r="D408" s="2">
        <v>8725</v>
      </c>
      <c r="E408" s="2">
        <v>64</v>
      </c>
      <c r="F408" s="2">
        <v>13</v>
      </c>
      <c r="G408" s="13">
        <v>533.37</v>
      </c>
      <c r="H408" s="12">
        <f t="shared" si="24"/>
        <v>7.3352435530085964E-3</v>
      </c>
      <c r="I408" s="2">
        <f t="shared" si="25"/>
        <v>8.3339062500000001</v>
      </c>
      <c r="J408" s="12">
        <f t="shared" si="26"/>
        <v>0.203125</v>
      </c>
      <c r="K408" s="2">
        <f t="shared" si="27"/>
        <v>41.028461538461542</v>
      </c>
    </row>
    <row r="409" spans="1:11" x14ac:dyDescent="0.3">
      <c r="A409" s="3">
        <v>45429</v>
      </c>
      <c r="B409" s="1" t="s">
        <v>13</v>
      </c>
      <c r="C409" s="1" t="s">
        <v>10</v>
      </c>
      <c r="D409" s="2">
        <v>2875</v>
      </c>
      <c r="E409" s="2">
        <v>277</v>
      </c>
      <c r="F409" s="2">
        <v>47</v>
      </c>
      <c r="G409" s="13">
        <v>602.57000000000005</v>
      </c>
      <c r="H409" s="12">
        <f t="shared" si="24"/>
        <v>9.6347826086956523E-2</v>
      </c>
      <c r="I409" s="2">
        <f t="shared" si="25"/>
        <v>2.175342960288809</v>
      </c>
      <c r="J409" s="12">
        <f t="shared" si="26"/>
        <v>0.16967509025270758</v>
      </c>
      <c r="K409" s="2">
        <f t="shared" si="27"/>
        <v>12.820638297872341</v>
      </c>
    </row>
    <row r="410" spans="1:11" x14ac:dyDescent="0.3">
      <c r="A410" s="3">
        <v>45429</v>
      </c>
      <c r="B410" s="1" t="s">
        <v>13</v>
      </c>
      <c r="C410" s="1" t="s">
        <v>11</v>
      </c>
      <c r="D410" s="2">
        <v>8099</v>
      </c>
      <c r="E410" s="2">
        <v>368</v>
      </c>
      <c r="F410" s="2">
        <v>1</v>
      </c>
      <c r="G410" s="13">
        <v>686.37</v>
      </c>
      <c r="H410" s="12">
        <f t="shared" si="24"/>
        <v>4.5437708359056674E-2</v>
      </c>
      <c r="I410" s="2">
        <f t="shared" si="25"/>
        <v>1.8651358695652174</v>
      </c>
      <c r="J410" s="12">
        <f t="shared" si="26"/>
        <v>2.717391304347826E-3</v>
      </c>
      <c r="K410" s="2">
        <f t="shared" si="27"/>
        <v>686.37</v>
      </c>
    </row>
    <row r="411" spans="1:11" x14ac:dyDescent="0.3">
      <c r="A411" s="3">
        <v>45429</v>
      </c>
      <c r="B411" s="1" t="s">
        <v>13</v>
      </c>
      <c r="C411" s="1" t="s">
        <v>12</v>
      </c>
      <c r="D411" s="2">
        <v>6463</v>
      </c>
      <c r="E411" s="2">
        <v>121</v>
      </c>
      <c r="F411" s="2">
        <v>12</v>
      </c>
      <c r="G411" s="13">
        <v>379.33</v>
      </c>
      <c r="H411" s="12">
        <f t="shared" si="24"/>
        <v>1.8721955748104594E-2</v>
      </c>
      <c r="I411" s="2">
        <f t="shared" si="25"/>
        <v>3.1349586776859502</v>
      </c>
      <c r="J411" s="12">
        <f t="shared" si="26"/>
        <v>9.9173553719008267E-2</v>
      </c>
      <c r="K411" s="2">
        <f t="shared" si="27"/>
        <v>31.610833333333332</v>
      </c>
    </row>
    <row r="412" spans="1:11" x14ac:dyDescent="0.3">
      <c r="A412" s="3">
        <v>45429</v>
      </c>
      <c r="B412" s="1" t="s">
        <v>14</v>
      </c>
      <c r="C412" s="1" t="s">
        <v>8</v>
      </c>
      <c r="D412" s="2">
        <v>5167</v>
      </c>
      <c r="E412" s="2">
        <v>326</v>
      </c>
      <c r="F412" s="2">
        <v>17</v>
      </c>
      <c r="G412" s="13">
        <v>165.2</v>
      </c>
      <c r="H412" s="12">
        <f t="shared" si="24"/>
        <v>6.3092703696535704E-2</v>
      </c>
      <c r="I412" s="2">
        <f t="shared" si="25"/>
        <v>0.50674846625766867</v>
      </c>
      <c r="J412" s="12">
        <f t="shared" si="26"/>
        <v>5.2147239263803678E-2</v>
      </c>
      <c r="K412" s="2">
        <f t="shared" si="27"/>
        <v>9.7176470588235286</v>
      </c>
    </row>
    <row r="413" spans="1:11" x14ac:dyDescent="0.3">
      <c r="A413" s="3">
        <v>45429</v>
      </c>
      <c r="B413" s="1" t="s">
        <v>14</v>
      </c>
      <c r="C413" s="1" t="s">
        <v>9</v>
      </c>
      <c r="D413" s="2">
        <v>2389</v>
      </c>
      <c r="E413" s="2">
        <v>144</v>
      </c>
      <c r="F413" s="2">
        <v>10</v>
      </c>
      <c r="G413" s="13">
        <v>749.7</v>
      </c>
      <c r="H413" s="12">
        <f t="shared" si="24"/>
        <v>6.0276266220175803E-2</v>
      </c>
      <c r="I413" s="2">
        <f t="shared" si="25"/>
        <v>5.2062500000000007</v>
      </c>
      <c r="J413" s="12">
        <f t="shared" si="26"/>
        <v>6.9444444444444448E-2</v>
      </c>
      <c r="K413" s="2">
        <f t="shared" si="27"/>
        <v>74.97</v>
      </c>
    </row>
    <row r="414" spans="1:11" x14ac:dyDescent="0.3">
      <c r="A414" s="3">
        <v>45429</v>
      </c>
      <c r="B414" s="1" t="s">
        <v>14</v>
      </c>
      <c r="C414" s="1" t="s">
        <v>10</v>
      </c>
      <c r="D414" s="2">
        <v>6420</v>
      </c>
      <c r="E414" s="2">
        <v>266</v>
      </c>
      <c r="F414" s="2">
        <v>37</v>
      </c>
      <c r="G414" s="13">
        <v>874.11</v>
      </c>
      <c r="H414" s="12">
        <f t="shared" si="24"/>
        <v>4.1433021806853584E-2</v>
      </c>
      <c r="I414" s="2">
        <f t="shared" si="25"/>
        <v>3.2861278195488723</v>
      </c>
      <c r="J414" s="12">
        <f t="shared" si="26"/>
        <v>0.13909774436090225</v>
      </c>
      <c r="K414" s="2">
        <f t="shared" si="27"/>
        <v>23.624594594594594</v>
      </c>
    </row>
    <row r="415" spans="1:11" x14ac:dyDescent="0.3">
      <c r="A415" s="3">
        <v>45429</v>
      </c>
      <c r="B415" s="1" t="s">
        <v>14</v>
      </c>
      <c r="C415" s="1" t="s">
        <v>11</v>
      </c>
      <c r="D415" s="2">
        <v>4496</v>
      </c>
      <c r="E415" s="2">
        <v>441</v>
      </c>
      <c r="F415" s="2">
        <v>23</v>
      </c>
      <c r="G415" s="13">
        <v>751.86</v>
      </c>
      <c r="H415" s="12">
        <f t="shared" si="24"/>
        <v>9.8087188612099641E-2</v>
      </c>
      <c r="I415" s="2">
        <f t="shared" si="25"/>
        <v>1.7048979591836735</v>
      </c>
      <c r="J415" s="12">
        <f t="shared" si="26"/>
        <v>5.2154195011337869E-2</v>
      </c>
      <c r="K415" s="2">
        <f t="shared" si="27"/>
        <v>32.689565217391305</v>
      </c>
    </row>
    <row r="416" spans="1:11" x14ac:dyDescent="0.3">
      <c r="A416" s="3">
        <v>45429</v>
      </c>
      <c r="B416" s="1" t="s">
        <v>14</v>
      </c>
      <c r="C416" s="1" t="s">
        <v>12</v>
      </c>
      <c r="D416" s="2">
        <v>7731</v>
      </c>
      <c r="E416" s="2">
        <v>426</v>
      </c>
      <c r="F416" s="2">
        <v>14</v>
      </c>
      <c r="G416" s="13">
        <v>613.80999999999995</v>
      </c>
      <c r="H416" s="12">
        <f t="shared" si="24"/>
        <v>5.5102832751261155E-2</v>
      </c>
      <c r="I416" s="2">
        <f t="shared" si="25"/>
        <v>1.4408685446009388</v>
      </c>
      <c r="J416" s="12">
        <f t="shared" si="26"/>
        <v>3.2863849765258218E-2</v>
      </c>
      <c r="K416" s="2">
        <f t="shared" si="27"/>
        <v>43.843571428571423</v>
      </c>
    </row>
    <row r="417" spans="1:11" x14ac:dyDescent="0.3">
      <c r="A417" s="3">
        <v>45429</v>
      </c>
      <c r="B417" s="1" t="s">
        <v>15</v>
      </c>
      <c r="C417" s="1" t="s">
        <v>8</v>
      </c>
      <c r="D417" s="2">
        <v>9783</v>
      </c>
      <c r="E417" s="2">
        <v>359</v>
      </c>
      <c r="F417" s="2">
        <v>19</v>
      </c>
      <c r="G417" s="13">
        <v>656.34</v>
      </c>
      <c r="H417" s="12">
        <f t="shared" si="24"/>
        <v>3.6696309925380761E-2</v>
      </c>
      <c r="I417" s="2">
        <f t="shared" si="25"/>
        <v>1.8282451253481895</v>
      </c>
      <c r="J417" s="12">
        <f t="shared" si="26"/>
        <v>5.2924791086350974E-2</v>
      </c>
      <c r="K417" s="2">
        <f t="shared" si="27"/>
        <v>34.544210526315794</v>
      </c>
    </row>
    <row r="418" spans="1:11" x14ac:dyDescent="0.3">
      <c r="A418" s="3">
        <v>45429</v>
      </c>
      <c r="B418" s="1" t="s">
        <v>15</v>
      </c>
      <c r="C418" s="1" t="s">
        <v>9</v>
      </c>
      <c r="D418" s="2">
        <v>3720</v>
      </c>
      <c r="E418" s="2">
        <v>251</v>
      </c>
      <c r="F418" s="2">
        <v>49</v>
      </c>
      <c r="G418" s="13">
        <v>798.22</v>
      </c>
      <c r="H418" s="12">
        <f t="shared" si="24"/>
        <v>6.7473118279569894E-2</v>
      </c>
      <c r="I418" s="2">
        <f t="shared" si="25"/>
        <v>3.180159362549801</v>
      </c>
      <c r="J418" s="12">
        <f t="shared" si="26"/>
        <v>0.19521912350597609</v>
      </c>
      <c r="K418" s="2">
        <f t="shared" si="27"/>
        <v>16.290204081632652</v>
      </c>
    </row>
    <row r="419" spans="1:11" x14ac:dyDescent="0.3">
      <c r="A419" s="3">
        <v>45429</v>
      </c>
      <c r="B419" s="1" t="s">
        <v>15</v>
      </c>
      <c r="C419" s="1" t="s">
        <v>10</v>
      </c>
      <c r="D419" s="2">
        <v>9032</v>
      </c>
      <c r="E419" s="2">
        <v>51</v>
      </c>
      <c r="F419" s="2">
        <v>40</v>
      </c>
      <c r="G419" s="13">
        <v>580.82000000000005</v>
      </c>
      <c r="H419" s="12">
        <f t="shared" si="24"/>
        <v>5.6465899025686444E-3</v>
      </c>
      <c r="I419" s="2">
        <f t="shared" si="25"/>
        <v>11.388627450980394</v>
      </c>
      <c r="J419" s="12">
        <f t="shared" si="26"/>
        <v>0.78431372549019607</v>
      </c>
      <c r="K419" s="2">
        <f t="shared" si="27"/>
        <v>14.520500000000002</v>
      </c>
    </row>
    <row r="420" spans="1:11" x14ac:dyDescent="0.3">
      <c r="A420" s="3">
        <v>45429</v>
      </c>
      <c r="B420" s="1" t="s">
        <v>15</v>
      </c>
      <c r="C420" s="1" t="s">
        <v>11</v>
      </c>
      <c r="D420" s="2">
        <v>2949</v>
      </c>
      <c r="E420" s="2">
        <v>466</v>
      </c>
      <c r="F420" s="2">
        <v>25</v>
      </c>
      <c r="G420" s="13">
        <v>842.06</v>
      </c>
      <c r="H420" s="12">
        <f t="shared" si="24"/>
        <v>0.15801966768396067</v>
      </c>
      <c r="I420" s="2">
        <f t="shared" si="25"/>
        <v>1.8069957081545063</v>
      </c>
      <c r="J420" s="12">
        <f t="shared" si="26"/>
        <v>5.3648068669527899E-2</v>
      </c>
      <c r="K420" s="2">
        <f t="shared" si="27"/>
        <v>33.682400000000001</v>
      </c>
    </row>
    <row r="421" spans="1:11" x14ac:dyDescent="0.3">
      <c r="A421" s="3">
        <v>45429</v>
      </c>
      <c r="B421" s="1" t="s">
        <v>15</v>
      </c>
      <c r="C421" s="1" t="s">
        <v>12</v>
      </c>
      <c r="D421" s="2">
        <v>1917</v>
      </c>
      <c r="E421" s="2">
        <v>152</v>
      </c>
      <c r="F421" s="2">
        <v>38</v>
      </c>
      <c r="G421" s="13">
        <v>219.44</v>
      </c>
      <c r="H421" s="12">
        <f t="shared" si="24"/>
        <v>7.9290558163797598E-2</v>
      </c>
      <c r="I421" s="2">
        <f t="shared" si="25"/>
        <v>1.4436842105263157</v>
      </c>
      <c r="J421" s="12">
        <f t="shared" si="26"/>
        <v>0.25</v>
      </c>
      <c r="K421" s="2">
        <f t="shared" si="27"/>
        <v>5.7747368421052627</v>
      </c>
    </row>
    <row r="422" spans="1:11" x14ac:dyDescent="0.3">
      <c r="A422" s="3">
        <v>45429</v>
      </c>
      <c r="B422" s="1" t="s">
        <v>16</v>
      </c>
      <c r="C422" s="1" t="s">
        <v>8</v>
      </c>
      <c r="D422" s="2">
        <v>1089</v>
      </c>
      <c r="E422" s="2">
        <v>223</v>
      </c>
      <c r="F422" s="2">
        <v>14</v>
      </c>
      <c r="G422" s="13">
        <v>723.87</v>
      </c>
      <c r="H422" s="12">
        <f t="shared" si="24"/>
        <v>0.20477502295684114</v>
      </c>
      <c r="I422" s="2">
        <f t="shared" si="25"/>
        <v>3.246053811659193</v>
      </c>
      <c r="J422" s="12">
        <f t="shared" si="26"/>
        <v>6.2780269058295965E-2</v>
      </c>
      <c r="K422" s="2">
        <f t="shared" si="27"/>
        <v>51.704999999999998</v>
      </c>
    </row>
    <row r="423" spans="1:11" x14ac:dyDescent="0.3">
      <c r="A423" s="3">
        <v>45429</v>
      </c>
      <c r="B423" s="1" t="s">
        <v>16</v>
      </c>
      <c r="C423" s="1" t="s">
        <v>9</v>
      </c>
      <c r="D423" s="2">
        <v>4041</v>
      </c>
      <c r="E423" s="2">
        <v>155</v>
      </c>
      <c r="F423" s="2">
        <v>48</v>
      </c>
      <c r="G423" s="13">
        <v>250.73</v>
      </c>
      <c r="H423" s="12">
        <f t="shared" si="24"/>
        <v>3.835684236575105E-2</v>
      </c>
      <c r="I423" s="2">
        <f t="shared" si="25"/>
        <v>1.6176129032258064</v>
      </c>
      <c r="J423" s="12">
        <f t="shared" si="26"/>
        <v>0.30967741935483872</v>
      </c>
      <c r="K423" s="2">
        <f t="shared" si="27"/>
        <v>5.2235416666666667</v>
      </c>
    </row>
    <row r="424" spans="1:11" x14ac:dyDescent="0.3">
      <c r="A424" s="3">
        <v>45429</v>
      </c>
      <c r="B424" s="1" t="s">
        <v>16</v>
      </c>
      <c r="C424" s="1" t="s">
        <v>10</v>
      </c>
      <c r="D424" s="2">
        <v>2895</v>
      </c>
      <c r="E424" s="2">
        <v>366</v>
      </c>
      <c r="F424" s="2">
        <v>5</v>
      </c>
      <c r="G424" s="13">
        <v>735.83</v>
      </c>
      <c r="H424" s="12">
        <f t="shared" si="24"/>
        <v>0.12642487046632125</v>
      </c>
      <c r="I424" s="2">
        <f t="shared" si="25"/>
        <v>2.0104644808743171</v>
      </c>
      <c r="J424" s="12">
        <f t="shared" si="26"/>
        <v>1.3661202185792349E-2</v>
      </c>
      <c r="K424" s="2">
        <f t="shared" si="27"/>
        <v>147.166</v>
      </c>
    </row>
    <row r="425" spans="1:11" x14ac:dyDescent="0.3">
      <c r="A425" s="3">
        <v>45429</v>
      </c>
      <c r="B425" s="1" t="s">
        <v>16</v>
      </c>
      <c r="C425" s="1" t="s">
        <v>11</v>
      </c>
      <c r="D425" s="2">
        <v>3056</v>
      </c>
      <c r="E425" s="2">
        <v>311</v>
      </c>
      <c r="F425" s="2">
        <v>30</v>
      </c>
      <c r="G425" s="13">
        <v>654.94000000000005</v>
      </c>
      <c r="H425" s="12">
        <f t="shared" si="24"/>
        <v>0.10176701570680628</v>
      </c>
      <c r="I425" s="2">
        <f t="shared" si="25"/>
        <v>2.1059163987138265</v>
      </c>
      <c r="J425" s="12">
        <f t="shared" si="26"/>
        <v>9.6463022508038579E-2</v>
      </c>
      <c r="K425" s="2">
        <f t="shared" si="27"/>
        <v>21.831333333333337</v>
      </c>
    </row>
    <row r="426" spans="1:11" x14ac:dyDescent="0.3">
      <c r="A426" s="3">
        <v>45429</v>
      </c>
      <c r="B426" s="1" t="s">
        <v>16</v>
      </c>
      <c r="C426" s="1" t="s">
        <v>12</v>
      </c>
      <c r="D426" s="2">
        <v>1552</v>
      </c>
      <c r="E426" s="2">
        <v>419</v>
      </c>
      <c r="F426" s="2">
        <v>7</v>
      </c>
      <c r="G426" s="13">
        <v>941.68</v>
      </c>
      <c r="H426" s="12">
        <f t="shared" si="24"/>
        <v>0.2699742268041237</v>
      </c>
      <c r="I426" s="2">
        <f t="shared" si="25"/>
        <v>2.2474463007159904</v>
      </c>
      <c r="J426" s="12">
        <f t="shared" si="26"/>
        <v>1.6706443914081145E-2</v>
      </c>
      <c r="K426" s="2">
        <f t="shared" si="27"/>
        <v>134.52571428571429</v>
      </c>
    </row>
    <row r="427" spans="1:11" x14ac:dyDescent="0.3">
      <c r="A427" s="3">
        <v>45430</v>
      </c>
      <c r="B427" s="1" t="s">
        <v>7</v>
      </c>
      <c r="C427" s="1" t="s">
        <v>8</v>
      </c>
      <c r="D427" s="2">
        <v>4389</v>
      </c>
      <c r="E427" s="2">
        <v>133</v>
      </c>
      <c r="F427" s="2">
        <v>6</v>
      </c>
      <c r="G427" s="13">
        <v>405.51</v>
      </c>
      <c r="H427" s="12">
        <f t="shared" si="24"/>
        <v>3.0303030303030304E-2</v>
      </c>
      <c r="I427" s="2">
        <f t="shared" si="25"/>
        <v>3.0489473684210524</v>
      </c>
      <c r="J427" s="12">
        <f t="shared" si="26"/>
        <v>4.5112781954887216E-2</v>
      </c>
      <c r="K427" s="2">
        <f t="shared" si="27"/>
        <v>67.584999999999994</v>
      </c>
    </row>
    <row r="428" spans="1:11" x14ac:dyDescent="0.3">
      <c r="A428" s="3">
        <v>45430</v>
      </c>
      <c r="B428" s="1" t="s">
        <v>7</v>
      </c>
      <c r="C428" s="1" t="s">
        <v>9</v>
      </c>
      <c r="D428" s="2">
        <v>1458</v>
      </c>
      <c r="E428" s="2">
        <v>133</v>
      </c>
      <c r="F428" s="2">
        <v>5</v>
      </c>
      <c r="G428" s="13">
        <v>597.70000000000005</v>
      </c>
      <c r="H428" s="12">
        <f t="shared" si="24"/>
        <v>9.1220850480109736E-2</v>
      </c>
      <c r="I428" s="2">
        <f t="shared" si="25"/>
        <v>4.4939849624060155</v>
      </c>
      <c r="J428" s="12">
        <f t="shared" si="26"/>
        <v>3.7593984962406013E-2</v>
      </c>
      <c r="K428" s="2">
        <f t="shared" si="27"/>
        <v>119.54</v>
      </c>
    </row>
    <row r="429" spans="1:11" x14ac:dyDescent="0.3">
      <c r="A429" s="3">
        <v>45430</v>
      </c>
      <c r="B429" s="1" t="s">
        <v>7</v>
      </c>
      <c r="C429" s="1" t="s">
        <v>10</v>
      </c>
      <c r="D429" s="2">
        <v>1021</v>
      </c>
      <c r="E429" s="2">
        <v>459</v>
      </c>
      <c r="F429" s="2">
        <v>40</v>
      </c>
      <c r="G429" s="13">
        <v>532.80999999999995</v>
      </c>
      <c r="H429" s="12">
        <f t="shared" si="24"/>
        <v>0.4495592556317336</v>
      </c>
      <c r="I429" s="2">
        <f t="shared" si="25"/>
        <v>1.1608061002178649</v>
      </c>
      <c r="J429" s="12">
        <f t="shared" si="26"/>
        <v>8.714596949891068E-2</v>
      </c>
      <c r="K429" s="2">
        <f t="shared" si="27"/>
        <v>13.320249999999998</v>
      </c>
    </row>
    <row r="430" spans="1:11" x14ac:dyDescent="0.3">
      <c r="A430" s="3">
        <v>45430</v>
      </c>
      <c r="B430" s="1" t="s">
        <v>7</v>
      </c>
      <c r="C430" s="1" t="s">
        <v>11</v>
      </c>
      <c r="D430" s="2">
        <v>8867</v>
      </c>
      <c r="E430" s="2">
        <v>411</v>
      </c>
      <c r="F430" s="2">
        <v>17</v>
      </c>
      <c r="G430" s="13">
        <v>494.75</v>
      </c>
      <c r="H430" s="12">
        <f t="shared" si="24"/>
        <v>4.6351640915755048E-2</v>
      </c>
      <c r="I430" s="2">
        <f t="shared" si="25"/>
        <v>1.2037712895377128</v>
      </c>
      <c r="J430" s="12">
        <f t="shared" si="26"/>
        <v>4.1362530413625302E-2</v>
      </c>
      <c r="K430" s="2">
        <f t="shared" si="27"/>
        <v>29.102941176470587</v>
      </c>
    </row>
    <row r="431" spans="1:11" x14ac:dyDescent="0.3">
      <c r="A431" s="3">
        <v>45430</v>
      </c>
      <c r="B431" s="1" t="s">
        <v>7</v>
      </c>
      <c r="C431" s="1" t="s">
        <v>12</v>
      </c>
      <c r="D431" s="2">
        <v>8179</v>
      </c>
      <c r="E431" s="2">
        <v>136</v>
      </c>
      <c r="F431" s="2">
        <v>24</v>
      </c>
      <c r="G431" s="13">
        <v>685.26</v>
      </c>
      <c r="H431" s="12">
        <f t="shared" si="24"/>
        <v>1.6627949627093776E-2</v>
      </c>
      <c r="I431" s="2">
        <f t="shared" si="25"/>
        <v>5.0386764705882356</v>
      </c>
      <c r="J431" s="12">
        <f t="shared" si="26"/>
        <v>0.17647058823529413</v>
      </c>
      <c r="K431" s="2">
        <f t="shared" si="27"/>
        <v>28.552499999999998</v>
      </c>
    </row>
    <row r="432" spans="1:11" x14ac:dyDescent="0.3">
      <c r="A432" s="3">
        <v>45430</v>
      </c>
      <c r="B432" s="1" t="s">
        <v>13</v>
      </c>
      <c r="C432" s="1" t="s">
        <v>8</v>
      </c>
      <c r="D432" s="2">
        <v>2266</v>
      </c>
      <c r="E432" s="2">
        <v>171</v>
      </c>
      <c r="F432" s="2">
        <v>45</v>
      </c>
      <c r="G432" s="13">
        <v>396.12</v>
      </c>
      <c r="H432" s="12">
        <f t="shared" si="24"/>
        <v>7.546337157987644E-2</v>
      </c>
      <c r="I432" s="2">
        <f t="shared" si="25"/>
        <v>2.3164912280701753</v>
      </c>
      <c r="J432" s="12">
        <f t="shared" si="26"/>
        <v>0.26315789473684209</v>
      </c>
      <c r="K432" s="2">
        <f t="shared" si="27"/>
        <v>8.8026666666666671</v>
      </c>
    </row>
    <row r="433" spans="1:11" x14ac:dyDescent="0.3">
      <c r="A433" s="3">
        <v>45430</v>
      </c>
      <c r="B433" s="1" t="s">
        <v>13</v>
      </c>
      <c r="C433" s="1" t="s">
        <v>9</v>
      </c>
      <c r="D433" s="2">
        <v>4427</v>
      </c>
      <c r="E433" s="2">
        <v>222</v>
      </c>
      <c r="F433" s="2">
        <v>31</v>
      </c>
      <c r="G433" s="13">
        <v>263.91000000000003</v>
      </c>
      <c r="H433" s="12">
        <f t="shared" si="24"/>
        <v>5.0146826293200816E-2</v>
      </c>
      <c r="I433" s="2">
        <f t="shared" si="25"/>
        <v>1.1887837837837838</v>
      </c>
      <c r="J433" s="12">
        <f t="shared" si="26"/>
        <v>0.13963963963963963</v>
      </c>
      <c r="K433" s="2">
        <f t="shared" si="27"/>
        <v>8.5132258064516133</v>
      </c>
    </row>
    <row r="434" spans="1:11" x14ac:dyDescent="0.3">
      <c r="A434" s="3">
        <v>45430</v>
      </c>
      <c r="B434" s="1" t="s">
        <v>13</v>
      </c>
      <c r="C434" s="1" t="s">
        <v>10</v>
      </c>
      <c r="D434" s="2">
        <v>1306</v>
      </c>
      <c r="E434" s="2">
        <v>349</v>
      </c>
      <c r="F434" s="2">
        <v>17</v>
      </c>
      <c r="G434" s="13">
        <v>599.83000000000004</v>
      </c>
      <c r="H434" s="12">
        <f t="shared" si="24"/>
        <v>0.26722817764165391</v>
      </c>
      <c r="I434" s="2">
        <f t="shared" si="25"/>
        <v>1.7187106017191978</v>
      </c>
      <c r="J434" s="12">
        <f t="shared" si="26"/>
        <v>4.8710601719197708E-2</v>
      </c>
      <c r="K434" s="2">
        <f t="shared" si="27"/>
        <v>35.284117647058828</v>
      </c>
    </row>
    <row r="435" spans="1:11" x14ac:dyDescent="0.3">
      <c r="A435" s="3">
        <v>45430</v>
      </c>
      <c r="B435" s="1" t="s">
        <v>13</v>
      </c>
      <c r="C435" s="1" t="s">
        <v>11</v>
      </c>
      <c r="D435" s="2">
        <v>1661</v>
      </c>
      <c r="E435" s="2">
        <v>86</v>
      </c>
      <c r="F435" s="2">
        <v>40</v>
      </c>
      <c r="G435" s="13">
        <v>996.7</v>
      </c>
      <c r="H435" s="12">
        <f t="shared" si="24"/>
        <v>5.1776038531005417E-2</v>
      </c>
      <c r="I435" s="2">
        <f t="shared" si="25"/>
        <v>11.589534883720932</v>
      </c>
      <c r="J435" s="12">
        <f t="shared" si="26"/>
        <v>0.46511627906976744</v>
      </c>
      <c r="K435" s="2">
        <f t="shared" si="27"/>
        <v>24.9175</v>
      </c>
    </row>
    <row r="436" spans="1:11" x14ac:dyDescent="0.3">
      <c r="A436" s="3">
        <v>45430</v>
      </c>
      <c r="B436" s="1" t="s">
        <v>13</v>
      </c>
      <c r="C436" s="1" t="s">
        <v>12</v>
      </c>
      <c r="D436" s="2">
        <v>9946</v>
      </c>
      <c r="E436" s="2">
        <v>84</v>
      </c>
      <c r="F436" s="2">
        <v>14</v>
      </c>
      <c r="G436" s="13">
        <v>298.51</v>
      </c>
      <c r="H436" s="12">
        <f t="shared" si="24"/>
        <v>8.4456062738789469E-3</v>
      </c>
      <c r="I436" s="2">
        <f t="shared" si="25"/>
        <v>3.553690476190476</v>
      </c>
      <c r="J436" s="12">
        <f t="shared" si="26"/>
        <v>0.16666666666666666</v>
      </c>
      <c r="K436" s="2">
        <f t="shared" si="27"/>
        <v>21.322142857142858</v>
      </c>
    </row>
    <row r="437" spans="1:11" x14ac:dyDescent="0.3">
      <c r="A437" s="3">
        <v>45430</v>
      </c>
      <c r="B437" s="1" t="s">
        <v>14</v>
      </c>
      <c r="C437" s="1" t="s">
        <v>8</v>
      </c>
      <c r="D437" s="2">
        <v>1352</v>
      </c>
      <c r="E437" s="2">
        <v>440</v>
      </c>
      <c r="F437" s="2">
        <v>29</v>
      </c>
      <c r="G437" s="13">
        <v>516.36</v>
      </c>
      <c r="H437" s="12">
        <f t="shared" si="24"/>
        <v>0.32544378698224852</v>
      </c>
      <c r="I437" s="2">
        <f t="shared" si="25"/>
        <v>1.1735454545454547</v>
      </c>
      <c r="J437" s="12">
        <f t="shared" si="26"/>
        <v>6.5909090909090903E-2</v>
      </c>
      <c r="K437" s="2">
        <f t="shared" si="27"/>
        <v>17.805517241379309</v>
      </c>
    </row>
    <row r="438" spans="1:11" x14ac:dyDescent="0.3">
      <c r="A438" s="3">
        <v>45430</v>
      </c>
      <c r="B438" s="1" t="s">
        <v>14</v>
      </c>
      <c r="C438" s="1" t="s">
        <v>9</v>
      </c>
      <c r="D438" s="2">
        <v>1158</v>
      </c>
      <c r="E438" s="2">
        <v>491</v>
      </c>
      <c r="F438" s="2">
        <v>19</v>
      </c>
      <c r="G438" s="13">
        <v>768.44</v>
      </c>
      <c r="H438" s="12">
        <f t="shared" si="24"/>
        <v>0.42400690846286704</v>
      </c>
      <c r="I438" s="2">
        <f t="shared" si="25"/>
        <v>1.5650509164969451</v>
      </c>
      <c r="J438" s="12">
        <f t="shared" si="26"/>
        <v>3.8696537678207736E-2</v>
      </c>
      <c r="K438" s="2">
        <f t="shared" si="27"/>
        <v>40.444210526315793</v>
      </c>
    </row>
    <row r="439" spans="1:11" x14ac:dyDescent="0.3">
      <c r="A439" s="3">
        <v>45430</v>
      </c>
      <c r="B439" s="1" t="s">
        <v>14</v>
      </c>
      <c r="C439" s="1" t="s">
        <v>10</v>
      </c>
      <c r="D439" s="2">
        <v>4453</v>
      </c>
      <c r="E439" s="2">
        <v>69</v>
      </c>
      <c r="F439" s="2">
        <v>49</v>
      </c>
      <c r="G439" s="13">
        <v>554.36</v>
      </c>
      <c r="H439" s="12">
        <f t="shared" si="24"/>
        <v>1.549517179429598E-2</v>
      </c>
      <c r="I439" s="2">
        <f t="shared" si="25"/>
        <v>8.0342028985507241</v>
      </c>
      <c r="J439" s="12">
        <f t="shared" si="26"/>
        <v>0.71014492753623193</v>
      </c>
      <c r="K439" s="2">
        <f t="shared" si="27"/>
        <v>11.313469387755102</v>
      </c>
    </row>
    <row r="440" spans="1:11" x14ac:dyDescent="0.3">
      <c r="A440" s="3">
        <v>45430</v>
      </c>
      <c r="B440" s="1" t="s">
        <v>14</v>
      </c>
      <c r="C440" s="1" t="s">
        <v>11</v>
      </c>
      <c r="D440" s="2">
        <v>2712</v>
      </c>
      <c r="E440" s="2">
        <v>484</v>
      </c>
      <c r="F440" s="2">
        <v>35</v>
      </c>
      <c r="G440" s="13">
        <v>620.80999999999995</v>
      </c>
      <c r="H440" s="12">
        <f t="shared" si="24"/>
        <v>0.17846607669616518</v>
      </c>
      <c r="I440" s="2">
        <f t="shared" si="25"/>
        <v>1.2826652892561983</v>
      </c>
      <c r="J440" s="12">
        <f t="shared" si="26"/>
        <v>7.2314049586776855E-2</v>
      </c>
      <c r="K440" s="2">
        <f t="shared" si="27"/>
        <v>17.73742857142857</v>
      </c>
    </row>
    <row r="441" spans="1:11" x14ac:dyDescent="0.3">
      <c r="A441" s="3">
        <v>45430</v>
      </c>
      <c r="B441" s="1" t="s">
        <v>14</v>
      </c>
      <c r="C441" s="1" t="s">
        <v>12</v>
      </c>
      <c r="D441" s="2">
        <v>6631</v>
      </c>
      <c r="E441" s="2">
        <v>277</v>
      </c>
      <c r="F441" s="2">
        <v>33</v>
      </c>
      <c r="G441" s="13">
        <v>886.08</v>
      </c>
      <c r="H441" s="12">
        <f t="shared" si="24"/>
        <v>4.1773488161664908E-2</v>
      </c>
      <c r="I441" s="2">
        <f t="shared" si="25"/>
        <v>3.1988447653429604</v>
      </c>
      <c r="J441" s="12">
        <f t="shared" si="26"/>
        <v>0.11913357400722022</v>
      </c>
      <c r="K441" s="2">
        <f t="shared" si="27"/>
        <v>26.850909090909092</v>
      </c>
    </row>
    <row r="442" spans="1:11" x14ac:dyDescent="0.3">
      <c r="A442" s="3">
        <v>45430</v>
      </c>
      <c r="B442" s="1" t="s">
        <v>15</v>
      </c>
      <c r="C442" s="1" t="s">
        <v>8</v>
      </c>
      <c r="D442" s="2">
        <v>2394</v>
      </c>
      <c r="E442" s="2">
        <v>235</v>
      </c>
      <c r="F442" s="2">
        <v>11</v>
      </c>
      <c r="G442" s="13">
        <v>921.13</v>
      </c>
      <c r="H442" s="12">
        <f t="shared" si="24"/>
        <v>9.8162071846282367E-2</v>
      </c>
      <c r="I442" s="2">
        <f t="shared" si="25"/>
        <v>3.9197021276595745</v>
      </c>
      <c r="J442" s="12">
        <f t="shared" si="26"/>
        <v>4.6808510638297871E-2</v>
      </c>
      <c r="K442" s="2">
        <f t="shared" si="27"/>
        <v>83.739090909090905</v>
      </c>
    </row>
    <row r="443" spans="1:11" x14ac:dyDescent="0.3">
      <c r="A443" s="3">
        <v>45430</v>
      </c>
      <c r="B443" s="1" t="s">
        <v>15</v>
      </c>
      <c r="C443" s="1" t="s">
        <v>9</v>
      </c>
      <c r="D443" s="2">
        <v>4714</v>
      </c>
      <c r="E443" s="2">
        <v>286</v>
      </c>
      <c r="F443" s="2">
        <v>20</v>
      </c>
      <c r="G443" s="13">
        <v>519.23</v>
      </c>
      <c r="H443" s="12">
        <f t="shared" si="24"/>
        <v>6.0670343657191345E-2</v>
      </c>
      <c r="I443" s="2">
        <f t="shared" si="25"/>
        <v>1.8154895104895106</v>
      </c>
      <c r="J443" s="12">
        <f t="shared" si="26"/>
        <v>6.9930069930069935E-2</v>
      </c>
      <c r="K443" s="2">
        <f t="shared" si="27"/>
        <v>25.961500000000001</v>
      </c>
    </row>
    <row r="444" spans="1:11" x14ac:dyDescent="0.3">
      <c r="A444" s="3">
        <v>45430</v>
      </c>
      <c r="B444" s="1" t="s">
        <v>15</v>
      </c>
      <c r="C444" s="1" t="s">
        <v>10</v>
      </c>
      <c r="D444" s="2">
        <v>3958</v>
      </c>
      <c r="E444" s="2">
        <v>274</v>
      </c>
      <c r="F444" s="2">
        <v>7</v>
      </c>
      <c r="G444" s="13">
        <v>218.41</v>
      </c>
      <c r="H444" s="12">
        <f t="shared" si="24"/>
        <v>6.9226882263769579E-2</v>
      </c>
      <c r="I444" s="2">
        <f t="shared" si="25"/>
        <v>0.79711678832116784</v>
      </c>
      <c r="J444" s="12">
        <f t="shared" si="26"/>
        <v>2.5547445255474453E-2</v>
      </c>
      <c r="K444" s="2">
        <f t="shared" si="27"/>
        <v>31.201428571428572</v>
      </c>
    </row>
    <row r="445" spans="1:11" x14ac:dyDescent="0.3">
      <c r="A445" s="3">
        <v>45430</v>
      </c>
      <c r="B445" s="1" t="s">
        <v>15</v>
      </c>
      <c r="C445" s="1" t="s">
        <v>11</v>
      </c>
      <c r="D445" s="2">
        <v>7895</v>
      </c>
      <c r="E445" s="2">
        <v>136</v>
      </c>
      <c r="F445" s="2">
        <v>13</v>
      </c>
      <c r="G445" s="13">
        <v>669.29</v>
      </c>
      <c r="H445" s="12">
        <f t="shared" si="24"/>
        <v>1.7226092463584548E-2</v>
      </c>
      <c r="I445" s="2">
        <f t="shared" si="25"/>
        <v>4.9212499999999997</v>
      </c>
      <c r="J445" s="12">
        <f t="shared" si="26"/>
        <v>9.5588235294117641E-2</v>
      </c>
      <c r="K445" s="2">
        <f t="shared" si="27"/>
        <v>51.483846153846152</v>
      </c>
    </row>
    <row r="446" spans="1:11" x14ac:dyDescent="0.3">
      <c r="A446" s="3">
        <v>45430</v>
      </c>
      <c r="B446" s="1" t="s">
        <v>15</v>
      </c>
      <c r="C446" s="1" t="s">
        <v>12</v>
      </c>
      <c r="D446" s="2">
        <v>7477</v>
      </c>
      <c r="E446" s="2">
        <v>51</v>
      </c>
      <c r="F446" s="2">
        <v>4</v>
      </c>
      <c r="G446" s="13">
        <v>262.88</v>
      </c>
      <c r="H446" s="12">
        <f t="shared" si="24"/>
        <v>6.8209174802728364E-3</v>
      </c>
      <c r="I446" s="2">
        <f t="shared" si="25"/>
        <v>5.1545098039215684</v>
      </c>
      <c r="J446" s="12">
        <f t="shared" si="26"/>
        <v>7.8431372549019607E-2</v>
      </c>
      <c r="K446" s="2">
        <f t="shared" si="27"/>
        <v>65.72</v>
      </c>
    </row>
    <row r="447" spans="1:11" x14ac:dyDescent="0.3">
      <c r="A447" s="3">
        <v>45430</v>
      </c>
      <c r="B447" s="1" t="s">
        <v>16</v>
      </c>
      <c r="C447" s="1" t="s">
        <v>8</v>
      </c>
      <c r="D447" s="2">
        <v>5648</v>
      </c>
      <c r="E447" s="2">
        <v>367</v>
      </c>
      <c r="F447" s="2">
        <v>46</v>
      </c>
      <c r="G447" s="13">
        <v>187.65</v>
      </c>
      <c r="H447" s="12">
        <f t="shared" si="24"/>
        <v>6.4978753541076489E-2</v>
      </c>
      <c r="I447" s="2">
        <f t="shared" si="25"/>
        <v>0.51130790190735698</v>
      </c>
      <c r="J447" s="12">
        <f t="shared" si="26"/>
        <v>0.12534059945504086</v>
      </c>
      <c r="K447" s="2">
        <f t="shared" si="27"/>
        <v>4.0793478260869565</v>
      </c>
    </row>
    <row r="448" spans="1:11" x14ac:dyDescent="0.3">
      <c r="A448" s="3">
        <v>45430</v>
      </c>
      <c r="B448" s="1" t="s">
        <v>16</v>
      </c>
      <c r="C448" s="1" t="s">
        <v>9</v>
      </c>
      <c r="D448" s="2">
        <v>1013</v>
      </c>
      <c r="E448" s="2">
        <v>280</v>
      </c>
      <c r="F448" s="2">
        <v>1</v>
      </c>
      <c r="G448" s="13">
        <v>423.31</v>
      </c>
      <c r="H448" s="12">
        <f t="shared" si="24"/>
        <v>0.27640671273445211</v>
      </c>
      <c r="I448" s="2">
        <f t="shared" si="25"/>
        <v>1.5118214285714286</v>
      </c>
      <c r="J448" s="12">
        <f t="shared" si="26"/>
        <v>3.5714285714285713E-3</v>
      </c>
      <c r="K448" s="2">
        <f t="shared" si="27"/>
        <v>423.31</v>
      </c>
    </row>
    <row r="449" spans="1:11" x14ac:dyDescent="0.3">
      <c r="A449" s="3">
        <v>45430</v>
      </c>
      <c r="B449" s="1" t="s">
        <v>16</v>
      </c>
      <c r="C449" s="1" t="s">
        <v>10</v>
      </c>
      <c r="D449" s="2">
        <v>4814</v>
      </c>
      <c r="E449" s="2">
        <v>375</v>
      </c>
      <c r="F449" s="2">
        <v>24</v>
      </c>
      <c r="G449" s="13">
        <v>686.91</v>
      </c>
      <c r="H449" s="12">
        <f t="shared" si="24"/>
        <v>7.7897798088907358E-2</v>
      </c>
      <c r="I449" s="2">
        <f t="shared" si="25"/>
        <v>1.8317599999999998</v>
      </c>
      <c r="J449" s="12">
        <f t="shared" si="26"/>
        <v>6.4000000000000001E-2</v>
      </c>
      <c r="K449" s="2">
        <f t="shared" si="27"/>
        <v>28.62125</v>
      </c>
    </row>
    <row r="450" spans="1:11" x14ac:dyDescent="0.3">
      <c r="A450" s="3">
        <v>45430</v>
      </c>
      <c r="B450" s="1" t="s">
        <v>16</v>
      </c>
      <c r="C450" s="1" t="s">
        <v>11</v>
      </c>
      <c r="D450" s="2">
        <v>9219</v>
      </c>
      <c r="E450" s="2">
        <v>115</v>
      </c>
      <c r="F450" s="2">
        <v>4</v>
      </c>
      <c r="G450" s="13">
        <v>872.19</v>
      </c>
      <c r="H450" s="12">
        <f t="shared" ref="H450:H513" si="28">E450 / D450</f>
        <v>1.2474237986766461E-2</v>
      </c>
      <c r="I450" s="2">
        <f t="shared" ref="I450:I513" si="29">G450 / E450</f>
        <v>7.5842608695652176</v>
      </c>
      <c r="J450" s="12">
        <f t="shared" ref="J450:J513" si="30">F450 / E450</f>
        <v>3.4782608695652174E-2</v>
      </c>
      <c r="K450" s="2">
        <f t="shared" ref="K450:K513" si="31">IFERROR(G450 / F450, 0)</f>
        <v>218.04750000000001</v>
      </c>
    </row>
    <row r="451" spans="1:11" x14ac:dyDescent="0.3">
      <c r="A451" s="3">
        <v>45430</v>
      </c>
      <c r="B451" s="1" t="s">
        <v>16</v>
      </c>
      <c r="C451" s="1" t="s">
        <v>12</v>
      </c>
      <c r="D451" s="2">
        <v>6543</v>
      </c>
      <c r="E451" s="2">
        <v>489</v>
      </c>
      <c r="F451" s="2">
        <v>22</v>
      </c>
      <c r="G451" s="13">
        <v>456.99</v>
      </c>
      <c r="H451" s="12">
        <f t="shared" si="28"/>
        <v>7.4736359468133881E-2</v>
      </c>
      <c r="I451" s="2">
        <f t="shared" si="29"/>
        <v>0.9345398773006135</v>
      </c>
      <c r="J451" s="12">
        <f t="shared" si="30"/>
        <v>4.4989775051124746E-2</v>
      </c>
      <c r="K451" s="2">
        <f t="shared" si="31"/>
        <v>20.772272727272728</v>
      </c>
    </row>
    <row r="452" spans="1:11" x14ac:dyDescent="0.3">
      <c r="A452" s="3">
        <v>45431</v>
      </c>
      <c r="B452" s="1" t="s">
        <v>7</v>
      </c>
      <c r="C452" s="1" t="s">
        <v>8</v>
      </c>
      <c r="D452" s="2">
        <v>4374</v>
      </c>
      <c r="E452" s="2">
        <v>336</v>
      </c>
      <c r="F452" s="2">
        <v>2</v>
      </c>
      <c r="G452" s="13">
        <v>312.45</v>
      </c>
      <c r="H452" s="12">
        <f t="shared" si="28"/>
        <v>7.6817558299039787E-2</v>
      </c>
      <c r="I452" s="2">
        <f t="shared" si="29"/>
        <v>0.92991071428571426</v>
      </c>
      <c r="J452" s="12">
        <f t="shared" si="30"/>
        <v>5.9523809523809521E-3</v>
      </c>
      <c r="K452" s="2">
        <f t="shared" si="31"/>
        <v>156.22499999999999</v>
      </c>
    </row>
    <row r="453" spans="1:11" x14ac:dyDescent="0.3">
      <c r="A453" s="3">
        <v>45431</v>
      </c>
      <c r="B453" s="1" t="s">
        <v>7</v>
      </c>
      <c r="C453" s="1" t="s">
        <v>9</v>
      </c>
      <c r="D453" s="2">
        <v>1629</v>
      </c>
      <c r="E453" s="2">
        <v>319</v>
      </c>
      <c r="F453" s="2">
        <v>28</v>
      </c>
      <c r="G453" s="13">
        <v>397.8</v>
      </c>
      <c r="H453" s="12">
        <f t="shared" si="28"/>
        <v>0.1958256599140577</v>
      </c>
      <c r="I453" s="2">
        <f t="shared" si="29"/>
        <v>1.2470219435736678</v>
      </c>
      <c r="J453" s="12">
        <f t="shared" si="30"/>
        <v>8.7774294670846395E-2</v>
      </c>
      <c r="K453" s="2">
        <f t="shared" si="31"/>
        <v>14.207142857142857</v>
      </c>
    </row>
    <row r="454" spans="1:11" x14ac:dyDescent="0.3">
      <c r="A454" s="3">
        <v>45431</v>
      </c>
      <c r="B454" s="1" t="s">
        <v>7</v>
      </c>
      <c r="C454" s="1" t="s">
        <v>10</v>
      </c>
      <c r="D454" s="2">
        <v>6897</v>
      </c>
      <c r="E454" s="2">
        <v>381</v>
      </c>
      <c r="F454" s="2">
        <v>0</v>
      </c>
      <c r="G454" s="13">
        <v>846</v>
      </c>
      <c r="H454" s="12">
        <f t="shared" si="28"/>
        <v>5.5241409308394954E-2</v>
      </c>
      <c r="I454" s="2">
        <f t="shared" si="29"/>
        <v>2.2204724409448819</v>
      </c>
      <c r="J454" s="12">
        <f t="shared" si="30"/>
        <v>0</v>
      </c>
      <c r="K454" s="2">
        <f t="shared" si="31"/>
        <v>0</v>
      </c>
    </row>
    <row r="455" spans="1:11" x14ac:dyDescent="0.3">
      <c r="A455" s="3">
        <v>45431</v>
      </c>
      <c r="B455" s="1" t="s">
        <v>7</v>
      </c>
      <c r="C455" s="1" t="s">
        <v>11</v>
      </c>
      <c r="D455" s="2">
        <v>7276</v>
      </c>
      <c r="E455" s="2">
        <v>325</v>
      </c>
      <c r="F455" s="2">
        <v>11</v>
      </c>
      <c r="G455" s="13">
        <v>629.1</v>
      </c>
      <c r="H455" s="12">
        <f t="shared" si="28"/>
        <v>4.4667399670148433E-2</v>
      </c>
      <c r="I455" s="2">
        <f t="shared" si="29"/>
        <v>1.9356923076923078</v>
      </c>
      <c r="J455" s="12">
        <f t="shared" si="30"/>
        <v>3.3846153846153845E-2</v>
      </c>
      <c r="K455" s="2">
        <f t="shared" si="31"/>
        <v>57.190909090909095</v>
      </c>
    </row>
    <row r="456" spans="1:11" x14ac:dyDescent="0.3">
      <c r="A456" s="3">
        <v>45431</v>
      </c>
      <c r="B456" s="1" t="s">
        <v>7</v>
      </c>
      <c r="C456" s="1" t="s">
        <v>12</v>
      </c>
      <c r="D456" s="2">
        <v>7656</v>
      </c>
      <c r="E456" s="2">
        <v>362</v>
      </c>
      <c r="F456" s="2">
        <v>19</v>
      </c>
      <c r="G456" s="13">
        <v>250.34</v>
      </c>
      <c r="H456" s="12">
        <f t="shared" si="28"/>
        <v>4.7283176593521423E-2</v>
      </c>
      <c r="I456" s="2">
        <f t="shared" si="29"/>
        <v>0.69154696132596682</v>
      </c>
      <c r="J456" s="12">
        <f t="shared" si="30"/>
        <v>5.2486187845303865E-2</v>
      </c>
      <c r="K456" s="2">
        <f t="shared" si="31"/>
        <v>13.17578947368421</v>
      </c>
    </row>
    <row r="457" spans="1:11" x14ac:dyDescent="0.3">
      <c r="A457" s="3">
        <v>45431</v>
      </c>
      <c r="B457" s="1" t="s">
        <v>13</v>
      </c>
      <c r="C457" s="1" t="s">
        <v>8</v>
      </c>
      <c r="D457" s="2">
        <v>4192</v>
      </c>
      <c r="E457" s="2">
        <v>156</v>
      </c>
      <c r="F457" s="2">
        <v>36</v>
      </c>
      <c r="G457" s="13">
        <v>762.76</v>
      </c>
      <c r="H457" s="12">
        <f t="shared" si="28"/>
        <v>3.7213740458015267E-2</v>
      </c>
      <c r="I457" s="2">
        <f t="shared" si="29"/>
        <v>4.8894871794871797</v>
      </c>
      <c r="J457" s="12">
        <f t="shared" si="30"/>
        <v>0.23076923076923078</v>
      </c>
      <c r="K457" s="2">
        <f t="shared" si="31"/>
        <v>21.187777777777779</v>
      </c>
    </row>
    <row r="458" spans="1:11" x14ac:dyDescent="0.3">
      <c r="A458" s="3">
        <v>45431</v>
      </c>
      <c r="B458" s="1" t="s">
        <v>13</v>
      </c>
      <c r="C458" s="1" t="s">
        <v>9</v>
      </c>
      <c r="D458" s="2">
        <v>4568</v>
      </c>
      <c r="E458" s="2">
        <v>169</v>
      </c>
      <c r="F458" s="2">
        <v>27</v>
      </c>
      <c r="G458" s="13">
        <v>825.1</v>
      </c>
      <c r="H458" s="12">
        <f t="shared" si="28"/>
        <v>3.699649737302977E-2</v>
      </c>
      <c r="I458" s="2">
        <f t="shared" si="29"/>
        <v>4.8822485207100597</v>
      </c>
      <c r="J458" s="12">
        <f t="shared" si="30"/>
        <v>0.15976331360946747</v>
      </c>
      <c r="K458" s="2">
        <f t="shared" si="31"/>
        <v>30.55925925925926</v>
      </c>
    </row>
    <row r="459" spans="1:11" x14ac:dyDescent="0.3">
      <c r="A459" s="3">
        <v>45431</v>
      </c>
      <c r="B459" s="1" t="s">
        <v>13</v>
      </c>
      <c r="C459" s="1" t="s">
        <v>10</v>
      </c>
      <c r="D459" s="2">
        <v>2390</v>
      </c>
      <c r="E459" s="2">
        <v>256</v>
      </c>
      <c r="F459" s="2">
        <v>19</v>
      </c>
      <c r="G459" s="13">
        <v>602.33000000000004</v>
      </c>
      <c r="H459" s="12">
        <f t="shared" si="28"/>
        <v>0.10711297071129706</v>
      </c>
      <c r="I459" s="2">
        <f t="shared" si="29"/>
        <v>2.3528515625000002</v>
      </c>
      <c r="J459" s="12">
        <f t="shared" si="30"/>
        <v>7.421875E-2</v>
      </c>
      <c r="K459" s="2">
        <f t="shared" si="31"/>
        <v>31.701578947368422</v>
      </c>
    </row>
    <row r="460" spans="1:11" x14ac:dyDescent="0.3">
      <c r="A460" s="3">
        <v>45431</v>
      </c>
      <c r="B460" s="1" t="s">
        <v>13</v>
      </c>
      <c r="C460" s="1" t="s">
        <v>11</v>
      </c>
      <c r="D460" s="2">
        <v>4953</v>
      </c>
      <c r="E460" s="2">
        <v>383</v>
      </c>
      <c r="F460" s="2">
        <v>36</v>
      </c>
      <c r="G460" s="13">
        <v>151.38</v>
      </c>
      <c r="H460" s="12">
        <f t="shared" si="28"/>
        <v>7.7326872602463154E-2</v>
      </c>
      <c r="I460" s="2">
        <f t="shared" si="29"/>
        <v>0.39524804177545692</v>
      </c>
      <c r="J460" s="12">
        <f t="shared" si="30"/>
        <v>9.3994778067885115E-2</v>
      </c>
      <c r="K460" s="2">
        <f t="shared" si="31"/>
        <v>4.2050000000000001</v>
      </c>
    </row>
    <row r="461" spans="1:11" x14ac:dyDescent="0.3">
      <c r="A461" s="3">
        <v>45431</v>
      </c>
      <c r="B461" s="1" t="s">
        <v>13</v>
      </c>
      <c r="C461" s="1" t="s">
        <v>12</v>
      </c>
      <c r="D461" s="2">
        <v>1281</v>
      </c>
      <c r="E461" s="2">
        <v>334</v>
      </c>
      <c r="F461" s="2">
        <v>34</v>
      </c>
      <c r="G461" s="13">
        <v>676</v>
      </c>
      <c r="H461" s="12">
        <f t="shared" si="28"/>
        <v>0.26073380171740829</v>
      </c>
      <c r="I461" s="2">
        <f t="shared" si="29"/>
        <v>2.0239520958083834</v>
      </c>
      <c r="J461" s="12">
        <f t="shared" si="30"/>
        <v>0.10179640718562874</v>
      </c>
      <c r="K461" s="2">
        <f t="shared" si="31"/>
        <v>19.882352941176471</v>
      </c>
    </row>
    <row r="462" spans="1:11" x14ac:dyDescent="0.3">
      <c r="A462" s="3">
        <v>45431</v>
      </c>
      <c r="B462" s="1" t="s">
        <v>14</v>
      </c>
      <c r="C462" s="1" t="s">
        <v>8</v>
      </c>
      <c r="D462" s="2">
        <v>5293</v>
      </c>
      <c r="E462" s="2">
        <v>294</v>
      </c>
      <c r="F462" s="2">
        <v>32</v>
      </c>
      <c r="G462" s="13">
        <v>179.7</v>
      </c>
      <c r="H462" s="12">
        <f t="shared" si="28"/>
        <v>5.5545059512563763E-2</v>
      </c>
      <c r="I462" s="2">
        <f t="shared" si="29"/>
        <v>0.61122448979591837</v>
      </c>
      <c r="J462" s="12">
        <f t="shared" si="30"/>
        <v>0.10884353741496598</v>
      </c>
      <c r="K462" s="2">
        <f t="shared" si="31"/>
        <v>5.6156249999999996</v>
      </c>
    </row>
    <row r="463" spans="1:11" x14ac:dyDescent="0.3">
      <c r="A463" s="3">
        <v>45431</v>
      </c>
      <c r="B463" s="1" t="s">
        <v>14</v>
      </c>
      <c r="C463" s="1" t="s">
        <v>9</v>
      </c>
      <c r="D463" s="2">
        <v>2229</v>
      </c>
      <c r="E463" s="2">
        <v>61</v>
      </c>
      <c r="F463" s="2">
        <v>49</v>
      </c>
      <c r="G463" s="13">
        <v>233.51</v>
      </c>
      <c r="H463" s="12">
        <f t="shared" si="28"/>
        <v>2.7366532077164649E-2</v>
      </c>
      <c r="I463" s="2">
        <f t="shared" si="29"/>
        <v>3.8280327868852457</v>
      </c>
      <c r="J463" s="12">
        <f t="shared" si="30"/>
        <v>0.80327868852459017</v>
      </c>
      <c r="K463" s="2">
        <f t="shared" si="31"/>
        <v>4.7655102040816324</v>
      </c>
    </row>
    <row r="464" spans="1:11" x14ac:dyDescent="0.3">
      <c r="A464" s="3">
        <v>45431</v>
      </c>
      <c r="B464" s="1" t="s">
        <v>14</v>
      </c>
      <c r="C464" s="1" t="s">
        <v>10</v>
      </c>
      <c r="D464" s="2">
        <v>2239</v>
      </c>
      <c r="E464" s="2">
        <v>300</v>
      </c>
      <c r="F464" s="2">
        <v>33</v>
      </c>
      <c r="G464" s="13">
        <v>104.45</v>
      </c>
      <c r="H464" s="12">
        <f t="shared" si="28"/>
        <v>0.13398838767306834</v>
      </c>
      <c r="I464" s="2">
        <f t="shared" si="29"/>
        <v>0.34816666666666668</v>
      </c>
      <c r="J464" s="12">
        <f t="shared" si="30"/>
        <v>0.11</v>
      </c>
      <c r="K464" s="2">
        <f t="shared" si="31"/>
        <v>3.165151515151515</v>
      </c>
    </row>
    <row r="465" spans="1:11" x14ac:dyDescent="0.3">
      <c r="A465" s="3">
        <v>45431</v>
      </c>
      <c r="B465" s="1" t="s">
        <v>14</v>
      </c>
      <c r="C465" s="1" t="s">
        <v>11</v>
      </c>
      <c r="D465" s="2">
        <v>8473</v>
      </c>
      <c r="E465" s="2">
        <v>334</v>
      </c>
      <c r="F465" s="2">
        <v>30</v>
      </c>
      <c r="G465" s="13">
        <v>881.13</v>
      </c>
      <c r="H465" s="12">
        <f t="shared" si="28"/>
        <v>3.9419331995751213E-2</v>
      </c>
      <c r="I465" s="2">
        <f t="shared" si="29"/>
        <v>2.6381137724550898</v>
      </c>
      <c r="J465" s="12">
        <f t="shared" si="30"/>
        <v>8.9820359281437126E-2</v>
      </c>
      <c r="K465" s="2">
        <f t="shared" si="31"/>
        <v>29.370999999999999</v>
      </c>
    </row>
    <row r="466" spans="1:11" x14ac:dyDescent="0.3">
      <c r="A466" s="3">
        <v>45431</v>
      </c>
      <c r="B466" s="1" t="s">
        <v>14</v>
      </c>
      <c r="C466" s="1" t="s">
        <v>12</v>
      </c>
      <c r="D466" s="2">
        <v>8351</v>
      </c>
      <c r="E466" s="2">
        <v>476</v>
      </c>
      <c r="F466" s="2">
        <v>43</v>
      </c>
      <c r="G466" s="13">
        <v>539.96</v>
      </c>
      <c r="H466" s="12">
        <f t="shared" si="28"/>
        <v>5.6999161777032688E-2</v>
      </c>
      <c r="I466" s="2">
        <f t="shared" si="29"/>
        <v>1.1343697478991597</v>
      </c>
      <c r="J466" s="12">
        <f t="shared" si="30"/>
        <v>9.0336134453781511E-2</v>
      </c>
      <c r="K466" s="2">
        <f t="shared" si="31"/>
        <v>12.557209302325582</v>
      </c>
    </row>
    <row r="467" spans="1:11" x14ac:dyDescent="0.3">
      <c r="A467" s="3">
        <v>45431</v>
      </c>
      <c r="B467" s="1" t="s">
        <v>15</v>
      </c>
      <c r="C467" s="1" t="s">
        <v>8</v>
      </c>
      <c r="D467" s="2">
        <v>7294</v>
      </c>
      <c r="E467" s="2">
        <v>433</v>
      </c>
      <c r="F467" s="2">
        <v>15</v>
      </c>
      <c r="G467" s="13">
        <v>219.44</v>
      </c>
      <c r="H467" s="12">
        <f t="shared" si="28"/>
        <v>5.9363860707430764E-2</v>
      </c>
      <c r="I467" s="2">
        <f t="shared" si="29"/>
        <v>0.5067898383371825</v>
      </c>
      <c r="J467" s="12">
        <f t="shared" si="30"/>
        <v>3.4642032332563508E-2</v>
      </c>
      <c r="K467" s="2">
        <f t="shared" si="31"/>
        <v>14.629333333333333</v>
      </c>
    </row>
    <row r="468" spans="1:11" x14ac:dyDescent="0.3">
      <c r="A468" s="3">
        <v>45431</v>
      </c>
      <c r="B468" s="1" t="s">
        <v>15</v>
      </c>
      <c r="C468" s="1" t="s">
        <v>9</v>
      </c>
      <c r="D468" s="2">
        <v>2969</v>
      </c>
      <c r="E468" s="2">
        <v>283</v>
      </c>
      <c r="F468" s="2">
        <v>7</v>
      </c>
      <c r="G468" s="13">
        <v>759.61</v>
      </c>
      <c r="H468" s="12">
        <f t="shared" si="28"/>
        <v>9.531828898619063E-2</v>
      </c>
      <c r="I468" s="2">
        <f t="shared" si="29"/>
        <v>2.6841342756183746</v>
      </c>
      <c r="J468" s="12">
        <f t="shared" si="30"/>
        <v>2.4734982332155476E-2</v>
      </c>
      <c r="K468" s="2">
        <f t="shared" si="31"/>
        <v>108.51571428571428</v>
      </c>
    </row>
    <row r="469" spans="1:11" x14ac:dyDescent="0.3">
      <c r="A469" s="3">
        <v>45431</v>
      </c>
      <c r="B469" s="1" t="s">
        <v>15</v>
      </c>
      <c r="C469" s="1" t="s">
        <v>10</v>
      </c>
      <c r="D469" s="2">
        <v>9320</v>
      </c>
      <c r="E469" s="2">
        <v>313</v>
      </c>
      <c r="F469" s="2">
        <v>37</v>
      </c>
      <c r="G469" s="13">
        <v>240.55</v>
      </c>
      <c r="H469" s="12">
        <f t="shared" si="28"/>
        <v>3.3583690987124465E-2</v>
      </c>
      <c r="I469" s="2">
        <f t="shared" si="29"/>
        <v>0.76853035143769977</v>
      </c>
      <c r="J469" s="12">
        <f t="shared" si="30"/>
        <v>0.1182108626198083</v>
      </c>
      <c r="K469" s="2">
        <f t="shared" si="31"/>
        <v>6.5013513513513512</v>
      </c>
    </row>
    <row r="470" spans="1:11" x14ac:dyDescent="0.3">
      <c r="A470" s="3">
        <v>45431</v>
      </c>
      <c r="B470" s="1" t="s">
        <v>15</v>
      </c>
      <c r="C470" s="1" t="s">
        <v>11</v>
      </c>
      <c r="D470" s="2">
        <v>5612</v>
      </c>
      <c r="E470" s="2">
        <v>135</v>
      </c>
      <c r="F470" s="2">
        <v>0</v>
      </c>
      <c r="G470" s="13">
        <v>329.78</v>
      </c>
      <c r="H470" s="12">
        <f t="shared" si="28"/>
        <v>2.4055595153243049E-2</v>
      </c>
      <c r="I470" s="2">
        <f t="shared" si="29"/>
        <v>2.4428148148148146</v>
      </c>
      <c r="J470" s="12">
        <f t="shared" si="30"/>
        <v>0</v>
      </c>
      <c r="K470" s="2">
        <f t="shared" si="31"/>
        <v>0</v>
      </c>
    </row>
    <row r="471" spans="1:11" x14ac:dyDescent="0.3">
      <c r="A471" s="3">
        <v>45431</v>
      </c>
      <c r="B471" s="1" t="s">
        <v>15</v>
      </c>
      <c r="C471" s="1" t="s">
        <v>12</v>
      </c>
      <c r="D471" s="2">
        <v>6238</v>
      </c>
      <c r="E471" s="2">
        <v>267</v>
      </c>
      <c r="F471" s="2">
        <v>29</v>
      </c>
      <c r="G471" s="13">
        <v>436.87</v>
      </c>
      <c r="H471" s="12">
        <f t="shared" si="28"/>
        <v>4.2802180185957037E-2</v>
      </c>
      <c r="I471" s="2">
        <f t="shared" si="29"/>
        <v>1.6362172284644194</v>
      </c>
      <c r="J471" s="12">
        <f t="shared" si="30"/>
        <v>0.10861423220973783</v>
      </c>
      <c r="K471" s="2">
        <f t="shared" si="31"/>
        <v>15.06448275862069</v>
      </c>
    </row>
    <row r="472" spans="1:11" x14ac:dyDescent="0.3">
      <c r="A472" s="3">
        <v>45431</v>
      </c>
      <c r="B472" s="1" t="s">
        <v>16</v>
      </c>
      <c r="C472" s="1" t="s">
        <v>8</v>
      </c>
      <c r="D472" s="2">
        <v>7257</v>
      </c>
      <c r="E472" s="2">
        <v>194</v>
      </c>
      <c r="F472" s="2">
        <v>46</v>
      </c>
      <c r="G472" s="13">
        <v>847.79</v>
      </c>
      <c r="H472" s="12">
        <f t="shared" si="28"/>
        <v>2.6732809700978365E-2</v>
      </c>
      <c r="I472" s="2">
        <f t="shared" si="29"/>
        <v>4.3700515463917524</v>
      </c>
      <c r="J472" s="12">
        <f t="shared" si="30"/>
        <v>0.23711340206185566</v>
      </c>
      <c r="K472" s="2">
        <f t="shared" si="31"/>
        <v>18.430217391304346</v>
      </c>
    </row>
    <row r="473" spans="1:11" x14ac:dyDescent="0.3">
      <c r="A473" s="3">
        <v>45431</v>
      </c>
      <c r="B473" s="1" t="s">
        <v>16</v>
      </c>
      <c r="C473" s="1" t="s">
        <v>9</v>
      </c>
      <c r="D473" s="2">
        <v>1986</v>
      </c>
      <c r="E473" s="2">
        <v>377</v>
      </c>
      <c r="F473" s="2">
        <v>3</v>
      </c>
      <c r="G473" s="13">
        <v>815.96</v>
      </c>
      <c r="H473" s="12">
        <f t="shared" si="28"/>
        <v>0.18982880161127896</v>
      </c>
      <c r="I473" s="2">
        <f t="shared" si="29"/>
        <v>2.1643501326259948</v>
      </c>
      <c r="J473" s="12">
        <f t="shared" si="30"/>
        <v>7.9575596816976128E-3</v>
      </c>
      <c r="K473" s="2">
        <f t="shared" si="31"/>
        <v>271.98666666666668</v>
      </c>
    </row>
    <row r="474" spans="1:11" x14ac:dyDescent="0.3">
      <c r="A474" s="3">
        <v>45431</v>
      </c>
      <c r="B474" s="1" t="s">
        <v>16</v>
      </c>
      <c r="C474" s="1" t="s">
        <v>10</v>
      </c>
      <c r="D474" s="2">
        <v>4072</v>
      </c>
      <c r="E474" s="2">
        <v>196</v>
      </c>
      <c r="F474" s="2">
        <v>13</v>
      </c>
      <c r="G474" s="13">
        <v>946.79</v>
      </c>
      <c r="H474" s="12">
        <f t="shared" si="28"/>
        <v>4.8133595284872301E-2</v>
      </c>
      <c r="I474" s="2">
        <f t="shared" si="29"/>
        <v>4.830561224489796</v>
      </c>
      <c r="J474" s="12">
        <f t="shared" si="30"/>
        <v>6.6326530612244902E-2</v>
      </c>
      <c r="K474" s="2">
        <f t="shared" si="31"/>
        <v>72.83</v>
      </c>
    </row>
    <row r="475" spans="1:11" x14ac:dyDescent="0.3">
      <c r="A475" s="3">
        <v>45431</v>
      </c>
      <c r="B475" s="1" t="s">
        <v>16</v>
      </c>
      <c r="C475" s="1" t="s">
        <v>11</v>
      </c>
      <c r="D475" s="2">
        <v>4124</v>
      </c>
      <c r="E475" s="2">
        <v>353</v>
      </c>
      <c r="F475" s="2">
        <v>25</v>
      </c>
      <c r="G475" s="13">
        <v>686.11</v>
      </c>
      <c r="H475" s="12">
        <f t="shared" si="28"/>
        <v>8.5596508244422886E-2</v>
      </c>
      <c r="I475" s="2">
        <f t="shared" si="29"/>
        <v>1.9436543909348443</v>
      </c>
      <c r="J475" s="12">
        <f t="shared" si="30"/>
        <v>7.0821529745042494E-2</v>
      </c>
      <c r="K475" s="2">
        <f t="shared" si="31"/>
        <v>27.444400000000002</v>
      </c>
    </row>
    <row r="476" spans="1:11" x14ac:dyDescent="0.3">
      <c r="A476" s="3">
        <v>45431</v>
      </c>
      <c r="B476" s="1" t="s">
        <v>16</v>
      </c>
      <c r="C476" s="1" t="s">
        <v>12</v>
      </c>
      <c r="D476" s="2">
        <v>9125</v>
      </c>
      <c r="E476" s="2">
        <v>269</v>
      </c>
      <c r="F476" s="2">
        <v>5</v>
      </c>
      <c r="G476" s="13">
        <v>243.36</v>
      </c>
      <c r="H476" s="12">
        <f t="shared" si="28"/>
        <v>2.9479452054794519E-2</v>
      </c>
      <c r="I476" s="2">
        <f t="shared" si="29"/>
        <v>0.90468401486988848</v>
      </c>
      <c r="J476" s="12">
        <f t="shared" si="30"/>
        <v>1.858736059479554E-2</v>
      </c>
      <c r="K476" s="2">
        <f t="shared" si="31"/>
        <v>48.672000000000004</v>
      </c>
    </row>
    <row r="477" spans="1:11" x14ac:dyDescent="0.3">
      <c r="A477" s="3">
        <v>45432</v>
      </c>
      <c r="B477" s="1" t="s">
        <v>7</v>
      </c>
      <c r="C477" s="1" t="s">
        <v>8</v>
      </c>
      <c r="D477" s="2">
        <v>1574</v>
      </c>
      <c r="E477" s="2">
        <v>122</v>
      </c>
      <c r="F477" s="2">
        <v>24</v>
      </c>
      <c r="G477" s="13">
        <v>879.79</v>
      </c>
      <c r="H477" s="12">
        <f t="shared" si="28"/>
        <v>7.7509529860228715E-2</v>
      </c>
      <c r="I477" s="2">
        <f t="shared" si="29"/>
        <v>7.2113934426229509</v>
      </c>
      <c r="J477" s="12">
        <f t="shared" si="30"/>
        <v>0.19672131147540983</v>
      </c>
      <c r="K477" s="2">
        <f t="shared" si="31"/>
        <v>36.657916666666665</v>
      </c>
    </row>
    <row r="478" spans="1:11" x14ac:dyDescent="0.3">
      <c r="A478" s="3">
        <v>45432</v>
      </c>
      <c r="B478" s="1" t="s">
        <v>7</v>
      </c>
      <c r="C478" s="1" t="s">
        <v>9</v>
      </c>
      <c r="D478" s="2">
        <v>7924</v>
      </c>
      <c r="E478" s="2">
        <v>122</v>
      </c>
      <c r="F478" s="2">
        <v>30</v>
      </c>
      <c r="G478" s="13">
        <v>181.43</v>
      </c>
      <c r="H478" s="12">
        <f t="shared" si="28"/>
        <v>1.5396264512872286E-2</v>
      </c>
      <c r="I478" s="2">
        <f t="shared" si="29"/>
        <v>1.4871311475409836</v>
      </c>
      <c r="J478" s="12">
        <f t="shared" si="30"/>
        <v>0.24590163934426229</v>
      </c>
      <c r="K478" s="2">
        <f t="shared" si="31"/>
        <v>6.0476666666666672</v>
      </c>
    </row>
    <row r="479" spans="1:11" x14ac:dyDescent="0.3">
      <c r="A479" s="3">
        <v>45432</v>
      </c>
      <c r="B479" s="1" t="s">
        <v>7</v>
      </c>
      <c r="C479" s="1" t="s">
        <v>10</v>
      </c>
      <c r="D479" s="2">
        <v>1488</v>
      </c>
      <c r="E479" s="2">
        <v>373</v>
      </c>
      <c r="F479" s="2">
        <v>37</v>
      </c>
      <c r="G479" s="13">
        <v>685.46</v>
      </c>
      <c r="H479" s="12">
        <f t="shared" si="28"/>
        <v>0.25067204301075269</v>
      </c>
      <c r="I479" s="2">
        <f t="shared" si="29"/>
        <v>1.8376943699731905</v>
      </c>
      <c r="J479" s="12">
        <f t="shared" si="30"/>
        <v>9.9195710455764072E-2</v>
      </c>
      <c r="K479" s="2">
        <f t="shared" si="31"/>
        <v>18.525945945945946</v>
      </c>
    </row>
    <row r="480" spans="1:11" x14ac:dyDescent="0.3">
      <c r="A480" s="3">
        <v>45432</v>
      </c>
      <c r="B480" s="1" t="s">
        <v>7</v>
      </c>
      <c r="C480" s="1" t="s">
        <v>11</v>
      </c>
      <c r="D480" s="2">
        <v>2667</v>
      </c>
      <c r="E480" s="2">
        <v>151</v>
      </c>
      <c r="F480" s="2">
        <v>33</v>
      </c>
      <c r="G480" s="13">
        <v>494.36</v>
      </c>
      <c r="H480" s="12">
        <f t="shared" si="28"/>
        <v>5.6617922759655041E-2</v>
      </c>
      <c r="I480" s="2">
        <f t="shared" si="29"/>
        <v>3.273907284768212</v>
      </c>
      <c r="J480" s="12">
        <f t="shared" si="30"/>
        <v>0.2185430463576159</v>
      </c>
      <c r="K480" s="2">
        <f t="shared" si="31"/>
        <v>14.98060606060606</v>
      </c>
    </row>
    <row r="481" spans="1:11" x14ac:dyDescent="0.3">
      <c r="A481" s="3">
        <v>45432</v>
      </c>
      <c r="B481" s="1" t="s">
        <v>7</v>
      </c>
      <c r="C481" s="1" t="s">
        <v>12</v>
      </c>
      <c r="D481" s="2">
        <v>8761</v>
      </c>
      <c r="E481" s="2">
        <v>446</v>
      </c>
      <c r="F481" s="2">
        <v>18</v>
      </c>
      <c r="G481" s="13">
        <v>818.03</v>
      </c>
      <c r="H481" s="12">
        <f t="shared" si="28"/>
        <v>5.0907430658600615E-2</v>
      </c>
      <c r="I481" s="2">
        <f t="shared" si="29"/>
        <v>1.8341479820627802</v>
      </c>
      <c r="J481" s="12">
        <f t="shared" si="30"/>
        <v>4.0358744394618833E-2</v>
      </c>
      <c r="K481" s="2">
        <f t="shared" si="31"/>
        <v>45.446111111111108</v>
      </c>
    </row>
    <row r="482" spans="1:11" x14ac:dyDescent="0.3">
      <c r="A482" s="3">
        <v>45432</v>
      </c>
      <c r="B482" s="1" t="s">
        <v>13</v>
      </c>
      <c r="C482" s="1" t="s">
        <v>8</v>
      </c>
      <c r="D482" s="2">
        <v>2388</v>
      </c>
      <c r="E482" s="2">
        <v>380</v>
      </c>
      <c r="F482" s="2">
        <v>6</v>
      </c>
      <c r="G482" s="13">
        <v>438.11</v>
      </c>
      <c r="H482" s="12">
        <f t="shared" si="28"/>
        <v>0.15912897822445563</v>
      </c>
      <c r="I482" s="2">
        <f t="shared" si="29"/>
        <v>1.152921052631579</v>
      </c>
      <c r="J482" s="12">
        <f t="shared" si="30"/>
        <v>1.5789473684210527E-2</v>
      </c>
      <c r="K482" s="2">
        <f t="shared" si="31"/>
        <v>73.018333333333331</v>
      </c>
    </row>
    <row r="483" spans="1:11" x14ac:dyDescent="0.3">
      <c r="A483" s="3">
        <v>45432</v>
      </c>
      <c r="B483" s="1" t="s">
        <v>13</v>
      </c>
      <c r="C483" s="1" t="s">
        <v>9</v>
      </c>
      <c r="D483" s="2">
        <v>3772</v>
      </c>
      <c r="E483" s="2">
        <v>192</v>
      </c>
      <c r="F483" s="2">
        <v>6</v>
      </c>
      <c r="G483" s="13">
        <v>667.19</v>
      </c>
      <c r="H483" s="12">
        <f t="shared" si="28"/>
        <v>5.0901378579003183E-2</v>
      </c>
      <c r="I483" s="2">
        <f t="shared" si="29"/>
        <v>3.4749479166666668</v>
      </c>
      <c r="J483" s="12">
        <f t="shared" si="30"/>
        <v>3.125E-2</v>
      </c>
      <c r="K483" s="2">
        <f t="shared" si="31"/>
        <v>111.19833333333334</v>
      </c>
    </row>
    <row r="484" spans="1:11" x14ac:dyDescent="0.3">
      <c r="A484" s="3">
        <v>45432</v>
      </c>
      <c r="B484" s="1" t="s">
        <v>13</v>
      </c>
      <c r="C484" s="1" t="s">
        <v>10</v>
      </c>
      <c r="D484" s="2">
        <v>3190</v>
      </c>
      <c r="E484" s="2">
        <v>454</v>
      </c>
      <c r="F484" s="2">
        <v>28</v>
      </c>
      <c r="G484" s="13">
        <v>442.38</v>
      </c>
      <c r="H484" s="12">
        <f t="shared" si="28"/>
        <v>0.14231974921630094</v>
      </c>
      <c r="I484" s="2">
        <f t="shared" si="29"/>
        <v>0.97440528634361234</v>
      </c>
      <c r="J484" s="12">
        <f t="shared" si="30"/>
        <v>6.1674008810572688E-2</v>
      </c>
      <c r="K484" s="2">
        <f t="shared" si="31"/>
        <v>15.799285714285714</v>
      </c>
    </row>
    <row r="485" spans="1:11" x14ac:dyDescent="0.3">
      <c r="A485" s="3">
        <v>45432</v>
      </c>
      <c r="B485" s="1" t="s">
        <v>13</v>
      </c>
      <c r="C485" s="1" t="s">
        <v>11</v>
      </c>
      <c r="D485" s="2">
        <v>6592</v>
      </c>
      <c r="E485" s="2">
        <v>466</v>
      </c>
      <c r="F485" s="2">
        <v>48</v>
      </c>
      <c r="G485" s="13">
        <v>313.79000000000002</v>
      </c>
      <c r="H485" s="12">
        <f t="shared" si="28"/>
        <v>7.069174757281553E-2</v>
      </c>
      <c r="I485" s="2">
        <f t="shared" si="29"/>
        <v>0.67336909871244643</v>
      </c>
      <c r="J485" s="12">
        <f t="shared" si="30"/>
        <v>0.10300429184549356</v>
      </c>
      <c r="K485" s="2">
        <f t="shared" si="31"/>
        <v>6.5372916666666674</v>
      </c>
    </row>
    <row r="486" spans="1:11" x14ac:dyDescent="0.3">
      <c r="A486" s="3">
        <v>45432</v>
      </c>
      <c r="B486" s="1" t="s">
        <v>13</v>
      </c>
      <c r="C486" s="1" t="s">
        <v>12</v>
      </c>
      <c r="D486" s="2">
        <v>7059</v>
      </c>
      <c r="E486" s="2">
        <v>151</v>
      </c>
      <c r="F486" s="2">
        <v>34</v>
      </c>
      <c r="G486" s="13">
        <v>165.88</v>
      </c>
      <c r="H486" s="12">
        <f t="shared" si="28"/>
        <v>2.1391131888369459E-2</v>
      </c>
      <c r="I486" s="2">
        <f t="shared" si="29"/>
        <v>1.0985430463576158</v>
      </c>
      <c r="J486" s="12">
        <f t="shared" si="30"/>
        <v>0.2251655629139073</v>
      </c>
      <c r="K486" s="2">
        <f t="shared" si="31"/>
        <v>4.8788235294117648</v>
      </c>
    </row>
    <row r="487" spans="1:11" x14ac:dyDescent="0.3">
      <c r="A487" s="3">
        <v>45432</v>
      </c>
      <c r="B487" s="1" t="s">
        <v>14</v>
      </c>
      <c r="C487" s="1" t="s">
        <v>8</v>
      </c>
      <c r="D487" s="2">
        <v>8117</v>
      </c>
      <c r="E487" s="2">
        <v>379</v>
      </c>
      <c r="F487" s="2">
        <v>8</v>
      </c>
      <c r="G487" s="13">
        <v>783.41</v>
      </c>
      <c r="H487" s="12">
        <f t="shared" si="28"/>
        <v>4.6692127633362078E-2</v>
      </c>
      <c r="I487" s="2">
        <f t="shared" si="29"/>
        <v>2.0670448548812663</v>
      </c>
      <c r="J487" s="12">
        <f t="shared" si="30"/>
        <v>2.1108179419525065E-2</v>
      </c>
      <c r="K487" s="2">
        <f t="shared" si="31"/>
        <v>97.926249999999996</v>
      </c>
    </row>
    <row r="488" spans="1:11" x14ac:dyDescent="0.3">
      <c r="A488" s="3">
        <v>45432</v>
      </c>
      <c r="B488" s="1" t="s">
        <v>14</v>
      </c>
      <c r="C488" s="1" t="s">
        <v>9</v>
      </c>
      <c r="D488" s="2">
        <v>7228</v>
      </c>
      <c r="E488" s="2">
        <v>331</v>
      </c>
      <c r="F488" s="2">
        <v>1</v>
      </c>
      <c r="G488" s="13">
        <v>956.33</v>
      </c>
      <c r="H488" s="12">
        <f t="shared" si="28"/>
        <v>4.5794133923630326E-2</v>
      </c>
      <c r="I488" s="2">
        <f t="shared" si="29"/>
        <v>2.8892145015105744</v>
      </c>
      <c r="J488" s="12">
        <f t="shared" si="30"/>
        <v>3.0211480362537764E-3</v>
      </c>
      <c r="K488" s="2">
        <f t="shared" si="31"/>
        <v>956.33</v>
      </c>
    </row>
    <row r="489" spans="1:11" x14ac:dyDescent="0.3">
      <c r="A489" s="3">
        <v>45432</v>
      </c>
      <c r="B489" s="1" t="s">
        <v>14</v>
      </c>
      <c r="C489" s="1" t="s">
        <v>10</v>
      </c>
      <c r="D489" s="2">
        <v>2177</v>
      </c>
      <c r="E489" s="2">
        <v>202</v>
      </c>
      <c r="F489" s="2">
        <v>33</v>
      </c>
      <c r="G489" s="13">
        <v>442.18</v>
      </c>
      <c r="H489" s="12">
        <f t="shared" si="28"/>
        <v>9.2788240698208541E-2</v>
      </c>
      <c r="I489" s="2">
        <f t="shared" si="29"/>
        <v>2.189009900990099</v>
      </c>
      <c r="J489" s="12">
        <f t="shared" si="30"/>
        <v>0.16336633663366337</v>
      </c>
      <c r="K489" s="2">
        <f t="shared" si="31"/>
        <v>13.39939393939394</v>
      </c>
    </row>
    <row r="490" spans="1:11" x14ac:dyDescent="0.3">
      <c r="A490" s="3">
        <v>45432</v>
      </c>
      <c r="B490" s="1" t="s">
        <v>14</v>
      </c>
      <c r="C490" s="1" t="s">
        <v>11</v>
      </c>
      <c r="D490" s="2">
        <v>5399</v>
      </c>
      <c r="E490" s="2">
        <v>342</v>
      </c>
      <c r="F490" s="2">
        <v>35</v>
      </c>
      <c r="G490" s="13">
        <v>321.45999999999998</v>
      </c>
      <c r="H490" s="12">
        <f t="shared" si="28"/>
        <v>6.3345063900722351E-2</v>
      </c>
      <c r="I490" s="2">
        <f t="shared" si="29"/>
        <v>0.93994152046783619</v>
      </c>
      <c r="J490" s="12">
        <f t="shared" si="30"/>
        <v>0.1023391812865497</v>
      </c>
      <c r="K490" s="2">
        <f t="shared" si="31"/>
        <v>9.1845714285714273</v>
      </c>
    </row>
    <row r="491" spans="1:11" x14ac:dyDescent="0.3">
      <c r="A491" s="3">
        <v>45432</v>
      </c>
      <c r="B491" s="1" t="s">
        <v>14</v>
      </c>
      <c r="C491" s="1" t="s">
        <v>12</v>
      </c>
      <c r="D491" s="2">
        <v>9234</v>
      </c>
      <c r="E491" s="2">
        <v>481</v>
      </c>
      <c r="F491" s="2">
        <v>45</v>
      </c>
      <c r="G491" s="13">
        <v>594.47</v>
      </c>
      <c r="H491" s="12">
        <f t="shared" si="28"/>
        <v>5.2090101797704139E-2</v>
      </c>
      <c r="I491" s="2">
        <f t="shared" si="29"/>
        <v>1.235904365904366</v>
      </c>
      <c r="J491" s="12">
        <f t="shared" si="30"/>
        <v>9.355509355509356E-2</v>
      </c>
      <c r="K491" s="2">
        <f t="shared" si="31"/>
        <v>13.210444444444445</v>
      </c>
    </row>
    <row r="492" spans="1:11" x14ac:dyDescent="0.3">
      <c r="A492" s="3">
        <v>45432</v>
      </c>
      <c r="B492" s="1" t="s">
        <v>15</v>
      </c>
      <c r="C492" s="1" t="s">
        <v>8</v>
      </c>
      <c r="D492" s="2">
        <v>7570</v>
      </c>
      <c r="E492" s="2">
        <v>70</v>
      </c>
      <c r="F492" s="2">
        <v>15</v>
      </c>
      <c r="G492" s="13">
        <v>276.2</v>
      </c>
      <c r="H492" s="12">
        <f t="shared" si="28"/>
        <v>9.247027741083224E-3</v>
      </c>
      <c r="I492" s="2">
        <f t="shared" si="29"/>
        <v>3.9457142857142857</v>
      </c>
      <c r="J492" s="12">
        <f t="shared" si="30"/>
        <v>0.21428571428571427</v>
      </c>
      <c r="K492" s="2">
        <f t="shared" si="31"/>
        <v>18.413333333333334</v>
      </c>
    </row>
    <row r="493" spans="1:11" x14ac:dyDescent="0.3">
      <c r="A493" s="3">
        <v>45432</v>
      </c>
      <c r="B493" s="1" t="s">
        <v>15</v>
      </c>
      <c r="C493" s="1" t="s">
        <v>9</v>
      </c>
      <c r="D493" s="2">
        <v>6243</v>
      </c>
      <c r="E493" s="2">
        <v>448</v>
      </c>
      <c r="F493" s="2">
        <v>10</v>
      </c>
      <c r="G493" s="13">
        <v>319.13</v>
      </c>
      <c r="H493" s="12">
        <f t="shared" si="28"/>
        <v>7.1760371616210156E-2</v>
      </c>
      <c r="I493" s="2">
        <f t="shared" si="29"/>
        <v>0.71234374999999994</v>
      </c>
      <c r="J493" s="12">
        <f t="shared" si="30"/>
        <v>2.2321428571428572E-2</v>
      </c>
      <c r="K493" s="2">
        <f t="shared" si="31"/>
        <v>31.913</v>
      </c>
    </row>
    <row r="494" spans="1:11" x14ac:dyDescent="0.3">
      <c r="A494" s="3">
        <v>45432</v>
      </c>
      <c r="B494" s="1" t="s">
        <v>15</v>
      </c>
      <c r="C494" s="1" t="s">
        <v>10</v>
      </c>
      <c r="D494" s="2">
        <v>5146</v>
      </c>
      <c r="E494" s="2">
        <v>320</v>
      </c>
      <c r="F494" s="2">
        <v>12</v>
      </c>
      <c r="G494" s="13">
        <v>277.44</v>
      </c>
      <c r="H494" s="12">
        <f t="shared" si="28"/>
        <v>6.2184220753983679E-2</v>
      </c>
      <c r="I494" s="2">
        <f t="shared" si="29"/>
        <v>0.86699999999999999</v>
      </c>
      <c r="J494" s="12">
        <f t="shared" si="30"/>
        <v>3.7499999999999999E-2</v>
      </c>
      <c r="K494" s="2">
        <f t="shared" si="31"/>
        <v>23.12</v>
      </c>
    </row>
    <row r="495" spans="1:11" x14ac:dyDescent="0.3">
      <c r="A495" s="3">
        <v>45432</v>
      </c>
      <c r="B495" s="1" t="s">
        <v>15</v>
      </c>
      <c r="C495" s="1" t="s">
        <v>11</v>
      </c>
      <c r="D495" s="2">
        <v>5882</v>
      </c>
      <c r="E495" s="2">
        <v>339</v>
      </c>
      <c r="F495" s="2">
        <v>3</v>
      </c>
      <c r="G495" s="13">
        <v>249.7</v>
      </c>
      <c r="H495" s="12">
        <f t="shared" si="28"/>
        <v>5.7633458007480452E-2</v>
      </c>
      <c r="I495" s="2">
        <f t="shared" si="29"/>
        <v>0.73657817109144541</v>
      </c>
      <c r="J495" s="12">
        <f t="shared" si="30"/>
        <v>8.8495575221238937E-3</v>
      </c>
      <c r="K495" s="2">
        <f t="shared" si="31"/>
        <v>83.233333333333334</v>
      </c>
    </row>
    <row r="496" spans="1:11" x14ac:dyDescent="0.3">
      <c r="A496" s="3">
        <v>45432</v>
      </c>
      <c r="B496" s="1" t="s">
        <v>15</v>
      </c>
      <c r="C496" s="1" t="s">
        <v>12</v>
      </c>
      <c r="D496" s="2">
        <v>8151</v>
      </c>
      <c r="E496" s="2">
        <v>422</v>
      </c>
      <c r="F496" s="2">
        <v>26</v>
      </c>
      <c r="G496" s="13">
        <v>356.39</v>
      </c>
      <c r="H496" s="12">
        <f t="shared" si="28"/>
        <v>5.1772788614893879E-2</v>
      </c>
      <c r="I496" s="2">
        <f t="shared" si="29"/>
        <v>0.84452606635071081</v>
      </c>
      <c r="J496" s="12">
        <f t="shared" si="30"/>
        <v>6.1611374407582936E-2</v>
      </c>
      <c r="K496" s="2">
        <f t="shared" si="31"/>
        <v>13.707307692307692</v>
      </c>
    </row>
    <row r="497" spans="1:11" x14ac:dyDescent="0.3">
      <c r="A497" s="3">
        <v>45432</v>
      </c>
      <c r="B497" s="1" t="s">
        <v>16</v>
      </c>
      <c r="C497" s="1" t="s">
        <v>8</v>
      </c>
      <c r="D497" s="2">
        <v>7894</v>
      </c>
      <c r="E497" s="2">
        <v>205</v>
      </c>
      <c r="F497" s="2">
        <v>15</v>
      </c>
      <c r="G497" s="13">
        <v>585.25</v>
      </c>
      <c r="H497" s="12">
        <f t="shared" si="28"/>
        <v>2.5969090448441853E-2</v>
      </c>
      <c r="I497" s="2">
        <f t="shared" si="29"/>
        <v>2.8548780487804879</v>
      </c>
      <c r="J497" s="12">
        <f t="shared" si="30"/>
        <v>7.3170731707317069E-2</v>
      </c>
      <c r="K497" s="2">
        <f t="shared" si="31"/>
        <v>39.016666666666666</v>
      </c>
    </row>
    <row r="498" spans="1:11" x14ac:dyDescent="0.3">
      <c r="A498" s="3">
        <v>45432</v>
      </c>
      <c r="B498" s="1" t="s">
        <v>16</v>
      </c>
      <c r="C498" s="1" t="s">
        <v>9</v>
      </c>
      <c r="D498" s="2">
        <v>1105</v>
      </c>
      <c r="E498" s="2">
        <v>469</v>
      </c>
      <c r="F498" s="2">
        <v>1</v>
      </c>
      <c r="G498" s="13">
        <v>745.87</v>
      </c>
      <c r="H498" s="12">
        <f t="shared" si="28"/>
        <v>0.42443438914027148</v>
      </c>
      <c r="I498" s="2">
        <f t="shared" si="29"/>
        <v>1.5903411513859276</v>
      </c>
      <c r="J498" s="12">
        <f t="shared" si="30"/>
        <v>2.1321961620469083E-3</v>
      </c>
      <c r="K498" s="2">
        <f t="shared" si="31"/>
        <v>745.87</v>
      </c>
    </row>
    <row r="499" spans="1:11" x14ac:dyDescent="0.3">
      <c r="A499" s="3">
        <v>45432</v>
      </c>
      <c r="B499" s="1" t="s">
        <v>16</v>
      </c>
      <c r="C499" s="1" t="s">
        <v>10</v>
      </c>
      <c r="D499" s="2">
        <v>7787</v>
      </c>
      <c r="E499" s="2">
        <v>139</v>
      </c>
      <c r="F499" s="2">
        <v>10</v>
      </c>
      <c r="G499" s="13">
        <v>209.7</v>
      </c>
      <c r="H499" s="12">
        <f t="shared" si="28"/>
        <v>1.7850263259278285E-2</v>
      </c>
      <c r="I499" s="2">
        <f t="shared" si="29"/>
        <v>1.5086330935251797</v>
      </c>
      <c r="J499" s="12">
        <f t="shared" si="30"/>
        <v>7.1942446043165464E-2</v>
      </c>
      <c r="K499" s="2">
        <f t="shared" si="31"/>
        <v>20.97</v>
      </c>
    </row>
    <row r="500" spans="1:11" x14ac:dyDescent="0.3">
      <c r="A500" s="3">
        <v>45432</v>
      </c>
      <c r="B500" s="1" t="s">
        <v>16</v>
      </c>
      <c r="C500" s="1" t="s">
        <v>11</v>
      </c>
      <c r="D500" s="2">
        <v>2286</v>
      </c>
      <c r="E500" s="2">
        <v>400</v>
      </c>
      <c r="F500" s="2">
        <v>38</v>
      </c>
      <c r="G500" s="13">
        <v>873.47</v>
      </c>
      <c r="H500" s="12">
        <f t="shared" si="28"/>
        <v>0.17497812773403323</v>
      </c>
      <c r="I500" s="2">
        <f t="shared" si="29"/>
        <v>2.183675</v>
      </c>
      <c r="J500" s="12">
        <f t="shared" si="30"/>
        <v>9.5000000000000001E-2</v>
      </c>
      <c r="K500" s="2">
        <f t="shared" si="31"/>
        <v>22.986052631578946</v>
      </c>
    </row>
    <row r="501" spans="1:11" x14ac:dyDescent="0.3">
      <c r="A501" s="3">
        <v>45432</v>
      </c>
      <c r="B501" s="1" t="s">
        <v>16</v>
      </c>
      <c r="C501" s="1" t="s">
        <v>12</v>
      </c>
      <c r="D501" s="2">
        <v>8052</v>
      </c>
      <c r="E501" s="2">
        <v>208</v>
      </c>
      <c r="F501" s="2">
        <v>48</v>
      </c>
      <c r="G501" s="13">
        <v>738.14</v>
      </c>
      <c r="H501" s="12">
        <f t="shared" si="28"/>
        <v>2.5832091405861898E-2</v>
      </c>
      <c r="I501" s="2">
        <f t="shared" si="29"/>
        <v>3.5487500000000001</v>
      </c>
      <c r="J501" s="12">
        <f t="shared" si="30"/>
        <v>0.23076923076923078</v>
      </c>
      <c r="K501" s="2">
        <f t="shared" si="31"/>
        <v>15.377916666666666</v>
      </c>
    </row>
    <row r="502" spans="1:11" x14ac:dyDescent="0.3">
      <c r="A502" s="3">
        <v>45433</v>
      </c>
      <c r="B502" s="1" t="s">
        <v>7</v>
      </c>
      <c r="C502" s="1" t="s">
        <v>8</v>
      </c>
      <c r="D502" s="2">
        <v>9105</v>
      </c>
      <c r="E502" s="2">
        <v>494</v>
      </c>
      <c r="F502" s="2">
        <v>35</v>
      </c>
      <c r="G502" s="13">
        <v>330.91</v>
      </c>
      <c r="H502" s="12">
        <f t="shared" si="28"/>
        <v>5.4255903349807795E-2</v>
      </c>
      <c r="I502" s="2">
        <f t="shared" si="29"/>
        <v>0.66985829959514176</v>
      </c>
      <c r="J502" s="12">
        <f t="shared" si="30"/>
        <v>7.08502024291498E-2</v>
      </c>
      <c r="K502" s="2">
        <f t="shared" si="31"/>
        <v>9.4545714285714286</v>
      </c>
    </row>
    <row r="503" spans="1:11" x14ac:dyDescent="0.3">
      <c r="A503" s="3">
        <v>45433</v>
      </c>
      <c r="B503" s="1" t="s">
        <v>7</v>
      </c>
      <c r="C503" s="1" t="s">
        <v>9</v>
      </c>
      <c r="D503" s="2">
        <v>6203</v>
      </c>
      <c r="E503" s="2">
        <v>423</v>
      </c>
      <c r="F503" s="2">
        <v>0</v>
      </c>
      <c r="G503" s="13">
        <v>825.39</v>
      </c>
      <c r="H503" s="12">
        <f t="shared" si="28"/>
        <v>6.8192809930678708E-2</v>
      </c>
      <c r="I503" s="2">
        <f t="shared" si="29"/>
        <v>1.9512765957446807</v>
      </c>
      <c r="J503" s="12">
        <f t="shared" si="30"/>
        <v>0</v>
      </c>
      <c r="K503" s="2">
        <f t="shared" si="31"/>
        <v>0</v>
      </c>
    </row>
    <row r="504" spans="1:11" x14ac:dyDescent="0.3">
      <c r="A504" s="3">
        <v>45433</v>
      </c>
      <c r="B504" s="1" t="s">
        <v>7</v>
      </c>
      <c r="C504" s="1" t="s">
        <v>10</v>
      </c>
      <c r="D504" s="2">
        <v>6291</v>
      </c>
      <c r="E504" s="2">
        <v>425</v>
      </c>
      <c r="F504" s="2">
        <v>46</v>
      </c>
      <c r="G504" s="13">
        <v>573.85</v>
      </c>
      <c r="H504" s="12">
        <f t="shared" si="28"/>
        <v>6.7556827213479567E-2</v>
      </c>
      <c r="I504" s="2">
        <f t="shared" si="29"/>
        <v>1.3502352941176472</v>
      </c>
      <c r="J504" s="12">
        <f t="shared" si="30"/>
        <v>0.10823529411764705</v>
      </c>
      <c r="K504" s="2">
        <f t="shared" si="31"/>
        <v>12.475</v>
      </c>
    </row>
    <row r="505" spans="1:11" x14ac:dyDescent="0.3">
      <c r="A505" s="3">
        <v>45433</v>
      </c>
      <c r="B505" s="1" t="s">
        <v>7</v>
      </c>
      <c r="C505" s="1" t="s">
        <v>11</v>
      </c>
      <c r="D505" s="2">
        <v>7284</v>
      </c>
      <c r="E505" s="2">
        <v>424</v>
      </c>
      <c r="F505" s="2">
        <v>20</v>
      </c>
      <c r="G505" s="13">
        <v>674.19</v>
      </c>
      <c r="H505" s="12">
        <f t="shared" si="28"/>
        <v>5.8209774848984076E-2</v>
      </c>
      <c r="I505" s="2">
        <f t="shared" si="29"/>
        <v>1.5900707547169812</v>
      </c>
      <c r="J505" s="12">
        <f t="shared" si="30"/>
        <v>4.716981132075472E-2</v>
      </c>
      <c r="K505" s="2">
        <f t="shared" si="31"/>
        <v>33.709500000000006</v>
      </c>
    </row>
    <row r="506" spans="1:11" x14ac:dyDescent="0.3">
      <c r="A506" s="3">
        <v>45433</v>
      </c>
      <c r="B506" s="1" t="s">
        <v>7</v>
      </c>
      <c r="C506" s="1" t="s">
        <v>12</v>
      </c>
      <c r="D506" s="2">
        <v>7869</v>
      </c>
      <c r="E506" s="2">
        <v>269</v>
      </c>
      <c r="F506" s="2">
        <v>8</v>
      </c>
      <c r="G506" s="13">
        <v>305.27</v>
      </c>
      <c r="H506" s="12">
        <f t="shared" si="28"/>
        <v>3.418477570212225E-2</v>
      </c>
      <c r="I506" s="2">
        <f t="shared" si="29"/>
        <v>1.1348327137546468</v>
      </c>
      <c r="J506" s="12">
        <f t="shared" si="30"/>
        <v>2.9739776951672861E-2</v>
      </c>
      <c r="K506" s="2">
        <f t="shared" si="31"/>
        <v>38.158749999999998</v>
      </c>
    </row>
    <row r="507" spans="1:11" x14ac:dyDescent="0.3">
      <c r="A507" s="3">
        <v>45433</v>
      </c>
      <c r="B507" s="1" t="s">
        <v>13</v>
      </c>
      <c r="C507" s="1" t="s">
        <v>8</v>
      </c>
      <c r="D507" s="2">
        <v>1009</v>
      </c>
      <c r="E507" s="2">
        <v>427</v>
      </c>
      <c r="F507" s="2">
        <v>41</v>
      </c>
      <c r="G507" s="13">
        <v>424.7</v>
      </c>
      <c r="H507" s="12">
        <f t="shared" si="28"/>
        <v>0.42319127849355798</v>
      </c>
      <c r="I507" s="2">
        <f t="shared" si="29"/>
        <v>0.99461358313817327</v>
      </c>
      <c r="J507" s="12">
        <f t="shared" si="30"/>
        <v>9.6018735362997654E-2</v>
      </c>
      <c r="K507" s="2">
        <f t="shared" si="31"/>
        <v>10.358536585365853</v>
      </c>
    </row>
    <row r="508" spans="1:11" x14ac:dyDescent="0.3">
      <c r="A508" s="3">
        <v>45433</v>
      </c>
      <c r="B508" s="1" t="s">
        <v>13</v>
      </c>
      <c r="C508" s="1" t="s">
        <v>9</v>
      </c>
      <c r="D508" s="2">
        <v>7295</v>
      </c>
      <c r="E508" s="2">
        <v>257</v>
      </c>
      <c r="F508" s="2">
        <v>26</v>
      </c>
      <c r="G508" s="13">
        <v>600.97</v>
      </c>
      <c r="H508" s="12">
        <f t="shared" si="28"/>
        <v>3.5229609321453047E-2</v>
      </c>
      <c r="I508" s="2">
        <f t="shared" si="29"/>
        <v>2.3384046692607003</v>
      </c>
      <c r="J508" s="12">
        <f t="shared" si="30"/>
        <v>0.10116731517509728</v>
      </c>
      <c r="K508" s="2">
        <f t="shared" si="31"/>
        <v>23.114230769230769</v>
      </c>
    </row>
    <row r="509" spans="1:11" x14ac:dyDescent="0.3">
      <c r="A509" s="3">
        <v>45433</v>
      </c>
      <c r="B509" s="1" t="s">
        <v>13</v>
      </c>
      <c r="C509" s="1" t="s">
        <v>10</v>
      </c>
      <c r="D509" s="2">
        <v>2316</v>
      </c>
      <c r="E509" s="2">
        <v>117</v>
      </c>
      <c r="F509" s="2">
        <v>18</v>
      </c>
      <c r="G509" s="13">
        <v>347.33</v>
      </c>
      <c r="H509" s="12">
        <f t="shared" si="28"/>
        <v>5.0518134715025906E-2</v>
      </c>
      <c r="I509" s="2">
        <f t="shared" si="29"/>
        <v>2.9686324786324785</v>
      </c>
      <c r="J509" s="12">
        <f t="shared" si="30"/>
        <v>0.15384615384615385</v>
      </c>
      <c r="K509" s="2">
        <f t="shared" si="31"/>
        <v>19.296111111111109</v>
      </c>
    </row>
    <row r="510" spans="1:11" x14ac:dyDescent="0.3">
      <c r="A510" s="3">
        <v>45433</v>
      </c>
      <c r="B510" s="1" t="s">
        <v>13</v>
      </c>
      <c r="C510" s="1" t="s">
        <v>11</v>
      </c>
      <c r="D510" s="2">
        <v>4683</v>
      </c>
      <c r="E510" s="2">
        <v>109</v>
      </c>
      <c r="F510" s="2">
        <v>24</v>
      </c>
      <c r="G510" s="13">
        <v>704.28</v>
      </c>
      <c r="H510" s="12">
        <f t="shared" si="28"/>
        <v>2.3275677984198162E-2</v>
      </c>
      <c r="I510" s="2">
        <f t="shared" si="29"/>
        <v>6.4612844036697243</v>
      </c>
      <c r="J510" s="12">
        <f t="shared" si="30"/>
        <v>0.22018348623853212</v>
      </c>
      <c r="K510" s="2">
        <f t="shared" si="31"/>
        <v>29.344999999999999</v>
      </c>
    </row>
    <row r="511" spans="1:11" x14ac:dyDescent="0.3">
      <c r="A511" s="3">
        <v>45433</v>
      </c>
      <c r="B511" s="1" t="s">
        <v>13</v>
      </c>
      <c r="C511" s="1" t="s">
        <v>12</v>
      </c>
      <c r="D511" s="2">
        <v>1145</v>
      </c>
      <c r="E511" s="2">
        <v>452</v>
      </c>
      <c r="F511" s="2">
        <v>32</v>
      </c>
      <c r="G511" s="13">
        <v>661.47</v>
      </c>
      <c r="H511" s="12">
        <f t="shared" si="28"/>
        <v>0.39475982532751092</v>
      </c>
      <c r="I511" s="2">
        <f t="shared" si="29"/>
        <v>1.4634292035398231</v>
      </c>
      <c r="J511" s="12">
        <f t="shared" si="30"/>
        <v>7.0796460176991149E-2</v>
      </c>
      <c r="K511" s="2">
        <f t="shared" si="31"/>
        <v>20.670937500000001</v>
      </c>
    </row>
    <row r="512" spans="1:11" x14ac:dyDescent="0.3">
      <c r="A512" s="3">
        <v>45433</v>
      </c>
      <c r="B512" s="1" t="s">
        <v>14</v>
      </c>
      <c r="C512" s="1" t="s">
        <v>8</v>
      </c>
      <c r="D512" s="2">
        <v>1482</v>
      </c>
      <c r="E512" s="2">
        <v>157</v>
      </c>
      <c r="F512" s="2">
        <v>20</v>
      </c>
      <c r="G512" s="13">
        <v>876.52</v>
      </c>
      <c r="H512" s="12">
        <f t="shared" si="28"/>
        <v>0.10593792172739541</v>
      </c>
      <c r="I512" s="2">
        <f t="shared" si="29"/>
        <v>5.5829299363057325</v>
      </c>
      <c r="J512" s="12">
        <f t="shared" si="30"/>
        <v>0.12738853503184713</v>
      </c>
      <c r="K512" s="2">
        <f t="shared" si="31"/>
        <v>43.826000000000001</v>
      </c>
    </row>
    <row r="513" spans="1:11" x14ac:dyDescent="0.3">
      <c r="A513" s="3">
        <v>45433</v>
      </c>
      <c r="B513" s="1" t="s">
        <v>14</v>
      </c>
      <c r="C513" s="1" t="s">
        <v>9</v>
      </c>
      <c r="D513" s="2">
        <v>9853</v>
      </c>
      <c r="E513" s="2">
        <v>481</v>
      </c>
      <c r="F513" s="2">
        <v>34</v>
      </c>
      <c r="G513" s="13">
        <v>381.04</v>
      </c>
      <c r="H513" s="12">
        <f t="shared" si="28"/>
        <v>4.8817618999289554E-2</v>
      </c>
      <c r="I513" s="2">
        <f t="shared" si="29"/>
        <v>0.7921829521829522</v>
      </c>
      <c r="J513" s="12">
        <f t="shared" si="30"/>
        <v>7.068607068607069E-2</v>
      </c>
      <c r="K513" s="2">
        <f t="shared" si="31"/>
        <v>11.207058823529412</v>
      </c>
    </row>
    <row r="514" spans="1:11" x14ac:dyDescent="0.3">
      <c r="A514" s="3">
        <v>45433</v>
      </c>
      <c r="B514" s="1" t="s">
        <v>14</v>
      </c>
      <c r="C514" s="1" t="s">
        <v>10</v>
      </c>
      <c r="D514" s="2">
        <v>1987</v>
      </c>
      <c r="E514" s="2">
        <v>209</v>
      </c>
      <c r="F514" s="2">
        <v>8</v>
      </c>
      <c r="G514" s="13">
        <v>674.16</v>
      </c>
      <c r="H514" s="12">
        <f t="shared" ref="H514:H577" si="32">E514 / D514</f>
        <v>0.10518369401107197</v>
      </c>
      <c r="I514" s="2">
        <f t="shared" ref="I514:I577" si="33">G514 / E514</f>
        <v>3.2256459330143539</v>
      </c>
      <c r="J514" s="12">
        <f t="shared" ref="J514:J577" si="34">F514 / E514</f>
        <v>3.8277511961722487E-2</v>
      </c>
      <c r="K514" s="2">
        <f t="shared" ref="K514:K577" si="35">IFERROR(G514 / F514, 0)</f>
        <v>84.27</v>
      </c>
    </row>
    <row r="515" spans="1:11" x14ac:dyDescent="0.3">
      <c r="A515" s="3">
        <v>45433</v>
      </c>
      <c r="B515" s="1" t="s">
        <v>14</v>
      </c>
      <c r="C515" s="1" t="s">
        <v>11</v>
      </c>
      <c r="D515" s="2">
        <v>2100</v>
      </c>
      <c r="E515" s="2">
        <v>490</v>
      </c>
      <c r="F515" s="2">
        <v>1</v>
      </c>
      <c r="G515" s="13">
        <v>547.09</v>
      </c>
      <c r="H515" s="12">
        <f t="shared" si="32"/>
        <v>0.23333333333333334</v>
      </c>
      <c r="I515" s="2">
        <f t="shared" si="33"/>
        <v>1.1165102040816328</v>
      </c>
      <c r="J515" s="12">
        <f t="shared" si="34"/>
        <v>2.0408163265306124E-3</v>
      </c>
      <c r="K515" s="2">
        <f t="shared" si="35"/>
        <v>547.09</v>
      </c>
    </row>
    <row r="516" spans="1:11" x14ac:dyDescent="0.3">
      <c r="A516" s="3">
        <v>45433</v>
      </c>
      <c r="B516" s="1" t="s">
        <v>14</v>
      </c>
      <c r="C516" s="1" t="s">
        <v>12</v>
      </c>
      <c r="D516" s="2">
        <v>2343</v>
      </c>
      <c r="E516" s="2">
        <v>340</v>
      </c>
      <c r="F516" s="2">
        <v>17</v>
      </c>
      <c r="G516" s="13">
        <v>637.34</v>
      </c>
      <c r="H516" s="12">
        <f t="shared" si="32"/>
        <v>0.14511310285958173</v>
      </c>
      <c r="I516" s="2">
        <f t="shared" si="33"/>
        <v>1.874529411764706</v>
      </c>
      <c r="J516" s="12">
        <f t="shared" si="34"/>
        <v>0.05</v>
      </c>
      <c r="K516" s="2">
        <f t="shared" si="35"/>
        <v>37.490588235294119</v>
      </c>
    </row>
    <row r="517" spans="1:11" x14ac:dyDescent="0.3">
      <c r="A517" s="3">
        <v>45433</v>
      </c>
      <c r="B517" s="1" t="s">
        <v>15</v>
      </c>
      <c r="C517" s="1" t="s">
        <v>8</v>
      </c>
      <c r="D517" s="2">
        <v>7780</v>
      </c>
      <c r="E517" s="2">
        <v>216</v>
      </c>
      <c r="F517" s="2">
        <v>10</v>
      </c>
      <c r="G517" s="13">
        <v>752.07</v>
      </c>
      <c r="H517" s="12">
        <f t="shared" si="32"/>
        <v>2.7763496143958868E-2</v>
      </c>
      <c r="I517" s="2">
        <f t="shared" si="33"/>
        <v>3.4818055555555558</v>
      </c>
      <c r="J517" s="12">
        <f t="shared" si="34"/>
        <v>4.6296296296296294E-2</v>
      </c>
      <c r="K517" s="2">
        <f t="shared" si="35"/>
        <v>75.207000000000008</v>
      </c>
    </row>
    <row r="518" spans="1:11" x14ac:dyDescent="0.3">
      <c r="A518" s="3">
        <v>45433</v>
      </c>
      <c r="B518" s="1" t="s">
        <v>15</v>
      </c>
      <c r="C518" s="1" t="s">
        <v>9</v>
      </c>
      <c r="D518" s="2">
        <v>3349</v>
      </c>
      <c r="E518" s="2">
        <v>68</v>
      </c>
      <c r="F518" s="2">
        <v>37</v>
      </c>
      <c r="G518" s="13">
        <v>642.9</v>
      </c>
      <c r="H518" s="12">
        <f t="shared" si="32"/>
        <v>2.030456852791878E-2</v>
      </c>
      <c r="I518" s="2">
        <f t="shared" si="33"/>
        <v>9.4544117647058812</v>
      </c>
      <c r="J518" s="12">
        <f t="shared" si="34"/>
        <v>0.54411764705882348</v>
      </c>
      <c r="K518" s="2">
        <f t="shared" si="35"/>
        <v>17.375675675675677</v>
      </c>
    </row>
    <row r="519" spans="1:11" x14ac:dyDescent="0.3">
      <c r="A519" s="3">
        <v>45433</v>
      </c>
      <c r="B519" s="1" t="s">
        <v>15</v>
      </c>
      <c r="C519" s="1" t="s">
        <v>10</v>
      </c>
      <c r="D519" s="2">
        <v>7764</v>
      </c>
      <c r="E519" s="2">
        <v>85</v>
      </c>
      <c r="F519" s="2">
        <v>32</v>
      </c>
      <c r="G519" s="13">
        <v>177.09</v>
      </c>
      <c r="H519" s="12">
        <f t="shared" si="32"/>
        <v>1.0947964966512107E-2</v>
      </c>
      <c r="I519" s="2">
        <f t="shared" si="33"/>
        <v>2.0834117647058825</v>
      </c>
      <c r="J519" s="12">
        <f t="shared" si="34"/>
        <v>0.37647058823529411</v>
      </c>
      <c r="K519" s="2">
        <f t="shared" si="35"/>
        <v>5.5340625000000001</v>
      </c>
    </row>
    <row r="520" spans="1:11" x14ac:dyDescent="0.3">
      <c r="A520" s="3">
        <v>45433</v>
      </c>
      <c r="B520" s="1" t="s">
        <v>15</v>
      </c>
      <c r="C520" s="1" t="s">
        <v>11</v>
      </c>
      <c r="D520" s="2">
        <v>8843</v>
      </c>
      <c r="E520" s="2">
        <v>436</v>
      </c>
      <c r="F520" s="2">
        <v>32</v>
      </c>
      <c r="G520" s="13">
        <v>461.07</v>
      </c>
      <c r="H520" s="12">
        <f t="shared" si="32"/>
        <v>4.9304534660183197E-2</v>
      </c>
      <c r="I520" s="2">
        <f t="shared" si="33"/>
        <v>1.0574999999999999</v>
      </c>
      <c r="J520" s="12">
        <f t="shared" si="34"/>
        <v>7.3394495412844041E-2</v>
      </c>
      <c r="K520" s="2">
        <f t="shared" si="35"/>
        <v>14.4084375</v>
      </c>
    </row>
    <row r="521" spans="1:11" x14ac:dyDescent="0.3">
      <c r="A521" s="3">
        <v>45433</v>
      </c>
      <c r="B521" s="1" t="s">
        <v>15</v>
      </c>
      <c r="C521" s="1" t="s">
        <v>12</v>
      </c>
      <c r="D521" s="2">
        <v>6189</v>
      </c>
      <c r="E521" s="2">
        <v>474</v>
      </c>
      <c r="F521" s="2">
        <v>12</v>
      </c>
      <c r="G521" s="13">
        <v>655.44</v>
      </c>
      <c r="H521" s="12">
        <f t="shared" si="32"/>
        <v>7.6587493940862825E-2</v>
      </c>
      <c r="I521" s="2">
        <f t="shared" si="33"/>
        <v>1.3827848101265825</v>
      </c>
      <c r="J521" s="12">
        <f t="shared" si="34"/>
        <v>2.5316455696202531E-2</v>
      </c>
      <c r="K521" s="2">
        <f t="shared" si="35"/>
        <v>54.620000000000005</v>
      </c>
    </row>
    <row r="522" spans="1:11" x14ac:dyDescent="0.3">
      <c r="A522" s="3">
        <v>45433</v>
      </c>
      <c r="B522" s="1" t="s">
        <v>16</v>
      </c>
      <c r="C522" s="1" t="s">
        <v>8</v>
      </c>
      <c r="D522" s="2">
        <v>7704</v>
      </c>
      <c r="E522" s="2">
        <v>365</v>
      </c>
      <c r="F522" s="2">
        <v>4</v>
      </c>
      <c r="G522" s="13">
        <v>160.85</v>
      </c>
      <c r="H522" s="12">
        <f t="shared" si="32"/>
        <v>4.7377985462097615E-2</v>
      </c>
      <c r="I522" s="2">
        <f t="shared" si="33"/>
        <v>0.44068493150684929</v>
      </c>
      <c r="J522" s="12">
        <f t="shared" si="34"/>
        <v>1.0958904109589041E-2</v>
      </c>
      <c r="K522" s="2">
        <f t="shared" si="35"/>
        <v>40.212499999999999</v>
      </c>
    </row>
    <row r="523" spans="1:11" x14ac:dyDescent="0.3">
      <c r="A523" s="3">
        <v>45433</v>
      </c>
      <c r="B523" s="1" t="s">
        <v>16</v>
      </c>
      <c r="C523" s="1" t="s">
        <v>9</v>
      </c>
      <c r="D523" s="2">
        <v>3475</v>
      </c>
      <c r="E523" s="2">
        <v>76</v>
      </c>
      <c r="F523" s="2">
        <v>7</v>
      </c>
      <c r="G523" s="13">
        <v>676.15</v>
      </c>
      <c r="H523" s="12">
        <f t="shared" si="32"/>
        <v>2.1870503597122302E-2</v>
      </c>
      <c r="I523" s="2">
        <f t="shared" si="33"/>
        <v>8.8967105263157897</v>
      </c>
      <c r="J523" s="12">
        <f t="shared" si="34"/>
        <v>9.2105263157894732E-2</v>
      </c>
      <c r="K523" s="2">
        <f t="shared" si="35"/>
        <v>96.592857142857142</v>
      </c>
    </row>
    <row r="524" spans="1:11" x14ac:dyDescent="0.3">
      <c r="A524" s="3">
        <v>45433</v>
      </c>
      <c r="B524" s="1" t="s">
        <v>16</v>
      </c>
      <c r="C524" s="1" t="s">
        <v>10</v>
      </c>
      <c r="D524" s="2">
        <v>8397</v>
      </c>
      <c r="E524" s="2">
        <v>249</v>
      </c>
      <c r="F524" s="2">
        <v>43</v>
      </c>
      <c r="G524" s="13">
        <v>685.79</v>
      </c>
      <c r="H524" s="12">
        <f t="shared" si="32"/>
        <v>2.965344765987853E-2</v>
      </c>
      <c r="I524" s="2">
        <f t="shared" si="33"/>
        <v>2.7541767068273093</v>
      </c>
      <c r="J524" s="12">
        <f t="shared" si="34"/>
        <v>0.17269076305220885</v>
      </c>
      <c r="K524" s="2">
        <f t="shared" si="35"/>
        <v>15.948604651162789</v>
      </c>
    </row>
    <row r="525" spans="1:11" x14ac:dyDescent="0.3">
      <c r="A525" s="3">
        <v>45433</v>
      </c>
      <c r="B525" s="1" t="s">
        <v>16</v>
      </c>
      <c r="C525" s="1" t="s">
        <v>11</v>
      </c>
      <c r="D525" s="2">
        <v>3428</v>
      </c>
      <c r="E525" s="2">
        <v>107</v>
      </c>
      <c r="F525" s="2">
        <v>5</v>
      </c>
      <c r="G525" s="13">
        <v>399.7</v>
      </c>
      <c r="H525" s="12">
        <f t="shared" si="32"/>
        <v>3.1213535589264877E-2</v>
      </c>
      <c r="I525" s="2">
        <f t="shared" si="33"/>
        <v>3.7355140186915885</v>
      </c>
      <c r="J525" s="12">
        <f t="shared" si="34"/>
        <v>4.6728971962616821E-2</v>
      </c>
      <c r="K525" s="2">
        <f t="shared" si="35"/>
        <v>79.94</v>
      </c>
    </row>
    <row r="526" spans="1:11" x14ac:dyDescent="0.3">
      <c r="A526" s="3">
        <v>45433</v>
      </c>
      <c r="B526" s="1" t="s">
        <v>16</v>
      </c>
      <c r="C526" s="1" t="s">
        <v>12</v>
      </c>
      <c r="D526" s="2">
        <v>6249</v>
      </c>
      <c r="E526" s="2">
        <v>264</v>
      </c>
      <c r="F526" s="2">
        <v>37</v>
      </c>
      <c r="G526" s="13">
        <v>440.63</v>
      </c>
      <c r="H526" s="12">
        <f t="shared" si="32"/>
        <v>4.2246759481517043E-2</v>
      </c>
      <c r="I526" s="2">
        <f t="shared" si="33"/>
        <v>1.6690530303030302</v>
      </c>
      <c r="J526" s="12">
        <f t="shared" si="34"/>
        <v>0.14015151515151514</v>
      </c>
      <c r="K526" s="2">
        <f t="shared" si="35"/>
        <v>11.90891891891892</v>
      </c>
    </row>
    <row r="527" spans="1:11" x14ac:dyDescent="0.3">
      <c r="A527" s="3">
        <v>45434</v>
      </c>
      <c r="B527" s="1" t="s">
        <v>7</v>
      </c>
      <c r="C527" s="1" t="s">
        <v>8</v>
      </c>
      <c r="D527" s="2">
        <v>4874</v>
      </c>
      <c r="E527" s="2">
        <v>403</v>
      </c>
      <c r="F527" s="2">
        <v>7</v>
      </c>
      <c r="G527" s="13">
        <v>501.72</v>
      </c>
      <c r="H527" s="12">
        <f t="shared" si="32"/>
        <v>8.2683627410750929E-2</v>
      </c>
      <c r="I527" s="2">
        <f t="shared" si="33"/>
        <v>1.2449627791563276</v>
      </c>
      <c r="J527" s="12">
        <f t="shared" si="34"/>
        <v>1.7369727047146403E-2</v>
      </c>
      <c r="K527" s="2">
        <f t="shared" si="35"/>
        <v>71.674285714285716</v>
      </c>
    </row>
    <row r="528" spans="1:11" x14ac:dyDescent="0.3">
      <c r="A528" s="3">
        <v>45434</v>
      </c>
      <c r="B528" s="1" t="s">
        <v>7</v>
      </c>
      <c r="C528" s="1" t="s">
        <v>9</v>
      </c>
      <c r="D528" s="2">
        <v>1661</v>
      </c>
      <c r="E528" s="2">
        <v>349</v>
      </c>
      <c r="F528" s="2">
        <v>4</v>
      </c>
      <c r="G528" s="13">
        <v>179.89</v>
      </c>
      <c r="H528" s="12">
        <f t="shared" si="32"/>
        <v>0.21011438892233594</v>
      </c>
      <c r="I528" s="2">
        <f t="shared" si="33"/>
        <v>0.51544412607449852</v>
      </c>
      <c r="J528" s="12">
        <f t="shared" si="34"/>
        <v>1.1461318051575931E-2</v>
      </c>
      <c r="K528" s="2">
        <f t="shared" si="35"/>
        <v>44.972499999999997</v>
      </c>
    </row>
    <row r="529" spans="1:11" x14ac:dyDescent="0.3">
      <c r="A529" s="3">
        <v>45434</v>
      </c>
      <c r="B529" s="1" t="s">
        <v>7</v>
      </c>
      <c r="C529" s="1" t="s">
        <v>10</v>
      </c>
      <c r="D529" s="2">
        <v>4374</v>
      </c>
      <c r="E529" s="2">
        <v>360</v>
      </c>
      <c r="F529" s="2">
        <v>29</v>
      </c>
      <c r="G529" s="13">
        <v>582.24</v>
      </c>
      <c r="H529" s="12">
        <f t="shared" si="32"/>
        <v>8.2304526748971193E-2</v>
      </c>
      <c r="I529" s="2">
        <f t="shared" si="33"/>
        <v>1.6173333333333333</v>
      </c>
      <c r="J529" s="12">
        <f t="shared" si="34"/>
        <v>8.0555555555555561E-2</v>
      </c>
      <c r="K529" s="2">
        <f t="shared" si="35"/>
        <v>20.077241379310344</v>
      </c>
    </row>
    <row r="530" spans="1:11" x14ac:dyDescent="0.3">
      <c r="A530" s="3">
        <v>45434</v>
      </c>
      <c r="B530" s="1" t="s">
        <v>7</v>
      </c>
      <c r="C530" s="1" t="s">
        <v>11</v>
      </c>
      <c r="D530" s="2">
        <v>1632</v>
      </c>
      <c r="E530" s="2">
        <v>104</v>
      </c>
      <c r="F530" s="2">
        <v>16</v>
      </c>
      <c r="G530" s="13">
        <v>780.55</v>
      </c>
      <c r="H530" s="12">
        <f t="shared" si="32"/>
        <v>6.3725490196078427E-2</v>
      </c>
      <c r="I530" s="2">
        <f t="shared" si="33"/>
        <v>7.505288461538461</v>
      </c>
      <c r="J530" s="12">
        <f t="shared" si="34"/>
        <v>0.15384615384615385</v>
      </c>
      <c r="K530" s="2">
        <f t="shared" si="35"/>
        <v>48.784374999999997</v>
      </c>
    </row>
    <row r="531" spans="1:11" x14ac:dyDescent="0.3">
      <c r="A531" s="3">
        <v>45434</v>
      </c>
      <c r="B531" s="1" t="s">
        <v>7</v>
      </c>
      <c r="C531" s="1" t="s">
        <v>12</v>
      </c>
      <c r="D531" s="2">
        <v>4719</v>
      </c>
      <c r="E531" s="2">
        <v>52</v>
      </c>
      <c r="F531" s="2">
        <v>44</v>
      </c>
      <c r="G531" s="13">
        <v>934.46</v>
      </c>
      <c r="H531" s="12">
        <f t="shared" si="32"/>
        <v>1.1019283746556474E-2</v>
      </c>
      <c r="I531" s="2">
        <f t="shared" si="33"/>
        <v>17.970384615384617</v>
      </c>
      <c r="J531" s="12">
        <f t="shared" si="34"/>
        <v>0.84615384615384615</v>
      </c>
      <c r="K531" s="2">
        <f t="shared" si="35"/>
        <v>21.237727272727273</v>
      </c>
    </row>
    <row r="532" spans="1:11" x14ac:dyDescent="0.3">
      <c r="A532" s="3">
        <v>45434</v>
      </c>
      <c r="B532" s="1" t="s">
        <v>13</v>
      </c>
      <c r="C532" s="1" t="s">
        <v>8</v>
      </c>
      <c r="D532" s="2">
        <v>8446</v>
      </c>
      <c r="E532" s="2">
        <v>397</v>
      </c>
      <c r="F532" s="2">
        <v>4</v>
      </c>
      <c r="G532" s="13">
        <v>976.75</v>
      </c>
      <c r="H532" s="12">
        <f t="shared" si="32"/>
        <v>4.7004499171205305E-2</v>
      </c>
      <c r="I532" s="2">
        <f t="shared" si="33"/>
        <v>2.4603274559193955</v>
      </c>
      <c r="J532" s="12">
        <f t="shared" si="34"/>
        <v>1.0075566750629723E-2</v>
      </c>
      <c r="K532" s="2">
        <f t="shared" si="35"/>
        <v>244.1875</v>
      </c>
    </row>
    <row r="533" spans="1:11" x14ac:dyDescent="0.3">
      <c r="A533" s="3">
        <v>45434</v>
      </c>
      <c r="B533" s="1" t="s">
        <v>13</v>
      </c>
      <c r="C533" s="1" t="s">
        <v>9</v>
      </c>
      <c r="D533" s="2">
        <v>7099</v>
      </c>
      <c r="E533" s="2">
        <v>409</v>
      </c>
      <c r="F533" s="2">
        <v>0</v>
      </c>
      <c r="G533" s="13">
        <v>791.74</v>
      </c>
      <c r="H533" s="12">
        <f t="shared" si="32"/>
        <v>5.7613748415269755E-2</v>
      </c>
      <c r="I533" s="2">
        <f t="shared" si="33"/>
        <v>1.9357946210268948</v>
      </c>
      <c r="J533" s="12">
        <f t="shared" si="34"/>
        <v>0</v>
      </c>
      <c r="K533" s="2">
        <f t="shared" si="35"/>
        <v>0</v>
      </c>
    </row>
    <row r="534" spans="1:11" x14ac:dyDescent="0.3">
      <c r="A534" s="3">
        <v>45434</v>
      </c>
      <c r="B534" s="1" t="s">
        <v>13</v>
      </c>
      <c r="C534" s="1" t="s">
        <v>10</v>
      </c>
      <c r="D534" s="2">
        <v>1285</v>
      </c>
      <c r="E534" s="2">
        <v>198</v>
      </c>
      <c r="F534" s="2">
        <v>21</v>
      </c>
      <c r="G534" s="13">
        <v>183.64</v>
      </c>
      <c r="H534" s="12">
        <f t="shared" si="32"/>
        <v>0.15408560311284047</v>
      </c>
      <c r="I534" s="2">
        <f t="shared" si="33"/>
        <v>0.92747474747474745</v>
      </c>
      <c r="J534" s="12">
        <f t="shared" si="34"/>
        <v>0.10606060606060606</v>
      </c>
      <c r="K534" s="2">
        <f t="shared" si="35"/>
        <v>8.744761904761905</v>
      </c>
    </row>
    <row r="535" spans="1:11" x14ac:dyDescent="0.3">
      <c r="A535" s="3">
        <v>45434</v>
      </c>
      <c r="B535" s="1" t="s">
        <v>13</v>
      </c>
      <c r="C535" s="1" t="s">
        <v>11</v>
      </c>
      <c r="D535" s="2">
        <v>8121</v>
      </c>
      <c r="E535" s="2">
        <v>280</v>
      </c>
      <c r="F535" s="2">
        <v>15</v>
      </c>
      <c r="G535" s="13">
        <v>878.22</v>
      </c>
      <c r="H535" s="12">
        <f t="shared" si="32"/>
        <v>3.4478512498460782E-2</v>
      </c>
      <c r="I535" s="2">
        <f t="shared" si="33"/>
        <v>3.1365000000000003</v>
      </c>
      <c r="J535" s="12">
        <f t="shared" si="34"/>
        <v>5.3571428571428568E-2</v>
      </c>
      <c r="K535" s="2">
        <f t="shared" si="35"/>
        <v>58.548000000000002</v>
      </c>
    </row>
    <row r="536" spans="1:11" x14ac:dyDescent="0.3">
      <c r="A536" s="3">
        <v>45434</v>
      </c>
      <c r="B536" s="1" t="s">
        <v>13</v>
      </c>
      <c r="C536" s="1" t="s">
        <v>12</v>
      </c>
      <c r="D536" s="2">
        <v>3785</v>
      </c>
      <c r="E536" s="2">
        <v>191</v>
      </c>
      <c r="F536" s="2">
        <v>22</v>
      </c>
      <c r="G536" s="13">
        <v>205.88</v>
      </c>
      <c r="H536" s="12">
        <f t="shared" si="32"/>
        <v>5.0462351387054162E-2</v>
      </c>
      <c r="I536" s="2">
        <f t="shared" si="33"/>
        <v>1.0779057591623036</v>
      </c>
      <c r="J536" s="12">
        <f t="shared" si="34"/>
        <v>0.11518324607329843</v>
      </c>
      <c r="K536" s="2">
        <f t="shared" si="35"/>
        <v>9.3581818181818175</v>
      </c>
    </row>
    <row r="537" spans="1:11" x14ac:dyDescent="0.3">
      <c r="A537" s="3">
        <v>45434</v>
      </c>
      <c r="B537" s="1" t="s">
        <v>14</v>
      </c>
      <c r="C537" s="1" t="s">
        <v>8</v>
      </c>
      <c r="D537" s="2">
        <v>7257</v>
      </c>
      <c r="E537" s="2">
        <v>286</v>
      </c>
      <c r="F537" s="2">
        <v>20</v>
      </c>
      <c r="G537" s="13">
        <v>424.12</v>
      </c>
      <c r="H537" s="12">
        <f t="shared" si="32"/>
        <v>3.9410224610720683E-2</v>
      </c>
      <c r="I537" s="2">
        <f t="shared" si="33"/>
        <v>1.4829370629370628</v>
      </c>
      <c r="J537" s="12">
        <f t="shared" si="34"/>
        <v>6.9930069930069935E-2</v>
      </c>
      <c r="K537" s="2">
        <f t="shared" si="35"/>
        <v>21.206</v>
      </c>
    </row>
    <row r="538" spans="1:11" x14ac:dyDescent="0.3">
      <c r="A538" s="3">
        <v>45434</v>
      </c>
      <c r="B538" s="1" t="s">
        <v>14</v>
      </c>
      <c r="C538" s="1" t="s">
        <v>9</v>
      </c>
      <c r="D538" s="2">
        <v>3817</v>
      </c>
      <c r="E538" s="2">
        <v>298</v>
      </c>
      <c r="F538" s="2">
        <v>10</v>
      </c>
      <c r="G538" s="13">
        <v>598.41999999999996</v>
      </c>
      <c r="H538" s="12">
        <f t="shared" si="32"/>
        <v>7.8071784123657326E-2</v>
      </c>
      <c r="I538" s="2">
        <f t="shared" si="33"/>
        <v>2.0081208053691273</v>
      </c>
      <c r="J538" s="12">
        <f t="shared" si="34"/>
        <v>3.3557046979865772E-2</v>
      </c>
      <c r="K538" s="2">
        <f t="shared" si="35"/>
        <v>59.841999999999999</v>
      </c>
    </row>
    <row r="539" spans="1:11" x14ac:dyDescent="0.3">
      <c r="A539" s="3">
        <v>45434</v>
      </c>
      <c r="B539" s="1" t="s">
        <v>14</v>
      </c>
      <c r="C539" s="1" t="s">
        <v>10</v>
      </c>
      <c r="D539" s="2">
        <v>6299</v>
      </c>
      <c r="E539" s="2">
        <v>239</v>
      </c>
      <c r="F539" s="2">
        <v>3</v>
      </c>
      <c r="G539" s="13">
        <v>502.48</v>
      </c>
      <c r="H539" s="12">
        <f t="shared" si="32"/>
        <v>3.7942530560406411E-2</v>
      </c>
      <c r="I539" s="2">
        <f t="shared" si="33"/>
        <v>2.1024267782426778</v>
      </c>
      <c r="J539" s="12">
        <f t="shared" si="34"/>
        <v>1.2552301255230125E-2</v>
      </c>
      <c r="K539" s="2">
        <f t="shared" si="35"/>
        <v>167.49333333333334</v>
      </c>
    </row>
    <row r="540" spans="1:11" x14ac:dyDescent="0.3">
      <c r="A540" s="3">
        <v>45434</v>
      </c>
      <c r="B540" s="1" t="s">
        <v>14</v>
      </c>
      <c r="C540" s="1" t="s">
        <v>11</v>
      </c>
      <c r="D540" s="2">
        <v>5406</v>
      </c>
      <c r="E540" s="2">
        <v>311</v>
      </c>
      <c r="F540" s="2">
        <v>42</v>
      </c>
      <c r="G540" s="13">
        <v>927.45</v>
      </c>
      <c r="H540" s="12">
        <f t="shared" si="32"/>
        <v>5.7528671846096932E-2</v>
      </c>
      <c r="I540" s="2">
        <f t="shared" si="33"/>
        <v>2.9821543408360132</v>
      </c>
      <c r="J540" s="12">
        <f t="shared" si="34"/>
        <v>0.13504823151125403</v>
      </c>
      <c r="K540" s="2">
        <f t="shared" si="35"/>
        <v>22.082142857142859</v>
      </c>
    </row>
    <row r="541" spans="1:11" x14ac:dyDescent="0.3">
      <c r="A541" s="3">
        <v>45434</v>
      </c>
      <c r="B541" s="1" t="s">
        <v>14</v>
      </c>
      <c r="C541" s="1" t="s">
        <v>12</v>
      </c>
      <c r="D541" s="2">
        <v>5437</v>
      </c>
      <c r="E541" s="2">
        <v>365</v>
      </c>
      <c r="F541" s="2">
        <v>41</v>
      </c>
      <c r="G541" s="13">
        <v>866.28</v>
      </c>
      <c r="H541" s="12">
        <f t="shared" si="32"/>
        <v>6.7132609895162773E-2</v>
      </c>
      <c r="I541" s="2">
        <f t="shared" si="33"/>
        <v>2.3733698630136986</v>
      </c>
      <c r="J541" s="12">
        <f t="shared" si="34"/>
        <v>0.11232876712328767</v>
      </c>
      <c r="K541" s="2">
        <f t="shared" si="35"/>
        <v>21.128780487804878</v>
      </c>
    </row>
    <row r="542" spans="1:11" x14ac:dyDescent="0.3">
      <c r="A542" s="3">
        <v>45434</v>
      </c>
      <c r="B542" s="1" t="s">
        <v>15</v>
      </c>
      <c r="C542" s="1" t="s">
        <v>8</v>
      </c>
      <c r="D542" s="2">
        <v>5107</v>
      </c>
      <c r="E542" s="2">
        <v>288</v>
      </c>
      <c r="F542" s="2">
        <v>37</v>
      </c>
      <c r="G542" s="13">
        <v>457.46</v>
      </c>
      <c r="H542" s="12">
        <f t="shared" si="32"/>
        <v>5.6393185823379675E-2</v>
      </c>
      <c r="I542" s="2">
        <f t="shared" si="33"/>
        <v>1.5884027777777776</v>
      </c>
      <c r="J542" s="12">
        <f t="shared" si="34"/>
        <v>0.12847222222222221</v>
      </c>
      <c r="K542" s="2">
        <f t="shared" si="35"/>
        <v>12.363783783783783</v>
      </c>
    </row>
    <row r="543" spans="1:11" x14ac:dyDescent="0.3">
      <c r="A543" s="3">
        <v>45434</v>
      </c>
      <c r="B543" s="1" t="s">
        <v>15</v>
      </c>
      <c r="C543" s="1" t="s">
        <v>9</v>
      </c>
      <c r="D543" s="2">
        <v>9785</v>
      </c>
      <c r="E543" s="2">
        <v>478</v>
      </c>
      <c r="F543" s="2">
        <v>23</v>
      </c>
      <c r="G543" s="13">
        <v>442.56</v>
      </c>
      <c r="H543" s="12">
        <f t="shared" si="32"/>
        <v>4.8850281042411854E-2</v>
      </c>
      <c r="I543" s="2">
        <f t="shared" si="33"/>
        <v>0.92585774058577408</v>
      </c>
      <c r="J543" s="12">
        <f t="shared" si="34"/>
        <v>4.8117154811715482E-2</v>
      </c>
      <c r="K543" s="2">
        <f t="shared" si="35"/>
        <v>19.241739130434784</v>
      </c>
    </row>
    <row r="544" spans="1:11" x14ac:dyDescent="0.3">
      <c r="A544" s="3">
        <v>45434</v>
      </c>
      <c r="B544" s="1" t="s">
        <v>15</v>
      </c>
      <c r="C544" s="1" t="s">
        <v>10</v>
      </c>
      <c r="D544" s="2">
        <v>8629</v>
      </c>
      <c r="E544" s="2">
        <v>183</v>
      </c>
      <c r="F544" s="2">
        <v>6</v>
      </c>
      <c r="G544" s="13">
        <v>227.15</v>
      </c>
      <c r="H544" s="12">
        <f t="shared" si="32"/>
        <v>2.1207555916096882E-2</v>
      </c>
      <c r="I544" s="2">
        <f t="shared" si="33"/>
        <v>1.2412568306010929</v>
      </c>
      <c r="J544" s="12">
        <f t="shared" si="34"/>
        <v>3.2786885245901641E-2</v>
      </c>
      <c r="K544" s="2">
        <f t="shared" si="35"/>
        <v>37.858333333333334</v>
      </c>
    </row>
    <row r="545" spans="1:11" x14ac:dyDescent="0.3">
      <c r="A545" s="3">
        <v>45434</v>
      </c>
      <c r="B545" s="1" t="s">
        <v>15</v>
      </c>
      <c r="C545" s="1" t="s">
        <v>11</v>
      </c>
      <c r="D545" s="2">
        <v>8693</v>
      </c>
      <c r="E545" s="2">
        <v>122</v>
      </c>
      <c r="F545" s="2">
        <v>34</v>
      </c>
      <c r="G545" s="13">
        <v>390.28</v>
      </c>
      <c r="H545" s="12">
        <f t="shared" si="32"/>
        <v>1.403428045553894E-2</v>
      </c>
      <c r="I545" s="2">
        <f t="shared" si="33"/>
        <v>3.1990163934426228</v>
      </c>
      <c r="J545" s="12">
        <f t="shared" si="34"/>
        <v>0.27868852459016391</v>
      </c>
      <c r="K545" s="2">
        <f t="shared" si="35"/>
        <v>11.478823529411764</v>
      </c>
    </row>
    <row r="546" spans="1:11" x14ac:dyDescent="0.3">
      <c r="A546" s="3">
        <v>45434</v>
      </c>
      <c r="B546" s="1" t="s">
        <v>15</v>
      </c>
      <c r="C546" s="1" t="s">
        <v>12</v>
      </c>
      <c r="D546" s="2">
        <v>7721</v>
      </c>
      <c r="E546" s="2">
        <v>396</v>
      </c>
      <c r="F546" s="2">
        <v>17</v>
      </c>
      <c r="G546" s="13">
        <v>725.46</v>
      </c>
      <c r="H546" s="12">
        <f t="shared" si="32"/>
        <v>5.128869317445927E-2</v>
      </c>
      <c r="I546" s="2">
        <f t="shared" si="33"/>
        <v>1.831969696969697</v>
      </c>
      <c r="J546" s="12">
        <f t="shared" si="34"/>
        <v>4.2929292929292928E-2</v>
      </c>
      <c r="K546" s="2">
        <f t="shared" si="35"/>
        <v>42.674117647058829</v>
      </c>
    </row>
    <row r="547" spans="1:11" x14ac:dyDescent="0.3">
      <c r="A547" s="3">
        <v>45434</v>
      </c>
      <c r="B547" s="1" t="s">
        <v>16</v>
      </c>
      <c r="C547" s="1" t="s">
        <v>8</v>
      </c>
      <c r="D547" s="2">
        <v>8373</v>
      </c>
      <c r="E547" s="2">
        <v>325</v>
      </c>
      <c r="F547" s="2">
        <v>9</v>
      </c>
      <c r="G547" s="13">
        <v>615.74</v>
      </c>
      <c r="H547" s="12">
        <f t="shared" si="32"/>
        <v>3.8815239460169591E-2</v>
      </c>
      <c r="I547" s="2">
        <f t="shared" si="33"/>
        <v>1.8945846153846153</v>
      </c>
      <c r="J547" s="12">
        <f t="shared" si="34"/>
        <v>2.7692307692307693E-2</v>
      </c>
      <c r="K547" s="2">
        <f t="shared" si="35"/>
        <v>68.415555555555557</v>
      </c>
    </row>
    <row r="548" spans="1:11" x14ac:dyDescent="0.3">
      <c r="A548" s="3">
        <v>45434</v>
      </c>
      <c r="B548" s="1" t="s">
        <v>16</v>
      </c>
      <c r="C548" s="1" t="s">
        <v>9</v>
      </c>
      <c r="D548" s="2">
        <v>6656</v>
      </c>
      <c r="E548" s="2">
        <v>499</v>
      </c>
      <c r="F548" s="2">
        <v>32</v>
      </c>
      <c r="G548" s="13">
        <v>219.27</v>
      </c>
      <c r="H548" s="12">
        <f t="shared" si="32"/>
        <v>7.4969951923076927E-2</v>
      </c>
      <c r="I548" s="2">
        <f t="shared" si="33"/>
        <v>0.43941883767535073</v>
      </c>
      <c r="J548" s="12">
        <f t="shared" si="34"/>
        <v>6.4128256513026047E-2</v>
      </c>
      <c r="K548" s="2">
        <f t="shared" si="35"/>
        <v>6.8521875000000003</v>
      </c>
    </row>
    <row r="549" spans="1:11" x14ac:dyDescent="0.3">
      <c r="A549" s="3">
        <v>45434</v>
      </c>
      <c r="B549" s="1" t="s">
        <v>16</v>
      </c>
      <c r="C549" s="1" t="s">
        <v>10</v>
      </c>
      <c r="D549" s="2">
        <v>5259</v>
      </c>
      <c r="E549" s="2">
        <v>144</v>
      </c>
      <c r="F549" s="2">
        <v>45</v>
      </c>
      <c r="G549" s="13">
        <v>538.36</v>
      </c>
      <c r="H549" s="12">
        <f t="shared" si="32"/>
        <v>2.7381631488876214E-2</v>
      </c>
      <c r="I549" s="2">
        <f t="shared" si="33"/>
        <v>3.7386111111111111</v>
      </c>
      <c r="J549" s="12">
        <f t="shared" si="34"/>
        <v>0.3125</v>
      </c>
      <c r="K549" s="2">
        <f t="shared" si="35"/>
        <v>11.963555555555557</v>
      </c>
    </row>
    <row r="550" spans="1:11" x14ac:dyDescent="0.3">
      <c r="A550" s="3">
        <v>45434</v>
      </c>
      <c r="B550" s="1" t="s">
        <v>16</v>
      </c>
      <c r="C550" s="1" t="s">
        <v>11</v>
      </c>
      <c r="D550" s="2">
        <v>5917</v>
      </c>
      <c r="E550" s="2">
        <v>287</v>
      </c>
      <c r="F550" s="2">
        <v>2</v>
      </c>
      <c r="G550" s="13">
        <v>257.35000000000002</v>
      </c>
      <c r="H550" s="12">
        <f t="shared" si="32"/>
        <v>4.8504309616359639E-2</v>
      </c>
      <c r="I550" s="2">
        <f t="shared" si="33"/>
        <v>0.89668989547038336</v>
      </c>
      <c r="J550" s="12">
        <f t="shared" si="34"/>
        <v>6.9686411149825784E-3</v>
      </c>
      <c r="K550" s="2">
        <f t="shared" si="35"/>
        <v>128.67500000000001</v>
      </c>
    </row>
    <row r="551" spans="1:11" x14ac:dyDescent="0.3">
      <c r="A551" s="3">
        <v>45434</v>
      </c>
      <c r="B551" s="1" t="s">
        <v>16</v>
      </c>
      <c r="C551" s="1" t="s">
        <v>12</v>
      </c>
      <c r="D551" s="2">
        <v>3530</v>
      </c>
      <c r="E551" s="2">
        <v>474</v>
      </c>
      <c r="F551" s="2">
        <v>12</v>
      </c>
      <c r="G551" s="13">
        <v>842.68</v>
      </c>
      <c r="H551" s="12">
        <f t="shared" si="32"/>
        <v>0.13427762039660057</v>
      </c>
      <c r="I551" s="2">
        <f t="shared" si="33"/>
        <v>1.7778059071729957</v>
      </c>
      <c r="J551" s="12">
        <f t="shared" si="34"/>
        <v>2.5316455696202531E-2</v>
      </c>
      <c r="K551" s="2">
        <f t="shared" si="35"/>
        <v>70.223333333333329</v>
      </c>
    </row>
    <row r="552" spans="1:11" x14ac:dyDescent="0.3">
      <c r="A552" s="3">
        <v>45435</v>
      </c>
      <c r="B552" s="1" t="s">
        <v>7</v>
      </c>
      <c r="C552" s="1" t="s">
        <v>8</v>
      </c>
      <c r="D552" s="2">
        <v>3529</v>
      </c>
      <c r="E552" s="2">
        <v>441</v>
      </c>
      <c r="F552" s="2">
        <v>3</v>
      </c>
      <c r="G552" s="13">
        <v>530.41</v>
      </c>
      <c r="H552" s="12">
        <f t="shared" si="32"/>
        <v>0.12496457920090677</v>
      </c>
      <c r="I552" s="2">
        <f t="shared" si="33"/>
        <v>1.2027437641723355</v>
      </c>
      <c r="J552" s="12">
        <f t="shared" si="34"/>
        <v>6.8027210884353739E-3</v>
      </c>
      <c r="K552" s="2">
        <f t="shared" si="35"/>
        <v>176.80333333333331</v>
      </c>
    </row>
    <row r="553" spans="1:11" x14ac:dyDescent="0.3">
      <c r="A553" s="3">
        <v>45435</v>
      </c>
      <c r="B553" s="1" t="s">
        <v>7</v>
      </c>
      <c r="C553" s="1" t="s">
        <v>9</v>
      </c>
      <c r="D553" s="2">
        <v>1536</v>
      </c>
      <c r="E553" s="2">
        <v>128</v>
      </c>
      <c r="F553" s="2">
        <v>11</v>
      </c>
      <c r="G553" s="13">
        <v>966.8</v>
      </c>
      <c r="H553" s="12">
        <f t="shared" si="32"/>
        <v>8.3333333333333329E-2</v>
      </c>
      <c r="I553" s="2">
        <f t="shared" si="33"/>
        <v>7.5531249999999996</v>
      </c>
      <c r="J553" s="12">
        <f t="shared" si="34"/>
        <v>8.59375E-2</v>
      </c>
      <c r="K553" s="2">
        <f t="shared" si="35"/>
        <v>87.890909090909091</v>
      </c>
    </row>
    <row r="554" spans="1:11" x14ac:dyDescent="0.3">
      <c r="A554" s="3">
        <v>45435</v>
      </c>
      <c r="B554" s="1" t="s">
        <v>7</v>
      </c>
      <c r="C554" s="1" t="s">
        <v>10</v>
      </c>
      <c r="D554" s="2">
        <v>8967</v>
      </c>
      <c r="E554" s="2">
        <v>177</v>
      </c>
      <c r="F554" s="2">
        <v>12</v>
      </c>
      <c r="G554" s="13">
        <v>489.25</v>
      </c>
      <c r="H554" s="12">
        <f t="shared" si="32"/>
        <v>1.9739043158246906E-2</v>
      </c>
      <c r="I554" s="2">
        <f t="shared" si="33"/>
        <v>2.7641242937853105</v>
      </c>
      <c r="J554" s="12">
        <f t="shared" si="34"/>
        <v>6.7796610169491525E-2</v>
      </c>
      <c r="K554" s="2">
        <f t="shared" si="35"/>
        <v>40.770833333333336</v>
      </c>
    </row>
    <row r="555" spans="1:11" x14ac:dyDescent="0.3">
      <c r="A555" s="3">
        <v>45435</v>
      </c>
      <c r="B555" s="1" t="s">
        <v>7</v>
      </c>
      <c r="C555" s="1" t="s">
        <v>11</v>
      </c>
      <c r="D555" s="2">
        <v>9734</v>
      </c>
      <c r="E555" s="2">
        <v>383</v>
      </c>
      <c r="F555" s="2">
        <v>28</v>
      </c>
      <c r="G555" s="13">
        <v>888.49</v>
      </c>
      <c r="H555" s="12">
        <f t="shared" si="32"/>
        <v>3.9346620094514076E-2</v>
      </c>
      <c r="I555" s="2">
        <f t="shared" si="33"/>
        <v>2.3198172323759789</v>
      </c>
      <c r="J555" s="12">
        <f t="shared" si="34"/>
        <v>7.3107049608355096E-2</v>
      </c>
      <c r="K555" s="2">
        <f t="shared" si="35"/>
        <v>31.731785714285714</v>
      </c>
    </row>
    <row r="556" spans="1:11" x14ac:dyDescent="0.3">
      <c r="A556" s="3">
        <v>45435</v>
      </c>
      <c r="B556" s="1" t="s">
        <v>7</v>
      </c>
      <c r="C556" s="1" t="s">
        <v>12</v>
      </c>
      <c r="D556" s="2">
        <v>6947</v>
      </c>
      <c r="E556" s="2">
        <v>496</v>
      </c>
      <c r="F556" s="2">
        <v>28</v>
      </c>
      <c r="G556" s="13">
        <v>676.74</v>
      </c>
      <c r="H556" s="12">
        <f t="shared" si="32"/>
        <v>7.13977256369656E-2</v>
      </c>
      <c r="I556" s="2">
        <f t="shared" si="33"/>
        <v>1.3643951612903227</v>
      </c>
      <c r="J556" s="12">
        <f t="shared" si="34"/>
        <v>5.6451612903225805E-2</v>
      </c>
      <c r="K556" s="2">
        <f t="shared" si="35"/>
        <v>24.169285714285714</v>
      </c>
    </row>
    <row r="557" spans="1:11" x14ac:dyDescent="0.3">
      <c r="A557" s="3">
        <v>45435</v>
      </c>
      <c r="B557" s="1" t="s">
        <v>13</v>
      </c>
      <c r="C557" s="1" t="s">
        <v>8</v>
      </c>
      <c r="D557" s="2">
        <v>5349</v>
      </c>
      <c r="E557" s="2">
        <v>179</v>
      </c>
      <c r="F557" s="2">
        <v>18</v>
      </c>
      <c r="G557" s="13">
        <v>685.18</v>
      </c>
      <c r="H557" s="12">
        <f t="shared" si="32"/>
        <v>3.3464198915685174E-2</v>
      </c>
      <c r="I557" s="2">
        <f t="shared" si="33"/>
        <v>3.8278212290502789</v>
      </c>
      <c r="J557" s="12">
        <f t="shared" si="34"/>
        <v>0.1005586592178771</v>
      </c>
      <c r="K557" s="2">
        <f t="shared" si="35"/>
        <v>38.065555555555555</v>
      </c>
    </row>
    <row r="558" spans="1:11" x14ac:dyDescent="0.3">
      <c r="A558" s="3">
        <v>45435</v>
      </c>
      <c r="B558" s="1" t="s">
        <v>13</v>
      </c>
      <c r="C558" s="1" t="s">
        <v>9</v>
      </c>
      <c r="D558" s="2">
        <v>7430</v>
      </c>
      <c r="E558" s="2">
        <v>54</v>
      </c>
      <c r="F558" s="2">
        <v>9</v>
      </c>
      <c r="G558" s="13">
        <v>802.69</v>
      </c>
      <c r="H558" s="12">
        <f t="shared" si="32"/>
        <v>7.2678331090174969E-3</v>
      </c>
      <c r="I558" s="2">
        <f t="shared" si="33"/>
        <v>14.864629629629631</v>
      </c>
      <c r="J558" s="12">
        <f t="shared" si="34"/>
        <v>0.16666666666666666</v>
      </c>
      <c r="K558" s="2">
        <f t="shared" si="35"/>
        <v>89.187777777777782</v>
      </c>
    </row>
    <row r="559" spans="1:11" x14ac:dyDescent="0.3">
      <c r="A559" s="3">
        <v>45435</v>
      </c>
      <c r="B559" s="1" t="s">
        <v>13</v>
      </c>
      <c r="C559" s="1" t="s">
        <v>10</v>
      </c>
      <c r="D559" s="2">
        <v>7488</v>
      </c>
      <c r="E559" s="2">
        <v>179</v>
      </c>
      <c r="F559" s="2">
        <v>49</v>
      </c>
      <c r="G559" s="13">
        <v>536.14</v>
      </c>
      <c r="H559" s="12">
        <f t="shared" si="32"/>
        <v>2.3904914529914528E-2</v>
      </c>
      <c r="I559" s="2">
        <f t="shared" si="33"/>
        <v>2.995195530726257</v>
      </c>
      <c r="J559" s="12">
        <f t="shared" si="34"/>
        <v>0.27374301675977653</v>
      </c>
      <c r="K559" s="2">
        <f t="shared" si="35"/>
        <v>10.941632653061225</v>
      </c>
    </row>
    <row r="560" spans="1:11" x14ac:dyDescent="0.3">
      <c r="A560" s="3">
        <v>45435</v>
      </c>
      <c r="B560" s="1" t="s">
        <v>13</v>
      </c>
      <c r="C560" s="1" t="s">
        <v>11</v>
      </c>
      <c r="D560" s="2">
        <v>6175</v>
      </c>
      <c r="E560" s="2">
        <v>132</v>
      </c>
      <c r="F560" s="2">
        <v>20</v>
      </c>
      <c r="G560" s="13">
        <v>253.6</v>
      </c>
      <c r="H560" s="12">
        <f t="shared" si="32"/>
        <v>2.1376518218623481E-2</v>
      </c>
      <c r="I560" s="2">
        <f t="shared" si="33"/>
        <v>1.9212121212121211</v>
      </c>
      <c r="J560" s="12">
        <f t="shared" si="34"/>
        <v>0.15151515151515152</v>
      </c>
      <c r="K560" s="2">
        <f t="shared" si="35"/>
        <v>12.68</v>
      </c>
    </row>
    <row r="561" spans="1:11" x14ac:dyDescent="0.3">
      <c r="A561" s="3">
        <v>45435</v>
      </c>
      <c r="B561" s="1" t="s">
        <v>13</v>
      </c>
      <c r="C561" s="1" t="s">
        <v>12</v>
      </c>
      <c r="D561" s="2">
        <v>6448</v>
      </c>
      <c r="E561" s="2">
        <v>205</v>
      </c>
      <c r="F561" s="2">
        <v>6</v>
      </c>
      <c r="G561" s="13">
        <v>372.95</v>
      </c>
      <c r="H561" s="12">
        <f t="shared" si="32"/>
        <v>3.1792803970223327E-2</v>
      </c>
      <c r="I561" s="2">
        <f t="shared" si="33"/>
        <v>1.8192682926829267</v>
      </c>
      <c r="J561" s="12">
        <f t="shared" si="34"/>
        <v>2.9268292682926831E-2</v>
      </c>
      <c r="K561" s="2">
        <f t="shared" si="35"/>
        <v>62.158333333333331</v>
      </c>
    </row>
    <row r="562" spans="1:11" x14ac:dyDescent="0.3">
      <c r="A562" s="3">
        <v>45435</v>
      </c>
      <c r="B562" s="1" t="s">
        <v>14</v>
      </c>
      <c r="C562" s="1" t="s">
        <v>8</v>
      </c>
      <c r="D562" s="2">
        <v>9591</v>
      </c>
      <c r="E562" s="2">
        <v>301</v>
      </c>
      <c r="F562" s="2">
        <v>3</v>
      </c>
      <c r="G562" s="13">
        <v>656.25</v>
      </c>
      <c r="H562" s="12">
        <f t="shared" si="32"/>
        <v>3.1383588781148997E-2</v>
      </c>
      <c r="I562" s="2">
        <f t="shared" si="33"/>
        <v>2.1802325581395348</v>
      </c>
      <c r="J562" s="12">
        <f t="shared" si="34"/>
        <v>9.9667774086378731E-3</v>
      </c>
      <c r="K562" s="2">
        <f t="shared" si="35"/>
        <v>218.75</v>
      </c>
    </row>
    <row r="563" spans="1:11" x14ac:dyDescent="0.3">
      <c r="A563" s="3">
        <v>45435</v>
      </c>
      <c r="B563" s="1" t="s">
        <v>14</v>
      </c>
      <c r="C563" s="1" t="s">
        <v>9</v>
      </c>
      <c r="D563" s="2">
        <v>2638</v>
      </c>
      <c r="E563" s="2">
        <v>89</v>
      </c>
      <c r="F563" s="2">
        <v>38</v>
      </c>
      <c r="G563" s="13">
        <v>832.57</v>
      </c>
      <c r="H563" s="12">
        <f t="shared" si="32"/>
        <v>3.373768006065201E-2</v>
      </c>
      <c r="I563" s="2">
        <f t="shared" si="33"/>
        <v>9.3547191011235959</v>
      </c>
      <c r="J563" s="12">
        <f t="shared" si="34"/>
        <v>0.42696629213483145</v>
      </c>
      <c r="K563" s="2">
        <f t="shared" si="35"/>
        <v>21.909736842105264</v>
      </c>
    </row>
    <row r="564" spans="1:11" x14ac:dyDescent="0.3">
      <c r="A564" s="3">
        <v>45435</v>
      </c>
      <c r="B564" s="1" t="s">
        <v>14</v>
      </c>
      <c r="C564" s="1" t="s">
        <v>10</v>
      </c>
      <c r="D564" s="2">
        <v>2403</v>
      </c>
      <c r="E564" s="2">
        <v>357</v>
      </c>
      <c r="F564" s="2">
        <v>35</v>
      </c>
      <c r="G564" s="13">
        <v>256.38</v>
      </c>
      <c r="H564" s="12">
        <f t="shared" si="32"/>
        <v>0.14856429463171036</v>
      </c>
      <c r="I564" s="2">
        <f t="shared" si="33"/>
        <v>0.71815126050420164</v>
      </c>
      <c r="J564" s="12">
        <f t="shared" si="34"/>
        <v>9.8039215686274508E-2</v>
      </c>
      <c r="K564" s="2">
        <f t="shared" si="35"/>
        <v>7.3251428571428567</v>
      </c>
    </row>
    <row r="565" spans="1:11" x14ac:dyDescent="0.3">
      <c r="A565" s="3">
        <v>45435</v>
      </c>
      <c r="B565" s="1" t="s">
        <v>14</v>
      </c>
      <c r="C565" s="1" t="s">
        <v>11</v>
      </c>
      <c r="D565" s="2">
        <v>5517</v>
      </c>
      <c r="E565" s="2">
        <v>280</v>
      </c>
      <c r="F565" s="2">
        <v>36</v>
      </c>
      <c r="G565" s="13">
        <v>751.89</v>
      </c>
      <c r="H565" s="12">
        <f t="shared" si="32"/>
        <v>5.0752220409642924E-2</v>
      </c>
      <c r="I565" s="2">
        <f t="shared" si="33"/>
        <v>2.6853214285714286</v>
      </c>
      <c r="J565" s="12">
        <f t="shared" si="34"/>
        <v>0.12857142857142856</v>
      </c>
      <c r="K565" s="2">
        <f t="shared" si="35"/>
        <v>20.885833333333334</v>
      </c>
    </row>
    <row r="566" spans="1:11" x14ac:dyDescent="0.3">
      <c r="A566" s="3">
        <v>45435</v>
      </c>
      <c r="B566" s="1" t="s">
        <v>14</v>
      </c>
      <c r="C566" s="1" t="s">
        <v>12</v>
      </c>
      <c r="D566" s="2">
        <v>8870</v>
      </c>
      <c r="E566" s="2">
        <v>111</v>
      </c>
      <c r="F566" s="2">
        <v>34</v>
      </c>
      <c r="G566" s="13">
        <v>688.67</v>
      </c>
      <c r="H566" s="12">
        <f t="shared" si="32"/>
        <v>1.2514092446448704E-2</v>
      </c>
      <c r="I566" s="2">
        <f t="shared" si="33"/>
        <v>6.2042342342342343</v>
      </c>
      <c r="J566" s="12">
        <f t="shared" si="34"/>
        <v>0.30630630630630629</v>
      </c>
      <c r="K566" s="2">
        <f t="shared" si="35"/>
        <v>20.254999999999999</v>
      </c>
    </row>
    <row r="567" spans="1:11" x14ac:dyDescent="0.3">
      <c r="A567" s="3">
        <v>45435</v>
      </c>
      <c r="B567" s="1" t="s">
        <v>15</v>
      </c>
      <c r="C567" s="1" t="s">
        <v>8</v>
      </c>
      <c r="D567" s="2">
        <v>2549</v>
      </c>
      <c r="E567" s="2">
        <v>278</v>
      </c>
      <c r="F567" s="2">
        <v>4</v>
      </c>
      <c r="G567" s="13">
        <v>448.37</v>
      </c>
      <c r="H567" s="12">
        <f t="shared" si="32"/>
        <v>0.1090623774029031</v>
      </c>
      <c r="I567" s="2">
        <f t="shared" si="33"/>
        <v>1.612841726618705</v>
      </c>
      <c r="J567" s="12">
        <f t="shared" si="34"/>
        <v>1.4388489208633094E-2</v>
      </c>
      <c r="K567" s="2">
        <f t="shared" si="35"/>
        <v>112.0925</v>
      </c>
    </row>
    <row r="568" spans="1:11" x14ac:dyDescent="0.3">
      <c r="A568" s="3">
        <v>45435</v>
      </c>
      <c r="B568" s="1" t="s">
        <v>15</v>
      </c>
      <c r="C568" s="1" t="s">
        <v>9</v>
      </c>
      <c r="D568" s="2">
        <v>5481</v>
      </c>
      <c r="E568" s="2">
        <v>111</v>
      </c>
      <c r="F568" s="2">
        <v>37</v>
      </c>
      <c r="G568" s="13">
        <v>533.21</v>
      </c>
      <c r="H568" s="12">
        <f t="shared" si="32"/>
        <v>2.0251778872468526E-2</v>
      </c>
      <c r="I568" s="2">
        <f t="shared" si="33"/>
        <v>4.8036936936936936</v>
      </c>
      <c r="J568" s="12">
        <f t="shared" si="34"/>
        <v>0.33333333333333331</v>
      </c>
      <c r="K568" s="2">
        <f t="shared" si="35"/>
        <v>14.411081081081083</v>
      </c>
    </row>
    <row r="569" spans="1:11" x14ac:dyDescent="0.3">
      <c r="A569" s="3">
        <v>45435</v>
      </c>
      <c r="B569" s="1" t="s">
        <v>15</v>
      </c>
      <c r="C569" s="1" t="s">
        <v>10</v>
      </c>
      <c r="D569" s="2">
        <v>8758</v>
      </c>
      <c r="E569" s="2">
        <v>198</v>
      </c>
      <c r="F569" s="2">
        <v>38</v>
      </c>
      <c r="G569" s="13">
        <v>784.26</v>
      </c>
      <c r="H569" s="12">
        <f t="shared" si="32"/>
        <v>2.2607901347339577E-2</v>
      </c>
      <c r="I569" s="2">
        <f t="shared" si="33"/>
        <v>3.9609090909090909</v>
      </c>
      <c r="J569" s="12">
        <f t="shared" si="34"/>
        <v>0.19191919191919191</v>
      </c>
      <c r="K569" s="2">
        <f t="shared" si="35"/>
        <v>20.638421052631578</v>
      </c>
    </row>
    <row r="570" spans="1:11" x14ac:dyDescent="0.3">
      <c r="A570" s="3">
        <v>45435</v>
      </c>
      <c r="B570" s="1" t="s">
        <v>15</v>
      </c>
      <c r="C570" s="1" t="s">
        <v>11</v>
      </c>
      <c r="D570" s="2">
        <v>7356</v>
      </c>
      <c r="E570" s="2">
        <v>291</v>
      </c>
      <c r="F570" s="2">
        <v>17</v>
      </c>
      <c r="G570" s="13">
        <v>666.37</v>
      </c>
      <c r="H570" s="12">
        <f t="shared" si="32"/>
        <v>3.9559543230016314E-2</v>
      </c>
      <c r="I570" s="2">
        <f t="shared" si="33"/>
        <v>2.2899312714776632</v>
      </c>
      <c r="J570" s="12">
        <f t="shared" si="34"/>
        <v>5.8419243986254296E-2</v>
      </c>
      <c r="K570" s="2">
        <f t="shared" si="35"/>
        <v>39.198235294117644</v>
      </c>
    </row>
    <row r="571" spans="1:11" x14ac:dyDescent="0.3">
      <c r="A571" s="3">
        <v>45435</v>
      </c>
      <c r="B571" s="1" t="s">
        <v>15</v>
      </c>
      <c r="C571" s="1" t="s">
        <v>12</v>
      </c>
      <c r="D571" s="2">
        <v>5268</v>
      </c>
      <c r="E571" s="2">
        <v>209</v>
      </c>
      <c r="F571" s="2">
        <v>34</v>
      </c>
      <c r="G571" s="13">
        <v>539.07000000000005</v>
      </c>
      <c r="H571" s="12">
        <f t="shared" si="32"/>
        <v>3.9673500379650721E-2</v>
      </c>
      <c r="I571" s="2">
        <f t="shared" si="33"/>
        <v>2.5792822966507178</v>
      </c>
      <c r="J571" s="12">
        <f t="shared" si="34"/>
        <v>0.16267942583732056</v>
      </c>
      <c r="K571" s="2">
        <f t="shared" si="35"/>
        <v>15.855000000000002</v>
      </c>
    </row>
    <row r="572" spans="1:11" x14ac:dyDescent="0.3">
      <c r="A572" s="3">
        <v>45435</v>
      </c>
      <c r="B572" s="1" t="s">
        <v>16</v>
      </c>
      <c r="C572" s="1" t="s">
        <v>8</v>
      </c>
      <c r="D572" s="2">
        <v>5592</v>
      </c>
      <c r="E572" s="2">
        <v>237</v>
      </c>
      <c r="F572" s="2">
        <v>20</v>
      </c>
      <c r="G572" s="13">
        <v>681.48</v>
      </c>
      <c r="H572" s="12">
        <f t="shared" si="32"/>
        <v>4.2381974248927042E-2</v>
      </c>
      <c r="I572" s="2">
        <f t="shared" si="33"/>
        <v>2.8754430379746836</v>
      </c>
      <c r="J572" s="12">
        <f t="shared" si="34"/>
        <v>8.4388185654008435E-2</v>
      </c>
      <c r="K572" s="2">
        <f t="shared" si="35"/>
        <v>34.073999999999998</v>
      </c>
    </row>
    <row r="573" spans="1:11" x14ac:dyDescent="0.3">
      <c r="A573" s="3">
        <v>45435</v>
      </c>
      <c r="B573" s="1" t="s">
        <v>16</v>
      </c>
      <c r="C573" s="1" t="s">
        <v>9</v>
      </c>
      <c r="D573" s="2">
        <v>3355</v>
      </c>
      <c r="E573" s="2">
        <v>305</v>
      </c>
      <c r="F573" s="2">
        <v>25</v>
      </c>
      <c r="G573" s="13">
        <v>188.27</v>
      </c>
      <c r="H573" s="12">
        <f t="shared" si="32"/>
        <v>9.0909090909090912E-2</v>
      </c>
      <c r="I573" s="2">
        <f t="shared" si="33"/>
        <v>0.61727868852459022</v>
      </c>
      <c r="J573" s="12">
        <f t="shared" si="34"/>
        <v>8.1967213114754092E-2</v>
      </c>
      <c r="K573" s="2">
        <f t="shared" si="35"/>
        <v>7.5308000000000002</v>
      </c>
    </row>
    <row r="574" spans="1:11" x14ac:dyDescent="0.3">
      <c r="A574" s="3">
        <v>45435</v>
      </c>
      <c r="B574" s="1" t="s">
        <v>16</v>
      </c>
      <c r="C574" s="1" t="s">
        <v>10</v>
      </c>
      <c r="D574" s="2">
        <v>6827</v>
      </c>
      <c r="E574" s="2">
        <v>83</v>
      </c>
      <c r="F574" s="2">
        <v>17</v>
      </c>
      <c r="G574" s="13">
        <v>392.21</v>
      </c>
      <c r="H574" s="12">
        <f t="shared" si="32"/>
        <v>1.2157609491724036E-2</v>
      </c>
      <c r="I574" s="2">
        <f t="shared" si="33"/>
        <v>4.725421686746988</v>
      </c>
      <c r="J574" s="12">
        <f t="shared" si="34"/>
        <v>0.20481927710843373</v>
      </c>
      <c r="K574" s="2">
        <f t="shared" si="35"/>
        <v>23.071176470588235</v>
      </c>
    </row>
    <row r="575" spans="1:11" x14ac:dyDescent="0.3">
      <c r="A575" s="3">
        <v>45435</v>
      </c>
      <c r="B575" s="1" t="s">
        <v>16</v>
      </c>
      <c r="C575" s="1" t="s">
        <v>11</v>
      </c>
      <c r="D575" s="2">
        <v>5839</v>
      </c>
      <c r="E575" s="2">
        <v>276</v>
      </c>
      <c r="F575" s="2">
        <v>28</v>
      </c>
      <c r="G575" s="13">
        <v>438.3</v>
      </c>
      <c r="H575" s="12">
        <f t="shared" si="32"/>
        <v>4.7268367871210824E-2</v>
      </c>
      <c r="I575" s="2">
        <f t="shared" si="33"/>
        <v>1.5880434782608697</v>
      </c>
      <c r="J575" s="12">
        <f t="shared" si="34"/>
        <v>0.10144927536231885</v>
      </c>
      <c r="K575" s="2">
        <f t="shared" si="35"/>
        <v>15.653571428571428</v>
      </c>
    </row>
    <row r="576" spans="1:11" x14ac:dyDescent="0.3">
      <c r="A576" s="3">
        <v>45435</v>
      </c>
      <c r="B576" s="1" t="s">
        <v>16</v>
      </c>
      <c r="C576" s="1" t="s">
        <v>12</v>
      </c>
      <c r="D576" s="2">
        <v>4493</v>
      </c>
      <c r="E576" s="2">
        <v>91</v>
      </c>
      <c r="F576" s="2">
        <v>12</v>
      </c>
      <c r="G576" s="13">
        <v>806.51</v>
      </c>
      <c r="H576" s="12">
        <f t="shared" si="32"/>
        <v>2.025372802136657E-2</v>
      </c>
      <c r="I576" s="2">
        <f t="shared" si="33"/>
        <v>8.8627472527472531</v>
      </c>
      <c r="J576" s="12">
        <f t="shared" si="34"/>
        <v>0.13186813186813187</v>
      </c>
      <c r="K576" s="2">
        <f t="shared" si="35"/>
        <v>67.209166666666661</v>
      </c>
    </row>
    <row r="577" spans="1:11" x14ac:dyDescent="0.3">
      <c r="A577" s="3">
        <v>45436</v>
      </c>
      <c r="B577" s="1" t="s">
        <v>7</v>
      </c>
      <c r="C577" s="1" t="s">
        <v>8</v>
      </c>
      <c r="D577" s="2">
        <v>3672</v>
      </c>
      <c r="E577" s="2">
        <v>154</v>
      </c>
      <c r="F577" s="2">
        <v>8</v>
      </c>
      <c r="G577" s="13">
        <v>191.93</v>
      </c>
      <c r="H577" s="12">
        <f t="shared" si="32"/>
        <v>4.1938997821350764E-2</v>
      </c>
      <c r="I577" s="2">
        <f t="shared" si="33"/>
        <v>1.2462987012987012</v>
      </c>
      <c r="J577" s="12">
        <f t="shared" si="34"/>
        <v>5.1948051948051951E-2</v>
      </c>
      <c r="K577" s="2">
        <f t="shared" si="35"/>
        <v>23.991250000000001</v>
      </c>
    </row>
    <row r="578" spans="1:11" x14ac:dyDescent="0.3">
      <c r="A578" s="3">
        <v>45436</v>
      </c>
      <c r="B578" s="1" t="s">
        <v>7</v>
      </c>
      <c r="C578" s="1" t="s">
        <v>9</v>
      </c>
      <c r="D578" s="2">
        <v>9616</v>
      </c>
      <c r="E578" s="2">
        <v>178</v>
      </c>
      <c r="F578" s="2">
        <v>47</v>
      </c>
      <c r="G578" s="13">
        <v>828</v>
      </c>
      <c r="H578" s="12">
        <f t="shared" ref="H578:H641" si="36">E578 / D578</f>
        <v>1.85108153078203E-2</v>
      </c>
      <c r="I578" s="2">
        <f t="shared" ref="I578:I641" si="37">G578 / E578</f>
        <v>4.6516853932584272</v>
      </c>
      <c r="J578" s="12">
        <f t="shared" ref="J578:J641" si="38">F578 / E578</f>
        <v>0.2640449438202247</v>
      </c>
      <c r="K578" s="2">
        <f t="shared" ref="K578:K641" si="39">IFERROR(G578 / F578, 0)</f>
        <v>17.617021276595743</v>
      </c>
    </row>
    <row r="579" spans="1:11" x14ac:dyDescent="0.3">
      <c r="A579" s="3">
        <v>45436</v>
      </c>
      <c r="B579" s="1" t="s">
        <v>7</v>
      </c>
      <c r="C579" s="1" t="s">
        <v>10</v>
      </c>
      <c r="D579" s="2">
        <v>7172</v>
      </c>
      <c r="E579" s="2">
        <v>146</v>
      </c>
      <c r="F579" s="2">
        <v>39</v>
      </c>
      <c r="G579" s="13">
        <v>856.78</v>
      </c>
      <c r="H579" s="12">
        <f t="shared" si="36"/>
        <v>2.0356943669827106E-2</v>
      </c>
      <c r="I579" s="2">
        <f t="shared" si="37"/>
        <v>5.8683561643835613</v>
      </c>
      <c r="J579" s="12">
        <f t="shared" si="38"/>
        <v>0.26712328767123289</v>
      </c>
      <c r="K579" s="2">
        <f t="shared" si="39"/>
        <v>21.968717948717948</v>
      </c>
    </row>
    <row r="580" spans="1:11" x14ac:dyDescent="0.3">
      <c r="A580" s="3">
        <v>45436</v>
      </c>
      <c r="B580" s="1" t="s">
        <v>7</v>
      </c>
      <c r="C580" s="1" t="s">
        <v>11</v>
      </c>
      <c r="D580" s="2">
        <v>9980</v>
      </c>
      <c r="E580" s="2">
        <v>333</v>
      </c>
      <c r="F580" s="2">
        <v>33</v>
      </c>
      <c r="G580" s="13">
        <v>673.48</v>
      </c>
      <c r="H580" s="12">
        <f t="shared" si="36"/>
        <v>3.3366733466933869E-2</v>
      </c>
      <c r="I580" s="2">
        <f t="shared" si="37"/>
        <v>2.0224624624624625</v>
      </c>
      <c r="J580" s="12">
        <f t="shared" si="38"/>
        <v>9.90990990990991E-2</v>
      </c>
      <c r="K580" s="2">
        <f t="shared" si="39"/>
        <v>20.40848484848485</v>
      </c>
    </row>
    <row r="581" spans="1:11" x14ac:dyDescent="0.3">
      <c r="A581" s="3">
        <v>45436</v>
      </c>
      <c r="B581" s="1" t="s">
        <v>7</v>
      </c>
      <c r="C581" s="1" t="s">
        <v>12</v>
      </c>
      <c r="D581" s="2">
        <v>1775</v>
      </c>
      <c r="E581" s="2">
        <v>492</v>
      </c>
      <c r="F581" s="2">
        <v>48</v>
      </c>
      <c r="G581" s="13">
        <v>505.11</v>
      </c>
      <c r="H581" s="12">
        <f t="shared" si="36"/>
        <v>0.27718309859154927</v>
      </c>
      <c r="I581" s="2">
        <f t="shared" si="37"/>
        <v>1.0266463414634146</v>
      </c>
      <c r="J581" s="12">
        <f t="shared" si="38"/>
        <v>9.7560975609756101E-2</v>
      </c>
      <c r="K581" s="2">
        <f t="shared" si="39"/>
        <v>10.523125</v>
      </c>
    </row>
    <row r="582" spans="1:11" x14ac:dyDescent="0.3">
      <c r="A582" s="3">
        <v>45436</v>
      </c>
      <c r="B582" s="1" t="s">
        <v>13</v>
      </c>
      <c r="C582" s="1" t="s">
        <v>8</v>
      </c>
      <c r="D582" s="2">
        <v>1078</v>
      </c>
      <c r="E582" s="2">
        <v>450</v>
      </c>
      <c r="F582" s="2">
        <v>23</v>
      </c>
      <c r="G582" s="13">
        <v>159.99</v>
      </c>
      <c r="H582" s="12">
        <f t="shared" si="36"/>
        <v>0.41743970315398887</v>
      </c>
      <c r="I582" s="2">
        <f t="shared" si="37"/>
        <v>0.35553333333333337</v>
      </c>
      <c r="J582" s="12">
        <f t="shared" si="38"/>
        <v>5.1111111111111114E-2</v>
      </c>
      <c r="K582" s="2">
        <f t="shared" si="39"/>
        <v>6.9560869565217391</v>
      </c>
    </row>
    <row r="583" spans="1:11" x14ac:dyDescent="0.3">
      <c r="A583" s="3">
        <v>45436</v>
      </c>
      <c r="B583" s="1" t="s">
        <v>13</v>
      </c>
      <c r="C583" s="1" t="s">
        <v>9</v>
      </c>
      <c r="D583" s="2">
        <v>8340</v>
      </c>
      <c r="E583" s="2">
        <v>118</v>
      </c>
      <c r="F583" s="2">
        <v>0</v>
      </c>
      <c r="G583" s="13">
        <v>763.69</v>
      </c>
      <c r="H583" s="12">
        <f t="shared" si="36"/>
        <v>1.4148681055155876E-2</v>
      </c>
      <c r="I583" s="2">
        <f t="shared" si="37"/>
        <v>6.4719491525423729</v>
      </c>
      <c r="J583" s="12">
        <f t="shared" si="38"/>
        <v>0</v>
      </c>
      <c r="K583" s="2">
        <f t="shared" si="39"/>
        <v>0</v>
      </c>
    </row>
    <row r="584" spans="1:11" x14ac:dyDescent="0.3">
      <c r="A584" s="3">
        <v>45436</v>
      </c>
      <c r="B584" s="1" t="s">
        <v>13</v>
      </c>
      <c r="C584" s="1" t="s">
        <v>10</v>
      </c>
      <c r="D584" s="2">
        <v>7230</v>
      </c>
      <c r="E584" s="2">
        <v>150</v>
      </c>
      <c r="F584" s="2">
        <v>7</v>
      </c>
      <c r="G584" s="13">
        <v>143.05000000000001</v>
      </c>
      <c r="H584" s="12">
        <f t="shared" si="36"/>
        <v>2.0746887966804978E-2</v>
      </c>
      <c r="I584" s="2">
        <f t="shared" si="37"/>
        <v>0.95366666666666677</v>
      </c>
      <c r="J584" s="12">
        <f t="shared" si="38"/>
        <v>4.6666666666666669E-2</v>
      </c>
      <c r="K584" s="2">
        <f t="shared" si="39"/>
        <v>20.435714285714287</v>
      </c>
    </row>
    <row r="585" spans="1:11" x14ac:dyDescent="0.3">
      <c r="A585" s="3">
        <v>45436</v>
      </c>
      <c r="B585" s="1" t="s">
        <v>13</v>
      </c>
      <c r="C585" s="1" t="s">
        <v>11</v>
      </c>
      <c r="D585" s="2">
        <v>4456</v>
      </c>
      <c r="E585" s="2">
        <v>158</v>
      </c>
      <c r="F585" s="2">
        <v>34</v>
      </c>
      <c r="G585" s="13">
        <v>821.92</v>
      </c>
      <c r="H585" s="12">
        <f t="shared" si="36"/>
        <v>3.5457809694793535E-2</v>
      </c>
      <c r="I585" s="2">
        <f t="shared" si="37"/>
        <v>5.2020253164556962</v>
      </c>
      <c r="J585" s="12">
        <f t="shared" si="38"/>
        <v>0.21518987341772153</v>
      </c>
      <c r="K585" s="2">
        <f t="shared" si="39"/>
        <v>24.174117647058821</v>
      </c>
    </row>
    <row r="586" spans="1:11" x14ac:dyDescent="0.3">
      <c r="A586" s="3">
        <v>45436</v>
      </c>
      <c r="B586" s="1" t="s">
        <v>13</v>
      </c>
      <c r="C586" s="1" t="s">
        <v>12</v>
      </c>
      <c r="D586" s="2">
        <v>3711</v>
      </c>
      <c r="E586" s="2">
        <v>66</v>
      </c>
      <c r="F586" s="2">
        <v>20</v>
      </c>
      <c r="G586" s="13">
        <v>960.85</v>
      </c>
      <c r="H586" s="12">
        <f t="shared" si="36"/>
        <v>1.7784963621665321E-2</v>
      </c>
      <c r="I586" s="2">
        <f t="shared" si="37"/>
        <v>14.558333333333334</v>
      </c>
      <c r="J586" s="12">
        <f t="shared" si="38"/>
        <v>0.30303030303030304</v>
      </c>
      <c r="K586" s="2">
        <f t="shared" si="39"/>
        <v>48.042500000000004</v>
      </c>
    </row>
    <row r="587" spans="1:11" x14ac:dyDescent="0.3">
      <c r="A587" s="3">
        <v>45436</v>
      </c>
      <c r="B587" s="1" t="s">
        <v>14</v>
      </c>
      <c r="C587" s="1" t="s">
        <v>8</v>
      </c>
      <c r="D587" s="2">
        <v>1365</v>
      </c>
      <c r="E587" s="2">
        <v>277</v>
      </c>
      <c r="F587" s="2">
        <v>14</v>
      </c>
      <c r="G587" s="13">
        <v>414.73</v>
      </c>
      <c r="H587" s="12">
        <f t="shared" si="36"/>
        <v>0.20293040293040293</v>
      </c>
      <c r="I587" s="2">
        <f t="shared" si="37"/>
        <v>1.4972202166064983</v>
      </c>
      <c r="J587" s="12">
        <f t="shared" si="38"/>
        <v>5.0541516245487361E-2</v>
      </c>
      <c r="K587" s="2">
        <f t="shared" si="39"/>
        <v>29.623571428571431</v>
      </c>
    </row>
    <row r="588" spans="1:11" x14ac:dyDescent="0.3">
      <c r="A588" s="3">
        <v>45436</v>
      </c>
      <c r="B588" s="1" t="s">
        <v>14</v>
      </c>
      <c r="C588" s="1" t="s">
        <v>9</v>
      </c>
      <c r="D588" s="2">
        <v>6330</v>
      </c>
      <c r="E588" s="2">
        <v>440</v>
      </c>
      <c r="F588" s="2">
        <v>42</v>
      </c>
      <c r="G588" s="13">
        <v>805.46</v>
      </c>
      <c r="H588" s="12">
        <f t="shared" si="36"/>
        <v>6.9510268562401265E-2</v>
      </c>
      <c r="I588" s="2">
        <f t="shared" si="37"/>
        <v>1.8305909090909092</v>
      </c>
      <c r="J588" s="12">
        <f t="shared" si="38"/>
        <v>9.5454545454545459E-2</v>
      </c>
      <c r="K588" s="2">
        <f t="shared" si="39"/>
        <v>19.17761904761905</v>
      </c>
    </row>
    <row r="589" spans="1:11" x14ac:dyDescent="0.3">
      <c r="A589" s="3">
        <v>45436</v>
      </c>
      <c r="B589" s="1" t="s">
        <v>14</v>
      </c>
      <c r="C589" s="1" t="s">
        <v>10</v>
      </c>
      <c r="D589" s="2">
        <v>9964</v>
      </c>
      <c r="E589" s="2">
        <v>399</v>
      </c>
      <c r="F589" s="2">
        <v>7</v>
      </c>
      <c r="G589" s="13">
        <v>847.48</v>
      </c>
      <c r="H589" s="12">
        <f t="shared" si="36"/>
        <v>4.0044158972300278E-2</v>
      </c>
      <c r="I589" s="2">
        <f t="shared" si="37"/>
        <v>2.1240100250626566</v>
      </c>
      <c r="J589" s="12">
        <f t="shared" si="38"/>
        <v>1.7543859649122806E-2</v>
      </c>
      <c r="K589" s="2">
        <f t="shared" si="39"/>
        <v>121.06857142857143</v>
      </c>
    </row>
    <row r="590" spans="1:11" x14ac:dyDescent="0.3">
      <c r="A590" s="3">
        <v>45436</v>
      </c>
      <c r="B590" s="1" t="s">
        <v>14</v>
      </c>
      <c r="C590" s="1" t="s">
        <v>11</v>
      </c>
      <c r="D590" s="2">
        <v>6439</v>
      </c>
      <c r="E590" s="2">
        <v>187</v>
      </c>
      <c r="F590" s="2">
        <v>31</v>
      </c>
      <c r="G590" s="13">
        <v>118.85</v>
      </c>
      <c r="H590" s="12">
        <f t="shared" si="36"/>
        <v>2.904177667339649E-2</v>
      </c>
      <c r="I590" s="2">
        <f t="shared" si="37"/>
        <v>0.63556149732620315</v>
      </c>
      <c r="J590" s="12">
        <f t="shared" si="38"/>
        <v>0.16577540106951871</v>
      </c>
      <c r="K590" s="2">
        <f t="shared" si="39"/>
        <v>3.8338709677419351</v>
      </c>
    </row>
    <row r="591" spans="1:11" x14ac:dyDescent="0.3">
      <c r="A591" s="3">
        <v>45436</v>
      </c>
      <c r="B591" s="1" t="s">
        <v>14</v>
      </c>
      <c r="C591" s="1" t="s">
        <v>12</v>
      </c>
      <c r="D591" s="2">
        <v>7511</v>
      </c>
      <c r="E591" s="2">
        <v>269</v>
      </c>
      <c r="F591" s="2">
        <v>7</v>
      </c>
      <c r="G591" s="13">
        <v>909.01</v>
      </c>
      <c r="H591" s="12">
        <f t="shared" si="36"/>
        <v>3.5814139262415126E-2</v>
      </c>
      <c r="I591" s="2">
        <f t="shared" si="37"/>
        <v>3.3792193308550185</v>
      </c>
      <c r="J591" s="12">
        <f t="shared" si="38"/>
        <v>2.6022304832713755E-2</v>
      </c>
      <c r="K591" s="2">
        <f t="shared" si="39"/>
        <v>129.85857142857142</v>
      </c>
    </row>
    <row r="592" spans="1:11" x14ac:dyDescent="0.3">
      <c r="A592" s="3">
        <v>45436</v>
      </c>
      <c r="B592" s="1" t="s">
        <v>15</v>
      </c>
      <c r="C592" s="1" t="s">
        <v>8</v>
      </c>
      <c r="D592" s="2">
        <v>4839</v>
      </c>
      <c r="E592" s="2">
        <v>409</v>
      </c>
      <c r="F592" s="2">
        <v>1</v>
      </c>
      <c r="G592" s="13">
        <v>662.2</v>
      </c>
      <c r="H592" s="12">
        <f t="shared" si="36"/>
        <v>8.4521595370944405E-2</v>
      </c>
      <c r="I592" s="2">
        <f t="shared" si="37"/>
        <v>1.619070904645477</v>
      </c>
      <c r="J592" s="12">
        <f t="shared" si="38"/>
        <v>2.4449877750611247E-3</v>
      </c>
      <c r="K592" s="2">
        <f t="shared" si="39"/>
        <v>662.2</v>
      </c>
    </row>
    <row r="593" spans="1:11" x14ac:dyDescent="0.3">
      <c r="A593" s="3">
        <v>45436</v>
      </c>
      <c r="B593" s="1" t="s">
        <v>15</v>
      </c>
      <c r="C593" s="1" t="s">
        <v>9</v>
      </c>
      <c r="D593" s="2">
        <v>2827</v>
      </c>
      <c r="E593" s="2">
        <v>431</v>
      </c>
      <c r="F593" s="2">
        <v>40</v>
      </c>
      <c r="G593" s="13">
        <v>334.64</v>
      </c>
      <c r="H593" s="12">
        <f t="shared" si="36"/>
        <v>0.15245843650512911</v>
      </c>
      <c r="I593" s="2">
        <f t="shared" si="37"/>
        <v>0.77642691415313225</v>
      </c>
      <c r="J593" s="12">
        <f t="shared" si="38"/>
        <v>9.2807424593967514E-2</v>
      </c>
      <c r="K593" s="2">
        <f t="shared" si="39"/>
        <v>8.3659999999999997</v>
      </c>
    </row>
    <row r="594" spans="1:11" x14ac:dyDescent="0.3">
      <c r="A594" s="3">
        <v>45436</v>
      </c>
      <c r="B594" s="1" t="s">
        <v>15</v>
      </c>
      <c r="C594" s="1" t="s">
        <v>10</v>
      </c>
      <c r="D594" s="2">
        <v>9569</v>
      </c>
      <c r="E594" s="2">
        <v>168</v>
      </c>
      <c r="F594" s="2">
        <v>49</v>
      </c>
      <c r="G594" s="13">
        <v>137.76</v>
      </c>
      <c r="H594" s="12">
        <f t="shared" si="36"/>
        <v>1.755669348939283E-2</v>
      </c>
      <c r="I594" s="2">
        <f t="shared" si="37"/>
        <v>0.82</v>
      </c>
      <c r="J594" s="12">
        <f t="shared" si="38"/>
        <v>0.29166666666666669</v>
      </c>
      <c r="K594" s="2">
        <f t="shared" si="39"/>
        <v>2.8114285714285714</v>
      </c>
    </row>
    <row r="595" spans="1:11" x14ac:dyDescent="0.3">
      <c r="A595" s="3">
        <v>45436</v>
      </c>
      <c r="B595" s="1" t="s">
        <v>15</v>
      </c>
      <c r="C595" s="1" t="s">
        <v>11</v>
      </c>
      <c r="D595" s="2">
        <v>3196</v>
      </c>
      <c r="E595" s="2">
        <v>213</v>
      </c>
      <c r="F595" s="2">
        <v>39</v>
      </c>
      <c r="G595" s="13">
        <v>363.54</v>
      </c>
      <c r="H595" s="12">
        <f t="shared" si="36"/>
        <v>6.6645807259073847E-2</v>
      </c>
      <c r="I595" s="2">
        <f t="shared" si="37"/>
        <v>1.7067605633802818</v>
      </c>
      <c r="J595" s="12">
        <f t="shared" si="38"/>
        <v>0.18309859154929578</v>
      </c>
      <c r="K595" s="2">
        <f t="shared" si="39"/>
        <v>9.3215384615384629</v>
      </c>
    </row>
    <row r="596" spans="1:11" x14ac:dyDescent="0.3">
      <c r="A596" s="3">
        <v>45436</v>
      </c>
      <c r="B596" s="1" t="s">
        <v>15</v>
      </c>
      <c r="C596" s="1" t="s">
        <v>12</v>
      </c>
      <c r="D596" s="2">
        <v>1769</v>
      </c>
      <c r="E596" s="2">
        <v>423</v>
      </c>
      <c r="F596" s="2">
        <v>31</v>
      </c>
      <c r="G596" s="13">
        <v>537.41</v>
      </c>
      <c r="H596" s="12">
        <f t="shared" si="36"/>
        <v>0.23911814584511024</v>
      </c>
      <c r="I596" s="2">
        <f t="shared" si="37"/>
        <v>1.2704728132387706</v>
      </c>
      <c r="J596" s="12">
        <f t="shared" si="38"/>
        <v>7.328605200945626E-2</v>
      </c>
      <c r="K596" s="2">
        <f t="shared" si="39"/>
        <v>17.335806451612903</v>
      </c>
    </row>
    <row r="597" spans="1:11" x14ac:dyDescent="0.3">
      <c r="A597" s="3">
        <v>45436</v>
      </c>
      <c r="B597" s="1" t="s">
        <v>16</v>
      </c>
      <c r="C597" s="1" t="s">
        <v>8</v>
      </c>
      <c r="D597" s="2">
        <v>4983</v>
      </c>
      <c r="E597" s="2">
        <v>337</v>
      </c>
      <c r="F597" s="2">
        <v>33</v>
      </c>
      <c r="G597" s="13">
        <v>654.85</v>
      </c>
      <c r="H597" s="12">
        <f t="shared" si="36"/>
        <v>6.7629941802127239E-2</v>
      </c>
      <c r="I597" s="2">
        <f t="shared" si="37"/>
        <v>1.9431750741839764</v>
      </c>
      <c r="J597" s="12">
        <f t="shared" si="38"/>
        <v>9.7922848664688422E-2</v>
      </c>
      <c r="K597" s="2">
        <f t="shared" si="39"/>
        <v>19.843939393939394</v>
      </c>
    </row>
    <row r="598" spans="1:11" x14ac:dyDescent="0.3">
      <c r="A598" s="3">
        <v>45436</v>
      </c>
      <c r="B598" s="1" t="s">
        <v>16</v>
      </c>
      <c r="C598" s="1" t="s">
        <v>9</v>
      </c>
      <c r="D598" s="2">
        <v>9714</v>
      </c>
      <c r="E598" s="2">
        <v>59</v>
      </c>
      <c r="F598" s="2">
        <v>39</v>
      </c>
      <c r="G598" s="13">
        <v>404.44</v>
      </c>
      <c r="H598" s="12">
        <f t="shared" si="36"/>
        <v>6.0737080502367719E-3</v>
      </c>
      <c r="I598" s="2">
        <f t="shared" si="37"/>
        <v>6.8549152542372882</v>
      </c>
      <c r="J598" s="12">
        <f t="shared" si="38"/>
        <v>0.66101694915254239</v>
      </c>
      <c r="K598" s="2">
        <f t="shared" si="39"/>
        <v>10.37025641025641</v>
      </c>
    </row>
    <row r="599" spans="1:11" x14ac:dyDescent="0.3">
      <c r="A599" s="3">
        <v>45436</v>
      </c>
      <c r="B599" s="1" t="s">
        <v>16</v>
      </c>
      <c r="C599" s="1" t="s">
        <v>10</v>
      </c>
      <c r="D599" s="2">
        <v>8569</v>
      </c>
      <c r="E599" s="2">
        <v>232</v>
      </c>
      <c r="F599" s="2">
        <v>39</v>
      </c>
      <c r="G599" s="13">
        <v>185.51</v>
      </c>
      <c r="H599" s="12">
        <f t="shared" si="36"/>
        <v>2.7074337729023224E-2</v>
      </c>
      <c r="I599" s="2">
        <f t="shared" si="37"/>
        <v>0.79961206896551718</v>
      </c>
      <c r="J599" s="12">
        <f t="shared" si="38"/>
        <v>0.16810344827586207</v>
      </c>
      <c r="K599" s="2">
        <f t="shared" si="39"/>
        <v>4.7566666666666668</v>
      </c>
    </row>
    <row r="600" spans="1:11" x14ac:dyDescent="0.3">
      <c r="A600" s="3">
        <v>45436</v>
      </c>
      <c r="B600" s="1" t="s">
        <v>16</v>
      </c>
      <c r="C600" s="1" t="s">
        <v>11</v>
      </c>
      <c r="D600" s="2">
        <v>6946</v>
      </c>
      <c r="E600" s="2">
        <v>383</v>
      </c>
      <c r="F600" s="2">
        <v>24</v>
      </c>
      <c r="G600" s="13">
        <v>495.46</v>
      </c>
      <c r="H600" s="12">
        <f t="shared" si="36"/>
        <v>5.5139648718687012E-2</v>
      </c>
      <c r="I600" s="2">
        <f t="shared" si="37"/>
        <v>1.2936292428198433</v>
      </c>
      <c r="J600" s="12">
        <f t="shared" si="38"/>
        <v>6.2663185378590072E-2</v>
      </c>
      <c r="K600" s="2">
        <f t="shared" si="39"/>
        <v>20.644166666666667</v>
      </c>
    </row>
    <row r="601" spans="1:11" x14ac:dyDescent="0.3">
      <c r="A601" s="3">
        <v>45436</v>
      </c>
      <c r="B601" s="1" t="s">
        <v>16</v>
      </c>
      <c r="C601" s="1" t="s">
        <v>12</v>
      </c>
      <c r="D601" s="2">
        <v>3461</v>
      </c>
      <c r="E601" s="2">
        <v>262</v>
      </c>
      <c r="F601" s="2">
        <v>45</v>
      </c>
      <c r="G601" s="13">
        <v>708.38</v>
      </c>
      <c r="H601" s="12">
        <f t="shared" si="36"/>
        <v>7.5700664547818555E-2</v>
      </c>
      <c r="I601" s="2">
        <f t="shared" si="37"/>
        <v>2.7037404580152673</v>
      </c>
      <c r="J601" s="12">
        <f t="shared" si="38"/>
        <v>0.1717557251908397</v>
      </c>
      <c r="K601" s="2">
        <f t="shared" si="39"/>
        <v>15.741777777777777</v>
      </c>
    </row>
    <row r="602" spans="1:11" x14ac:dyDescent="0.3">
      <c r="A602" s="3">
        <v>45437</v>
      </c>
      <c r="B602" s="1" t="s">
        <v>7</v>
      </c>
      <c r="C602" s="1" t="s">
        <v>8</v>
      </c>
      <c r="D602" s="2">
        <v>3160</v>
      </c>
      <c r="E602" s="2">
        <v>425</v>
      </c>
      <c r="F602" s="2">
        <v>31</v>
      </c>
      <c r="G602" s="13">
        <v>993.17</v>
      </c>
      <c r="H602" s="12">
        <f t="shared" si="36"/>
        <v>0.13449367088607594</v>
      </c>
      <c r="I602" s="2">
        <f t="shared" si="37"/>
        <v>2.336870588235294</v>
      </c>
      <c r="J602" s="12">
        <f t="shared" si="38"/>
        <v>7.2941176470588232E-2</v>
      </c>
      <c r="K602" s="2">
        <f t="shared" si="39"/>
        <v>32.037741935483872</v>
      </c>
    </row>
    <row r="603" spans="1:11" x14ac:dyDescent="0.3">
      <c r="A603" s="3">
        <v>45437</v>
      </c>
      <c r="B603" s="1" t="s">
        <v>7</v>
      </c>
      <c r="C603" s="1" t="s">
        <v>9</v>
      </c>
      <c r="D603" s="2">
        <v>6341</v>
      </c>
      <c r="E603" s="2">
        <v>168</v>
      </c>
      <c r="F603" s="2">
        <v>11</v>
      </c>
      <c r="G603" s="13">
        <v>891.34</v>
      </c>
      <c r="H603" s="12">
        <f t="shared" si="36"/>
        <v>2.6494243810124586E-2</v>
      </c>
      <c r="I603" s="2">
        <f t="shared" si="37"/>
        <v>5.305595238095238</v>
      </c>
      <c r="J603" s="12">
        <f t="shared" si="38"/>
        <v>6.5476190476190479E-2</v>
      </c>
      <c r="K603" s="2">
        <f t="shared" si="39"/>
        <v>81.030909090909091</v>
      </c>
    </row>
    <row r="604" spans="1:11" x14ac:dyDescent="0.3">
      <c r="A604" s="3">
        <v>45437</v>
      </c>
      <c r="B604" s="1" t="s">
        <v>7</v>
      </c>
      <c r="C604" s="1" t="s">
        <v>10</v>
      </c>
      <c r="D604" s="2">
        <v>2256</v>
      </c>
      <c r="E604" s="2">
        <v>480</v>
      </c>
      <c r="F604" s="2">
        <v>12</v>
      </c>
      <c r="G604" s="13">
        <v>327.02</v>
      </c>
      <c r="H604" s="12">
        <f t="shared" si="36"/>
        <v>0.21276595744680851</v>
      </c>
      <c r="I604" s="2">
        <f t="shared" si="37"/>
        <v>0.68129166666666663</v>
      </c>
      <c r="J604" s="12">
        <f t="shared" si="38"/>
        <v>2.5000000000000001E-2</v>
      </c>
      <c r="K604" s="2">
        <f t="shared" si="39"/>
        <v>27.251666666666665</v>
      </c>
    </row>
    <row r="605" spans="1:11" x14ac:dyDescent="0.3">
      <c r="A605" s="3">
        <v>45437</v>
      </c>
      <c r="B605" s="1" t="s">
        <v>7</v>
      </c>
      <c r="C605" s="1" t="s">
        <v>11</v>
      </c>
      <c r="D605" s="2">
        <v>8165</v>
      </c>
      <c r="E605" s="2">
        <v>198</v>
      </c>
      <c r="F605" s="2">
        <v>45</v>
      </c>
      <c r="G605" s="13">
        <v>980.56</v>
      </c>
      <c r="H605" s="12">
        <f t="shared" si="36"/>
        <v>2.4249846907532149E-2</v>
      </c>
      <c r="I605" s="2">
        <f t="shared" si="37"/>
        <v>4.9523232323232325</v>
      </c>
      <c r="J605" s="12">
        <f t="shared" si="38"/>
        <v>0.22727272727272727</v>
      </c>
      <c r="K605" s="2">
        <f t="shared" si="39"/>
        <v>21.790222222222219</v>
      </c>
    </row>
    <row r="606" spans="1:11" x14ac:dyDescent="0.3">
      <c r="A606" s="3">
        <v>45437</v>
      </c>
      <c r="B606" s="1" t="s">
        <v>7</v>
      </c>
      <c r="C606" s="1" t="s">
        <v>12</v>
      </c>
      <c r="D606" s="2">
        <v>8527</v>
      </c>
      <c r="E606" s="2">
        <v>287</v>
      </c>
      <c r="F606" s="2">
        <v>43</v>
      </c>
      <c r="G606" s="13">
        <v>798.8</v>
      </c>
      <c r="H606" s="12">
        <f t="shared" si="36"/>
        <v>3.3657792893162897E-2</v>
      </c>
      <c r="I606" s="2">
        <f t="shared" si="37"/>
        <v>2.7832752613240417</v>
      </c>
      <c r="J606" s="12">
        <f t="shared" si="38"/>
        <v>0.14982578397212543</v>
      </c>
      <c r="K606" s="2">
        <f t="shared" si="39"/>
        <v>18.576744186046511</v>
      </c>
    </row>
    <row r="607" spans="1:11" x14ac:dyDescent="0.3">
      <c r="A607" s="3">
        <v>45437</v>
      </c>
      <c r="B607" s="1" t="s">
        <v>13</v>
      </c>
      <c r="C607" s="1" t="s">
        <v>8</v>
      </c>
      <c r="D607" s="2">
        <v>9789</v>
      </c>
      <c r="E607" s="2">
        <v>199</v>
      </c>
      <c r="F607" s="2">
        <v>21</v>
      </c>
      <c r="G607" s="13">
        <v>986.2</v>
      </c>
      <c r="H607" s="12">
        <f t="shared" si="36"/>
        <v>2.0328940647665748E-2</v>
      </c>
      <c r="I607" s="2">
        <f t="shared" si="37"/>
        <v>4.9557788944723624</v>
      </c>
      <c r="J607" s="12">
        <f t="shared" si="38"/>
        <v>0.10552763819095477</v>
      </c>
      <c r="K607" s="2">
        <f t="shared" si="39"/>
        <v>46.961904761904762</v>
      </c>
    </row>
    <row r="608" spans="1:11" x14ac:dyDescent="0.3">
      <c r="A608" s="3">
        <v>45437</v>
      </c>
      <c r="B608" s="1" t="s">
        <v>13</v>
      </c>
      <c r="C608" s="1" t="s">
        <v>9</v>
      </c>
      <c r="D608" s="2">
        <v>8003</v>
      </c>
      <c r="E608" s="2">
        <v>334</v>
      </c>
      <c r="F608" s="2">
        <v>1</v>
      </c>
      <c r="G608" s="13">
        <v>755.15</v>
      </c>
      <c r="H608" s="12">
        <f t="shared" si="36"/>
        <v>4.1734349618892913E-2</v>
      </c>
      <c r="I608" s="2">
        <f t="shared" si="37"/>
        <v>2.260928143712575</v>
      </c>
      <c r="J608" s="12">
        <f t="shared" si="38"/>
        <v>2.9940119760479044E-3</v>
      </c>
      <c r="K608" s="2">
        <f t="shared" si="39"/>
        <v>755.15</v>
      </c>
    </row>
    <row r="609" spans="1:11" x14ac:dyDescent="0.3">
      <c r="A609" s="3">
        <v>45437</v>
      </c>
      <c r="B609" s="1" t="s">
        <v>13</v>
      </c>
      <c r="C609" s="1" t="s">
        <v>10</v>
      </c>
      <c r="D609" s="2">
        <v>5558</v>
      </c>
      <c r="E609" s="2">
        <v>485</v>
      </c>
      <c r="F609" s="2">
        <v>30</v>
      </c>
      <c r="G609" s="13">
        <v>836.01</v>
      </c>
      <c r="H609" s="12">
        <f t="shared" si="36"/>
        <v>8.7261604893846711E-2</v>
      </c>
      <c r="I609" s="2">
        <f t="shared" si="37"/>
        <v>1.7237319587628865</v>
      </c>
      <c r="J609" s="12">
        <f t="shared" si="38"/>
        <v>6.1855670103092786E-2</v>
      </c>
      <c r="K609" s="2">
        <f t="shared" si="39"/>
        <v>27.867000000000001</v>
      </c>
    </row>
    <row r="610" spans="1:11" x14ac:dyDescent="0.3">
      <c r="A610" s="3">
        <v>45437</v>
      </c>
      <c r="B610" s="1" t="s">
        <v>13</v>
      </c>
      <c r="C610" s="1" t="s">
        <v>11</v>
      </c>
      <c r="D610" s="2">
        <v>5082</v>
      </c>
      <c r="E610" s="2">
        <v>456</v>
      </c>
      <c r="F610" s="2">
        <v>12</v>
      </c>
      <c r="G610" s="13">
        <v>856.63</v>
      </c>
      <c r="H610" s="12">
        <f t="shared" si="36"/>
        <v>8.9728453364816996E-2</v>
      </c>
      <c r="I610" s="2">
        <f t="shared" si="37"/>
        <v>1.8785745614035088</v>
      </c>
      <c r="J610" s="12">
        <f t="shared" si="38"/>
        <v>2.6315789473684209E-2</v>
      </c>
      <c r="K610" s="2">
        <f t="shared" si="39"/>
        <v>71.385833333333338</v>
      </c>
    </row>
    <row r="611" spans="1:11" x14ac:dyDescent="0.3">
      <c r="A611" s="3">
        <v>45437</v>
      </c>
      <c r="B611" s="1" t="s">
        <v>13</v>
      </c>
      <c r="C611" s="1" t="s">
        <v>12</v>
      </c>
      <c r="D611" s="2">
        <v>4754</v>
      </c>
      <c r="E611" s="2">
        <v>470</v>
      </c>
      <c r="F611" s="2">
        <v>2</v>
      </c>
      <c r="G611" s="13">
        <v>631.30999999999995</v>
      </c>
      <c r="H611" s="12">
        <f t="shared" si="36"/>
        <v>9.8864114429953728E-2</v>
      </c>
      <c r="I611" s="2">
        <f t="shared" si="37"/>
        <v>1.3432127659574467</v>
      </c>
      <c r="J611" s="12">
        <f t="shared" si="38"/>
        <v>4.2553191489361703E-3</v>
      </c>
      <c r="K611" s="2">
        <f t="shared" si="39"/>
        <v>315.65499999999997</v>
      </c>
    </row>
    <row r="612" spans="1:11" x14ac:dyDescent="0.3">
      <c r="A612" s="3">
        <v>45437</v>
      </c>
      <c r="B612" s="1" t="s">
        <v>14</v>
      </c>
      <c r="C612" s="1" t="s">
        <v>8</v>
      </c>
      <c r="D612" s="2">
        <v>9894</v>
      </c>
      <c r="E612" s="2">
        <v>167</v>
      </c>
      <c r="F612" s="2">
        <v>28</v>
      </c>
      <c r="G612" s="13">
        <v>608.52</v>
      </c>
      <c r="H612" s="12">
        <f t="shared" si="36"/>
        <v>1.6878916515059631E-2</v>
      </c>
      <c r="I612" s="2">
        <f t="shared" si="37"/>
        <v>3.6438323353293414</v>
      </c>
      <c r="J612" s="12">
        <f t="shared" si="38"/>
        <v>0.16766467065868262</v>
      </c>
      <c r="K612" s="2">
        <f t="shared" si="39"/>
        <v>21.732857142857142</v>
      </c>
    </row>
    <row r="613" spans="1:11" x14ac:dyDescent="0.3">
      <c r="A613" s="3">
        <v>45437</v>
      </c>
      <c r="B613" s="1" t="s">
        <v>14</v>
      </c>
      <c r="C613" s="1" t="s">
        <v>9</v>
      </c>
      <c r="D613" s="2">
        <v>6926</v>
      </c>
      <c r="E613" s="2">
        <v>157</v>
      </c>
      <c r="F613" s="2">
        <v>36</v>
      </c>
      <c r="G613" s="13">
        <v>672.66</v>
      </c>
      <c r="H613" s="12">
        <f t="shared" si="36"/>
        <v>2.2668206757146984E-2</v>
      </c>
      <c r="I613" s="2">
        <f t="shared" si="37"/>
        <v>4.2844585987261148</v>
      </c>
      <c r="J613" s="12">
        <f t="shared" si="38"/>
        <v>0.22929936305732485</v>
      </c>
      <c r="K613" s="2">
        <f t="shared" si="39"/>
        <v>18.684999999999999</v>
      </c>
    </row>
    <row r="614" spans="1:11" x14ac:dyDescent="0.3">
      <c r="A614" s="3">
        <v>45437</v>
      </c>
      <c r="B614" s="1" t="s">
        <v>14</v>
      </c>
      <c r="C614" s="1" t="s">
        <v>10</v>
      </c>
      <c r="D614" s="2">
        <v>7279</v>
      </c>
      <c r="E614" s="2">
        <v>411</v>
      </c>
      <c r="F614" s="2">
        <v>7</v>
      </c>
      <c r="G614" s="13">
        <v>602.24</v>
      </c>
      <c r="H614" s="12">
        <f t="shared" si="36"/>
        <v>5.6463799972523696E-2</v>
      </c>
      <c r="I614" s="2">
        <f t="shared" si="37"/>
        <v>1.4653041362530415</v>
      </c>
      <c r="J614" s="12">
        <f t="shared" si="38"/>
        <v>1.7031630170316302E-2</v>
      </c>
      <c r="K614" s="2">
        <f t="shared" si="39"/>
        <v>86.034285714285716</v>
      </c>
    </row>
    <row r="615" spans="1:11" x14ac:dyDescent="0.3">
      <c r="A615" s="3">
        <v>45437</v>
      </c>
      <c r="B615" s="1" t="s">
        <v>14</v>
      </c>
      <c r="C615" s="1" t="s">
        <v>11</v>
      </c>
      <c r="D615" s="2">
        <v>7272</v>
      </c>
      <c r="E615" s="2">
        <v>413</v>
      </c>
      <c r="F615" s="2">
        <v>0</v>
      </c>
      <c r="G615" s="13">
        <v>753.82</v>
      </c>
      <c r="H615" s="12">
        <f t="shared" si="36"/>
        <v>5.6793179317931791E-2</v>
      </c>
      <c r="I615" s="2">
        <f t="shared" si="37"/>
        <v>1.8252300242130752</v>
      </c>
      <c r="J615" s="12">
        <f t="shared" si="38"/>
        <v>0</v>
      </c>
      <c r="K615" s="2">
        <f t="shared" si="39"/>
        <v>0</v>
      </c>
    </row>
    <row r="616" spans="1:11" x14ac:dyDescent="0.3">
      <c r="A616" s="3">
        <v>45437</v>
      </c>
      <c r="B616" s="1" t="s">
        <v>14</v>
      </c>
      <c r="C616" s="1" t="s">
        <v>12</v>
      </c>
      <c r="D616" s="2">
        <v>7019</v>
      </c>
      <c r="E616" s="2">
        <v>153</v>
      </c>
      <c r="F616" s="2">
        <v>41</v>
      </c>
      <c r="G616" s="13">
        <v>274.56</v>
      </c>
      <c r="H616" s="12">
        <f t="shared" si="36"/>
        <v>2.1797976919789144E-2</v>
      </c>
      <c r="I616" s="2">
        <f t="shared" si="37"/>
        <v>1.7945098039215686</v>
      </c>
      <c r="J616" s="12">
        <f t="shared" si="38"/>
        <v>0.26797385620915032</v>
      </c>
      <c r="K616" s="2">
        <f t="shared" si="39"/>
        <v>6.6965853658536583</v>
      </c>
    </row>
    <row r="617" spans="1:11" x14ac:dyDescent="0.3">
      <c r="A617" s="3">
        <v>45437</v>
      </c>
      <c r="B617" s="1" t="s">
        <v>15</v>
      </c>
      <c r="C617" s="1" t="s">
        <v>8</v>
      </c>
      <c r="D617" s="2">
        <v>9033</v>
      </c>
      <c r="E617" s="2">
        <v>59</v>
      </c>
      <c r="F617" s="2">
        <v>45</v>
      </c>
      <c r="G617" s="13">
        <v>768.11</v>
      </c>
      <c r="H617" s="12">
        <f t="shared" si="36"/>
        <v>6.5316063323369866E-3</v>
      </c>
      <c r="I617" s="2">
        <f t="shared" si="37"/>
        <v>13.018813559322034</v>
      </c>
      <c r="J617" s="12">
        <f t="shared" si="38"/>
        <v>0.76271186440677963</v>
      </c>
      <c r="K617" s="2">
        <f t="shared" si="39"/>
        <v>17.069111111111113</v>
      </c>
    </row>
    <row r="618" spans="1:11" x14ac:dyDescent="0.3">
      <c r="A618" s="3">
        <v>45437</v>
      </c>
      <c r="B618" s="1" t="s">
        <v>15</v>
      </c>
      <c r="C618" s="1" t="s">
        <v>9</v>
      </c>
      <c r="D618" s="2">
        <v>3159</v>
      </c>
      <c r="E618" s="2">
        <v>62</v>
      </c>
      <c r="F618" s="2">
        <v>35</v>
      </c>
      <c r="G618" s="13">
        <v>584.83000000000004</v>
      </c>
      <c r="H618" s="12">
        <f t="shared" si="36"/>
        <v>1.9626464070908515E-2</v>
      </c>
      <c r="I618" s="2">
        <f t="shared" si="37"/>
        <v>9.4327419354838717</v>
      </c>
      <c r="J618" s="12">
        <f t="shared" si="38"/>
        <v>0.56451612903225812</v>
      </c>
      <c r="K618" s="2">
        <f t="shared" si="39"/>
        <v>16.709428571428571</v>
      </c>
    </row>
    <row r="619" spans="1:11" x14ac:dyDescent="0.3">
      <c r="A619" s="3">
        <v>45437</v>
      </c>
      <c r="B619" s="1" t="s">
        <v>15</v>
      </c>
      <c r="C619" s="1" t="s">
        <v>10</v>
      </c>
      <c r="D619" s="2">
        <v>3649</v>
      </c>
      <c r="E619" s="2">
        <v>363</v>
      </c>
      <c r="F619" s="2">
        <v>16</v>
      </c>
      <c r="G619" s="13">
        <v>131.78</v>
      </c>
      <c r="H619" s="12">
        <f t="shared" si="36"/>
        <v>9.9479309399835569E-2</v>
      </c>
      <c r="I619" s="2">
        <f t="shared" si="37"/>
        <v>0.36303030303030304</v>
      </c>
      <c r="J619" s="12">
        <f t="shared" si="38"/>
        <v>4.4077134986225897E-2</v>
      </c>
      <c r="K619" s="2">
        <f t="shared" si="39"/>
        <v>8.2362500000000001</v>
      </c>
    </row>
    <row r="620" spans="1:11" x14ac:dyDescent="0.3">
      <c r="A620" s="3">
        <v>45437</v>
      </c>
      <c r="B620" s="1" t="s">
        <v>15</v>
      </c>
      <c r="C620" s="1" t="s">
        <v>11</v>
      </c>
      <c r="D620" s="2">
        <v>2037</v>
      </c>
      <c r="E620" s="2">
        <v>170</v>
      </c>
      <c r="F620" s="2">
        <v>19</v>
      </c>
      <c r="G620" s="13">
        <v>962.27</v>
      </c>
      <c r="H620" s="12">
        <f t="shared" si="36"/>
        <v>8.3456062837506131E-2</v>
      </c>
      <c r="I620" s="2">
        <f t="shared" si="37"/>
        <v>5.6604117647058825</v>
      </c>
      <c r="J620" s="12">
        <f t="shared" si="38"/>
        <v>0.11176470588235295</v>
      </c>
      <c r="K620" s="2">
        <f t="shared" si="39"/>
        <v>50.645789473684211</v>
      </c>
    </row>
    <row r="621" spans="1:11" x14ac:dyDescent="0.3">
      <c r="A621" s="3">
        <v>45437</v>
      </c>
      <c r="B621" s="1" t="s">
        <v>15</v>
      </c>
      <c r="C621" s="1" t="s">
        <v>12</v>
      </c>
      <c r="D621" s="2">
        <v>3634</v>
      </c>
      <c r="E621" s="2">
        <v>449</v>
      </c>
      <c r="F621" s="2">
        <v>5</v>
      </c>
      <c r="G621" s="13">
        <v>234</v>
      </c>
      <c r="H621" s="12">
        <f t="shared" si="36"/>
        <v>0.12355531095211887</v>
      </c>
      <c r="I621" s="2">
        <f t="shared" si="37"/>
        <v>0.52115812917594651</v>
      </c>
      <c r="J621" s="12">
        <f t="shared" si="38"/>
        <v>1.1135857461024499E-2</v>
      </c>
      <c r="K621" s="2">
        <f t="shared" si="39"/>
        <v>46.8</v>
      </c>
    </row>
    <row r="622" spans="1:11" x14ac:dyDescent="0.3">
      <c r="A622" s="3">
        <v>45437</v>
      </c>
      <c r="B622" s="1" t="s">
        <v>16</v>
      </c>
      <c r="C622" s="1" t="s">
        <v>8</v>
      </c>
      <c r="D622" s="2">
        <v>8378</v>
      </c>
      <c r="E622" s="2">
        <v>150</v>
      </c>
      <c r="F622" s="2">
        <v>46</v>
      </c>
      <c r="G622" s="13">
        <v>212.24</v>
      </c>
      <c r="H622" s="12">
        <f t="shared" si="36"/>
        <v>1.7904034375746003E-2</v>
      </c>
      <c r="I622" s="2">
        <f t="shared" si="37"/>
        <v>1.4149333333333334</v>
      </c>
      <c r="J622" s="12">
        <f t="shared" si="38"/>
        <v>0.30666666666666664</v>
      </c>
      <c r="K622" s="2">
        <f t="shared" si="39"/>
        <v>4.6139130434782611</v>
      </c>
    </row>
    <row r="623" spans="1:11" x14ac:dyDescent="0.3">
      <c r="A623" s="3">
        <v>45437</v>
      </c>
      <c r="B623" s="1" t="s">
        <v>16</v>
      </c>
      <c r="C623" s="1" t="s">
        <v>9</v>
      </c>
      <c r="D623" s="2">
        <v>6251</v>
      </c>
      <c r="E623" s="2">
        <v>69</v>
      </c>
      <c r="F623" s="2">
        <v>34</v>
      </c>
      <c r="G623" s="13">
        <v>802.36</v>
      </c>
      <c r="H623" s="12">
        <f t="shared" si="36"/>
        <v>1.1038233882578788E-2</v>
      </c>
      <c r="I623" s="2">
        <f t="shared" si="37"/>
        <v>11.628405797101449</v>
      </c>
      <c r="J623" s="12">
        <f t="shared" si="38"/>
        <v>0.49275362318840582</v>
      </c>
      <c r="K623" s="2">
        <f t="shared" si="39"/>
        <v>23.598823529411764</v>
      </c>
    </row>
    <row r="624" spans="1:11" x14ac:dyDescent="0.3">
      <c r="A624" s="3">
        <v>45437</v>
      </c>
      <c r="B624" s="1" t="s">
        <v>16</v>
      </c>
      <c r="C624" s="1" t="s">
        <v>10</v>
      </c>
      <c r="D624" s="2">
        <v>8321</v>
      </c>
      <c r="E624" s="2">
        <v>342</v>
      </c>
      <c r="F624" s="2">
        <v>39</v>
      </c>
      <c r="G624" s="13">
        <v>696.74</v>
      </c>
      <c r="H624" s="12">
        <f t="shared" si="36"/>
        <v>4.1100829227256337E-2</v>
      </c>
      <c r="I624" s="2">
        <f t="shared" si="37"/>
        <v>2.037251461988304</v>
      </c>
      <c r="J624" s="12">
        <f t="shared" si="38"/>
        <v>0.11403508771929824</v>
      </c>
      <c r="K624" s="2">
        <f t="shared" si="39"/>
        <v>17.865128205128205</v>
      </c>
    </row>
    <row r="625" spans="1:11" x14ac:dyDescent="0.3">
      <c r="A625" s="3">
        <v>45437</v>
      </c>
      <c r="B625" s="1" t="s">
        <v>16</v>
      </c>
      <c r="C625" s="1" t="s">
        <v>11</v>
      </c>
      <c r="D625" s="2">
        <v>5966</v>
      </c>
      <c r="E625" s="2">
        <v>454</v>
      </c>
      <c r="F625" s="2">
        <v>45</v>
      </c>
      <c r="G625" s="13">
        <v>126.16</v>
      </c>
      <c r="H625" s="12">
        <f t="shared" si="36"/>
        <v>7.609788803218237E-2</v>
      </c>
      <c r="I625" s="2">
        <f t="shared" si="37"/>
        <v>0.27788546255506608</v>
      </c>
      <c r="J625" s="12">
        <f t="shared" si="38"/>
        <v>9.9118942731277526E-2</v>
      </c>
      <c r="K625" s="2">
        <f t="shared" si="39"/>
        <v>2.8035555555555556</v>
      </c>
    </row>
    <row r="626" spans="1:11" x14ac:dyDescent="0.3">
      <c r="A626" s="3">
        <v>45437</v>
      </c>
      <c r="B626" s="1" t="s">
        <v>16</v>
      </c>
      <c r="C626" s="1" t="s">
        <v>12</v>
      </c>
      <c r="D626" s="2">
        <v>6891</v>
      </c>
      <c r="E626" s="2">
        <v>237</v>
      </c>
      <c r="F626" s="2">
        <v>19</v>
      </c>
      <c r="G626" s="13">
        <v>814.78</v>
      </c>
      <c r="H626" s="12">
        <f t="shared" si="36"/>
        <v>3.4392686112320416E-2</v>
      </c>
      <c r="I626" s="2">
        <f t="shared" si="37"/>
        <v>3.4378902953586499</v>
      </c>
      <c r="J626" s="12">
        <f t="shared" si="38"/>
        <v>8.0168776371308023E-2</v>
      </c>
      <c r="K626" s="2">
        <f t="shared" si="39"/>
        <v>42.88315789473684</v>
      </c>
    </row>
    <row r="627" spans="1:11" x14ac:dyDescent="0.3">
      <c r="A627" s="3">
        <v>45438</v>
      </c>
      <c r="B627" s="1" t="s">
        <v>7</v>
      </c>
      <c r="C627" s="1" t="s">
        <v>8</v>
      </c>
      <c r="D627" s="2">
        <v>3563</v>
      </c>
      <c r="E627" s="2">
        <v>270</v>
      </c>
      <c r="F627" s="2">
        <v>23</v>
      </c>
      <c r="G627" s="13">
        <v>678.09</v>
      </c>
      <c r="H627" s="12">
        <f t="shared" si="36"/>
        <v>7.5778838057816447E-2</v>
      </c>
      <c r="I627" s="2">
        <f t="shared" si="37"/>
        <v>2.5114444444444444</v>
      </c>
      <c r="J627" s="12">
        <f t="shared" si="38"/>
        <v>8.5185185185185183E-2</v>
      </c>
      <c r="K627" s="2">
        <f t="shared" si="39"/>
        <v>29.482173913043479</v>
      </c>
    </row>
    <row r="628" spans="1:11" x14ac:dyDescent="0.3">
      <c r="A628" s="3">
        <v>45438</v>
      </c>
      <c r="B628" s="1" t="s">
        <v>7</v>
      </c>
      <c r="C628" s="1" t="s">
        <v>9</v>
      </c>
      <c r="D628" s="2">
        <v>5431</v>
      </c>
      <c r="E628" s="2">
        <v>235</v>
      </c>
      <c r="F628" s="2">
        <v>3</v>
      </c>
      <c r="G628" s="13">
        <v>605.34</v>
      </c>
      <c r="H628" s="12">
        <f t="shared" si="36"/>
        <v>4.3270116000736512E-2</v>
      </c>
      <c r="I628" s="2">
        <f t="shared" si="37"/>
        <v>2.5759148936170213</v>
      </c>
      <c r="J628" s="12">
        <f t="shared" si="38"/>
        <v>1.276595744680851E-2</v>
      </c>
      <c r="K628" s="2">
        <f t="shared" si="39"/>
        <v>201.78</v>
      </c>
    </row>
    <row r="629" spans="1:11" x14ac:dyDescent="0.3">
      <c r="A629" s="3">
        <v>45438</v>
      </c>
      <c r="B629" s="1" t="s">
        <v>7</v>
      </c>
      <c r="C629" s="1" t="s">
        <v>10</v>
      </c>
      <c r="D629" s="2">
        <v>4959</v>
      </c>
      <c r="E629" s="2">
        <v>303</v>
      </c>
      <c r="F629" s="2">
        <v>29</v>
      </c>
      <c r="G629" s="13">
        <v>537.94000000000005</v>
      </c>
      <c r="H629" s="12">
        <f t="shared" si="36"/>
        <v>6.1101028433151842E-2</v>
      </c>
      <c r="I629" s="2">
        <f t="shared" si="37"/>
        <v>1.7753795379537956</v>
      </c>
      <c r="J629" s="12">
        <f t="shared" si="38"/>
        <v>9.5709570957095716E-2</v>
      </c>
      <c r="K629" s="2">
        <f t="shared" si="39"/>
        <v>18.549655172413797</v>
      </c>
    </row>
    <row r="630" spans="1:11" x14ac:dyDescent="0.3">
      <c r="A630" s="3">
        <v>45438</v>
      </c>
      <c r="B630" s="1" t="s">
        <v>7</v>
      </c>
      <c r="C630" s="1" t="s">
        <v>11</v>
      </c>
      <c r="D630" s="2">
        <v>1593</v>
      </c>
      <c r="E630" s="2">
        <v>452</v>
      </c>
      <c r="F630" s="2">
        <v>18</v>
      </c>
      <c r="G630" s="13">
        <v>342.84</v>
      </c>
      <c r="H630" s="12">
        <f t="shared" si="36"/>
        <v>0.28374136848713122</v>
      </c>
      <c r="I630" s="2">
        <f t="shared" si="37"/>
        <v>0.75849557522123889</v>
      </c>
      <c r="J630" s="12">
        <f t="shared" si="38"/>
        <v>3.9823008849557522E-2</v>
      </c>
      <c r="K630" s="2">
        <f t="shared" si="39"/>
        <v>19.046666666666667</v>
      </c>
    </row>
    <row r="631" spans="1:11" x14ac:dyDescent="0.3">
      <c r="A631" s="3">
        <v>45438</v>
      </c>
      <c r="B631" s="1" t="s">
        <v>7</v>
      </c>
      <c r="C631" s="1" t="s">
        <v>12</v>
      </c>
      <c r="D631" s="2">
        <v>4390</v>
      </c>
      <c r="E631" s="2">
        <v>415</v>
      </c>
      <c r="F631" s="2">
        <v>23</v>
      </c>
      <c r="G631" s="13">
        <v>234.1</v>
      </c>
      <c r="H631" s="12">
        <f t="shared" si="36"/>
        <v>9.4533029612756267E-2</v>
      </c>
      <c r="I631" s="2">
        <f t="shared" si="37"/>
        <v>0.56409638554216868</v>
      </c>
      <c r="J631" s="12">
        <f t="shared" si="38"/>
        <v>5.5421686746987948E-2</v>
      </c>
      <c r="K631" s="2">
        <f t="shared" si="39"/>
        <v>10.178260869565218</v>
      </c>
    </row>
    <row r="632" spans="1:11" x14ac:dyDescent="0.3">
      <c r="A632" s="3">
        <v>45438</v>
      </c>
      <c r="B632" s="1" t="s">
        <v>13</v>
      </c>
      <c r="C632" s="1" t="s">
        <v>8</v>
      </c>
      <c r="D632" s="2">
        <v>1541</v>
      </c>
      <c r="E632" s="2">
        <v>363</v>
      </c>
      <c r="F632" s="2">
        <v>30</v>
      </c>
      <c r="G632" s="13">
        <v>736.91</v>
      </c>
      <c r="H632" s="12">
        <f t="shared" si="36"/>
        <v>0.23556132381570408</v>
      </c>
      <c r="I632" s="2">
        <f t="shared" si="37"/>
        <v>2.0300550964187325</v>
      </c>
      <c r="J632" s="12">
        <f t="shared" si="38"/>
        <v>8.2644628099173556E-2</v>
      </c>
      <c r="K632" s="2">
        <f t="shared" si="39"/>
        <v>24.563666666666666</v>
      </c>
    </row>
    <row r="633" spans="1:11" x14ac:dyDescent="0.3">
      <c r="A633" s="3">
        <v>45438</v>
      </c>
      <c r="B633" s="1" t="s">
        <v>13</v>
      </c>
      <c r="C633" s="1" t="s">
        <v>9</v>
      </c>
      <c r="D633" s="2">
        <v>1867</v>
      </c>
      <c r="E633" s="2">
        <v>241</v>
      </c>
      <c r="F633" s="2">
        <v>44</v>
      </c>
      <c r="G633" s="13">
        <v>568.27</v>
      </c>
      <c r="H633" s="12">
        <f t="shared" si="36"/>
        <v>0.12908409212640601</v>
      </c>
      <c r="I633" s="2">
        <f t="shared" si="37"/>
        <v>2.3579668049792528</v>
      </c>
      <c r="J633" s="12">
        <f t="shared" si="38"/>
        <v>0.18257261410788381</v>
      </c>
      <c r="K633" s="2">
        <f t="shared" si="39"/>
        <v>12.915227272727272</v>
      </c>
    </row>
    <row r="634" spans="1:11" x14ac:dyDescent="0.3">
      <c r="A634" s="3">
        <v>45438</v>
      </c>
      <c r="B634" s="1" t="s">
        <v>13</v>
      </c>
      <c r="C634" s="1" t="s">
        <v>10</v>
      </c>
      <c r="D634" s="2">
        <v>6469</v>
      </c>
      <c r="E634" s="2">
        <v>232</v>
      </c>
      <c r="F634" s="2">
        <v>32</v>
      </c>
      <c r="G634" s="13">
        <v>761.96</v>
      </c>
      <c r="H634" s="12">
        <f t="shared" si="36"/>
        <v>3.5863348276395118E-2</v>
      </c>
      <c r="I634" s="2">
        <f t="shared" si="37"/>
        <v>3.2843103448275865</v>
      </c>
      <c r="J634" s="12">
        <f t="shared" si="38"/>
        <v>0.13793103448275862</v>
      </c>
      <c r="K634" s="2">
        <f t="shared" si="39"/>
        <v>23.811250000000001</v>
      </c>
    </row>
    <row r="635" spans="1:11" x14ac:dyDescent="0.3">
      <c r="A635" s="3">
        <v>45438</v>
      </c>
      <c r="B635" s="1" t="s">
        <v>13</v>
      </c>
      <c r="C635" s="1" t="s">
        <v>11</v>
      </c>
      <c r="D635" s="2">
        <v>2169</v>
      </c>
      <c r="E635" s="2">
        <v>368</v>
      </c>
      <c r="F635" s="2">
        <v>27</v>
      </c>
      <c r="G635" s="13">
        <v>298.55</v>
      </c>
      <c r="H635" s="12">
        <f t="shared" si="36"/>
        <v>0.16966343937298295</v>
      </c>
      <c r="I635" s="2">
        <f t="shared" si="37"/>
        <v>0.81127717391304355</v>
      </c>
      <c r="J635" s="12">
        <f t="shared" si="38"/>
        <v>7.3369565217391311E-2</v>
      </c>
      <c r="K635" s="2">
        <f t="shared" si="39"/>
        <v>11.057407407407409</v>
      </c>
    </row>
    <row r="636" spans="1:11" x14ac:dyDescent="0.3">
      <c r="A636" s="3">
        <v>45438</v>
      </c>
      <c r="B636" s="1" t="s">
        <v>13</v>
      </c>
      <c r="C636" s="1" t="s">
        <v>12</v>
      </c>
      <c r="D636" s="2">
        <v>2019</v>
      </c>
      <c r="E636" s="2">
        <v>167</v>
      </c>
      <c r="F636" s="2">
        <v>16</v>
      </c>
      <c r="G636" s="13">
        <v>678.31</v>
      </c>
      <c r="H636" s="12">
        <f t="shared" si="36"/>
        <v>8.2714214957899948E-2</v>
      </c>
      <c r="I636" s="2">
        <f t="shared" si="37"/>
        <v>4.0617365269461079</v>
      </c>
      <c r="J636" s="12">
        <f t="shared" si="38"/>
        <v>9.580838323353294E-2</v>
      </c>
      <c r="K636" s="2">
        <f t="shared" si="39"/>
        <v>42.394374999999997</v>
      </c>
    </row>
    <row r="637" spans="1:11" x14ac:dyDescent="0.3">
      <c r="A637" s="3">
        <v>45438</v>
      </c>
      <c r="B637" s="1" t="s">
        <v>14</v>
      </c>
      <c r="C637" s="1" t="s">
        <v>8</v>
      </c>
      <c r="D637" s="2">
        <v>2283</v>
      </c>
      <c r="E637" s="2">
        <v>197</v>
      </c>
      <c r="F637" s="2">
        <v>26</v>
      </c>
      <c r="G637" s="13">
        <v>807.09</v>
      </c>
      <c r="H637" s="12">
        <f t="shared" si="36"/>
        <v>8.6289969338589581E-2</v>
      </c>
      <c r="I637" s="2">
        <f t="shared" si="37"/>
        <v>4.0969035532994926</v>
      </c>
      <c r="J637" s="12">
        <f t="shared" si="38"/>
        <v>0.13197969543147209</v>
      </c>
      <c r="K637" s="2">
        <f t="shared" si="39"/>
        <v>31.041923076923077</v>
      </c>
    </row>
    <row r="638" spans="1:11" x14ac:dyDescent="0.3">
      <c r="A638" s="3">
        <v>45438</v>
      </c>
      <c r="B638" s="1" t="s">
        <v>14</v>
      </c>
      <c r="C638" s="1" t="s">
        <v>9</v>
      </c>
      <c r="D638" s="2">
        <v>9590</v>
      </c>
      <c r="E638" s="2">
        <v>247</v>
      </c>
      <c r="F638" s="2">
        <v>10</v>
      </c>
      <c r="G638" s="13">
        <v>992.01</v>
      </c>
      <c r="H638" s="12">
        <f t="shared" si="36"/>
        <v>2.5755995828988531E-2</v>
      </c>
      <c r="I638" s="2">
        <f t="shared" si="37"/>
        <v>4.016234817813765</v>
      </c>
      <c r="J638" s="12">
        <f t="shared" si="38"/>
        <v>4.048582995951417E-2</v>
      </c>
      <c r="K638" s="2">
        <f t="shared" si="39"/>
        <v>99.200999999999993</v>
      </c>
    </row>
    <row r="639" spans="1:11" x14ac:dyDescent="0.3">
      <c r="A639" s="3">
        <v>45438</v>
      </c>
      <c r="B639" s="1" t="s">
        <v>14</v>
      </c>
      <c r="C639" s="1" t="s">
        <v>10</v>
      </c>
      <c r="D639" s="2">
        <v>4471</v>
      </c>
      <c r="E639" s="2">
        <v>374</v>
      </c>
      <c r="F639" s="2">
        <v>9</v>
      </c>
      <c r="G639" s="13">
        <v>266.02999999999997</v>
      </c>
      <c r="H639" s="12">
        <f t="shared" si="36"/>
        <v>8.3650190114068435E-2</v>
      </c>
      <c r="I639" s="2">
        <f t="shared" si="37"/>
        <v>0.71131016042780737</v>
      </c>
      <c r="J639" s="12">
        <f t="shared" si="38"/>
        <v>2.4064171122994651E-2</v>
      </c>
      <c r="K639" s="2">
        <f t="shared" si="39"/>
        <v>29.558888888888887</v>
      </c>
    </row>
    <row r="640" spans="1:11" x14ac:dyDescent="0.3">
      <c r="A640" s="3">
        <v>45438</v>
      </c>
      <c r="B640" s="1" t="s">
        <v>14</v>
      </c>
      <c r="C640" s="1" t="s">
        <v>11</v>
      </c>
      <c r="D640" s="2">
        <v>3097</v>
      </c>
      <c r="E640" s="2">
        <v>308</v>
      </c>
      <c r="F640" s="2">
        <v>48</v>
      </c>
      <c r="G640" s="13">
        <v>123.58</v>
      </c>
      <c r="H640" s="12">
        <f t="shared" si="36"/>
        <v>9.9451081691959958E-2</v>
      </c>
      <c r="I640" s="2">
        <f t="shared" si="37"/>
        <v>0.40123376623376622</v>
      </c>
      <c r="J640" s="12">
        <f t="shared" si="38"/>
        <v>0.15584415584415584</v>
      </c>
      <c r="K640" s="2">
        <f t="shared" si="39"/>
        <v>2.5745833333333334</v>
      </c>
    </row>
    <row r="641" spans="1:11" x14ac:dyDescent="0.3">
      <c r="A641" s="3">
        <v>45438</v>
      </c>
      <c r="B641" s="1" t="s">
        <v>14</v>
      </c>
      <c r="C641" s="1" t="s">
        <v>12</v>
      </c>
      <c r="D641" s="2">
        <v>7397</v>
      </c>
      <c r="E641" s="2">
        <v>167</v>
      </c>
      <c r="F641" s="2">
        <v>16</v>
      </c>
      <c r="G641" s="13">
        <v>345.76</v>
      </c>
      <c r="H641" s="12">
        <f t="shared" si="36"/>
        <v>2.2576720292010275E-2</v>
      </c>
      <c r="I641" s="2">
        <f t="shared" si="37"/>
        <v>2.0704191616766465</v>
      </c>
      <c r="J641" s="12">
        <f t="shared" si="38"/>
        <v>9.580838323353294E-2</v>
      </c>
      <c r="K641" s="2">
        <f t="shared" si="39"/>
        <v>21.61</v>
      </c>
    </row>
    <row r="642" spans="1:11" x14ac:dyDescent="0.3">
      <c r="A642" s="3">
        <v>45438</v>
      </c>
      <c r="B642" s="1" t="s">
        <v>15</v>
      </c>
      <c r="C642" s="1" t="s">
        <v>8</v>
      </c>
      <c r="D642" s="2">
        <v>9186</v>
      </c>
      <c r="E642" s="2">
        <v>414</v>
      </c>
      <c r="F642" s="2">
        <v>18</v>
      </c>
      <c r="G642" s="13">
        <v>804.32</v>
      </c>
      <c r="H642" s="12">
        <f t="shared" ref="H642:H705" si="40">E642 / D642</f>
        <v>4.5068582625734814E-2</v>
      </c>
      <c r="I642" s="2">
        <f t="shared" ref="I642:I705" si="41">G642 / E642</f>
        <v>1.9428019323671499</v>
      </c>
      <c r="J642" s="12">
        <f t="shared" ref="J642:J705" si="42">F642 / E642</f>
        <v>4.3478260869565216E-2</v>
      </c>
      <c r="K642" s="2">
        <f t="shared" ref="K642:K705" si="43">IFERROR(G642 / F642, 0)</f>
        <v>44.684444444444445</v>
      </c>
    </row>
    <row r="643" spans="1:11" x14ac:dyDescent="0.3">
      <c r="A643" s="3">
        <v>45438</v>
      </c>
      <c r="B643" s="1" t="s">
        <v>15</v>
      </c>
      <c r="C643" s="1" t="s">
        <v>9</v>
      </c>
      <c r="D643" s="2">
        <v>2449</v>
      </c>
      <c r="E643" s="2">
        <v>84</v>
      </c>
      <c r="F643" s="2">
        <v>4</v>
      </c>
      <c r="G643" s="13">
        <v>486.69</v>
      </c>
      <c r="H643" s="12">
        <f t="shared" si="40"/>
        <v>3.429971416904859E-2</v>
      </c>
      <c r="I643" s="2">
        <f t="shared" si="41"/>
        <v>5.7939285714285713</v>
      </c>
      <c r="J643" s="12">
        <f t="shared" si="42"/>
        <v>4.7619047619047616E-2</v>
      </c>
      <c r="K643" s="2">
        <f t="shared" si="43"/>
        <v>121.6725</v>
      </c>
    </row>
    <row r="644" spans="1:11" x14ac:dyDescent="0.3">
      <c r="A644" s="3">
        <v>45438</v>
      </c>
      <c r="B644" s="1" t="s">
        <v>15</v>
      </c>
      <c r="C644" s="1" t="s">
        <v>10</v>
      </c>
      <c r="D644" s="2">
        <v>8999</v>
      </c>
      <c r="E644" s="2">
        <v>470</v>
      </c>
      <c r="F644" s="2">
        <v>20</v>
      </c>
      <c r="G644" s="13">
        <v>532.82000000000005</v>
      </c>
      <c r="H644" s="12">
        <f t="shared" si="40"/>
        <v>5.2228025336148461E-2</v>
      </c>
      <c r="I644" s="2">
        <f t="shared" si="41"/>
        <v>1.1336595744680853</v>
      </c>
      <c r="J644" s="12">
        <f t="shared" si="42"/>
        <v>4.2553191489361701E-2</v>
      </c>
      <c r="K644" s="2">
        <f t="shared" si="43"/>
        <v>26.641000000000002</v>
      </c>
    </row>
    <row r="645" spans="1:11" x14ac:dyDescent="0.3">
      <c r="A645" s="3">
        <v>45438</v>
      </c>
      <c r="B645" s="1" t="s">
        <v>15</v>
      </c>
      <c r="C645" s="1" t="s">
        <v>11</v>
      </c>
      <c r="D645" s="2">
        <v>9895</v>
      </c>
      <c r="E645" s="2">
        <v>310</v>
      </c>
      <c r="F645" s="2">
        <v>25</v>
      </c>
      <c r="G645" s="13">
        <v>735.42</v>
      </c>
      <c r="H645" s="12">
        <f t="shared" si="40"/>
        <v>3.1328954017180395E-2</v>
      </c>
      <c r="I645" s="2">
        <f t="shared" si="41"/>
        <v>2.3723225806451613</v>
      </c>
      <c r="J645" s="12">
        <f t="shared" si="42"/>
        <v>8.0645161290322578E-2</v>
      </c>
      <c r="K645" s="2">
        <f t="shared" si="43"/>
        <v>29.416799999999999</v>
      </c>
    </row>
    <row r="646" spans="1:11" x14ac:dyDescent="0.3">
      <c r="A646" s="3">
        <v>45438</v>
      </c>
      <c r="B646" s="1" t="s">
        <v>15</v>
      </c>
      <c r="C646" s="1" t="s">
        <v>12</v>
      </c>
      <c r="D646" s="2">
        <v>4331</v>
      </c>
      <c r="E646" s="2">
        <v>175</v>
      </c>
      <c r="F646" s="2">
        <v>49</v>
      </c>
      <c r="G646" s="13">
        <v>755.15</v>
      </c>
      <c r="H646" s="12">
        <f t="shared" si="40"/>
        <v>4.0406372662202726E-2</v>
      </c>
      <c r="I646" s="2">
        <f t="shared" si="41"/>
        <v>4.3151428571428569</v>
      </c>
      <c r="J646" s="12">
        <f t="shared" si="42"/>
        <v>0.28000000000000003</v>
      </c>
      <c r="K646" s="2">
        <f t="shared" si="43"/>
        <v>15.411224489795918</v>
      </c>
    </row>
    <row r="647" spans="1:11" x14ac:dyDescent="0.3">
      <c r="A647" s="3">
        <v>45438</v>
      </c>
      <c r="B647" s="1" t="s">
        <v>16</v>
      </c>
      <c r="C647" s="1" t="s">
        <v>8</v>
      </c>
      <c r="D647" s="2">
        <v>3978</v>
      </c>
      <c r="E647" s="2">
        <v>178</v>
      </c>
      <c r="F647" s="2">
        <v>35</v>
      </c>
      <c r="G647" s="13">
        <v>802.19</v>
      </c>
      <c r="H647" s="12">
        <f t="shared" si="40"/>
        <v>4.4746103569632982E-2</v>
      </c>
      <c r="I647" s="2">
        <f t="shared" si="41"/>
        <v>4.5066853932584277</v>
      </c>
      <c r="J647" s="12">
        <f t="shared" si="42"/>
        <v>0.19662921348314608</v>
      </c>
      <c r="K647" s="2">
        <f t="shared" si="43"/>
        <v>22.919714285714289</v>
      </c>
    </row>
    <row r="648" spans="1:11" x14ac:dyDescent="0.3">
      <c r="A648" s="3">
        <v>45438</v>
      </c>
      <c r="B648" s="1" t="s">
        <v>16</v>
      </c>
      <c r="C648" s="1" t="s">
        <v>9</v>
      </c>
      <c r="D648" s="2">
        <v>1685</v>
      </c>
      <c r="E648" s="2">
        <v>365</v>
      </c>
      <c r="F648" s="2">
        <v>30</v>
      </c>
      <c r="G648" s="13">
        <v>218.21</v>
      </c>
      <c r="H648" s="12">
        <f t="shared" si="40"/>
        <v>0.21661721068249259</v>
      </c>
      <c r="I648" s="2">
        <f t="shared" si="41"/>
        <v>0.59783561643835614</v>
      </c>
      <c r="J648" s="12">
        <f t="shared" si="42"/>
        <v>8.2191780821917804E-2</v>
      </c>
      <c r="K648" s="2">
        <f t="shared" si="43"/>
        <v>7.2736666666666672</v>
      </c>
    </row>
    <row r="649" spans="1:11" x14ac:dyDescent="0.3">
      <c r="A649" s="3">
        <v>45438</v>
      </c>
      <c r="B649" s="1" t="s">
        <v>16</v>
      </c>
      <c r="C649" s="1" t="s">
        <v>10</v>
      </c>
      <c r="D649" s="2">
        <v>2619</v>
      </c>
      <c r="E649" s="2">
        <v>201</v>
      </c>
      <c r="F649" s="2">
        <v>20</v>
      </c>
      <c r="G649" s="13">
        <v>524.85</v>
      </c>
      <c r="H649" s="12">
        <f t="shared" si="40"/>
        <v>7.6746849942726236E-2</v>
      </c>
      <c r="I649" s="2">
        <f t="shared" si="41"/>
        <v>2.6111940298507466</v>
      </c>
      <c r="J649" s="12">
        <f t="shared" si="42"/>
        <v>9.950248756218906E-2</v>
      </c>
      <c r="K649" s="2">
        <f t="shared" si="43"/>
        <v>26.2425</v>
      </c>
    </row>
    <row r="650" spans="1:11" x14ac:dyDescent="0.3">
      <c r="A650" s="3">
        <v>45438</v>
      </c>
      <c r="B650" s="1" t="s">
        <v>16</v>
      </c>
      <c r="C650" s="1" t="s">
        <v>11</v>
      </c>
      <c r="D650" s="2">
        <v>2431</v>
      </c>
      <c r="E650" s="2">
        <v>413</v>
      </c>
      <c r="F650" s="2">
        <v>21</v>
      </c>
      <c r="G650" s="13">
        <v>140.13999999999999</v>
      </c>
      <c r="H650" s="12">
        <f t="shared" si="40"/>
        <v>0.16988893459481694</v>
      </c>
      <c r="I650" s="2">
        <f t="shared" si="41"/>
        <v>0.33932203389830506</v>
      </c>
      <c r="J650" s="12">
        <f t="shared" si="42"/>
        <v>5.0847457627118647E-2</v>
      </c>
      <c r="K650" s="2">
        <f t="shared" si="43"/>
        <v>6.6733333333333329</v>
      </c>
    </row>
    <row r="651" spans="1:11" x14ac:dyDescent="0.3">
      <c r="A651" s="3">
        <v>45438</v>
      </c>
      <c r="B651" s="1" t="s">
        <v>16</v>
      </c>
      <c r="C651" s="1" t="s">
        <v>12</v>
      </c>
      <c r="D651" s="2">
        <v>5998</v>
      </c>
      <c r="E651" s="2">
        <v>212</v>
      </c>
      <c r="F651" s="2">
        <v>13</v>
      </c>
      <c r="G651" s="13">
        <v>348.05</v>
      </c>
      <c r="H651" s="12">
        <f t="shared" si="40"/>
        <v>3.5345115038346114E-2</v>
      </c>
      <c r="I651" s="2">
        <f t="shared" si="41"/>
        <v>1.6417452830188679</v>
      </c>
      <c r="J651" s="12">
        <f t="shared" si="42"/>
        <v>6.1320754716981132E-2</v>
      </c>
      <c r="K651" s="2">
        <f t="shared" si="43"/>
        <v>26.773076923076925</v>
      </c>
    </row>
    <row r="652" spans="1:11" x14ac:dyDescent="0.3">
      <c r="A652" s="3">
        <v>45439</v>
      </c>
      <c r="B652" s="1" t="s">
        <v>7</v>
      </c>
      <c r="C652" s="1" t="s">
        <v>8</v>
      </c>
      <c r="D652" s="2">
        <v>1631</v>
      </c>
      <c r="E652" s="2">
        <v>443</v>
      </c>
      <c r="F652" s="2">
        <v>30</v>
      </c>
      <c r="G652" s="13">
        <v>344.75</v>
      </c>
      <c r="H652" s="12">
        <f t="shared" si="40"/>
        <v>0.27161250766400979</v>
      </c>
      <c r="I652" s="2">
        <f t="shared" si="41"/>
        <v>0.77821670428893908</v>
      </c>
      <c r="J652" s="12">
        <f t="shared" si="42"/>
        <v>6.772009029345373E-2</v>
      </c>
      <c r="K652" s="2">
        <f t="shared" si="43"/>
        <v>11.491666666666667</v>
      </c>
    </row>
    <row r="653" spans="1:11" x14ac:dyDescent="0.3">
      <c r="A653" s="3">
        <v>45439</v>
      </c>
      <c r="B653" s="1" t="s">
        <v>7</v>
      </c>
      <c r="C653" s="1" t="s">
        <v>9</v>
      </c>
      <c r="D653" s="2">
        <v>8896</v>
      </c>
      <c r="E653" s="2">
        <v>254</v>
      </c>
      <c r="F653" s="2">
        <v>8</v>
      </c>
      <c r="G653" s="13">
        <v>341.33</v>
      </c>
      <c r="H653" s="12">
        <f t="shared" si="40"/>
        <v>2.8552158273381294E-2</v>
      </c>
      <c r="I653" s="2">
        <f t="shared" si="41"/>
        <v>1.3438188976377952</v>
      </c>
      <c r="J653" s="12">
        <f t="shared" si="42"/>
        <v>3.1496062992125984E-2</v>
      </c>
      <c r="K653" s="2">
        <f t="shared" si="43"/>
        <v>42.666249999999998</v>
      </c>
    </row>
    <row r="654" spans="1:11" x14ac:dyDescent="0.3">
      <c r="A654" s="3">
        <v>45439</v>
      </c>
      <c r="B654" s="1" t="s">
        <v>7</v>
      </c>
      <c r="C654" s="1" t="s">
        <v>10</v>
      </c>
      <c r="D654" s="2">
        <v>6347</v>
      </c>
      <c r="E654" s="2">
        <v>233</v>
      </c>
      <c r="F654" s="2">
        <v>17</v>
      </c>
      <c r="G654" s="13">
        <v>141.85</v>
      </c>
      <c r="H654" s="12">
        <f t="shared" si="40"/>
        <v>3.6710256814242948E-2</v>
      </c>
      <c r="I654" s="2">
        <f t="shared" si="41"/>
        <v>0.60879828326180252</v>
      </c>
      <c r="J654" s="12">
        <f t="shared" si="42"/>
        <v>7.2961373390557943E-2</v>
      </c>
      <c r="K654" s="2">
        <f t="shared" si="43"/>
        <v>8.3441176470588232</v>
      </c>
    </row>
    <row r="655" spans="1:11" x14ac:dyDescent="0.3">
      <c r="A655" s="3">
        <v>45439</v>
      </c>
      <c r="B655" s="1" t="s">
        <v>7</v>
      </c>
      <c r="C655" s="1" t="s">
        <v>11</v>
      </c>
      <c r="D655" s="2">
        <v>3297</v>
      </c>
      <c r="E655" s="2">
        <v>412</v>
      </c>
      <c r="F655" s="2">
        <v>3</v>
      </c>
      <c r="G655" s="13">
        <v>225.32</v>
      </c>
      <c r="H655" s="12">
        <f t="shared" si="40"/>
        <v>0.12496208674552624</v>
      </c>
      <c r="I655" s="2">
        <f t="shared" si="41"/>
        <v>0.54689320388349516</v>
      </c>
      <c r="J655" s="12">
        <f t="shared" si="42"/>
        <v>7.2815533980582527E-3</v>
      </c>
      <c r="K655" s="2">
        <f t="shared" si="43"/>
        <v>75.106666666666669</v>
      </c>
    </row>
    <row r="656" spans="1:11" x14ac:dyDescent="0.3">
      <c r="A656" s="3">
        <v>45439</v>
      </c>
      <c r="B656" s="1" t="s">
        <v>7</v>
      </c>
      <c r="C656" s="1" t="s">
        <v>12</v>
      </c>
      <c r="D656" s="2">
        <v>1689</v>
      </c>
      <c r="E656" s="2">
        <v>466</v>
      </c>
      <c r="F656" s="2">
        <v>5</v>
      </c>
      <c r="G656" s="13">
        <v>794.67</v>
      </c>
      <c r="H656" s="12">
        <f t="shared" si="40"/>
        <v>0.27590290112492599</v>
      </c>
      <c r="I656" s="2">
        <f t="shared" si="41"/>
        <v>1.7053004291845493</v>
      </c>
      <c r="J656" s="12">
        <f t="shared" si="42"/>
        <v>1.0729613733905579E-2</v>
      </c>
      <c r="K656" s="2">
        <f t="shared" si="43"/>
        <v>158.934</v>
      </c>
    </row>
    <row r="657" spans="1:11" x14ac:dyDescent="0.3">
      <c r="A657" s="3">
        <v>45439</v>
      </c>
      <c r="B657" s="1" t="s">
        <v>13</v>
      </c>
      <c r="C657" s="1" t="s">
        <v>8</v>
      </c>
      <c r="D657" s="2">
        <v>1671</v>
      </c>
      <c r="E657" s="2">
        <v>297</v>
      </c>
      <c r="F657" s="2">
        <v>23</v>
      </c>
      <c r="G657" s="13">
        <v>593.49</v>
      </c>
      <c r="H657" s="12">
        <f t="shared" si="40"/>
        <v>0.17773788150807898</v>
      </c>
      <c r="I657" s="2">
        <f t="shared" si="41"/>
        <v>1.9982828282828282</v>
      </c>
      <c r="J657" s="12">
        <f t="shared" si="42"/>
        <v>7.7441077441077436E-2</v>
      </c>
      <c r="K657" s="2">
        <f t="shared" si="43"/>
        <v>25.803913043478261</v>
      </c>
    </row>
    <row r="658" spans="1:11" x14ac:dyDescent="0.3">
      <c r="A658" s="3">
        <v>45439</v>
      </c>
      <c r="B658" s="1" t="s">
        <v>13</v>
      </c>
      <c r="C658" s="1" t="s">
        <v>9</v>
      </c>
      <c r="D658" s="2">
        <v>7342</v>
      </c>
      <c r="E658" s="2">
        <v>454</v>
      </c>
      <c r="F658" s="2">
        <v>43</v>
      </c>
      <c r="G658" s="13">
        <v>147.03</v>
      </c>
      <c r="H658" s="12">
        <f t="shared" si="40"/>
        <v>6.1836011985834924E-2</v>
      </c>
      <c r="I658" s="2">
        <f t="shared" si="41"/>
        <v>0.3238546255506608</v>
      </c>
      <c r="J658" s="12">
        <f t="shared" si="42"/>
        <v>9.4713656387665199E-2</v>
      </c>
      <c r="K658" s="2">
        <f t="shared" si="43"/>
        <v>3.4193023255813952</v>
      </c>
    </row>
    <row r="659" spans="1:11" x14ac:dyDescent="0.3">
      <c r="A659" s="3">
        <v>45439</v>
      </c>
      <c r="B659" s="1" t="s">
        <v>13</v>
      </c>
      <c r="C659" s="1" t="s">
        <v>10</v>
      </c>
      <c r="D659" s="2">
        <v>4959</v>
      </c>
      <c r="E659" s="2">
        <v>433</v>
      </c>
      <c r="F659" s="2">
        <v>36</v>
      </c>
      <c r="G659" s="13">
        <v>661.98</v>
      </c>
      <c r="H659" s="12">
        <f t="shared" si="40"/>
        <v>8.7315991127243392E-2</v>
      </c>
      <c r="I659" s="2">
        <f t="shared" si="41"/>
        <v>1.5288221709006928</v>
      </c>
      <c r="J659" s="12">
        <f t="shared" si="42"/>
        <v>8.3140877598152418E-2</v>
      </c>
      <c r="K659" s="2">
        <f t="shared" si="43"/>
        <v>18.388333333333335</v>
      </c>
    </row>
    <row r="660" spans="1:11" x14ac:dyDescent="0.3">
      <c r="A660" s="3">
        <v>45439</v>
      </c>
      <c r="B660" s="1" t="s">
        <v>13</v>
      </c>
      <c r="C660" s="1" t="s">
        <v>11</v>
      </c>
      <c r="D660" s="2">
        <v>3361</v>
      </c>
      <c r="E660" s="2">
        <v>70</v>
      </c>
      <c r="F660" s="2">
        <v>2</v>
      </c>
      <c r="G660" s="13">
        <v>330.88</v>
      </c>
      <c r="H660" s="12">
        <f t="shared" si="40"/>
        <v>2.0827134781315086E-2</v>
      </c>
      <c r="I660" s="2">
        <f t="shared" si="41"/>
        <v>4.7268571428571429</v>
      </c>
      <c r="J660" s="12">
        <f t="shared" si="42"/>
        <v>2.8571428571428571E-2</v>
      </c>
      <c r="K660" s="2">
        <f t="shared" si="43"/>
        <v>165.44</v>
      </c>
    </row>
    <row r="661" spans="1:11" x14ac:dyDescent="0.3">
      <c r="A661" s="3">
        <v>45439</v>
      </c>
      <c r="B661" s="1" t="s">
        <v>13</v>
      </c>
      <c r="C661" s="1" t="s">
        <v>12</v>
      </c>
      <c r="D661" s="2">
        <v>4670</v>
      </c>
      <c r="E661" s="2">
        <v>267</v>
      </c>
      <c r="F661" s="2">
        <v>48</v>
      </c>
      <c r="G661" s="13">
        <v>272.07</v>
      </c>
      <c r="H661" s="12">
        <f t="shared" si="40"/>
        <v>5.7173447537473235E-2</v>
      </c>
      <c r="I661" s="2">
        <f t="shared" si="41"/>
        <v>1.0189887640449438</v>
      </c>
      <c r="J661" s="12">
        <f t="shared" si="42"/>
        <v>0.1797752808988764</v>
      </c>
      <c r="K661" s="2">
        <f t="shared" si="43"/>
        <v>5.6681249999999999</v>
      </c>
    </row>
    <row r="662" spans="1:11" x14ac:dyDescent="0.3">
      <c r="A662" s="3">
        <v>45439</v>
      </c>
      <c r="B662" s="1" t="s">
        <v>14</v>
      </c>
      <c r="C662" s="1" t="s">
        <v>8</v>
      </c>
      <c r="D662" s="2">
        <v>2938</v>
      </c>
      <c r="E662" s="2">
        <v>420</v>
      </c>
      <c r="F662" s="2">
        <v>11</v>
      </c>
      <c r="G662" s="13">
        <v>974.8</v>
      </c>
      <c r="H662" s="12">
        <f t="shared" si="40"/>
        <v>0.14295439074200136</v>
      </c>
      <c r="I662" s="2">
        <f t="shared" si="41"/>
        <v>2.3209523809523809</v>
      </c>
      <c r="J662" s="12">
        <f t="shared" si="42"/>
        <v>2.6190476190476191E-2</v>
      </c>
      <c r="K662" s="2">
        <f t="shared" si="43"/>
        <v>88.61818181818181</v>
      </c>
    </row>
    <row r="663" spans="1:11" x14ac:dyDescent="0.3">
      <c r="A663" s="3">
        <v>45439</v>
      </c>
      <c r="B663" s="1" t="s">
        <v>14</v>
      </c>
      <c r="C663" s="1" t="s">
        <v>9</v>
      </c>
      <c r="D663" s="2">
        <v>7588</v>
      </c>
      <c r="E663" s="2">
        <v>474</v>
      </c>
      <c r="F663" s="2">
        <v>3</v>
      </c>
      <c r="G663" s="13">
        <v>119.83</v>
      </c>
      <c r="H663" s="12">
        <f t="shared" si="40"/>
        <v>6.2467053241960994E-2</v>
      </c>
      <c r="I663" s="2">
        <f t="shared" si="41"/>
        <v>0.25280590717299578</v>
      </c>
      <c r="J663" s="12">
        <f t="shared" si="42"/>
        <v>6.3291139240506328E-3</v>
      </c>
      <c r="K663" s="2">
        <f t="shared" si="43"/>
        <v>39.943333333333335</v>
      </c>
    </row>
    <row r="664" spans="1:11" x14ac:dyDescent="0.3">
      <c r="A664" s="3">
        <v>45439</v>
      </c>
      <c r="B664" s="1" t="s">
        <v>14</v>
      </c>
      <c r="C664" s="1" t="s">
        <v>10</v>
      </c>
      <c r="D664" s="2">
        <v>7633</v>
      </c>
      <c r="E664" s="2">
        <v>376</v>
      </c>
      <c r="F664" s="2">
        <v>32</v>
      </c>
      <c r="G664" s="13">
        <v>715.38</v>
      </c>
      <c r="H664" s="12">
        <f t="shared" si="40"/>
        <v>4.925979300406131E-2</v>
      </c>
      <c r="I664" s="2">
        <f t="shared" si="41"/>
        <v>1.9026063829787234</v>
      </c>
      <c r="J664" s="12">
        <f t="shared" si="42"/>
        <v>8.5106382978723402E-2</v>
      </c>
      <c r="K664" s="2">
        <f t="shared" si="43"/>
        <v>22.355625</v>
      </c>
    </row>
    <row r="665" spans="1:11" x14ac:dyDescent="0.3">
      <c r="A665" s="3">
        <v>45439</v>
      </c>
      <c r="B665" s="1" t="s">
        <v>14</v>
      </c>
      <c r="C665" s="1" t="s">
        <v>11</v>
      </c>
      <c r="D665" s="2">
        <v>1572</v>
      </c>
      <c r="E665" s="2">
        <v>403</v>
      </c>
      <c r="F665" s="2">
        <v>42</v>
      </c>
      <c r="G665" s="13">
        <v>463.58</v>
      </c>
      <c r="H665" s="12">
        <f t="shared" si="40"/>
        <v>0.25636132315521626</v>
      </c>
      <c r="I665" s="2">
        <f t="shared" si="41"/>
        <v>1.1503225806451614</v>
      </c>
      <c r="J665" s="12">
        <f t="shared" si="42"/>
        <v>0.10421836228287841</v>
      </c>
      <c r="K665" s="2">
        <f t="shared" si="43"/>
        <v>11.037619047619048</v>
      </c>
    </row>
    <row r="666" spans="1:11" x14ac:dyDescent="0.3">
      <c r="A666" s="3">
        <v>45439</v>
      </c>
      <c r="B666" s="1" t="s">
        <v>14</v>
      </c>
      <c r="C666" s="1" t="s">
        <v>12</v>
      </c>
      <c r="D666" s="2">
        <v>7566</v>
      </c>
      <c r="E666" s="2">
        <v>135</v>
      </c>
      <c r="F666" s="2">
        <v>33</v>
      </c>
      <c r="G666" s="13">
        <v>593.95000000000005</v>
      </c>
      <c r="H666" s="12">
        <f t="shared" si="40"/>
        <v>1.7842981760507533E-2</v>
      </c>
      <c r="I666" s="2">
        <f t="shared" si="41"/>
        <v>4.3996296296296302</v>
      </c>
      <c r="J666" s="12">
        <f t="shared" si="42"/>
        <v>0.24444444444444444</v>
      </c>
      <c r="K666" s="2">
        <f t="shared" si="43"/>
        <v>17.99848484848485</v>
      </c>
    </row>
    <row r="667" spans="1:11" x14ac:dyDescent="0.3">
      <c r="A667" s="3">
        <v>45439</v>
      </c>
      <c r="B667" s="1" t="s">
        <v>15</v>
      </c>
      <c r="C667" s="1" t="s">
        <v>8</v>
      </c>
      <c r="D667" s="2">
        <v>2517</v>
      </c>
      <c r="E667" s="2">
        <v>247</v>
      </c>
      <c r="F667" s="2">
        <v>9</v>
      </c>
      <c r="G667" s="13">
        <v>862.23</v>
      </c>
      <c r="H667" s="12">
        <f t="shared" si="40"/>
        <v>9.8132697655939613E-2</v>
      </c>
      <c r="I667" s="2">
        <f t="shared" si="41"/>
        <v>3.4908097165991903</v>
      </c>
      <c r="J667" s="12">
        <f t="shared" si="42"/>
        <v>3.643724696356275E-2</v>
      </c>
      <c r="K667" s="2">
        <f t="shared" si="43"/>
        <v>95.803333333333342</v>
      </c>
    </row>
    <row r="668" spans="1:11" x14ac:dyDescent="0.3">
      <c r="A668" s="3">
        <v>45439</v>
      </c>
      <c r="B668" s="1" t="s">
        <v>15</v>
      </c>
      <c r="C668" s="1" t="s">
        <v>9</v>
      </c>
      <c r="D668" s="2">
        <v>2537</v>
      </c>
      <c r="E668" s="2">
        <v>71</v>
      </c>
      <c r="F668" s="2">
        <v>1</v>
      </c>
      <c r="G668" s="13">
        <v>864.98</v>
      </c>
      <c r="H668" s="12">
        <f t="shared" si="40"/>
        <v>2.7985810011824989E-2</v>
      </c>
      <c r="I668" s="2">
        <f t="shared" si="41"/>
        <v>12.182816901408451</v>
      </c>
      <c r="J668" s="12">
        <f t="shared" si="42"/>
        <v>1.4084507042253521E-2</v>
      </c>
      <c r="K668" s="2">
        <f t="shared" si="43"/>
        <v>864.98</v>
      </c>
    </row>
    <row r="669" spans="1:11" x14ac:dyDescent="0.3">
      <c r="A669" s="3">
        <v>45439</v>
      </c>
      <c r="B669" s="1" t="s">
        <v>15</v>
      </c>
      <c r="C669" s="1" t="s">
        <v>10</v>
      </c>
      <c r="D669" s="2">
        <v>7985</v>
      </c>
      <c r="E669" s="2">
        <v>147</v>
      </c>
      <c r="F669" s="2">
        <v>38</v>
      </c>
      <c r="G669" s="13">
        <v>875.79</v>
      </c>
      <c r="H669" s="12">
        <f t="shared" si="40"/>
        <v>1.8409517845961176E-2</v>
      </c>
      <c r="I669" s="2">
        <f t="shared" si="41"/>
        <v>5.9577551020408164</v>
      </c>
      <c r="J669" s="12">
        <f t="shared" si="42"/>
        <v>0.25850340136054423</v>
      </c>
      <c r="K669" s="2">
        <f t="shared" si="43"/>
        <v>23.047105263157892</v>
      </c>
    </row>
    <row r="670" spans="1:11" x14ac:dyDescent="0.3">
      <c r="A670" s="3">
        <v>45439</v>
      </c>
      <c r="B670" s="1" t="s">
        <v>15</v>
      </c>
      <c r="C670" s="1" t="s">
        <v>11</v>
      </c>
      <c r="D670" s="2">
        <v>9535</v>
      </c>
      <c r="E670" s="2">
        <v>473</v>
      </c>
      <c r="F670" s="2">
        <v>9</v>
      </c>
      <c r="G670" s="13">
        <v>200.74</v>
      </c>
      <c r="H670" s="12">
        <f t="shared" si="40"/>
        <v>4.9606712113266914E-2</v>
      </c>
      <c r="I670" s="2">
        <f t="shared" si="41"/>
        <v>0.42439746300211417</v>
      </c>
      <c r="J670" s="12">
        <f t="shared" si="42"/>
        <v>1.9027484143763214E-2</v>
      </c>
      <c r="K670" s="2">
        <f t="shared" si="43"/>
        <v>22.304444444444446</v>
      </c>
    </row>
    <row r="671" spans="1:11" x14ac:dyDescent="0.3">
      <c r="A671" s="3">
        <v>45439</v>
      </c>
      <c r="B671" s="1" t="s">
        <v>15</v>
      </c>
      <c r="C671" s="1" t="s">
        <v>12</v>
      </c>
      <c r="D671" s="2">
        <v>1610</v>
      </c>
      <c r="E671" s="2">
        <v>241</v>
      </c>
      <c r="F671" s="2">
        <v>48</v>
      </c>
      <c r="G671" s="13">
        <v>814.59</v>
      </c>
      <c r="H671" s="12">
        <f t="shared" si="40"/>
        <v>0.14968944099378881</v>
      </c>
      <c r="I671" s="2">
        <f t="shared" si="41"/>
        <v>3.3800414937759338</v>
      </c>
      <c r="J671" s="12">
        <f t="shared" si="42"/>
        <v>0.19917012448132779</v>
      </c>
      <c r="K671" s="2">
        <f t="shared" si="43"/>
        <v>16.970625000000002</v>
      </c>
    </row>
    <row r="672" spans="1:11" x14ac:dyDescent="0.3">
      <c r="A672" s="3">
        <v>45439</v>
      </c>
      <c r="B672" s="1" t="s">
        <v>16</v>
      </c>
      <c r="C672" s="1" t="s">
        <v>8</v>
      </c>
      <c r="D672" s="2">
        <v>6055</v>
      </c>
      <c r="E672" s="2">
        <v>81</v>
      </c>
      <c r="F672" s="2">
        <v>19</v>
      </c>
      <c r="G672" s="13">
        <v>332.76</v>
      </c>
      <c r="H672" s="12">
        <f t="shared" si="40"/>
        <v>1.3377374071015689E-2</v>
      </c>
      <c r="I672" s="2">
        <f t="shared" si="41"/>
        <v>4.1081481481481479</v>
      </c>
      <c r="J672" s="12">
        <f t="shared" si="42"/>
        <v>0.23456790123456789</v>
      </c>
      <c r="K672" s="2">
        <f t="shared" si="43"/>
        <v>17.513684210526314</v>
      </c>
    </row>
    <row r="673" spans="1:11" x14ac:dyDescent="0.3">
      <c r="A673" s="3">
        <v>45439</v>
      </c>
      <c r="B673" s="1" t="s">
        <v>16</v>
      </c>
      <c r="C673" s="1" t="s">
        <v>9</v>
      </c>
      <c r="D673" s="2">
        <v>6774</v>
      </c>
      <c r="E673" s="2">
        <v>425</v>
      </c>
      <c r="F673" s="2">
        <v>14</v>
      </c>
      <c r="G673" s="13">
        <v>213.63</v>
      </c>
      <c r="H673" s="12">
        <f t="shared" si="40"/>
        <v>6.273988780631827E-2</v>
      </c>
      <c r="I673" s="2">
        <f t="shared" si="41"/>
        <v>0.50265882352941171</v>
      </c>
      <c r="J673" s="12">
        <f t="shared" si="42"/>
        <v>3.2941176470588238E-2</v>
      </c>
      <c r="K673" s="2">
        <f t="shared" si="43"/>
        <v>15.259285714285713</v>
      </c>
    </row>
    <row r="674" spans="1:11" x14ac:dyDescent="0.3">
      <c r="A674" s="3">
        <v>45439</v>
      </c>
      <c r="B674" s="1" t="s">
        <v>16</v>
      </c>
      <c r="C674" s="1" t="s">
        <v>10</v>
      </c>
      <c r="D674" s="2">
        <v>2749</v>
      </c>
      <c r="E674" s="2">
        <v>165</v>
      </c>
      <c r="F674" s="2">
        <v>26</v>
      </c>
      <c r="G674" s="13">
        <v>883.52</v>
      </c>
      <c r="H674" s="12">
        <f t="shared" si="40"/>
        <v>6.0021826118588577E-2</v>
      </c>
      <c r="I674" s="2">
        <f t="shared" si="41"/>
        <v>5.3546666666666667</v>
      </c>
      <c r="J674" s="12">
        <f t="shared" si="42"/>
        <v>0.15757575757575756</v>
      </c>
      <c r="K674" s="2">
        <f t="shared" si="43"/>
        <v>33.981538461538463</v>
      </c>
    </row>
    <row r="675" spans="1:11" x14ac:dyDescent="0.3">
      <c r="A675" s="3">
        <v>45439</v>
      </c>
      <c r="B675" s="1" t="s">
        <v>16</v>
      </c>
      <c r="C675" s="1" t="s">
        <v>11</v>
      </c>
      <c r="D675" s="2">
        <v>8548</v>
      </c>
      <c r="E675" s="2">
        <v>217</v>
      </c>
      <c r="F675" s="2">
        <v>25</v>
      </c>
      <c r="G675" s="13">
        <v>986.49</v>
      </c>
      <c r="H675" s="12">
        <f t="shared" si="40"/>
        <v>2.5386055217594759E-2</v>
      </c>
      <c r="I675" s="2">
        <f t="shared" si="41"/>
        <v>4.5460368663594473</v>
      </c>
      <c r="J675" s="12">
        <f t="shared" si="42"/>
        <v>0.1152073732718894</v>
      </c>
      <c r="K675" s="2">
        <f t="shared" si="43"/>
        <v>39.459600000000002</v>
      </c>
    </row>
    <row r="676" spans="1:11" x14ac:dyDescent="0.3">
      <c r="A676" s="3">
        <v>45439</v>
      </c>
      <c r="B676" s="1" t="s">
        <v>16</v>
      </c>
      <c r="C676" s="1" t="s">
        <v>12</v>
      </c>
      <c r="D676" s="2">
        <v>5976</v>
      </c>
      <c r="E676" s="2">
        <v>496</v>
      </c>
      <c r="F676" s="2">
        <v>2</v>
      </c>
      <c r="G676" s="13">
        <v>597.26</v>
      </c>
      <c r="H676" s="12">
        <f t="shared" si="40"/>
        <v>8.2998661311914329E-2</v>
      </c>
      <c r="I676" s="2">
        <f t="shared" si="41"/>
        <v>1.2041532258064516</v>
      </c>
      <c r="J676" s="12">
        <f t="shared" si="42"/>
        <v>4.0322580645161289E-3</v>
      </c>
      <c r="K676" s="2">
        <f t="shared" si="43"/>
        <v>298.63</v>
      </c>
    </row>
    <row r="677" spans="1:11" x14ac:dyDescent="0.3">
      <c r="A677" s="3">
        <v>45440</v>
      </c>
      <c r="B677" s="1" t="s">
        <v>7</v>
      </c>
      <c r="C677" s="1" t="s">
        <v>8</v>
      </c>
      <c r="D677" s="2">
        <v>8264</v>
      </c>
      <c r="E677" s="2">
        <v>91</v>
      </c>
      <c r="F677" s="2">
        <v>5</v>
      </c>
      <c r="G677" s="13">
        <v>548.03</v>
      </c>
      <c r="H677" s="12">
        <f t="shared" si="40"/>
        <v>1.101161665053243E-2</v>
      </c>
      <c r="I677" s="2">
        <f t="shared" si="41"/>
        <v>6.0223076923076917</v>
      </c>
      <c r="J677" s="12">
        <f t="shared" si="42"/>
        <v>5.4945054945054944E-2</v>
      </c>
      <c r="K677" s="2">
        <f t="shared" si="43"/>
        <v>109.60599999999999</v>
      </c>
    </row>
    <row r="678" spans="1:11" x14ac:dyDescent="0.3">
      <c r="A678" s="3">
        <v>45440</v>
      </c>
      <c r="B678" s="1" t="s">
        <v>7</v>
      </c>
      <c r="C678" s="1" t="s">
        <v>9</v>
      </c>
      <c r="D678" s="2">
        <v>7744</v>
      </c>
      <c r="E678" s="2">
        <v>428</v>
      </c>
      <c r="F678" s="2">
        <v>18</v>
      </c>
      <c r="G678" s="13">
        <v>442.38</v>
      </c>
      <c r="H678" s="12">
        <f t="shared" si="40"/>
        <v>5.5268595041322317E-2</v>
      </c>
      <c r="I678" s="2">
        <f t="shared" si="41"/>
        <v>1.0335981308411215</v>
      </c>
      <c r="J678" s="12">
        <f t="shared" si="42"/>
        <v>4.2056074766355138E-2</v>
      </c>
      <c r="K678" s="2">
        <f t="shared" si="43"/>
        <v>24.576666666666668</v>
      </c>
    </row>
    <row r="679" spans="1:11" x14ac:dyDescent="0.3">
      <c r="A679" s="3">
        <v>45440</v>
      </c>
      <c r="B679" s="1" t="s">
        <v>7</v>
      </c>
      <c r="C679" s="1" t="s">
        <v>10</v>
      </c>
      <c r="D679" s="2">
        <v>7852</v>
      </c>
      <c r="E679" s="2">
        <v>356</v>
      </c>
      <c r="F679" s="2">
        <v>11</v>
      </c>
      <c r="G679" s="13">
        <v>276.05</v>
      </c>
      <c r="H679" s="12">
        <f t="shared" si="40"/>
        <v>4.5338767193071831E-2</v>
      </c>
      <c r="I679" s="2">
        <f t="shared" si="41"/>
        <v>0.77542134831460674</v>
      </c>
      <c r="J679" s="12">
        <f t="shared" si="42"/>
        <v>3.0898876404494381E-2</v>
      </c>
      <c r="K679" s="2">
        <f t="shared" si="43"/>
        <v>25.095454545454547</v>
      </c>
    </row>
    <row r="680" spans="1:11" x14ac:dyDescent="0.3">
      <c r="A680" s="3">
        <v>45440</v>
      </c>
      <c r="B680" s="1" t="s">
        <v>7</v>
      </c>
      <c r="C680" s="1" t="s">
        <v>11</v>
      </c>
      <c r="D680" s="2">
        <v>1007</v>
      </c>
      <c r="E680" s="2">
        <v>457</v>
      </c>
      <c r="F680" s="2">
        <v>40</v>
      </c>
      <c r="G680" s="13">
        <v>421</v>
      </c>
      <c r="H680" s="12">
        <f t="shared" si="40"/>
        <v>0.45382323733862961</v>
      </c>
      <c r="I680" s="2">
        <f t="shared" si="41"/>
        <v>0.92122538293216627</v>
      </c>
      <c r="J680" s="12">
        <f t="shared" si="42"/>
        <v>8.7527352297592995E-2</v>
      </c>
      <c r="K680" s="2">
        <f t="shared" si="43"/>
        <v>10.525</v>
      </c>
    </row>
    <row r="681" spans="1:11" x14ac:dyDescent="0.3">
      <c r="A681" s="3">
        <v>45440</v>
      </c>
      <c r="B681" s="1" t="s">
        <v>7</v>
      </c>
      <c r="C681" s="1" t="s">
        <v>12</v>
      </c>
      <c r="D681" s="2">
        <v>9676</v>
      </c>
      <c r="E681" s="2">
        <v>134</v>
      </c>
      <c r="F681" s="2">
        <v>8</v>
      </c>
      <c r="G681" s="13">
        <v>381.11</v>
      </c>
      <c r="H681" s="12">
        <f t="shared" si="40"/>
        <v>1.3848697809011988E-2</v>
      </c>
      <c r="I681" s="2">
        <f t="shared" si="41"/>
        <v>2.8441044776119404</v>
      </c>
      <c r="J681" s="12">
        <f t="shared" si="42"/>
        <v>5.9701492537313432E-2</v>
      </c>
      <c r="K681" s="2">
        <f t="shared" si="43"/>
        <v>47.638750000000002</v>
      </c>
    </row>
    <row r="682" spans="1:11" x14ac:dyDescent="0.3">
      <c r="A682" s="3">
        <v>45440</v>
      </c>
      <c r="B682" s="1" t="s">
        <v>13</v>
      </c>
      <c r="C682" s="1" t="s">
        <v>8</v>
      </c>
      <c r="D682" s="2">
        <v>5654</v>
      </c>
      <c r="E682" s="2">
        <v>448</v>
      </c>
      <c r="F682" s="2">
        <v>39</v>
      </c>
      <c r="G682" s="13">
        <v>923.58</v>
      </c>
      <c r="H682" s="12">
        <f t="shared" si="40"/>
        <v>7.9235939158118149E-2</v>
      </c>
      <c r="I682" s="2">
        <f t="shared" si="41"/>
        <v>2.0615625</v>
      </c>
      <c r="J682" s="12">
        <f t="shared" si="42"/>
        <v>8.7053571428571425E-2</v>
      </c>
      <c r="K682" s="2">
        <f t="shared" si="43"/>
        <v>23.681538461538462</v>
      </c>
    </row>
    <row r="683" spans="1:11" x14ac:dyDescent="0.3">
      <c r="A683" s="3">
        <v>45440</v>
      </c>
      <c r="B683" s="1" t="s">
        <v>13</v>
      </c>
      <c r="C683" s="1" t="s">
        <v>9</v>
      </c>
      <c r="D683" s="2">
        <v>7971</v>
      </c>
      <c r="E683" s="2">
        <v>317</v>
      </c>
      <c r="F683" s="2">
        <v>15</v>
      </c>
      <c r="G683" s="13">
        <v>249.43</v>
      </c>
      <c r="H683" s="12">
        <f t="shared" si="40"/>
        <v>3.9769163216660394E-2</v>
      </c>
      <c r="I683" s="2">
        <f t="shared" si="41"/>
        <v>0.78684542586750794</v>
      </c>
      <c r="J683" s="12">
        <f t="shared" si="42"/>
        <v>4.7318611987381701E-2</v>
      </c>
      <c r="K683" s="2">
        <f t="shared" si="43"/>
        <v>16.628666666666668</v>
      </c>
    </row>
    <row r="684" spans="1:11" x14ac:dyDescent="0.3">
      <c r="A684" s="3">
        <v>45440</v>
      </c>
      <c r="B684" s="1" t="s">
        <v>13</v>
      </c>
      <c r="C684" s="1" t="s">
        <v>10</v>
      </c>
      <c r="D684" s="2">
        <v>7530</v>
      </c>
      <c r="E684" s="2">
        <v>414</v>
      </c>
      <c r="F684" s="2">
        <v>49</v>
      </c>
      <c r="G684" s="13">
        <v>915.53</v>
      </c>
      <c r="H684" s="12">
        <f t="shared" si="40"/>
        <v>5.4980079681274899E-2</v>
      </c>
      <c r="I684" s="2">
        <f t="shared" si="41"/>
        <v>2.211425120772947</v>
      </c>
      <c r="J684" s="12">
        <f t="shared" si="42"/>
        <v>0.11835748792270531</v>
      </c>
      <c r="K684" s="2">
        <f t="shared" si="43"/>
        <v>18.684285714285714</v>
      </c>
    </row>
    <row r="685" spans="1:11" x14ac:dyDescent="0.3">
      <c r="A685" s="3">
        <v>45440</v>
      </c>
      <c r="B685" s="1" t="s">
        <v>13</v>
      </c>
      <c r="C685" s="1" t="s">
        <v>11</v>
      </c>
      <c r="D685" s="2">
        <v>2898</v>
      </c>
      <c r="E685" s="2">
        <v>89</v>
      </c>
      <c r="F685" s="2">
        <v>27</v>
      </c>
      <c r="G685" s="13">
        <v>556.35</v>
      </c>
      <c r="H685" s="12">
        <f t="shared" si="40"/>
        <v>3.0710835058661144E-2</v>
      </c>
      <c r="I685" s="2">
        <f t="shared" si="41"/>
        <v>6.2511235955056179</v>
      </c>
      <c r="J685" s="12">
        <f t="shared" si="42"/>
        <v>0.30337078651685395</v>
      </c>
      <c r="K685" s="2">
        <f t="shared" si="43"/>
        <v>20.605555555555558</v>
      </c>
    </row>
    <row r="686" spans="1:11" x14ac:dyDescent="0.3">
      <c r="A686" s="3">
        <v>45440</v>
      </c>
      <c r="B686" s="1" t="s">
        <v>13</v>
      </c>
      <c r="C686" s="1" t="s">
        <v>12</v>
      </c>
      <c r="D686" s="2">
        <v>4200</v>
      </c>
      <c r="E686" s="2">
        <v>57</v>
      </c>
      <c r="F686" s="2">
        <v>47</v>
      </c>
      <c r="G686" s="13">
        <v>904.59</v>
      </c>
      <c r="H686" s="12">
        <f t="shared" si="40"/>
        <v>1.3571428571428571E-2</v>
      </c>
      <c r="I686" s="2">
        <f t="shared" si="41"/>
        <v>15.870000000000001</v>
      </c>
      <c r="J686" s="12">
        <f t="shared" si="42"/>
        <v>0.82456140350877194</v>
      </c>
      <c r="K686" s="2">
        <f t="shared" si="43"/>
        <v>19.246595744680853</v>
      </c>
    </row>
    <row r="687" spans="1:11" x14ac:dyDescent="0.3">
      <c r="A687" s="3">
        <v>45440</v>
      </c>
      <c r="B687" s="1" t="s">
        <v>14</v>
      </c>
      <c r="C687" s="1" t="s">
        <v>8</v>
      </c>
      <c r="D687" s="2">
        <v>4690</v>
      </c>
      <c r="E687" s="2">
        <v>150</v>
      </c>
      <c r="F687" s="2">
        <v>5</v>
      </c>
      <c r="G687" s="13">
        <v>496.29</v>
      </c>
      <c r="H687" s="12">
        <f t="shared" si="40"/>
        <v>3.1982942430703626E-2</v>
      </c>
      <c r="I687" s="2">
        <f t="shared" si="41"/>
        <v>3.3086000000000002</v>
      </c>
      <c r="J687" s="12">
        <f t="shared" si="42"/>
        <v>3.3333333333333333E-2</v>
      </c>
      <c r="K687" s="2">
        <f t="shared" si="43"/>
        <v>99.25800000000001</v>
      </c>
    </row>
    <row r="688" spans="1:11" x14ac:dyDescent="0.3">
      <c r="A688" s="3">
        <v>45440</v>
      </c>
      <c r="B688" s="1" t="s">
        <v>14</v>
      </c>
      <c r="C688" s="1" t="s">
        <v>9</v>
      </c>
      <c r="D688" s="2">
        <v>7509</v>
      </c>
      <c r="E688" s="2">
        <v>295</v>
      </c>
      <c r="F688" s="2">
        <v>8</v>
      </c>
      <c r="G688" s="13">
        <v>871.19</v>
      </c>
      <c r="H688" s="12">
        <f t="shared" si="40"/>
        <v>3.92861899054468E-2</v>
      </c>
      <c r="I688" s="2">
        <f t="shared" si="41"/>
        <v>2.9531864406779662</v>
      </c>
      <c r="J688" s="12">
        <f t="shared" si="42"/>
        <v>2.7118644067796609E-2</v>
      </c>
      <c r="K688" s="2">
        <f t="shared" si="43"/>
        <v>108.89875000000001</v>
      </c>
    </row>
    <row r="689" spans="1:11" x14ac:dyDescent="0.3">
      <c r="A689" s="3">
        <v>45440</v>
      </c>
      <c r="B689" s="1" t="s">
        <v>14</v>
      </c>
      <c r="C689" s="1" t="s">
        <v>10</v>
      </c>
      <c r="D689" s="2">
        <v>8183</v>
      </c>
      <c r="E689" s="2">
        <v>178</v>
      </c>
      <c r="F689" s="2">
        <v>20</v>
      </c>
      <c r="G689" s="13">
        <v>475.98</v>
      </c>
      <c r="H689" s="12">
        <f t="shared" si="40"/>
        <v>2.1752413540266406E-2</v>
      </c>
      <c r="I689" s="2">
        <f t="shared" si="41"/>
        <v>2.674044943820225</v>
      </c>
      <c r="J689" s="12">
        <f t="shared" si="42"/>
        <v>0.11235955056179775</v>
      </c>
      <c r="K689" s="2">
        <f t="shared" si="43"/>
        <v>23.798999999999999</v>
      </c>
    </row>
    <row r="690" spans="1:11" x14ac:dyDescent="0.3">
      <c r="A690" s="3">
        <v>45440</v>
      </c>
      <c r="B690" s="1" t="s">
        <v>14</v>
      </c>
      <c r="C690" s="1" t="s">
        <v>11</v>
      </c>
      <c r="D690" s="2">
        <v>1669</v>
      </c>
      <c r="E690" s="2">
        <v>318</v>
      </c>
      <c r="F690" s="2">
        <v>27</v>
      </c>
      <c r="G690" s="13">
        <v>390.71</v>
      </c>
      <c r="H690" s="12">
        <f t="shared" si="40"/>
        <v>0.19053325344517674</v>
      </c>
      <c r="I690" s="2">
        <f t="shared" si="41"/>
        <v>1.2286477987421383</v>
      </c>
      <c r="J690" s="12">
        <f t="shared" si="42"/>
        <v>8.4905660377358486E-2</v>
      </c>
      <c r="K690" s="2">
        <f t="shared" si="43"/>
        <v>14.470740740740739</v>
      </c>
    </row>
    <row r="691" spans="1:11" x14ac:dyDescent="0.3">
      <c r="A691" s="3">
        <v>45440</v>
      </c>
      <c r="B691" s="1" t="s">
        <v>14</v>
      </c>
      <c r="C691" s="1" t="s">
        <v>12</v>
      </c>
      <c r="D691" s="2">
        <v>2125</v>
      </c>
      <c r="E691" s="2">
        <v>272</v>
      </c>
      <c r="F691" s="2">
        <v>26</v>
      </c>
      <c r="G691" s="13">
        <v>690.52</v>
      </c>
      <c r="H691" s="12">
        <f t="shared" si="40"/>
        <v>0.128</v>
      </c>
      <c r="I691" s="2">
        <f t="shared" si="41"/>
        <v>2.5386764705882352</v>
      </c>
      <c r="J691" s="12">
        <f t="shared" si="42"/>
        <v>9.5588235294117641E-2</v>
      </c>
      <c r="K691" s="2">
        <f t="shared" si="43"/>
        <v>26.558461538461536</v>
      </c>
    </row>
    <row r="692" spans="1:11" x14ac:dyDescent="0.3">
      <c r="A692" s="3">
        <v>45440</v>
      </c>
      <c r="B692" s="1" t="s">
        <v>15</v>
      </c>
      <c r="C692" s="1" t="s">
        <v>8</v>
      </c>
      <c r="D692" s="2">
        <v>9004</v>
      </c>
      <c r="E692" s="2">
        <v>74</v>
      </c>
      <c r="F692" s="2">
        <v>3</v>
      </c>
      <c r="G692" s="13">
        <v>183.73</v>
      </c>
      <c r="H692" s="12">
        <f t="shared" si="40"/>
        <v>8.218569524655708E-3</v>
      </c>
      <c r="I692" s="2">
        <f t="shared" si="41"/>
        <v>2.4828378378378377</v>
      </c>
      <c r="J692" s="12">
        <f t="shared" si="42"/>
        <v>4.0540540540540543E-2</v>
      </c>
      <c r="K692" s="2">
        <f t="shared" si="43"/>
        <v>61.243333333333332</v>
      </c>
    </row>
    <row r="693" spans="1:11" x14ac:dyDescent="0.3">
      <c r="A693" s="3">
        <v>45440</v>
      </c>
      <c r="B693" s="1" t="s">
        <v>15</v>
      </c>
      <c r="C693" s="1" t="s">
        <v>9</v>
      </c>
      <c r="D693" s="2">
        <v>4864</v>
      </c>
      <c r="E693" s="2">
        <v>453</v>
      </c>
      <c r="F693" s="2">
        <v>4</v>
      </c>
      <c r="G693" s="13">
        <v>901.23</v>
      </c>
      <c r="H693" s="12">
        <f t="shared" si="40"/>
        <v>9.3133223684210523E-2</v>
      </c>
      <c r="I693" s="2">
        <f t="shared" si="41"/>
        <v>1.9894701986754968</v>
      </c>
      <c r="J693" s="12">
        <f t="shared" si="42"/>
        <v>8.8300220750551876E-3</v>
      </c>
      <c r="K693" s="2">
        <f t="shared" si="43"/>
        <v>225.3075</v>
      </c>
    </row>
    <row r="694" spans="1:11" x14ac:dyDescent="0.3">
      <c r="A694" s="3">
        <v>45440</v>
      </c>
      <c r="B694" s="1" t="s">
        <v>15</v>
      </c>
      <c r="C694" s="1" t="s">
        <v>10</v>
      </c>
      <c r="D694" s="2">
        <v>1226</v>
      </c>
      <c r="E694" s="2">
        <v>238</v>
      </c>
      <c r="F694" s="2">
        <v>8</v>
      </c>
      <c r="G694" s="13">
        <v>403.16</v>
      </c>
      <c r="H694" s="12">
        <f t="shared" si="40"/>
        <v>0.19412724306688417</v>
      </c>
      <c r="I694" s="2">
        <f t="shared" si="41"/>
        <v>1.6939495798319328</v>
      </c>
      <c r="J694" s="12">
        <f t="shared" si="42"/>
        <v>3.3613445378151259E-2</v>
      </c>
      <c r="K694" s="2">
        <f t="shared" si="43"/>
        <v>50.395000000000003</v>
      </c>
    </row>
    <row r="695" spans="1:11" x14ac:dyDescent="0.3">
      <c r="A695" s="3">
        <v>45440</v>
      </c>
      <c r="B695" s="1" t="s">
        <v>15</v>
      </c>
      <c r="C695" s="1" t="s">
        <v>11</v>
      </c>
      <c r="D695" s="2">
        <v>1645</v>
      </c>
      <c r="E695" s="2">
        <v>260</v>
      </c>
      <c r="F695" s="2">
        <v>10</v>
      </c>
      <c r="G695" s="13">
        <v>783.62</v>
      </c>
      <c r="H695" s="12">
        <f t="shared" si="40"/>
        <v>0.1580547112462006</v>
      </c>
      <c r="I695" s="2">
        <f t="shared" si="41"/>
        <v>3.0139230769230769</v>
      </c>
      <c r="J695" s="12">
        <f t="shared" si="42"/>
        <v>3.8461538461538464E-2</v>
      </c>
      <c r="K695" s="2">
        <f t="shared" si="43"/>
        <v>78.361999999999995</v>
      </c>
    </row>
    <row r="696" spans="1:11" x14ac:dyDescent="0.3">
      <c r="A696" s="3">
        <v>45440</v>
      </c>
      <c r="B696" s="1" t="s">
        <v>15</v>
      </c>
      <c r="C696" s="1" t="s">
        <v>12</v>
      </c>
      <c r="D696" s="2">
        <v>6569</v>
      </c>
      <c r="E696" s="2">
        <v>480</v>
      </c>
      <c r="F696" s="2">
        <v>8</v>
      </c>
      <c r="G696" s="13">
        <v>686.5</v>
      </c>
      <c r="H696" s="12">
        <f t="shared" si="40"/>
        <v>7.3070482569645309E-2</v>
      </c>
      <c r="I696" s="2">
        <f t="shared" si="41"/>
        <v>1.4302083333333333</v>
      </c>
      <c r="J696" s="12">
        <f t="shared" si="42"/>
        <v>1.6666666666666666E-2</v>
      </c>
      <c r="K696" s="2">
        <f t="shared" si="43"/>
        <v>85.8125</v>
      </c>
    </row>
    <row r="697" spans="1:11" x14ac:dyDescent="0.3">
      <c r="A697" s="3">
        <v>45440</v>
      </c>
      <c r="B697" s="1" t="s">
        <v>16</v>
      </c>
      <c r="C697" s="1" t="s">
        <v>8</v>
      </c>
      <c r="D697" s="2">
        <v>1587</v>
      </c>
      <c r="E697" s="2">
        <v>335</v>
      </c>
      <c r="F697" s="2">
        <v>20</v>
      </c>
      <c r="G697" s="13">
        <v>256.39</v>
      </c>
      <c r="H697" s="12">
        <f t="shared" si="40"/>
        <v>0.21109010712035287</v>
      </c>
      <c r="I697" s="2">
        <f t="shared" si="41"/>
        <v>0.76534328358208947</v>
      </c>
      <c r="J697" s="12">
        <f t="shared" si="42"/>
        <v>5.9701492537313432E-2</v>
      </c>
      <c r="K697" s="2">
        <f t="shared" si="43"/>
        <v>12.8195</v>
      </c>
    </row>
    <row r="698" spans="1:11" x14ac:dyDescent="0.3">
      <c r="A698" s="3">
        <v>45440</v>
      </c>
      <c r="B698" s="1" t="s">
        <v>16</v>
      </c>
      <c r="C698" s="1" t="s">
        <v>9</v>
      </c>
      <c r="D698" s="2">
        <v>7299</v>
      </c>
      <c r="E698" s="2">
        <v>297</v>
      </c>
      <c r="F698" s="2">
        <v>32</v>
      </c>
      <c r="G698" s="13">
        <v>178.46</v>
      </c>
      <c r="H698" s="12">
        <f t="shared" si="40"/>
        <v>4.0690505548705305E-2</v>
      </c>
      <c r="I698" s="2">
        <f t="shared" si="41"/>
        <v>0.6008754208754209</v>
      </c>
      <c r="J698" s="12">
        <f t="shared" si="42"/>
        <v>0.10774410774410774</v>
      </c>
      <c r="K698" s="2">
        <f t="shared" si="43"/>
        <v>5.5768750000000002</v>
      </c>
    </row>
    <row r="699" spans="1:11" x14ac:dyDescent="0.3">
      <c r="A699" s="3">
        <v>45440</v>
      </c>
      <c r="B699" s="1" t="s">
        <v>16</v>
      </c>
      <c r="C699" s="1" t="s">
        <v>10</v>
      </c>
      <c r="D699" s="2">
        <v>2715</v>
      </c>
      <c r="E699" s="2">
        <v>83</v>
      </c>
      <c r="F699" s="2">
        <v>46</v>
      </c>
      <c r="G699" s="13">
        <v>413.15</v>
      </c>
      <c r="H699" s="12">
        <f t="shared" si="40"/>
        <v>3.0570902394106814E-2</v>
      </c>
      <c r="I699" s="2">
        <f t="shared" si="41"/>
        <v>4.9777108433734938</v>
      </c>
      <c r="J699" s="12">
        <f t="shared" si="42"/>
        <v>0.55421686746987953</v>
      </c>
      <c r="K699" s="2">
        <f t="shared" si="43"/>
        <v>8.9815217391304341</v>
      </c>
    </row>
    <row r="700" spans="1:11" x14ac:dyDescent="0.3">
      <c r="A700" s="3">
        <v>45440</v>
      </c>
      <c r="B700" s="1" t="s">
        <v>16</v>
      </c>
      <c r="C700" s="1" t="s">
        <v>11</v>
      </c>
      <c r="D700" s="2">
        <v>6433</v>
      </c>
      <c r="E700" s="2">
        <v>124</v>
      </c>
      <c r="F700" s="2">
        <v>47</v>
      </c>
      <c r="G700" s="13">
        <v>686.03</v>
      </c>
      <c r="H700" s="12">
        <f t="shared" si="40"/>
        <v>1.9275610135240168E-2</v>
      </c>
      <c r="I700" s="2">
        <f t="shared" si="41"/>
        <v>5.5324999999999998</v>
      </c>
      <c r="J700" s="12">
        <f t="shared" si="42"/>
        <v>0.37903225806451613</v>
      </c>
      <c r="K700" s="2">
        <f t="shared" si="43"/>
        <v>14.596382978723403</v>
      </c>
    </row>
    <row r="701" spans="1:11" x14ac:dyDescent="0.3">
      <c r="A701" s="3">
        <v>45440</v>
      </c>
      <c r="B701" s="1" t="s">
        <v>16</v>
      </c>
      <c r="C701" s="1" t="s">
        <v>12</v>
      </c>
      <c r="D701" s="2">
        <v>7416</v>
      </c>
      <c r="E701" s="2">
        <v>374</v>
      </c>
      <c r="F701" s="2">
        <v>29</v>
      </c>
      <c r="G701" s="13">
        <v>825.58</v>
      </c>
      <c r="H701" s="12">
        <f t="shared" si="40"/>
        <v>5.0431499460625674E-2</v>
      </c>
      <c r="I701" s="2">
        <f t="shared" si="41"/>
        <v>2.207433155080214</v>
      </c>
      <c r="J701" s="12">
        <f t="shared" si="42"/>
        <v>7.7540106951871662E-2</v>
      </c>
      <c r="K701" s="2">
        <f t="shared" si="43"/>
        <v>28.468275862068968</v>
      </c>
    </row>
    <row r="702" spans="1:11" x14ac:dyDescent="0.3">
      <c r="A702" s="3">
        <v>45441</v>
      </c>
      <c r="B702" s="1" t="s">
        <v>7</v>
      </c>
      <c r="C702" s="1" t="s">
        <v>8</v>
      </c>
      <c r="D702" s="2">
        <v>8950</v>
      </c>
      <c r="E702" s="2">
        <v>396</v>
      </c>
      <c r="F702" s="2">
        <v>19</v>
      </c>
      <c r="G702" s="13">
        <v>670.73</v>
      </c>
      <c r="H702" s="12">
        <f t="shared" si="40"/>
        <v>4.424581005586592E-2</v>
      </c>
      <c r="I702" s="2">
        <f t="shared" si="41"/>
        <v>1.6937626262626264</v>
      </c>
      <c r="J702" s="12">
        <f t="shared" si="42"/>
        <v>4.7979797979797977E-2</v>
      </c>
      <c r="K702" s="2">
        <f t="shared" si="43"/>
        <v>35.301578947368419</v>
      </c>
    </row>
    <row r="703" spans="1:11" x14ac:dyDescent="0.3">
      <c r="A703" s="3">
        <v>45441</v>
      </c>
      <c r="B703" s="1" t="s">
        <v>7</v>
      </c>
      <c r="C703" s="1" t="s">
        <v>9</v>
      </c>
      <c r="D703" s="2">
        <v>7049</v>
      </c>
      <c r="E703" s="2">
        <v>115</v>
      </c>
      <c r="F703" s="2">
        <v>27</v>
      </c>
      <c r="G703" s="13">
        <v>383.43</v>
      </c>
      <c r="H703" s="12">
        <f t="shared" si="40"/>
        <v>1.6314370832742234E-2</v>
      </c>
      <c r="I703" s="2">
        <f t="shared" si="41"/>
        <v>3.3341739130434784</v>
      </c>
      <c r="J703" s="12">
        <f t="shared" si="42"/>
        <v>0.23478260869565218</v>
      </c>
      <c r="K703" s="2">
        <f t="shared" si="43"/>
        <v>14.201111111111111</v>
      </c>
    </row>
    <row r="704" spans="1:11" x14ac:dyDescent="0.3">
      <c r="A704" s="3">
        <v>45441</v>
      </c>
      <c r="B704" s="1" t="s">
        <v>7</v>
      </c>
      <c r="C704" s="1" t="s">
        <v>10</v>
      </c>
      <c r="D704" s="2">
        <v>2958</v>
      </c>
      <c r="E704" s="2">
        <v>250</v>
      </c>
      <c r="F704" s="2">
        <v>0</v>
      </c>
      <c r="G704" s="13">
        <v>689.75</v>
      </c>
      <c r="H704" s="12">
        <f t="shared" si="40"/>
        <v>8.4516565246788369E-2</v>
      </c>
      <c r="I704" s="2">
        <f t="shared" si="41"/>
        <v>2.7589999999999999</v>
      </c>
      <c r="J704" s="12">
        <f t="shared" si="42"/>
        <v>0</v>
      </c>
      <c r="K704" s="2">
        <f t="shared" si="43"/>
        <v>0</v>
      </c>
    </row>
    <row r="705" spans="1:11" x14ac:dyDescent="0.3">
      <c r="A705" s="3">
        <v>45441</v>
      </c>
      <c r="B705" s="1" t="s">
        <v>7</v>
      </c>
      <c r="C705" s="1" t="s">
        <v>11</v>
      </c>
      <c r="D705" s="2">
        <v>6063</v>
      </c>
      <c r="E705" s="2">
        <v>296</v>
      </c>
      <c r="F705" s="2">
        <v>2</v>
      </c>
      <c r="G705" s="13">
        <v>351.35</v>
      </c>
      <c r="H705" s="12">
        <f t="shared" si="40"/>
        <v>4.8820715817252183E-2</v>
      </c>
      <c r="I705" s="2">
        <f t="shared" si="41"/>
        <v>1.1869932432432433</v>
      </c>
      <c r="J705" s="12">
        <f t="shared" si="42"/>
        <v>6.7567567567567571E-3</v>
      </c>
      <c r="K705" s="2">
        <f t="shared" si="43"/>
        <v>175.67500000000001</v>
      </c>
    </row>
    <row r="706" spans="1:11" x14ac:dyDescent="0.3">
      <c r="A706" s="3">
        <v>45441</v>
      </c>
      <c r="B706" s="1" t="s">
        <v>7</v>
      </c>
      <c r="C706" s="1" t="s">
        <v>12</v>
      </c>
      <c r="D706" s="2">
        <v>7659</v>
      </c>
      <c r="E706" s="2">
        <v>491</v>
      </c>
      <c r="F706" s="2">
        <v>37</v>
      </c>
      <c r="G706" s="13">
        <v>561.39</v>
      </c>
      <c r="H706" s="12">
        <f t="shared" ref="H706:H751" si="44">E706 / D706</f>
        <v>6.4107585846716275E-2</v>
      </c>
      <c r="I706" s="2">
        <f t="shared" ref="I706:I751" si="45">G706 / E706</f>
        <v>1.1433604887983706</v>
      </c>
      <c r="J706" s="12">
        <f t="shared" ref="J706:J751" si="46">F706 / E706</f>
        <v>7.5356415478615074E-2</v>
      </c>
      <c r="K706" s="2">
        <f t="shared" ref="K706:K751" si="47">IFERROR(G706 / F706, 0)</f>
        <v>15.172702702702702</v>
      </c>
    </row>
    <row r="707" spans="1:11" x14ac:dyDescent="0.3">
      <c r="A707" s="3">
        <v>45441</v>
      </c>
      <c r="B707" s="1" t="s">
        <v>13</v>
      </c>
      <c r="C707" s="1" t="s">
        <v>8</v>
      </c>
      <c r="D707" s="2">
        <v>8358</v>
      </c>
      <c r="E707" s="2">
        <v>70</v>
      </c>
      <c r="F707" s="2">
        <v>45</v>
      </c>
      <c r="G707" s="13">
        <v>129.87</v>
      </c>
      <c r="H707" s="12">
        <f t="shared" si="44"/>
        <v>8.3752093802345051E-3</v>
      </c>
      <c r="I707" s="2">
        <f t="shared" si="45"/>
        <v>1.8552857142857144</v>
      </c>
      <c r="J707" s="12">
        <f t="shared" si="46"/>
        <v>0.6428571428571429</v>
      </c>
      <c r="K707" s="2">
        <f t="shared" si="47"/>
        <v>2.8860000000000001</v>
      </c>
    </row>
    <row r="708" spans="1:11" x14ac:dyDescent="0.3">
      <c r="A708" s="3">
        <v>45441</v>
      </c>
      <c r="B708" s="1" t="s">
        <v>13</v>
      </c>
      <c r="C708" s="1" t="s">
        <v>9</v>
      </c>
      <c r="D708" s="2">
        <v>9179</v>
      </c>
      <c r="E708" s="2">
        <v>191</v>
      </c>
      <c r="F708" s="2">
        <v>16</v>
      </c>
      <c r="G708" s="13">
        <v>913.25</v>
      </c>
      <c r="H708" s="12">
        <f t="shared" si="44"/>
        <v>2.0808366924501581E-2</v>
      </c>
      <c r="I708" s="2">
        <f t="shared" si="45"/>
        <v>4.7814136125654452</v>
      </c>
      <c r="J708" s="12">
        <f t="shared" si="46"/>
        <v>8.3769633507853408E-2</v>
      </c>
      <c r="K708" s="2">
        <f t="shared" si="47"/>
        <v>57.078125</v>
      </c>
    </row>
    <row r="709" spans="1:11" x14ac:dyDescent="0.3">
      <c r="A709" s="3">
        <v>45441</v>
      </c>
      <c r="B709" s="1" t="s">
        <v>13</v>
      </c>
      <c r="C709" s="1" t="s">
        <v>10</v>
      </c>
      <c r="D709" s="2">
        <v>5646</v>
      </c>
      <c r="E709" s="2">
        <v>442</v>
      </c>
      <c r="F709" s="2">
        <v>12</v>
      </c>
      <c r="G709" s="13">
        <v>809.6</v>
      </c>
      <c r="H709" s="12">
        <f t="shared" si="44"/>
        <v>7.8285511866808363E-2</v>
      </c>
      <c r="I709" s="2">
        <f t="shared" si="45"/>
        <v>1.8316742081447965</v>
      </c>
      <c r="J709" s="12">
        <f t="shared" si="46"/>
        <v>2.7149321266968326E-2</v>
      </c>
      <c r="K709" s="2">
        <f t="shared" si="47"/>
        <v>67.466666666666669</v>
      </c>
    </row>
    <row r="710" spans="1:11" x14ac:dyDescent="0.3">
      <c r="A710" s="3">
        <v>45441</v>
      </c>
      <c r="B710" s="1" t="s">
        <v>13</v>
      </c>
      <c r="C710" s="1" t="s">
        <v>11</v>
      </c>
      <c r="D710" s="2">
        <v>8374</v>
      </c>
      <c r="E710" s="2">
        <v>259</v>
      </c>
      <c r="F710" s="2">
        <v>5</v>
      </c>
      <c r="G710" s="13">
        <v>685.69</v>
      </c>
      <c r="H710" s="12">
        <f t="shared" si="44"/>
        <v>3.0929066157153094E-2</v>
      </c>
      <c r="I710" s="2">
        <f t="shared" si="45"/>
        <v>2.6474517374517377</v>
      </c>
      <c r="J710" s="12">
        <f t="shared" si="46"/>
        <v>1.9305019305019305E-2</v>
      </c>
      <c r="K710" s="2">
        <f t="shared" si="47"/>
        <v>137.13800000000001</v>
      </c>
    </row>
    <row r="711" spans="1:11" x14ac:dyDescent="0.3">
      <c r="A711" s="3">
        <v>45441</v>
      </c>
      <c r="B711" s="1" t="s">
        <v>13</v>
      </c>
      <c r="C711" s="1" t="s">
        <v>12</v>
      </c>
      <c r="D711" s="2">
        <v>8418</v>
      </c>
      <c r="E711" s="2">
        <v>268</v>
      </c>
      <c r="F711" s="2">
        <v>26</v>
      </c>
      <c r="G711" s="13">
        <v>604.4</v>
      </c>
      <c r="H711" s="12">
        <f t="shared" si="44"/>
        <v>3.1836540746020429E-2</v>
      </c>
      <c r="I711" s="2">
        <f t="shared" si="45"/>
        <v>2.2552238805970148</v>
      </c>
      <c r="J711" s="12">
        <f t="shared" si="46"/>
        <v>9.7014925373134331E-2</v>
      </c>
      <c r="K711" s="2">
        <f t="shared" si="47"/>
        <v>23.246153846153845</v>
      </c>
    </row>
    <row r="712" spans="1:11" x14ac:dyDescent="0.3">
      <c r="A712" s="3">
        <v>45441</v>
      </c>
      <c r="B712" s="1" t="s">
        <v>14</v>
      </c>
      <c r="C712" s="1" t="s">
        <v>8</v>
      </c>
      <c r="D712" s="2">
        <v>2377</v>
      </c>
      <c r="E712" s="2">
        <v>425</v>
      </c>
      <c r="F712" s="2">
        <v>13</v>
      </c>
      <c r="G712" s="13">
        <v>441.55</v>
      </c>
      <c r="H712" s="12">
        <f t="shared" si="44"/>
        <v>0.1787968026924695</v>
      </c>
      <c r="I712" s="2">
        <f t="shared" si="45"/>
        <v>1.0389411764705883</v>
      </c>
      <c r="J712" s="12">
        <f t="shared" si="46"/>
        <v>3.0588235294117649E-2</v>
      </c>
      <c r="K712" s="2">
        <f t="shared" si="47"/>
        <v>33.965384615384615</v>
      </c>
    </row>
    <row r="713" spans="1:11" x14ac:dyDescent="0.3">
      <c r="A713" s="3">
        <v>45441</v>
      </c>
      <c r="B713" s="1" t="s">
        <v>14</v>
      </c>
      <c r="C713" s="1" t="s">
        <v>9</v>
      </c>
      <c r="D713" s="2">
        <v>3659</v>
      </c>
      <c r="E713" s="2">
        <v>377</v>
      </c>
      <c r="F713" s="2">
        <v>18</v>
      </c>
      <c r="G713" s="13">
        <v>215.96</v>
      </c>
      <c r="H713" s="12">
        <f t="shared" si="44"/>
        <v>0.10303361574200601</v>
      </c>
      <c r="I713" s="2">
        <f t="shared" si="45"/>
        <v>0.57283819628647215</v>
      </c>
      <c r="J713" s="12">
        <f t="shared" si="46"/>
        <v>4.7745358090185673E-2</v>
      </c>
      <c r="K713" s="2">
        <f t="shared" si="47"/>
        <v>11.997777777777777</v>
      </c>
    </row>
    <row r="714" spans="1:11" x14ac:dyDescent="0.3">
      <c r="A714" s="3">
        <v>45441</v>
      </c>
      <c r="B714" s="1" t="s">
        <v>14</v>
      </c>
      <c r="C714" s="1" t="s">
        <v>10</v>
      </c>
      <c r="D714" s="2">
        <v>6661</v>
      </c>
      <c r="E714" s="2">
        <v>383</v>
      </c>
      <c r="F714" s="2">
        <v>48</v>
      </c>
      <c r="G714" s="13">
        <v>531.16</v>
      </c>
      <c r="H714" s="12">
        <f t="shared" si="44"/>
        <v>5.7498874042936493E-2</v>
      </c>
      <c r="I714" s="2">
        <f t="shared" si="45"/>
        <v>1.386840731070496</v>
      </c>
      <c r="J714" s="12">
        <f t="shared" si="46"/>
        <v>0.12532637075718014</v>
      </c>
      <c r="K714" s="2">
        <f t="shared" si="47"/>
        <v>11.065833333333332</v>
      </c>
    </row>
    <row r="715" spans="1:11" x14ac:dyDescent="0.3">
      <c r="A715" s="3">
        <v>45441</v>
      </c>
      <c r="B715" s="1" t="s">
        <v>14</v>
      </c>
      <c r="C715" s="1" t="s">
        <v>11</v>
      </c>
      <c r="D715" s="2">
        <v>9472</v>
      </c>
      <c r="E715" s="2">
        <v>473</v>
      </c>
      <c r="F715" s="2">
        <v>25</v>
      </c>
      <c r="G715" s="13">
        <v>765.91</v>
      </c>
      <c r="H715" s="12">
        <f t="shared" si="44"/>
        <v>4.9936655405405407E-2</v>
      </c>
      <c r="I715" s="2">
        <f t="shared" si="45"/>
        <v>1.6192600422832981</v>
      </c>
      <c r="J715" s="12">
        <f t="shared" si="46"/>
        <v>5.2854122621564484E-2</v>
      </c>
      <c r="K715" s="2">
        <f t="shared" si="47"/>
        <v>30.636399999999998</v>
      </c>
    </row>
    <row r="716" spans="1:11" x14ac:dyDescent="0.3">
      <c r="A716" s="3">
        <v>45441</v>
      </c>
      <c r="B716" s="1" t="s">
        <v>14</v>
      </c>
      <c r="C716" s="1" t="s">
        <v>12</v>
      </c>
      <c r="D716" s="2">
        <v>2750</v>
      </c>
      <c r="E716" s="2">
        <v>199</v>
      </c>
      <c r="F716" s="2">
        <v>18</v>
      </c>
      <c r="G716" s="13">
        <v>872.51</v>
      </c>
      <c r="H716" s="12">
        <f t="shared" si="44"/>
        <v>7.2363636363636366E-2</v>
      </c>
      <c r="I716" s="2">
        <f t="shared" si="45"/>
        <v>4.3844723618090455</v>
      </c>
      <c r="J716" s="12">
        <f t="shared" si="46"/>
        <v>9.0452261306532666E-2</v>
      </c>
      <c r="K716" s="2">
        <f t="shared" si="47"/>
        <v>48.472777777777779</v>
      </c>
    </row>
    <row r="717" spans="1:11" x14ac:dyDescent="0.3">
      <c r="A717" s="3">
        <v>45441</v>
      </c>
      <c r="B717" s="1" t="s">
        <v>15</v>
      </c>
      <c r="C717" s="1" t="s">
        <v>8</v>
      </c>
      <c r="D717" s="2">
        <v>8789</v>
      </c>
      <c r="E717" s="2">
        <v>484</v>
      </c>
      <c r="F717" s="2">
        <v>18</v>
      </c>
      <c r="G717" s="13">
        <v>843.44</v>
      </c>
      <c r="H717" s="12">
        <f t="shared" si="44"/>
        <v>5.5068836045056323E-2</v>
      </c>
      <c r="I717" s="2">
        <f t="shared" si="45"/>
        <v>1.7426446280991736</v>
      </c>
      <c r="J717" s="12">
        <f t="shared" si="46"/>
        <v>3.71900826446281E-2</v>
      </c>
      <c r="K717" s="2">
        <f t="shared" si="47"/>
        <v>46.857777777777784</v>
      </c>
    </row>
    <row r="718" spans="1:11" x14ac:dyDescent="0.3">
      <c r="A718" s="3">
        <v>45441</v>
      </c>
      <c r="B718" s="1" t="s">
        <v>15</v>
      </c>
      <c r="C718" s="1" t="s">
        <v>9</v>
      </c>
      <c r="D718" s="2">
        <v>8880</v>
      </c>
      <c r="E718" s="2">
        <v>333</v>
      </c>
      <c r="F718" s="2">
        <v>6</v>
      </c>
      <c r="G718" s="13">
        <v>116.21</v>
      </c>
      <c r="H718" s="12">
        <f t="shared" si="44"/>
        <v>3.7499999999999999E-2</v>
      </c>
      <c r="I718" s="2">
        <f t="shared" si="45"/>
        <v>0.34897897897897895</v>
      </c>
      <c r="J718" s="12">
        <f t="shared" si="46"/>
        <v>1.8018018018018018E-2</v>
      </c>
      <c r="K718" s="2">
        <f t="shared" si="47"/>
        <v>19.368333333333332</v>
      </c>
    </row>
    <row r="719" spans="1:11" x14ac:dyDescent="0.3">
      <c r="A719" s="3">
        <v>45441</v>
      </c>
      <c r="B719" s="1" t="s">
        <v>15</v>
      </c>
      <c r="C719" s="1" t="s">
        <v>10</v>
      </c>
      <c r="D719" s="2">
        <v>8230</v>
      </c>
      <c r="E719" s="2">
        <v>122</v>
      </c>
      <c r="F719" s="2">
        <v>18</v>
      </c>
      <c r="G719" s="13">
        <v>374.28</v>
      </c>
      <c r="H719" s="12">
        <f t="shared" si="44"/>
        <v>1.4823815309842042E-2</v>
      </c>
      <c r="I719" s="2">
        <f t="shared" si="45"/>
        <v>3.0678688524590161</v>
      </c>
      <c r="J719" s="12">
        <f t="shared" si="46"/>
        <v>0.14754098360655737</v>
      </c>
      <c r="K719" s="2">
        <f t="shared" si="47"/>
        <v>20.793333333333333</v>
      </c>
    </row>
    <row r="720" spans="1:11" x14ac:dyDescent="0.3">
      <c r="A720" s="3">
        <v>45441</v>
      </c>
      <c r="B720" s="1" t="s">
        <v>15</v>
      </c>
      <c r="C720" s="1" t="s">
        <v>11</v>
      </c>
      <c r="D720" s="2">
        <v>3990</v>
      </c>
      <c r="E720" s="2">
        <v>447</v>
      </c>
      <c r="F720" s="2">
        <v>35</v>
      </c>
      <c r="G720" s="13">
        <v>296.60000000000002</v>
      </c>
      <c r="H720" s="12">
        <f t="shared" si="44"/>
        <v>0.11203007518796992</v>
      </c>
      <c r="I720" s="2">
        <f t="shared" si="45"/>
        <v>0.66353467561521262</v>
      </c>
      <c r="J720" s="12">
        <f t="shared" si="46"/>
        <v>7.829977628635347E-2</v>
      </c>
      <c r="K720" s="2">
        <f t="shared" si="47"/>
        <v>8.4742857142857151</v>
      </c>
    </row>
    <row r="721" spans="1:11" x14ac:dyDescent="0.3">
      <c r="A721" s="3">
        <v>45441</v>
      </c>
      <c r="B721" s="1" t="s">
        <v>15</v>
      </c>
      <c r="C721" s="1" t="s">
        <v>12</v>
      </c>
      <c r="D721" s="2">
        <v>1285</v>
      </c>
      <c r="E721" s="2">
        <v>314</v>
      </c>
      <c r="F721" s="2">
        <v>24</v>
      </c>
      <c r="G721" s="13">
        <v>111.16</v>
      </c>
      <c r="H721" s="12">
        <f t="shared" si="44"/>
        <v>0.24435797665369649</v>
      </c>
      <c r="I721" s="2">
        <f t="shared" si="45"/>
        <v>0.35401273885350315</v>
      </c>
      <c r="J721" s="12">
        <f t="shared" si="46"/>
        <v>7.6433121019108277E-2</v>
      </c>
      <c r="K721" s="2">
        <f t="shared" si="47"/>
        <v>4.6316666666666668</v>
      </c>
    </row>
    <row r="722" spans="1:11" x14ac:dyDescent="0.3">
      <c r="A722" s="3">
        <v>45441</v>
      </c>
      <c r="B722" s="1" t="s">
        <v>16</v>
      </c>
      <c r="C722" s="1" t="s">
        <v>8</v>
      </c>
      <c r="D722" s="2">
        <v>2762</v>
      </c>
      <c r="E722" s="2">
        <v>492</v>
      </c>
      <c r="F722" s="2">
        <v>40</v>
      </c>
      <c r="G722" s="13">
        <v>757.22</v>
      </c>
      <c r="H722" s="12">
        <f t="shared" si="44"/>
        <v>0.17813178855901521</v>
      </c>
      <c r="I722" s="2">
        <f t="shared" si="45"/>
        <v>1.5390650406504065</v>
      </c>
      <c r="J722" s="12">
        <f t="shared" si="46"/>
        <v>8.1300813008130079E-2</v>
      </c>
      <c r="K722" s="2">
        <f t="shared" si="47"/>
        <v>18.930500000000002</v>
      </c>
    </row>
    <row r="723" spans="1:11" x14ac:dyDescent="0.3">
      <c r="A723" s="3">
        <v>45441</v>
      </c>
      <c r="B723" s="1" t="s">
        <v>16</v>
      </c>
      <c r="C723" s="1" t="s">
        <v>9</v>
      </c>
      <c r="D723" s="2">
        <v>6827</v>
      </c>
      <c r="E723" s="2">
        <v>117</v>
      </c>
      <c r="F723" s="2">
        <v>1</v>
      </c>
      <c r="G723" s="13">
        <v>889.52</v>
      </c>
      <c r="H723" s="12">
        <f t="shared" si="44"/>
        <v>1.7137835066647136E-2</v>
      </c>
      <c r="I723" s="2">
        <f t="shared" si="45"/>
        <v>7.6027350427350422</v>
      </c>
      <c r="J723" s="12">
        <f t="shared" si="46"/>
        <v>8.5470085470085479E-3</v>
      </c>
      <c r="K723" s="2">
        <f t="shared" si="47"/>
        <v>889.52</v>
      </c>
    </row>
    <row r="724" spans="1:11" x14ac:dyDescent="0.3">
      <c r="A724" s="3">
        <v>45441</v>
      </c>
      <c r="B724" s="1" t="s">
        <v>16</v>
      </c>
      <c r="C724" s="1" t="s">
        <v>10</v>
      </c>
      <c r="D724" s="2">
        <v>8804</v>
      </c>
      <c r="E724" s="2">
        <v>159</v>
      </c>
      <c r="F724" s="2">
        <v>15</v>
      </c>
      <c r="G724" s="13">
        <v>406.37</v>
      </c>
      <c r="H724" s="12">
        <f t="shared" si="44"/>
        <v>1.8059972739663789E-2</v>
      </c>
      <c r="I724" s="2">
        <f t="shared" si="45"/>
        <v>2.5557861635220127</v>
      </c>
      <c r="J724" s="12">
        <f t="shared" si="46"/>
        <v>9.4339622641509441E-2</v>
      </c>
      <c r="K724" s="2">
        <f t="shared" si="47"/>
        <v>27.091333333333335</v>
      </c>
    </row>
    <row r="725" spans="1:11" x14ac:dyDescent="0.3">
      <c r="A725" s="3">
        <v>45441</v>
      </c>
      <c r="B725" s="1" t="s">
        <v>16</v>
      </c>
      <c r="C725" s="1" t="s">
        <v>11</v>
      </c>
      <c r="D725" s="2">
        <v>3524</v>
      </c>
      <c r="E725" s="2">
        <v>111</v>
      </c>
      <c r="F725" s="2">
        <v>29</v>
      </c>
      <c r="G725" s="13">
        <v>815.12</v>
      </c>
      <c r="H725" s="12">
        <f t="shared" si="44"/>
        <v>3.1498297389330306E-2</v>
      </c>
      <c r="I725" s="2">
        <f t="shared" si="45"/>
        <v>7.343423423423423</v>
      </c>
      <c r="J725" s="12">
        <f t="shared" si="46"/>
        <v>0.26126126126126126</v>
      </c>
      <c r="K725" s="2">
        <f t="shared" si="47"/>
        <v>28.107586206896553</v>
      </c>
    </row>
    <row r="726" spans="1:11" x14ac:dyDescent="0.3">
      <c r="A726" s="3">
        <v>45441</v>
      </c>
      <c r="B726" s="1" t="s">
        <v>16</v>
      </c>
      <c r="C726" s="1" t="s">
        <v>12</v>
      </c>
      <c r="D726" s="2">
        <v>6154</v>
      </c>
      <c r="E726" s="2">
        <v>316</v>
      </c>
      <c r="F726" s="2">
        <v>49</v>
      </c>
      <c r="G726" s="13">
        <v>995.89</v>
      </c>
      <c r="H726" s="12">
        <f t="shared" si="44"/>
        <v>5.1348716282092949E-2</v>
      </c>
      <c r="I726" s="2">
        <f t="shared" si="45"/>
        <v>3.1515506329113925</v>
      </c>
      <c r="J726" s="12">
        <f t="shared" si="46"/>
        <v>0.1550632911392405</v>
      </c>
      <c r="K726" s="2">
        <f t="shared" si="47"/>
        <v>20.324285714285715</v>
      </c>
    </row>
    <row r="727" spans="1:11" x14ac:dyDescent="0.3">
      <c r="A727" s="3">
        <v>45442</v>
      </c>
      <c r="B727" s="1" t="s">
        <v>7</v>
      </c>
      <c r="C727" s="1" t="s">
        <v>8</v>
      </c>
      <c r="D727" s="2">
        <v>2492</v>
      </c>
      <c r="E727" s="2">
        <v>304</v>
      </c>
      <c r="F727" s="2">
        <v>47</v>
      </c>
      <c r="G727" s="13">
        <v>692.94</v>
      </c>
      <c r="H727" s="12">
        <f t="shared" si="44"/>
        <v>0.12199036918138041</v>
      </c>
      <c r="I727" s="2">
        <f t="shared" si="45"/>
        <v>2.2794078947368424</v>
      </c>
      <c r="J727" s="12">
        <f t="shared" si="46"/>
        <v>0.15460526315789475</v>
      </c>
      <c r="K727" s="2">
        <f t="shared" si="47"/>
        <v>14.743404255319151</v>
      </c>
    </row>
    <row r="728" spans="1:11" x14ac:dyDescent="0.3">
      <c r="A728" s="3">
        <v>45442</v>
      </c>
      <c r="B728" s="1" t="s">
        <v>7</v>
      </c>
      <c r="C728" s="1" t="s">
        <v>9</v>
      </c>
      <c r="D728" s="2">
        <v>8851</v>
      </c>
      <c r="E728" s="2">
        <v>466</v>
      </c>
      <c r="F728" s="2">
        <v>8</v>
      </c>
      <c r="G728" s="13">
        <v>763.81</v>
      </c>
      <c r="H728" s="12">
        <f t="shared" si="44"/>
        <v>5.2649418144842391E-2</v>
      </c>
      <c r="I728" s="2">
        <f t="shared" si="45"/>
        <v>1.639077253218884</v>
      </c>
      <c r="J728" s="12">
        <f t="shared" si="46"/>
        <v>1.7167381974248927E-2</v>
      </c>
      <c r="K728" s="2">
        <f t="shared" si="47"/>
        <v>95.476249999999993</v>
      </c>
    </row>
    <row r="729" spans="1:11" x14ac:dyDescent="0.3">
      <c r="A729" s="3">
        <v>45442</v>
      </c>
      <c r="B729" s="1" t="s">
        <v>7</v>
      </c>
      <c r="C729" s="1" t="s">
        <v>10</v>
      </c>
      <c r="D729" s="2">
        <v>4516</v>
      </c>
      <c r="E729" s="2">
        <v>442</v>
      </c>
      <c r="F729" s="2">
        <v>16</v>
      </c>
      <c r="G729" s="13">
        <v>702.28</v>
      </c>
      <c r="H729" s="12">
        <f t="shared" si="44"/>
        <v>9.7874224977856514E-2</v>
      </c>
      <c r="I729" s="2">
        <f t="shared" si="45"/>
        <v>1.5888687782805428</v>
      </c>
      <c r="J729" s="12">
        <f t="shared" si="46"/>
        <v>3.6199095022624438E-2</v>
      </c>
      <c r="K729" s="2">
        <f t="shared" si="47"/>
        <v>43.892499999999998</v>
      </c>
    </row>
    <row r="730" spans="1:11" x14ac:dyDescent="0.3">
      <c r="A730" s="3">
        <v>45442</v>
      </c>
      <c r="B730" s="1" t="s">
        <v>7</v>
      </c>
      <c r="C730" s="1" t="s">
        <v>11</v>
      </c>
      <c r="D730" s="2">
        <v>5577</v>
      </c>
      <c r="E730" s="2">
        <v>265</v>
      </c>
      <c r="F730" s="2">
        <v>7</v>
      </c>
      <c r="G730" s="13">
        <v>960.24</v>
      </c>
      <c r="H730" s="12">
        <f t="shared" si="44"/>
        <v>4.7516585978124443E-2</v>
      </c>
      <c r="I730" s="2">
        <f t="shared" si="45"/>
        <v>3.6235471698113209</v>
      </c>
      <c r="J730" s="12">
        <f t="shared" si="46"/>
        <v>2.6415094339622643E-2</v>
      </c>
      <c r="K730" s="2">
        <f t="shared" si="47"/>
        <v>137.17714285714285</v>
      </c>
    </row>
    <row r="731" spans="1:11" x14ac:dyDescent="0.3">
      <c r="A731" s="3">
        <v>45442</v>
      </c>
      <c r="B731" s="1" t="s">
        <v>7</v>
      </c>
      <c r="C731" s="1" t="s">
        <v>12</v>
      </c>
      <c r="D731" s="2">
        <v>8468</v>
      </c>
      <c r="E731" s="2">
        <v>392</v>
      </c>
      <c r="F731" s="2">
        <v>11</v>
      </c>
      <c r="G731" s="13">
        <v>487.38</v>
      </c>
      <c r="H731" s="12">
        <f t="shared" si="44"/>
        <v>4.6291922531884744E-2</v>
      </c>
      <c r="I731" s="2">
        <f t="shared" si="45"/>
        <v>1.2433163265306122</v>
      </c>
      <c r="J731" s="12">
        <f t="shared" si="46"/>
        <v>2.8061224489795918E-2</v>
      </c>
      <c r="K731" s="2">
        <f t="shared" si="47"/>
        <v>44.307272727272725</v>
      </c>
    </row>
    <row r="732" spans="1:11" x14ac:dyDescent="0.3">
      <c r="A732" s="3">
        <v>45442</v>
      </c>
      <c r="B732" s="1" t="s">
        <v>13</v>
      </c>
      <c r="C732" s="1" t="s">
        <v>8</v>
      </c>
      <c r="D732" s="2">
        <v>7581</v>
      </c>
      <c r="E732" s="2">
        <v>125</v>
      </c>
      <c r="F732" s="2">
        <v>14</v>
      </c>
      <c r="G732" s="13">
        <v>517.99</v>
      </c>
      <c r="H732" s="12">
        <f t="shared" si="44"/>
        <v>1.6488589895792112E-2</v>
      </c>
      <c r="I732" s="2">
        <f t="shared" si="45"/>
        <v>4.1439200000000005</v>
      </c>
      <c r="J732" s="12">
        <f t="shared" si="46"/>
        <v>0.112</v>
      </c>
      <c r="K732" s="2">
        <f t="shared" si="47"/>
        <v>36.999285714285712</v>
      </c>
    </row>
    <row r="733" spans="1:11" x14ac:dyDescent="0.3">
      <c r="A733" s="3">
        <v>45442</v>
      </c>
      <c r="B733" s="1" t="s">
        <v>13</v>
      </c>
      <c r="C733" s="1" t="s">
        <v>9</v>
      </c>
      <c r="D733" s="2">
        <v>7748</v>
      </c>
      <c r="E733" s="2">
        <v>455</v>
      </c>
      <c r="F733" s="2">
        <v>37</v>
      </c>
      <c r="G733" s="13">
        <v>646.38</v>
      </c>
      <c r="H733" s="12">
        <f t="shared" si="44"/>
        <v>5.8724832214765099E-2</v>
      </c>
      <c r="I733" s="2">
        <f t="shared" si="45"/>
        <v>1.4206153846153846</v>
      </c>
      <c r="J733" s="12">
        <f t="shared" si="46"/>
        <v>8.1318681318681321E-2</v>
      </c>
      <c r="K733" s="2">
        <f t="shared" si="47"/>
        <v>17.469729729729728</v>
      </c>
    </row>
    <row r="734" spans="1:11" x14ac:dyDescent="0.3">
      <c r="A734" s="3">
        <v>45442</v>
      </c>
      <c r="B734" s="1" t="s">
        <v>13</v>
      </c>
      <c r="C734" s="1" t="s">
        <v>10</v>
      </c>
      <c r="D734" s="2">
        <v>4740</v>
      </c>
      <c r="E734" s="2">
        <v>228</v>
      </c>
      <c r="F734" s="2">
        <v>6</v>
      </c>
      <c r="G734" s="13">
        <v>313.69</v>
      </c>
      <c r="H734" s="12">
        <f t="shared" si="44"/>
        <v>4.810126582278481E-2</v>
      </c>
      <c r="I734" s="2">
        <f t="shared" si="45"/>
        <v>1.3758333333333332</v>
      </c>
      <c r="J734" s="12">
        <f t="shared" si="46"/>
        <v>2.6315789473684209E-2</v>
      </c>
      <c r="K734" s="2">
        <f t="shared" si="47"/>
        <v>52.281666666666666</v>
      </c>
    </row>
    <row r="735" spans="1:11" x14ac:dyDescent="0.3">
      <c r="A735" s="3">
        <v>45442</v>
      </c>
      <c r="B735" s="1" t="s">
        <v>13</v>
      </c>
      <c r="C735" s="1" t="s">
        <v>11</v>
      </c>
      <c r="D735" s="2">
        <v>1771</v>
      </c>
      <c r="E735" s="2">
        <v>455</v>
      </c>
      <c r="F735" s="2">
        <v>2</v>
      </c>
      <c r="G735" s="13">
        <v>808.08</v>
      </c>
      <c r="H735" s="12">
        <f t="shared" si="44"/>
        <v>0.25691699604743085</v>
      </c>
      <c r="I735" s="2">
        <f t="shared" si="45"/>
        <v>1.776</v>
      </c>
      <c r="J735" s="12">
        <f t="shared" si="46"/>
        <v>4.3956043956043956E-3</v>
      </c>
      <c r="K735" s="2">
        <f t="shared" si="47"/>
        <v>404.04</v>
      </c>
    </row>
    <row r="736" spans="1:11" x14ac:dyDescent="0.3">
      <c r="A736" s="3">
        <v>45442</v>
      </c>
      <c r="B736" s="1" t="s">
        <v>13</v>
      </c>
      <c r="C736" s="1" t="s">
        <v>12</v>
      </c>
      <c r="D736" s="2">
        <v>1193</v>
      </c>
      <c r="E736" s="2">
        <v>211</v>
      </c>
      <c r="F736" s="2">
        <v>40</v>
      </c>
      <c r="G736" s="13">
        <v>525.61</v>
      </c>
      <c r="H736" s="12">
        <f t="shared" si="44"/>
        <v>0.1768650461022632</v>
      </c>
      <c r="I736" s="2">
        <f t="shared" si="45"/>
        <v>2.4910426540284361</v>
      </c>
      <c r="J736" s="12">
        <f t="shared" si="46"/>
        <v>0.1895734597156398</v>
      </c>
      <c r="K736" s="2">
        <f t="shared" si="47"/>
        <v>13.14025</v>
      </c>
    </row>
    <row r="737" spans="1:11" x14ac:dyDescent="0.3">
      <c r="A737" s="3">
        <v>45442</v>
      </c>
      <c r="B737" s="1" t="s">
        <v>14</v>
      </c>
      <c r="C737" s="1" t="s">
        <v>8</v>
      </c>
      <c r="D737" s="2">
        <v>5005</v>
      </c>
      <c r="E737" s="2">
        <v>311</v>
      </c>
      <c r="F737" s="2">
        <v>17</v>
      </c>
      <c r="G737" s="13">
        <v>902.33</v>
      </c>
      <c r="H737" s="12">
        <f t="shared" si="44"/>
        <v>6.213786213786214E-2</v>
      </c>
      <c r="I737" s="2">
        <f t="shared" si="45"/>
        <v>2.9013826366559488</v>
      </c>
      <c r="J737" s="12">
        <f t="shared" si="46"/>
        <v>5.4662379421221867E-2</v>
      </c>
      <c r="K737" s="2">
        <f t="shared" si="47"/>
        <v>53.078235294117647</v>
      </c>
    </row>
    <row r="738" spans="1:11" x14ac:dyDescent="0.3">
      <c r="A738" s="3">
        <v>45442</v>
      </c>
      <c r="B738" s="1" t="s">
        <v>14</v>
      </c>
      <c r="C738" s="1" t="s">
        <v>9</v>
      </c>
      <c r="D738" s="2">
        <v>7716</v>
      </c>
      <c r="E738" s="2">
        <v>317</v>
      </c>
      <c r="F738" s="2">
        <v>26</v>
      </c>
      <c r="G738" s="13">
        <v>643.66</v>
      </c>
      <c r="H738" s="12">
        <f t="shared" si="44"/>
        <v>4.1083462934162776E-2</v>
      </c>
      <c r="I738" s="2">
        <f t="shared" si="45"/>
        <v>2.0304731861198739</v>
      </c>
      <c r="J738" s="12">
        <f t="shared" si="46"/>
        <v>8.2018927444794956E-2</v>
      </c>
      <c r="K738" s="2">
        <f t="shared" si="47"/>
        <v>24.756153846153843</v>
      </c>
    </row>
    <row r="739" spans="1:11" x14ac:dyDescent="0.3">
      <c r="A739" s="3">
        <v>45442</v>
      </c>
      <c r="B739" s="1" t="s">
        <v>14</v>
      </c>
      <c r="C739" s="1" t="s">
        <v>10</v>
      </c>
      <c r="D739" s="2">
        <v>8815</v>
      </c>
      <c r="E739" s="2">
        <v>429</v>
      </c>
      <c r="F739" s="2">
        <v>28</v>
      </c>
      <c r="G739" s="13">
        <v>522.67999999999995</v>
      </c>
      <c r="H739" s="12">
        <f t="shared" si="44"/>
        <v>4.8667044809982983E-2</v>
      </c>
      <c r="I739" s="2">
        <f t="shared" si="45"/>
        <v>1.2183682983682982</v>
      </c>
      <c r="J739" s="12">
        <f t="shared" si="46"/>
        <v>6.5268065268065265E-2</v>
      </c>
      <c r="K739" s="2">
        <f t="shared" si="47"/>
        <v>18.667142857142856</v>
      </c>
    </row>
    <row r="740" spans="1:11" x14ac:dyDescent="0.3">
      <c r="A740" s="3">
        <v>45442</v>
      </c>
      <c r="B740" s="1" t="s">
        <v>14</v>
      </c>
      <c r="C740" s="1" t="s">
        <v>11</v>
      </c>
      <c r="D740" s="2">
        <v>3800</v>
      </c>
      <c r="E740" s="2">
        <v>404</v>
      </c>
      <c r="F740" s="2">
        <v>34</v>
      </c>
      <c r="G740" s="13">
        <v>276.49</v>
      </c>
      <c r="H740" s="12">
        <f t="shared" si="44"/>
        <v>0.10631578947368421</v>
      </c>
      <c r="I740" s="2">
        <f t="shared" si="45"/>
        <v>0.68438118811881188</v>
      </c>
      <c r="J740" s="12">
        <f t="shared" si="46"/>
        <v>8.4158415841584164E-2</v>
      </c>
      <c r="K740" s="2">
        <f t="shared" si="47"/>
        <v>8.1320588235294125</v>
      </c>
    </row>
    <row r="741" spans="1:11" x14ac:dyDescent="0.3">
      <c r="A741" s="3">
        <v>45442</v>
      </c>
      <c r="B741" s="1" t="s">
        <v>14</v>
      </c>
      <c r="C741" s="1" t="s">
        <v>12</v>
      </c>
      <c r="D741" s="2">
        <v>2455</v>
      </c>
      <c r="E741" s="2">
        <v>286</v>
      </c>
      <c r="F741" s="2">
        <v>48</v>
      </c>
      <c r="G741" s="13">
        <v>526.86</v>
      </c>
      <c r="H741" s="12">
        <f t="shared" si="44"/>
        <v>0.1164969450101833</v>
      </c>
      <c r="I741" s="2">
        <f t="shared" si="45"/>
        <v>1.8421678321678323</v>
      </c>
      <c r="J741" s="12">
        <f t="shared" si="46"/>
        <v>0.16783216783216784</v>
      </c>
      <c r="K741" s="2">
        <f t="shared" si="47"/>
        <v>10.97625</v>
      </c>
    </row>
    <row r="742" spans="1:11" x14ac:dyDescent="0.3">
      <c r="A742" s="3">
        <v>45442</v>
      </c>
      <c r="B742" s="1" t="s">
        <v>15</v>
      </c>
      <c r="C742" s="1" t="s">
        <v>8</v>
      </c>
      <c r="D742" s="2">
        <v>7796</v>
      </c>
      <c r="E742" s="2">
        <v>238</v>
      </c>
      <c r="F742" s="2">
        <v>45</v>
      </c>
      <c r="G742" s="13">
        <v>104.96</v>
      </c>
      <c r="H742" s="12">
        <f t="shared" si="44"/>
        <v>3.0528476141611083E-2</v>
      </c>
      <c r="I742" s="2">
        <f t="shared" si="45"/>
        <v>0.4410084033613445</v>
      </c>
      <c r="J742" s="12">
        <f t="shared" si="46"/>
        <v>0.18907563025210083</v>
      </c>
      <c r="K742" s="2">
        <f t="shared" si="47"/>
        <v>2.3324444444444441</v>
      </c>
    </row>
    <row r="743" spans="1:11" x14ac:dyDescent="0.3">
      <c r="A743" s="3">
        <v>45442</v>
      </c>
      <c r="B743" s="1" t="s">
        <v>15</v>
      </c>
      <c r="C743" s="1" t="s">
        <v>9</v>
      </c>
      <c r="D743" s="2">
        <v>5976</v>
      </c>
      <c r="E743" s="2">
        <v>239</v>
      </c>
      <c r="F743" s="2">
        <v>19</v>
      </c>
      <c r="G743" s="13">
        <v>849.99</v>
      </c>
      <c r="H743" s="12">
        <f t="shared" si="44"/>
        <v>3.9993306559571618E-2</v>
      </c>
      <c r="I743" s="2">
        <f t="shared" si="45"/>
        <v>3.5564435146443514</v>
      </c>
      <c r="J743" s="12">
        <f t="shared" si="46"/>
        <v>7.9497907949790794E-2</v>
      </c>
      <c r="K743" s="2">
        <f t="shared" si="47"/>
        <v>44.736315789473686</v>
      </c>
    </row>
    <row r="744" spans="1:11" x14ac:dyDescent="0.3">
      <c r="A744" s="3">
        <v>45442</v>
      </c>
      <c r="B744" s="1" t="s">
        <v>15</v>
      </c>
      <c r="C744" s="1" t="s">
        <v>10</v>
      </c>
      <c r="D744" s="2">
        <v>5987</v>
      </c>
      <c r="E744" s="2">
        <v>402</v>
      </c>
      <c r="F744" s="2">
        <v>20</v>
      </c>
      <c r="G744" s="13">
        <v>404.97</v>
      </c>
      <c r="H744" s="12">
        <f t="shared" si="44"/>
        <v>6.7145481877401034E-2</v>
      </c>
      <c r="I744" s="2">
        <f t="shared" si="45"/>
        <v>1.0073880597014926</v>
      </c>
      <c r="J744" s="12">
        <f t="shared" si="46"/>
        <v>4.975124378109453E-2</v>
      </c>
      <c r="K744" s="2">
        <f t="shared" si="47"/>
        <v>20.2485</v>
      </c>
    </row>
    <row r="745" spans="1:11" x14ac:dyDescent="0.3">
      <c r="A745" s="3">
        <v>45442</v>
      </c>
      <c r="B745" s="1" t="s">
        <v>15</v>
      </c>
      <c r="C745" s="1" t="s">
        <v>11</v>
      </c>
      <c r="D745" s="2">
        <v>4828</v>
      </c>
      <c r="E745" s="2">
        <v>482</v>
      </c>
      <c r="F745" s="2">
        <v>41</v>
      </c>
      <c r="G745" s="13">
        <v>296.66000000000003</v>
      </c>
      <c r="H745" s="12">
        <f t="shared" si="44"/>
        <v>9.9834299917149955E-2</v>
      </c>
      <c r="I745" s="2">
        <f t="shared" si="45"/>
        <v>0.61547717842323657</v>
      </c>
      <c r="J745" s="12">
        <f t="shared" si="46"/>
        <v>8.5062240663900418E-2</v>
      </c>
      <c r="K745" s="2">
        <f t="shared" si="47"/>
        <v>7.2356097560975616</v>
      </c>
    </row>
    <row r="746" spans="1:11" x14ac:dyDescent="0.3">
      <c r="A746" s="3">
        <v>45442</v>
      </c>
      <c r="B746" s="1" t="s">
        <v>15</v>
      </c>
      <c r="C746" s="1" t="s">
        <v>12</v>
      </c>
      <c r="D746" s="2">
        <v>6482</v>
      </c>
      <c r="E746" s="2">
        <v>359</v>
      </c>
      <c r="F746" s="2">
        <v>8</v>
      </c>
      <c r="G746" s="13">
        <v>938.58</v>
      </c>
      <c r="H746" s="12">
        <f t="shared" si="44"/>
        <v>5.5384140697315641E-2</v>
      </c>
      <c r="I746" s="2">
        <f t="shared" si="45"/>
        <v>2.6144289693593317</v>
      </c>
      <c r="J746" s="12">
        <f t="shared" si="46"/>
        <v>2.2284122562674095E-2</v>
      </c>
      <c r="K746" s="2">
        <f t="shared" si="47"/>
        <v>117.32250000000001</v>
      </c>
    </row>
    <row r="747" spans="1:11" x14ac:dyDescent="0.3">
      <c r="A747" s="3">
        <v>45442</v>
      </c>
      <c r="B747" s="1" t="s">
        <v>16</v>
      </c>
      <c r="C747" s="1" t="s">
        <v>8</v>
      </c>
      <c r="D747" s="2">
        <v>6463</v>
      </c>
      <c r="E747" s="2">
        <v>86</v>
      </c>
      <c r="F747" s="2">
        <v>16</v>
      </c>
      <c r="G747" s="13">
        <v>356.11</v>
      </c>
      <c r="H747" s="12">
        <f t="shared" si="44"/>
        <v>1.3306514002785085E-2</v>
      </c>
      <c r="I747" s="2">
        <f t="shared" si="45"/>
        <v>4.1408139534883723</v>
      </c>
      <c r="J747" s="12">
        <f t="shared" si="46"/>
        <v>0.18604651162790697</v>
      </c>
      <c r="K747" s="2">
        <f t="shared" si="47"/>
        <v>22.256875000000001</v>
      </c>
    </row>
    <row r="748" spans="1:11" x14ac:dyDescent="0.3">
      <c r="A748" s="3">
        <v>45442</v>
      </c>
      <c r="B748" s="1" t="s">
        <v>16</v>
      </c>
      <c r="C748" s="1" t="s">
        <v>9</v>
      </c>
      <c r="D748" s="2">
        <v>1855</v>
      </c>
      <c r="E748" s="2">
        <v>326</v>
      </c>
      <c r="F748" s="2">
        <v>38</v>
      </c>
      <c r="G748" s="13">
        <v>410.7</v>
      </c>
      <c r="H748" s="12">
        <f t="shared" si="44"/>
        <v>0.17574123989218329</v>
      </c>
      <c r="I748" s="2">
        <f t="shared" si="45"/>
        <v>1.2598159509202453</v>
      </c>
      <c r="J748" s="12">
        <f t="shared" si="46"/>
        <v>0.1165644171779141</v>
      </c>
      <c r="K748" s="2">
        <f t="shared" si="47"/>
        <v>10.807894736842105</v>
      </c>
    </row>
    <row r="749" spans="1:11" x14ac:dyDescent="0.3">
      <c r="A749" s="3">
        <v>45442</v>
      </c>
      <c r="B749" s="1" t="s">
        <v>16</v>
      </c>
      <c r="C749" s="1" t="s">
        <v>10</v>
      </c>
      <c r="D749" s="2">
        <v>1182</v>
      </c>
      <c r="E749" s="2">
        <v>90</v>
      </c>
      <c r="F749" s="2">
        <v>10</v>
      </c>
      <c r="G749" s="13">
        <v>126.7</v>
      </c>
      <c r="H749" s="12">
        <f t="shared" si="44"/>
        <v>7.6142131979695438E-2</v>
      </c>
      <c r="I749" s="2">
        <f t="shared" si="45"/>
        <v>1.4077777777777778</v>
      </c>
      <c r="J749" s="12">
        <f t="shared" si="46"/>
        <v>0.1111111111111111</v>
      </c>
      <c r="K749" s="2">
        <f t="shared" si="47"/>
        <v>12.67</v>
      </c>
    </row>
    <row r="750" spans="1:11" x14ac:dyDescent="0.3">
      <c r="A750" s="3">
        <v>45442</v>
      </c>
      <c r="B750" s="1" t="s">
        <v>16</v>
      </c>
      <c r="C750" s="1" t="s">
        <v>11</v>
      </c>
      <c r="D750" s="2">
        <v>2517</v>
      </c>
      <c r="E750" s="2">
        <v>196</v>
      </c>
      <c r="F750" s="2">
        <v>45</v>
      </c>
      <c r="G750" s="13">
        <v>505.54</v>
      </c>
      <c r="H750" s="12">
        <f t="shared" si="44"/>
        <v>7.7870480731029007E-2</v>
      </c>
      <c r="I750" s="2">
        <f t="shared" si="45"/>
        <v>2.5792857142857142</v>
      </c>
      <c r="J750" s="12">
        <f t="shared" si="46"/>
        <v>0.22959183673469388</v>
      </c>
      <c r="K750" s="2">
        <f t="shared" si="47"/>
        <v>11.234222222222222</v>
      </c>
    </row>
    <row r="751" spans="1:11" x14ac:dyDescent="0.3">
      <c r="A751" s="3">
        <v>45442</v>
      </c>
      <c r="B751" s="1" t="s">
        <v>16</v>
      </c>
      <c r="C751" s="1" t="s">
        <v>12</v>
      </c>
      <c r="D751" s="2">
        <v>4628</v>
      </c>
      <c r="E751" s="2">
        <v>50</v>
      </c>
      <c r="F751" s="2">
        <v>18</v>
      </c>
      <c r="G751" s="13">
        <v>450.89</v>
      </c>
      <c r="H751" s="12">
        <f t="shared" si="44"/>
        <v>1.0803802938634399E-2</v>
      </c>
      <c r="I751" s="2">
        <f t="shared" si="45"/>
        <v>9.0177999999999994</v>
      </c>
      <c r="J751" s="12">
        <f t="shared" si="46"/>
        <v>0.36</v>
      </c>
      <c r="K751" s="2">
        <f t="shared" si="47"/>
        <v>25.049444444444443</v>
      </c>
    </row>
  </sheetData>
  <conditionalFormatting sqref="G1:G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{9205EC88-7BB1-40F5-BC92-FD1E7F03783E}</x14:id>
        </ext>
      </extLst>
    </cfRule>
    <cfRule type="duplicateValues" dxfId="10" priority="4"/>
  </conditionalFormatting>
  <conditionalFormatting sqref="H1:H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{925EC43F-A3A3-4BD3-A297-D2109ACDEF84}</x14:id>
        </ext>
      </extLst>
    </cfRule>
  </conditionalFormatting>
  <conditionalFormatting sqref="J1:J104857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{752EAADB-D1DA-4A8D-80D9-241451BB42B9}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05EC88-7BB1-40F5-BC92-FD1E7F0378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G1:G1048576</xm:sqref>
        </x14:conditionalFormatting>
        <x14:conditionalFormatting xmlns:xm="http://schemas.microsoft.com/office/excel/2006/main">
          <x14:cfRule type="dataBar" id="{925EC43F-A3A3-4BD3-A297-D2109ACDEF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  <x14:conditionalFormatting xmlns:xm="http://schemas.microsoft.com/office/excel/2006/main">
          <x14:cfRule type="dataBar" id="{752EAADB-D1DA-4A8D-80D9-241451BB42B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J1:J1048576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FDF1-0FC9-493B-81B9-B3710DD70796}">
  <dimension ref="B1:L49"/>
  <sheetViews>
    <sheetView showGridLines="0" zoomScale="85" zoomScaleNormal="85" workbookViewId="0">
      <selection activeCell="G89" sqref="G89"/>
    </sheetView>
  </sheetViews>
  <sheetFormatPr defaultRowHeight="16.5" x14ac:dyDescent="0.3"/>
  <cols>
    <col min="2" max="2" width="18" customWidth="1"/>
    <col min="3" max="3" width="12.625" customWidth="1"/>
    <col min="5" max="5" width="18" customWidth="1"/>
    <col min="6" max="6" width="12.625" customWidth="1"/>
    <col min="8" max="8" width="18" customWidth="1"/>
    <col min="9" max="9" width="11.875" customWidth="1"/>
    <col min="11" max="11" width="18" customWidth="1"/>
    <col min="12" max="12" width="11.875" customWidth="1"/>
    <col min="14" max="14" width="8"/>
  </cols>
  <sheetData>
    <row r="1" spans="2:12" x14ac:dyDescent="0.3">
      <c r="B1" s="27" t="s">
        <v>30</v>
      </c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2:12" x14ac:dyDescent="0.3"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2:12" x14ac:dyDescent="0.3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2:12" x14ac:dyDescent="0.3">
      <c r="B4" s="29" t="s">
        <v>3</v>
      </c>
      <c r="C4" s="30"/>
      <c r="E4" s="25" t="s">
        <v>4</v>
      </c>
      <c r="F4" s="25"/>
      <c r="H4" s="25" t="s">
        <v>5</v>
      </c>
      <c r="I4" s="25"/>
      <c r="K4" s="25" t="s">
        <v>6</v>
      </c>
      <c r="L4" s="25"/>
    </row>
    <row r="5" spans="2:12" x14ac:dyDescent="0.3">
      <c r="B5" s="5" t="s">
        <v>17</v>
      </c>
      <c r="C5" s="6">
        <v>5417.3773333333329</v>
      </c>
      <c r="E5" s="5" t="s">
        <v>17</v>
      </c>
      <c r="F5" s="6">
        <v>293.20588235294116</v>
      </c>
      <c r="H5" s="5" t="s">
        <v>17</v>
      </c>
      <c r="I5" s="6">
        <v>24.058823529411764</v>
      </c>
      <c r="K5" s="5" t="s">
        <v>17</v>
      </c>
      <c r="L5" s="6">
        <v>544.05558823529407</v>
      </c>
    </row>
    <row r="6" spans="2:12" x14ac:dyDescent="0.3">
      <c r="B6" s="5" t="s">
        <v>18</v>
      </c>
      <c r="C6" s="5">
        <v>95.737624414145699</v>
      </c>
      <c r="E6" s="5" t="s">
        <v>18</v>
      </c>
      <c r="F6" s="5">
        <v>22.636977754877165</v>
      </c>
      <c r="H6" s="5" t="s">
        <v>18</v>
      </c>
      <c r="I6" s="5">
        <v>2.5580397103024248</v>
      </c>
      <c r="K6" s="5" t="s">
        <v>18</v>
      </c>
      <c r="L6" s="5">
        <v>45.263581996062733</v>
      </c>
    </row>
    <row r="7" spans="2:12" x14ac:dyDescent="0.3">
      <c r="B7" s="5" t="s">
        <v>19</v>
      </c>
      <c r="C7" s="7">
        <v>5296.5</v>
      </c>
      <c r="E7" s="5" t="s">
        <v>19</v>
      </c>
      <c r="F7" s="7">
        <v>312.5</v>
      </c>
      <c r="H7" s="5" t="s">
        <v>19</v>
      </c>
      <c r="I7" s="7">
        <v>19.5</v>
      </c>
      <c r="K7" s="5" t="s">
        <v>19</v>
      </c>
      <c r="L7" s="7">
        <v>520.33500000000004</v>
      </c>
    </row>
    <row r="8" spans="2:12" x14ac:dyDescent="0.3">
      <c r="B8" s="5" t="s">
        <v>20</v>
      </c>
      <c r="C8" s="5">
        <v>4719</v>
      </c>
      <c r="E8" s="5" t="s">
        <v>20</v>
      </c>
      <c r="F8" s="5">
        <v>455</v>
      </c>
      <c r="H8" s="5" t="s">
        <v>20</v>
      </c>
      <c r="I8" s="5">
        <v>6</v>
      </c>
      <c r="K8" s="5" t="s">
        <v>20</v>
      </c>
      <c r="L8" s="5" t="e">
        <v>#N/A</v>
      </c>
    </row>
    <row r="9" spans="2:12" x14ac:dyDescent="0.3">
      <c r="B9" s="5" t="s">
        <v>21</v>
      </c>
      <c r="C9" s="5">
        <v>2621.8828246792459</v>
      </c>
      <c r="E9" s="5" t="s">
        <v>21</v>
      </c>
      <c r="F9" s="5">
        <v>131.99512833337192</v>
      </c>
      <c r="H9" s="5" t="s">
        <v>21</v>
      </c>
      <c r="I9" s="5">
        <v>14.915806495877447</v>
      </c>
      <c r="K9" s="5" t="s">
        <v>21</v>
      </c>
      <c r="L9" s="5">
        <v>263.92976920742763</v>
      </c>
    </row>
    <row r="10" spans="2:12" x14ac:dyDescent="0.3">
      <c r="B10" s="5" t="s">
        <v>22</v>
      </c>
      <c r="C10" s="5">
        <v>6874269.5463480214</v>
      </c>
      <c r="E10" s="5" t="s">
        <v>22</v>
      </c>
      <c r="F10" s="5">
        <v>17422.713903743323</v>
      </c>
      <c r="H10" s="5" t="s">
        <v>22</v>
      </c>
      <c r="I10" s="5">
        <v>222.48128342245985</v>
      </c>
      <c r="K10" s="5" t="s">
        <v>22</v>
      </c>
      <c r="L10" s="5">
        <v>69658.923073886021</v>
      </c>
    </row>
    <row r="11" spans="2:12" x14ac:dyDescent="0.3">
      <c r="B11" s="5" t="s">
        <v>23</v>
      </c>
      <c r="C11" s="5">
        <v>-1.2748212855263885</v>
      </c>
      <c r="E11" s="5" t="s">
        <v>23</v>
      </c>
      <c r="F11" s="5">
        <v>-1.1183679626703746</v>
      </c>
      <c r="H11" s="5" t="s">
        <v>23</v>
      </c>
      <c r="I11" s="5">
        <v>-1.2891959200572178</v>
      </c>
      <c r="K11" s="5" t="s">
        <v>23</v>
      </c>
      <c r="L11" s="5">
        <v>-0.99972960012507572</v>
      </c>
    </row>
    <row r="12" spans="2:12" x14ac:dyDescent="0.3">
      <c r="B12" s="5" t="s">
        <v>24</v>
      </c>
      <c r="C12" s="5">
        <v>3.2304584307754659E-2</v>
      </c>
      <c r="E12" s="5" t="s">
        <v>24</v>
      </c>
      <c r="F12" s="5">
        <v>-0.22122309280295246</v>
      </c>
      <c r="H12" s="5" t="s">
        <v>24</v>
      </c>
      <c r="I12" s="5">
        <v>0.22484469920714853</v>
      </c>
      <c r="K12" s="5" t="s">
        <v>24</v>
      </c>
      <c r="L12" s="5">
        <v>1.8854128405566068E-2</v>
      </c>
    </row>
    <row r="13" spans="2:12" x14ac:dyDescent="0.3">
      <c r="B13" s="5" t="s">
        <v>25</v>
      </c>
      <c r="C13" s="5">
        <v>8989</v>
      </c>
      <c r="E13" s="5" t="s">
        <v>25</v>
      </c>
      <c r="F13" s="5">
        <v>442</v>
      </c>
      <c r="H13" s="5" t="s">
        <v>25</v>
      </c>
      <c r="I13" s="5">
        <v>48</v>
      </c>
      <c r="K13" s="5" t="s">
        <v>25</v>
      </c>
      <c r="L13" s="5">
        <v>890.93</v>
      </c>
    </row>
    <row r="14" spans="2:12" x14ac:dyDescent="0.3">
      <c r="B14" s="5" t="s">
        <v>26</v>
      </c>
      <c r="C14" s="8">
        <v>1007</v>
      </c>
      <c r="E14" s="5" t="s">
        <v>26</v>
      </c>
      <c r="F14" s="8">
        <v>50</v>
      </c>
      <c r="H14" s="5" t="s">
        <v>26</v>
      </c>
      <c r="I14" s="8">
        <v>1</v>
      </c>
      <c r="K14" s="5" t="s">
        <v>26</v>
      </c>
      <c r="L14" s="8">
        <v>104.96</v>
      </c>
    </row>
    <row r="15" spans="2:12" x14ac:dyDescent="0.3">
      <c r="B15" s="5" t="s">
        <v>27</v>
      </c>
      <c r="C15" s="9">
        <v>9996</v>
      </c>
      <c r="E15" s="5" t="s">
        <v>27</v>
      </c>
      <c r="F15" s="9">
        <v>492</v>
      </c>
      <c r="H15" s="5" t="s">
        <v>27</v>
      </c>
      <c r="I15" s="9">
        <v>49</v>
      </c>
      <c r="K15" s="5" t="s">
        <v>27</v>
      </c>
      <c r="L15" s="9">
        <v>995.89</v>
      </c>
    </row>
    <row r="16" spans="2:12" x14ac:dyDescent="0.3">
      <c r="B16" s="5" t="s">
        <v>28</v>
      </c>
      <c r="C16" s="10">
        <v>4063033</v>
      </c>
      <c r="E16" s="5" t="s">
        <v>28</v>
      </c>
      <c r="F16" s="10">
        <v>9969</v>
      </c>
      <c r="H16" s="5" t="s">
        <v>28</v>
      </c>
      <c r="I16" s="10">
        <v>818</v>
      </c>
      <c r="K16" s="5" t="s">
        <v>28</v>
      </c>
      <c r="L16" s="10">
        <v>18497.89</v>
      </c>
    </row>
    <row r="17" spans="2:12" x14ac:dyDescent="0.3">
      <c r="B17" s="5" t="s">
        <v>29</v>
      </c>
      <c r="C17" s="5">
        <v>750</v>
      </c>
      <c r="E17" s="5" t="s">
        <v>29</v>
      </c>
      <c r="F17" s="5">
        <v>34</v>
      </c>
      <c r="H17" s="5" t="s">
        <v>29</v>
      </c>
      <c r="I17" s="5">
        <v>34</v>
      </c>
      <c r="K17" s="5" t="s">
        <v>29</v>
      </c>
      <c r="L17" s="5">
        <v>34</v>
      </c>
    </row>
    <row r="36" spans="2:12" x14ac:dyDescent="0.3">
      <c r="B36" s="25" t="s">
        <v>38</v>
      </c>
      <c r="C36" s="26"/>
      <c r="E36" s="25" t="s">
        <v>35</v>
      </c>
      <c r="F36" s="26"/>
      <c r="H36" s="25" t="s">
        <v>34</v>
      </c>
      <c r="I36" s="25"/>
      <c r="K36" s="25" t="s">
        <v>36</v>
      </c>
      <c r="L36" s="26"/>
    </row>
    <row r="37" spans="2:12" x14ac:dyDescent="0.3">
      <c r="B37" s="5" t="s">
        <v>17</v>
      </c>
      <c r="C37" s="6">
        <v>7.4435816248397693E-2</v>
      </c>
      <c r="E37" s="5" t="s">
        <v>17</v>
      </c>
      <c r="F37" s="6">
        <v>2.7974416969850546</v>
      </c>
      <c r="H37" s="5" t="s">
        <v>17</v>
      </c>
      <c r="I37" s="6">
        <v>0.12590567245702472</v>
      </c>
      <c r="K37" s="5" t="s">
        <v>17</v>
      </c>
      <c r="L37" s="6">
        <v>53.926604188016618</v>
      </c>
    </row>
    <row r="38" spans="2:12" x14ac:dyDescent="0.3">
      <c r="B38" s="5" t="s">
        <v>18</v>
      </c>
      <c r="C38" s="5">
        <v>2.6080934954775775E-3</v>
      </c>
      <c r="E38" s="5" t="s">
        <v>18</v>
      </c>
      <c r="F38" s="5">
        <v>9.1233822959307292E-2</v>
      </c>
      <c r="H38" s="5" t="s">
        <v>18</v>
      </c>
      <c r="I38" s="5">
        <v>5.055545192691936E-3</v>
      </c>
      <c r="K38" s="5" t="s">
        <v>18</v>
      </c>
      <c r="L38" s="5">
        <v>4.054734641560704</v>
      </c>
    </row>
    <row r="39" spans="2:12" x14ac:dyDescent="0.3">
      <c r="B39" s="5" t="s">
        <v>19</v>
      </c>
      <c r="C39" s="7">
        <v>5.0954485745324962E-2</v>
      </c>
      <c r="E39" s="5" t="s">
        <v>19</v>
      </c>
      <c r="F39" s="7">
        <v>1.996460448993961</v>
      </c>
      <c r="H39" s="5" t="s">
        <v>19</v>
      </c>
      <c r="I39" s="7">
        <v>8.5571377072819033E-2</v>
      </c>
      <c r="K39" s="5" t="s">
        <v>19</v>
      </c>
      <c r="L39" s="7">
        <v>21.764833333333332</v>
      </c>
    </row>
    <row r="40" spans="2:12" x14ac:dyDescent="0.3">
      <c r="B40" s="5" t="s">
        <v>20</v>
      </c>
      <c r="C40" s="5" t="e">
        <v>#N/A</v>
      </c>
      <c r="E40" s="5" t="s">
        <v>20</v>
      </c>
      <c r="F40" s="5" t="e">
        <v>#N/A</v>
      </c>
      <c r="H40" s="5" t="s">
        <v>20</v>
      </c>
      <c r="I40" s="5">
        <v>0</v>
      </c>
      <c r="K40" s="5" t="s">
        <v>20</v>
      </c>
      <c r="L40" s="5">
        <v>0</v>
      </c>
    </row>
    <row r="41" spans="2:12" x14ac:dyDescent="0.3">
      <c r="B41" s="5" t="s">
        <v>21</v>
      </c>
      <c r="C41" s="5">
        <v>7.142558197777836E-2</v>
      </c>
      <c r="E41" s="5" t="s">
        <v>21</v>
      </c>
      <c r="F41" s="5">
        <v>2.4985411421122667</v>
      </c>
      <c r="H41" s="5" t="s">
        <v>21</v>
      </c>
      <c r="I41" s="5">
        <v>0.13845180712620875</v>
      </c>
      <c r="K41" s="5" t="s">
        <v>21</v>
      </c>
      <c r="L41" s="5">
        <v>111.0434813940211</v>
      </c>
    </row>
    <row r="42" spans="2:12" x14ac:dyDescent="0.3">
      <c r="B42" s="5" t="s">
        <v>22</v>
      </c>
      <c r="C42" s="5">
        <v>5.1016137608643373E-3</v>
      </c>
      <c r="E42" s="5" t="s">
        <v>22</v>
      </c>
      <c r="F42" s="5">
        <v>6.2427078388276698</v>
      </c>
      <c r="H42" s="5" t="s">
        <v>22</v>
      </c>
      <c r="I42" s="5">
        <v>1.9168902896512907E-2</v>
      </c>
      <c r="K42" s="5" t="s">
        <v>22</v>
      </c>
      <c r="L42" s="5">
        <v>12330.654760104309</v>
      </c>
    </row>
    <row r="43" spans="2:12" x14ac:dyDescent="0.3">
      <c r="B43" s="5" t="s">
        <v>23</v>
      </c>
      <c r="C43" s="5">
        <v>6.4775401807534063</v>
      </c>
      <c r="E43" s="5" t="s">
        <v>23</v>
      </c>
      <c r="F43" s="5">
        <v>6.3430223813519717</v>
      </c>
      <c r="H43" s="5" t="s">
        <v>23</v>
      </c>
      <c r="I43" s="5">
        <v>7.7624847691036774</v>
      </c>
      <c r="K43" s="5" t="s">
        <v>23</v>
      </c>
      <c r="L43" s="5">
        <v>29.704362628826768</v>
      </c>
    </row>
    <row r="44" spans="2:12" x14ac:dyDescent="0.3">
      <c r="B44" s="5" t="s">
        <v>24</v>
      </c>
      <c r="C44" s="5">
        <v>2.2821723128828793</v>
      </c>
      <c r="E44" s="5" t="s">
        <v>24</v>
      </c>
      <c r="F44" s="5">
        <v>2.2372414468661872</v>
      </c>
      <c r="H44" s="5" t="s">
        <v>24</v>
      </c>
      <c r="I44" s="5">
        <v>2.5356700990546597</v>
      </c>
      <c r="K44" s="5" t="s">
        <v>24</v>
      </c>
      <c r="L44" s="5">
        <v>5.0657400089591293</v>
      </c>
    </row>
    <row r="45" spans="2:12" x14ac:dyDescent="0.3">
      <c r="B45" s="5" t="s">
        <v>25</v>
      </c>
      <c r="C45" s="5">
        <v>0.44817664743606095</v>
      </c>
      <c r="E45" s="5" t="s">
        <v>25</v>
      </c>
      <c r="F45" s="5">
        <v>17.767414918414921</v>
      </c>
      <c r="H45" s="5" t="s">
        <v>25</v>
      </c>
      <c r="I45" s="5">
        <v>0.84615384615384615</v>
      </c>
      <c r="K45" s="5" t="s">
        <v>25</v>
      </c>
      <c r="L45" s="5">
        <v>956.33</v>
      </c>
    </row>
    <row r="46" spans="2:12" x14ac:dyDescent="0.3">
      <c r="B46" s="5" t="s">
        <v>26</v>
      </c>
      <c r="C46" s="8">
        <v>5.6465899025686444E-3</v>
      </c>
      <c r="E46" s="5" t="s">
        <v>26</v>
      </c>
      <c r="F46" s="8">
        <v>0.20296969696969697</v>
      </c>
      <c r="H46" s="5" t="s">
        <v>26</v>
      </c>
      <c r="I46" s="8">
        <v>0</v>
      </c>
      <c r="K46" s="5" t="s">
        <v>26</v>
      </c>
      <c r="L46" s="8">
        <v>0</v>
      </c>
    </row>
    <row r="47" spans="2:12" x14ac:dyDescent="0.3">
      <c r="B47" s="5" t="s">
        <v>27</v>
      </c>
      <c r="C47" s="9">
        <v>0.45382323733862961</v>
      </c>
      <c r="E47" s="5" t="s">
        <v>27</v>
      </c>
      <c r="F47" s="9">
        <v>17.970384615384617</v>
      </c>
      <c r="H47" s="5" t="s">
        <v>27</v>
      </c>
      <c r="I47" s="9">
        <v>0.84615384615384615</v>
      </c>
      <c r="K47" s="5" t="s">
        <v>27</v>
      </c>
      <c r="L47" s="9">
        <v>956.33</v>
      </c>
    </row>
    <row r="48" spans="2:12" x14ac:dyDescent="0.3">
      <c r="B48" s="5" t="s">
        <v>28</v>
      </c>
      <c r="C48" s="14">
        <v>55.826862186298271</v>
      </c>
      <c r="E48" s="5" t="s">
        <v>28</v>
      </c>
      <c r="F48" s="14">
        <v>2098.0812727387911</v>
      </c>
      <c r="H48" s="5" t="s">
        <v>28</v>
      </c>
      <c r="I48" s="14">
        <v>94.42925434276853</v>
      </c>
      <c r="K48" s="5" t="s">
        <v>28</v>
      </c>
      <c r="L48" s="14">
        <v>40444.953141012462</v>
      </c>
    </row>
    <row r="49" spans="2:12" x14ac:dyDescent="0.3">
      <c r="B49" s="5" t="s">
        <v>29</v>
      </c>
      <c r="C49" s="5">
        <v>750</v>
      </c>
      <c r="E49" s="5" t="s">
        <v>29</v>
      </c>
      <c r="F49" s="5">
        <v>750</v>
      </c>
      <c r="H49" s="5" t="s">
        <v>29</v>
      </c>
      <c r="I49" s="5">
        <v>750</v>
      </c>
      <c r="K49" s="5" t="s">
        <v>29</v>
      </c>
      <c r="L49" s="5">
        <v>750</v>
      </c>
    </row>
  </sheetData>
  <mergeCells count="9">
    <mergeCell ref="B36:C36"/>
    <mergeCell ref="E36:F36"/>
    <mergeCell ref="H36:I36"/>
    <mergeCell ref="K36:L36"/>
    <mergeCell ref="B1:L3"/>
    <mergeCell ref="B4:C4"/>
    <mergeCell ref="E4:F4"/>
    <mergeCell ref="H4:I4"/>
    <mergeCell ref="K4:L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17DD-069F-45DE-8CDC-4B40FCA182C3}">
  <dimension ref="A1:O33"/>
  <sheetViews>
    <sheetView zoomScale="85" zoomScaleNormal="85" workbookViewId="0">
      <selection activeCell="E80" sqref="E80"/>
    </sheetView>
  </sheetViews>
  <sheetFormatPr defaultRowHeight="16.5" x14ac:dyDescent="0.3"/>
  <cols>
    <col min="1" max="1" width="10.375" customWidth="1"/>
    <col min="2" max="2" width="15" bestFit="1" customWidth="1"/>
    <col min="3" max="3" width="18.625" customWidth="1"/>
    <col min="4" max="4" width="20.375" bestFit="1" customWidth="1"/>
    <col min="5" max="5" width="18.5" bestFit="1" customWidth="1"/>
    <col min="6" max="6" width="20.375" customWidth="1"/>
    <col min="7" max="7" width="15" customWidth="1"/>
    <col min="8" max="8" width="23.5" bestFit="1" customWidth="1"/>
    <col min="9" max="9" width="21.625" bestFit="1" customWidth="1"/>
    <col min="10" max="10" width="13.25" customWidth="1"/>
    <col min="11" max="11" width="15" bestFit="1" customWidth="1"/>
    <col min="12" max="12" width="22.5" bestFit="1" customWidth="1"/>
    <col min="13" max="13" width="15" bestFit="1" customWidth="1"/>
    <col min="14" max="14" width="22.5" bestFit="1" customWidth="1"/>
    <col min="15" max="15" width="20.125" bestFit="1" customWidth="1"/>
    <col min="16" max="16" width="27.625" bestFit="1" customWidth="1"/>
    <col min="17" max="20" width="12.375" bestFit="1" customWidth="1"/>
    <col min="21" max="21" width="15.375" bestFit="1" customWidth="1"/>
    <col min="22" max="26" width="9.75" bestFit="1" customWidth="1"/>
    <col min="27" max="27" width="10.5" bestFit="1" customWidth="1"/>
    <col min="28" max="32" width="11" bestFit="1" customWidth="1"/>
    <col min="33" max="33" width="14" bestFit="1" customWidth="1"/>
    <col min="34" max="34" width="11.375" bestFit="1" customWidth="1"/>
    <col min="35" max="44" width="2.625" bestFit="1" customWidth="1"/>
    <col min="45" max="45" width="9.875" bestFit="1" customWidth="1"/>
    <col min="46" max="51" width="8"/>
  </cols>
  <sheetData>
    <row r="1" spans="1:15" ht="27.75" customHeight="1" x14ac:dyDescent="0.45">
      <c r="A1" s="16" t="s">
        <v>0</v>
      </c>
      <c r="B1" t="s">
        <v>54</v>
      </c>
      <c r="C1" t="s">
        <v>51</v>
      </c>
      <c r="D1" s="16" t="s">
        <v>1</v>
      </c>
      <c r="E1" t="s">
        <v>51</v>
      </c>
      <c r="F1" t="s">
        <v>66</v>
      </c>
      <c r="H1" s="22" t="s">
        <v>58</v>
      </c>
      <c r="I1" s="23"/>
      <c r="J1" s="23"/>
      <c r="K1" s="24"/>
      <c r="L1" s="24"/>
      <c r="M1" s="24"/>
      <c r="N1" s="24"/>
      <c r="O1" s="24"/>
    </row>
    <row r="2" spans="1:15" x14ac:dyDescent="0.3">
      <c r="A2" s="17">
        <v>45413</v>
      </c>
      <c r="B2" s="11">
        <v>6.6045485731296469E-2</v>
      </c>
      <c r="C2" s="2">
        <v>617</v>
      </c>
      <c r="D2" s="15" t="s">
        <v>15</v>
      </c>
      <c r="E2" s="2">
        <v>3530</v>
      </c>
      <c r="F2" s="11">
        <v>0.12708308511513675</v>
      </c>
      <c r="H2" s="20" t="s">
        <v>59</v>
      </c>
      <c r="I2" s="21" t="s">
        <v>60</v>
      </c>
      <c r="J2" s="21"/>
    </row>
    <row r="3" spans="1:15" x14ac:dyDescent="0.3">
      <c r="A3" s="17">
        <v>45414</v>
      </c>
      <c r="B3" s="11">
        <v>6.9051619132793327E-2</v>
      </c>
      <c r="C3" s="2">
        <v>665</v>
      </c>
      <c r="D3" s="15" t="s">
        <v>7</v>
      </c>
      <c r="E3" s="2">
        <v>3503</v>
      </c>
      <c r="F3" s="11">
        <v>0.11560195933892811</v>
      </c>
      <c r="H3" s="20" t="s">
        <v>68</v>
      </c>
      <c r="I3" s="21" t="s">
        <v>63</v>
      </c>
      <c r="J3" s="21"/>
    </row>
    <row r="4" spans="1:15" x14ac:dyDescent="0.3">
      <c r="A4" s="17">
        <v>45415</v>
      </c>
      <c r="B4" s="11">
        <v>9.1016188850501945E-2</v>
      </c>
      <c r="C4" s="2">
        <v>520</v>
      </c>
      <c r="D4" s="15" t="s">
        <v>14</v>
      </c>
      <c r="E4" s="2">
        <v>3733</v>
      </c>
      <c r="F4" s="11">
        <v>0.11707479397235043</v>
      </c>
      <c r="H4" s="20" t="s">
        <v>69</v>
      </c>
      <c r="I4" s="21" t="s">
        <v>64</v>
      </c>
      <c r="J4" s="21"/>
    </row>
    <row r="5" spans="1:15" x14ac:dyDescent="0.3">
      <c r="A5" s="17">
        <v>45416</v>
      </c>
      <c r="B5" s="11">
        <v>6.1738530744299906E-2</v>
      </c>
      <c r="C5" s="2">
        <v>658</v>
      </c>
      <c r="D5" s="15" t="s">
        <v>13</v>
      </c>
      <c r="E5" s="2">
        <v>3609</v>
      </c>
      <c r="F5" s="11">
        <v>0.12310623002805135</v>
      </c>
      <c r="H5" s="20" t="s">
        <v>70</v>
      </c>
      <c r="I5" s="21" t="s">
        <v>65</v>
      </c>
      <c r="J5" s="21"/>
    </row>
    <row r="6" spans="1:15" x14ac:dyDescent="0.3">
      <c r="A6" s="17">
        <v>45417</v>
      </c>
      <c r="B6" s="11">
        <v>5.9960744632089558E-2</v>
      </c>
      <c r="C6" s="2">
        <v>634</v>
      </c>
      <c r="D6" s="15" t="s">
        <v>16</v>
      </c>
      <c r="E6" s="2">
        <v>3769</v>
      </c>
      <c r="F6" s="11">
        <v>0.14666229383065721</v>
      </c>
      <c r="H6" s="20" t="s">
        <v>71</v>
      </c>
      <c r="I6" s="21" t="s">
        <v>73</v>
      </c>
      <c r="J6" s="21"/>
    </row>
    <row r="7" spans="1:15" x14ac:dyDescent="0.3">
      <c r="A7" s="17">
        <v>45418</v>
      </c>
      <c r="B7" s="11">
        <v>6.3889948690621173E-2</v>
      </c>
      <c r="C7" s="2">
        <v>760</v>
      </c>
      <c r="D7" s="15" t="s">
        <v>50</v>
      </c>
      <c r="E7" s="2">
        <v>18144</v>
      </c>
      <c r="F7" s="11">
        <v>0.12590567245702478</v>
      </c>
      <c r="H7" s="20" t="s">
        <v>72</v>
      </c>
      <c r="I7" s="21" t="s">
        <v>74</v>
      </c>
      <c r="J7" s="21"/>
    </row>
    <row r="8" spans="1:15" x14ac:dyDescent="0.3">
      <c r="A8" s="17">
        <v>45419</v>
      </c>
      <c r="B8" s="11">
        <v>5.5977918907067596E-2</v>
      </c>
      <c r="C8" s="2">
        <v>604</v>
      </c>
    </row>
    <row r="9" spans="1:15" x14ac:dyDescent="0.3">
      <c r="A9" s="17">
        <v>45420</v>
      </c>
      <c r="B9" s="11">
        <v>5.6678866163743839E-2</v>
      </c>
      <c r="C9" s="2">
        <v>593</v>
      </c>
      <c r="D9" s="16" t="s">
        <v>2</v>
      </c>
      <c r="E9" t="s">
        <v>53</v>
      </c>
      <c r="F9" t="s">
        <v>66</v>
      </c>
      <c r="G9" t="s">
        <v>54</v>
      </c>
    </row>
    <row r="10" spans="1:15" x14ac:dyDescent="0.3">
      <c r="A10" s="17">
        <v>45421</v>
      </c>
      <c r="B10" s="11">
        <v>5.8391042840913378E-2</v>
      </c>
      <c r="C10" s="2">
        <v>644</v>
      </c>
      <c r="D10" s="15" t="s">
        <v>9</v>
      </c>
      <c r="E10" s="2">
        <v>11707.832963455146</v>
      </c>
      <c r="F10" s="11">
        <v>0.12421998902301844</v>
      </c>
      <c r="G10" s="11">
        <v>6.9013588240262574E-2</v>
      </c>
    </row>
    <row r="11" spans="1:15" x14ac:dyDescent="0.3">
      <c r="A11" s="17">
        <v>45422</v>
      </c>
      <c r="B11" s="11">
        <v>8.6786553211680634E-2</v>
      </c>
      <c r="C11" s="2">
        <v>688</v>
      </c>
      <c r="D11" s="15" t="s">
        <v>10</v>
      </c>
      <c r="E11" s="2">
        <v>5223.5696636037319</v>
      </c>
      <c r="F11" s="11">
        <v>0.14033257439484251</v>
      </c>
      <c r="G11" s="11">
        <v>7.0094429614357162E-2</v>
      </c>
    </row>
    <row r="12" spans="1:15" x14ac:dyDescent="0.3">
      <c r="A12" s="17">
        <v>45423</v>
      </c>
      <c r="B12" s="11">
        <v>6.7850747654899277E-2</v>
      </c>
      <c r="C12" s="2">
        <v>678</v>
      </c>
      <c r="D12" s="15" t="s">
        <v>8</v>
      </c>
      <c r="E12" s="2">
        <v>7596.9927938219298</v>
      </c>
      <c r="F12" s="11">
        <v>0.11936325871297243</v>
      </c>
      <c r="G12" s="11">
        <v>8.3213886194711054E-2</v>
      </c>
    </row>
    <row r="13" spans="1:15" x14ac:dyDescent="0.3">
      <c r="A13" s="17">
        <v>45424</v>
      </c>
      <c r="B13" s="11">
        <v>6.6506194815561775E-2</v>
      </c>
      <c r="C13" s="2">
        <v>600</v>
      </c>
      <c r="D13" s="15" t="s">
        <v>11</v>
      </c>
      <c r="E13" s="2">
        <v>8865.788895215117</v>
      </c>
      <c r="F13" s="11">
        <v>0.10926804288377566</v>
      </c>
      <c r="G13" s="11">
        <v>8.1371764147123743E-2</v>
      </c>
    </row>
    <row r="14" spans="1:15" x14ac:dyDescent="0.3">
      <c r="A14" s="17">
        <v>45425</v>
      </c>
      <c r="B14" s="11">
        <v>6.7377662785301606E-2</v>
      </c>
      <c r="C14" s="2">
        <v>628</v>
      </c>
      <c r="D14" s="15" t="s">
        <v>12</v>
      </c>
      <c r="E14" s="2">
        <v>7050.7688249165321</v>
      </c>
      <c r="F14" s="11">
        <v>0.13634449727051479</v>
      </c>
      <c r="G14" s="11">
        <v>6.8485413045534113E-2</v>
      </c>
    </row>
    <row r="15" spans="1:15" x14ac:dyDescent="0.3">
      <c r="A15" s="17">
        <v>45426</v>
      </c>
      <c r="B15" s="11">
        <v>6.5983317997490201E-2</v>
      </c>
      <c r="C15" s="2">
        <v>606</v>
      </c>
      <c r="D15" s="15" t="s">
        <v>50</v>
      </c>
      <c r="E15" s="2">
        <v>40444.953141012462</v>
      </c>
      <c r="F15" s="11">
        <v>0.12590567245702478</v>
      </c>
      <c r="G15" s="11">
        <v>7.4435816248397763E-2</v>
      </c>
    </row>
    <row r="16" spans="1:15" x14ac:dyDescent="0.3">
      <c r="A16" s="17">
        <v>45427</v>
      </c>
      <c r="B16" s="11">
        <v>9.833802284479061E-2</v>
      </c>
      <c r="C16" s="2">
        <v>605</v>
      </c>
    </row>
    <row r="17" spans="1:10" x14ac:dyDescent="0.3">
      <c r="A17" s="17">
        <v>45428</v>
      </c>
      <c r="B17" s="11">
        <v>9.4055430484837638E-2</v>
      </c>
      <c r="C17" s="2">
        <v>630</v>
      </c>
      <c r="D17" s="16" t="s">
        <v>66</v>
      </c>
      <c r="E17" s="16" t="s">
        <v>2</v>
      </c>
    </row>
    <row r="18" spans="1:10" x14ac:dyDescent="0.3">
      <c r="A18" s="17">
        <v>45429</v>
      </c>
      <c r="B18" s="11">
        <v>8.1432207644118473E-2</v>
      </c>
      <c r="C18" s="2">
        <v>571</v>
      </c>
      <c r="D18" s="16" t="s">
        <v>1</v>
      </c>
      <c r="E18" t="s">
        <v>9</v>
      </c>
      <c r="F18" t="s">
        <v>10</v>
      </c>
      <c r="G18" t="s">
        <v>8</v>
      </c>
      <c r="H18" t="s">
        <v>11</v>
      </c>
      <c r="I18" t="s">
        <v>12</v>
      </c>
      <c r="J18" t="s">
        <v>50</v>
      </c>
    </row>
    <row r="19" spans="1:10" x14ac:dyDescent="0.3">
      <c r="A19" s="17">
        <v>45430</v>
      </c>
      <c r="B19" s="11">
        <v>0.11323633395620067</v>
      </c>
      <c r="C19" s="2">
        <v>556</v>
      </c>
      <c r="D19" s="15" t="s">
        <v>15</v>
      </c>
      <c r="E19" s="11">
        <v>0.14235776009729906</v>
      </c>
      <c r="F19" s="11">
        <v>0.13335478905013554</v>
      </c>
      <c r="G19" s="11">
        <v>0.10547640536284494</v>
      </c>
      <c r="H19" s="11">
        <v>9.7102812081138537E-2</v>
      </c>
      <c r="I19" s="11">
        <v>0.15712365898426561</v>
      </c>
      <c r="J19" s="11">
        <v>0.12708308511513675</v>
      </c>
    </row>
    <row r="20" spans="1:10" x14ac:dyDescent="0.3">
      <c r="A20" s="17">
        <v>45431</v>
      </c>
      <c r="B20" s="11">
        <v>7.5497293703969987E-2</v>
      </c>
      <c r="C20" s="2">
        <v>579</v>
      </c>
      <c r="D20" s="15" t="s">
        <v>7</v>
      </c>
      <c r="E20" s="11">
        <v>0.1086398160666224</v>
      </c>
      <c r="F20" s="11">
        <v>0.10276227678251447</v>
      </c>
      <c r="G20" s="11">
        <v>8.3541612509382634E-2</v>
      </c>
      <c r="H20" s="11">
        <v>0.12277602650011971</v>
      </c>
      <c r="I20" s="11">
        <v>0.16029006483600144</v>
      </c>
      <c r="J20" s="11">
        <v>0.11560195933892814</v>
      </c>
    </row>
    <row r="21" spans="1:10" x14ac:dyDescent="0.3">
      <c r="A21" s="17">
        <v>45432</v>
      </c>
      <c r="B21" s="11">
        <v>8.4716306918328779E-2</v>
      </c>
      <c r="C21" s="2">
        <v>564</v>
      </c>
      <c r="D21" s="15" t="s">
        <v>14</v>
      </c>
      <c r="E21" s="11">
        <v>0.12587858584038555</v>
      </c>
      <c r="F21" s="11">
        <v>0.14412557288750985</v>
      </c>
      <c r="G21" s="11">
        <v>0.13211284965522982</v>
      </c>
      <c r="H21" s="11">
        <v>8.5797114437474328E-2</v>
      </c>
      <c r="I21" s="11">
        <v>9.7459847041152584E-2</v>
      </c>
      <c r="J21" s="11">
        <v>0.1170747939723504</v>
      </c>
    </row>
    <row r="22" spans="1:10" x14ac:dyDescent="0.3">
      <c r="A22" s="17">
        <v>45433</v>
      </c>
      <c r="B22" s="11">
        <v>8.8201223113872282E-2</v>
      </c>
      <c r="C22" s="2">
        <v>549</v>
      </c>
      <c r="D22" s="15" t="s">
        <v>13</v>
      </c>
      <c r="E22" s="11">
        <v>0.11116670428132962</v>
      </c>
      <c r="F22" s="11">
        <v>0.12968567531695516</v>
      </c>
      <c r="G22" s="11">
        <v>0.13046600170387654</v>
      </c>
      <c r="H22" s="11">
        <v>9.9018871107990777E-2</v>
      </c>
      <c r="I22" s="11">
        <v>0.14519389773010485</v>
      </c>
      <c r="J22" s="11">
        <v>0.12310623002805138</v>
      </c>
    </row>
    <row r="23" spans="1:10" x14ac:dyDescent="0.3">
      <c r="A23" s="17">
        <v>45434</v>
      </c>
      <c r="B23" s="11">
        <v>6.3572024077701461E-2</v>
      </c>
      <c r="C23" s="2">
        <v>495</v>
      </c>
      <c r="D23" s="15" t="s">
        <v>16</v>
      </c>
      <c r="E23" s="11">
        <v>0.13305707882945544</v>
      </c>
      <c r="F23" s="11">
        <v>0.19173455793709784</v>
      </c>
      <c r="G23" s="11">
        <v>0.14521942433352822</v>
      </c>
      <c r="H23" s="11">
        <v>0.14164539029215467</v>
      </c>
      <c r="I23" s="11">
        <v>0.12165501776104991</v>
      </c>
      <c r="J23" s="11">
        <v>0.14666229383065726</v>
      </c>
    </row>
    <row r="24" spans="1:10" x14ac:dyDescent="0.3">
      <c r="A24" s="17">
        <v>45435</v>
      </c>
      <c r="B24" s="11">
        <v>4.7106612730869253E-2</v>
      </c>
      <c r="C24" s="2">
        <v>562</v>
      </c>
      <c r="D24" s="15" t="s">
        <v>50</v>
      </c>
      <c r="E24" s="11">
        <v>0.12421998902301844</v>
      </c>
      <c r="F24" s="11">
        <v>0.14033257439484254</v>
      </c>
      <c r="G24" s="11">
        <v>0.11936325871297244</v>
      </c>
      <c r="H24" s="11">
        <v>0.10926804288377563</v>
      </c>
      <c r="I24" s="11">
        <v>0.13634449727051492</v>
      </c>
      <c r="J24" s="11">
        <v>0.12590567245702478</v>
      </c>
    </row>
    <row r="25" spans="1:10" x14ac:dyDescent="0.3">
      <c r="A25" s="17">
        <v>45436</v>
      </c>
      <c r="B25" s="11">
        <v>8.2647774402733992E-2</v>
      </c>
      <c r="C25" s="2">
        <v>700</v>
      </c>
    </row>
    <row r="26" spans="1:10" x14ac:dyDescent="0.3">
      <c r="A26" s="17">
        <v>45437</v>
      </c>
      <c r="B26" s="11">
        <v>5.8294539184164842E-2</v>
      </c>
      <c r="C26" s="2">
        <v>623</v>
      </c>
      <c r="D26" s="16" t="s">
        <v>67</v>
      </c>
      <c r="E26" s="16" t="s">
        <v>61</v>
      </c>
    </row>
    <row r="27" spans="1:10" x14ac:dyDescent="0.3">
      <c r="A27" s="17">
        <v>45438</v>
      </c>
      <c r="B27" s="11">
        <v>9.1028424761797094E-2</v>
      </c>
      <c r="C27" s="2">
        <v>589</v>
      </c>
      <c r="D27" s="16" t="s">
        <v>62</v>
      </c>
      <c r="E27" t="s">
        <v>9</v>
      </c>
      <c r="F27" t="s">
        <v>10</v>
      </c>
      <c r="G27" t="s">
        <v>8</v>
      </c>
      <c r="H27" t="s">
        <v>11</v>
      </c>
      <c r="I27" t="s">
        <v>12</v>
      </c>
      <c r="J27" t="s">
        <v>50</v>
      </c>
    </row>
    <row r="28" spans="1:10" x14ac:dyDescent="0.3">
      <c r="A28" s="17">
        <v>45439</v>
      </c>
      <c r="B28" s="11">
        <v>9.0394556104479704E-2</v>
      </c>
      <c r="C28" s="2">
        <v>527</v>
      </c>
      <c r="D28" s="15" t="s">
        <v>15</v>
      </c>
      <c r="E28" s="2">
        <v>90.318516941076638</v>
      </c>
      <c r="F28" s="2">
        <v>40.25427110147816</v>
      </c>
      <c r="G28" s="2">
        <v>92.629711249190876</v>
      </c>
      <c r="H28" s="2">
        <v>46.876764391445128</v>
      </c>
      <c r="I28" s="2">
        <v>29.680162733180207</v>
      </c>
      <c r="J28" s="2">
        <v>59.951885283274194</v>
      </c>
    </row>
    <row r="29" spans="1:10" x14ac:dyDescent="0.3">
      <c r="A29" s="17">
        <v>45440</v>
      </c>
      <c r="B29" s="11">
        <v>8.3511040551637272E-2</v>
      </c>
      <c r="C29" s="2">
        <v>552</v>
      </c>
      <c r="D29" s="15" t="s">
        <v>7</v>
      </c>
      <c r="E29" s="2">
        <v>43.566878400333437</v>
      </c>
      <c r="F29" s="2">
        <v>27.045452421541004</v>
      </c>
      <c r="G29" s="2">
        <v>46.816140278907497</v>
      </c>
      <c r="H29" s="2">
        <v>46.369329652481753</v>
      </c>
      <c r="I29" s="2">
        <v>47.338126002369094</v>
      </c>
      <c r="J29" s="2">
        <v>42.227185351126543</v>
      </c>
    </row>
    <row r="30" spans="1:10" x14ac:dyDescent="0.3">
      <c r="A30" s="17">
        <v>45441</v>
      </c>
      <c r="B30" s="11">
        <v>6.5993065614154037E-2</v>
      </c>
      <c r="C30" s="2">
        <v>546</v>
      </c>
      <c r="D30" s="15" t="s">
        <v>14</v>
      </c>
      <c r="E30" s="2">
        <v>68.19020810642904</v>
      </c>
      <c r="F30" s="2">
        <v>41.735087997104948</v>
      </c>
      <c r="G30" s="2">
        <v>36.198263166172673</v>
      </c>
      <c r="H30" s="2">
        <v>46.14897039365858</v>
      </c>
      <c r="I30" s="2">
        <v>55.10443118576331</v>
      </c>
      <c r="J30" s="2">
        <v>49.475392169825724</v>
      </c>
    </row>
    <row r="31" spans="1:10" x14ac:dyDescent="0.3">
      <c r="A31" s="17">
        <v>45442</v>
      </c>
      <c r="B31" s="11">
        <v>7.779480920001508E-2</v>
      </c>
      <c r="C31" s="2">
        <v>601</v>
      </c>
      <c r="D31" s="15" t="s">
        <v>13</v>
      </c>
      <c r="E31" s="2">
        <v>62.664884338313968</v>
      </c>
      <c r="F31" s="2">
        <v>39.263253630939815</v>
      </c>
      <c r="G31" s="2">
        <v>32.360221759463251</v>
      </c>
      <c r="H31" s="2">
        <v>109.77364164686072</v>
      </c>
      <c r="I31" s="2">
        <v>60.796563566830372</v>
      </c>
      <c r="J31" s="2">
        <v>60.971712988481634</v>
      </c>
    </row>
    <row r="32" spans="1:10" x14ac:dyDescent="0.3">
      <c r="A32" s="17" t="s">
        <v>50</v>
      </c>
      <c r="B32" s="11">
        <v>7.4435816248397693E-2</v>
      </c>
      <c r="C32" s="2">
        <v>18144</v>
      </c>
      <c r="D32" s="15" t="s">
        <v>16</v>
      </c>
      <c r="E32" s="2">
        <v>125.52061099568509</v>
      </c>
      <c r="F32" s="2">
        <v>25.820923635727191</v>
      </c>
      <c r="G32" s="2">
        <v>45.228756673663298</v>
      </c>
      <c r="H32" s="2">
        <v>46.357590422724265</v>
      </c>
      <c r="I32" s="2">
        <v>42.106344009074668</v>
      </c>
      <c r="J32" s="2">
        <v>57.006845147374918</v>
      </c>
    </row>
    <row r="33" spans="4:10" x14ac:dyDescent="0.3">
      <c r="D33" s="15" t="s">
        <v>50</v>
      </c>
      <c r="E33" s="2">
        <v>78.052219756367634</v>
      </c>
      <c r="F33" s="2">
        <v>34.823797757358214</v>
      </c>
      <c r="G33" s="2">
        <v>50.646618625479583</v>
      </c>
      <c r="H33" s="2">
        <v>59.10525930143411</v>
      </c>
      <c r="I33" s="2">
        <v>47.005125499443544</v>
      </c>
      <c r="J33" s="2">
        <v>53.926604188016597</v>
      </c>
    </row>
  </sheetData>
  <conditionalFormatting pivot="1" sqref="E19:I23">
    <cfRule type="top10" dxfId="2" priority="2" rank="5"/>
  </conditionalFormatting>
  <conditionalFormatting pivot="1" sqref="E28:I32">
    <cfRule type="top10" dxfId="3" priority="1" rank="5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D17B-FBBC-4314-9FD0-F22F034FA5BF}">
  <dimension ref="A1:X27"/>
  <sheetViews>
    <sheetView showGridLines="0" tabSelected="1" zoomScale="85" zoomScaleNormal="85" workbookViewId="0">
      <selection activeCell="K81" sqref="K81"/>
    </sheetView>
  </sheetViews>
  <sheetFormatPr defaultRowHeight="16.5" x14ac:dyDescent="0.3"/>
  <cols>
    <col min="12" max="12" width="21.375" customWidth="1"/>
    <col min="13" max="13" width="9.625" customWidth="1"/>
    <col min="14" max="14" width="9.25" customWidth="1"/>
  </cols>
  <sheetData>
    <row r="1" spans="1:16" x14ac:dyDescent="0.3">
      <c r="E1" s="31" t="s">
        <v>75</v>
      </c>
      <c r="F1" s="28"/>
      <c r="G1" s="28"/>
      <c r="H1" s="28"/>
      <c r="I1" s="28"/>
      <c r="J1" s="28"/>
      <c r="K1" s="28"/>
      <c r="L1" s="28"/>
      <c r="M1" s="28"/>
      <c r="N1" s="28"/>
    </row>
    <row r="2" spans="1:16" x14ac:dyDescent="0.3"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6" x14ac:dyDescent="0.3"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6" x14ac:dyDescent="0.3">
      <c r="A4" s="28"/>
      <c r="B4" s="28"/>
      <c r="C4" s="28"/>
      <c r="D4" s="28"/>
      <c r="J4" s="34"/>
      <c r="K4" s="28"/>
      <c r="L4" s="28"/>
      <c r="M4" s="28"/>
      <c r="N4" s="28"/>
      <c r="O4" s="28"/>
      <c r="P4" s="28"/>
    </row>
    <row r="5" spans="1:16" x14ac:dyDescent="0.3">
      <c r="A5" s="28"/>
      <c r="B5" s="28"/>
      <c r="C5" s="28"/>
      <c r="D5" s="28"/>
      <c r="J5" s="28"/>
      <c r="K5" s="28"/>
      <c r="L5" s="28"/>
      <c r="M5" s="28"/>
      <c r="N5" s="28"/>
      <c r="O5" s="28"/>
      <c r="P5" s="28"/>
    </row>
    <row r="6" spans="1:16" x14ac:dyDescent="0.3">
      <c r="A6" s="28"/>
      <c r="B6" s="28"/>
      <c r="C6" s="28"/>
      <c r="D6" s="28"/>
      <c r="J6" s="28"/>
      <c r="K6" s="28"/>
      <c r="L6" s="28"/>
      <c r="M6" s="28"/>
      <c r="N6" s="28"/>
      <c r="O6" s="28"/>
      <c r="P6" s="28"/>
    </row>
    <row r="7" spans="1:16" x14ac:dyDescent="0.3">
      <c r="E7" s="35" t="s">
        <v>37</v>
      </c>
      <c r="F7" s="36"/>
      <c r="G7" s="36"/>
      <c r="H7" s="36"/>
      <c r="I7" s="36"/>
      <c r="J7" s="36"/>
      <c r="K7" s="36"/>
      <c r="L7" s="36"/>
      <c r="M7" s="36"/>
      <c r="N7" s="36"/>
    </row>
    <row r="8" spans="1:16" x14ac:dyDescent="0.3">
      <c r="E8" s="36"/>
      <c r="F8" s="36"/>
      <c r="G8" s="36"/>
      <c r="H8" s="36"/>
      <c r="I8" s="36"/>
      <c r="J8" s="36"/>
      <c r="K8" s="36"/>
      <c r="L8" s="36"/>
      <c r="M8" s="36"/>
      <c r="N8" s="36"/>
    </row>
    <row r="9" spans="1:16" ht="18" x14ac:dyDescent="0.35">
      <c r="E9" s="37" t="s">
        <v>56</v>
      </c>
      <c r="F9" s="38"/>
      <c r="G9" s="38"/>
      <c r="H9" s="38"/>
      <c r="I9" s="38"/>
      <c r="J9" s="38"/>
      <c r="K9" s="38"/>
      <c r="L9" s="38"/>
      <c r="M9" s="39" t="s">
        <v>57</v>
      </c>
      <c r="N9" s="40"/>
    </row>
    <row r="10" spans="1:16" x14ac:dyDescent="0.3">
      <c r="E10" s="32" t="s">
        <v>40</v>
      </c>
      <c r="F10" s="32"/>
      <c r="G10" s="32"/>
      <c r="H10" s="32"/>
      <c r="I10" s="32"/>
      <c r="J10" s="32"/>
      <c r="K10" s="32"/>
      <c r="L10" s="32"/>
      <c r="M10" s="40" t="str">
        <f>_xlfn.XLOOKUP(MAX('Marketing Performance'!H:H), Marketing_Data[CTR], Marketing_Data[Campaign], "Error" )</f>
        <v>Google Ads</v>
      </c>
      <c r="N10" s="40"/>
    </row>
    <row r="11" spans="1:16" x14ac:dyDescent="0.3">
      <c r="E11" s="32" t="s">
        <v>39</v>
      </c>
      <c r="F11" s="32"/>
      <c r="G11" s="32"/>
      <c r="H11" s="32"/>
      <c r="I11" s="32"/>
      <c r="J11" s="32"/>
      <c r="K11" s="32"/>
      <c r="L11" s="32"/>
      <c r="M11" s="40" t="str">
        <f>_xlfn.XLOOKUP(MAX(Marketing_Data[Conversion Rate]), Marketing_Data[Conversion Rate], Marketing_Data[Platform], "Error")</f>
        <v>Video Ads</v>
      </c>
      <c r="N11" s="40"/>
    </row>
    <row r="12" spans="1:16" x14ac:dyDescent="0.3">
      <c r="E12" s="32" t="s">
        <v>45</v>
      </c>
      <c r="F12" s="32"/>
      <c r="G12" s="32"/>
      <c r="H12" s="32"/>
      <c r="I12" s="32"/>
      <c r="J12" s="32"/>
      <c r="K12" s="32"/>
      <c r="L12" s="32"/>
      <c r="M12" s="18" t="str" cm="1">
        <f t="array" ref="M12:N12">_xlfn.XLOOKUP(MIN(Marketing_Data[CPA]), Marketing_Data[CPA], Marketing_Data[[Campaign]:[Platform]], "Error")</f>
        <v>YouTube</v>
      </c>
      <c r="N12" s="18" t="str">
        <v>Search</v>
      </c>
    </row>
    <row r="13" spans="1:16" x14ac:dyDescent="0.3">
      <c r="E13" s="32" t="s">
        <v>41</v>
      </c>
      <c r="F13" s="32"/>
      <c r="G13" s="32"/>
      <c r="H13" s="32"/>
      <c r="I13" s="32"/>
      <c r="J13" s="32"/>
      <c r="K13" s="32"/>
      <c r="L13" s="32"/>
      <c r="M13" s="40" t="str">
        <f>_xlfn.XLOOKUP(MAX('Pivot Tables'!E2:E6), 'Pivot Tables'!E2:E6, 'Pivot Tables'!D2:D6, "Error")</f>
        <v>YouTube</v>
      </c>
      <c r="N13" s="40"/>
    </row>
    <row r="14" spans="1:16" x14ac:dyDescent="0.3">
      <c r="E14" s="33"/>
      <c r="F14" s="33"/>
      <c r="G14" s="33"/>
      <c r="H14" s="33"/>
      <c r="I14" s="33"/>
      <c r="J14" s="33"/>
      <c r="K14" s="33"/>
      <c r="L14" s="33"/>
    </row>
    <row r="15" spans="1:16" x14ac:dyDescent="0.3">
      <c r="E15" s="35" t="s">
        <v>44</v>
      </c>
      <c r="F15" s="36"/>
      <c r="G15" s="36"/>
      <c r="H15" s="36"/>
      <c r="I15" s="36"/>
      <c r="J15" s="36"/>
      <c r="K15" s="36"/>
      <c r="L15" s="36"/>
      <c r="M15" s="36"/>
      <c r="N15" s="36"/>
    </row>
    <row r="16" spans="1:16" x14ac:dyDescent="0.3">
      <c r="E16" s="36"/>
      <c r="F16" s="36"/>
      <c r="G16" s="36"/>
      <c r="H16" s="36"/>
      <c r="I16" s="36"/>
      <c r="J16" s="36"/>
      <c r="K16" s="36"/>
      <c r="L16" s="36"/>
      <c r="M16" s="36"/>
      <c r="N16" s="36"/>
    </row>
    <row r="17" spans="5:24" ht="18" x14ac:dyDescent="0.35">
      <c r="E17" s="37" t="s">
        <v>56</v>
      </c>
      <c r="F17" s="38"/>
      <c r="G17" s="38"/>
      <c r="H17" s="38"/>
      <c r="I17" s="38"/>
      <c r="J17" s="38"/>
      <c r="K17" s="38"/>
      <c r="L17" s="38"/>
      <c r="M17" s="39" t="s">
        <v>57</v>
      </c>
      <c r="N17" s="40"/>
      <c r="O17" s="41"/>
      <c r="P17" s="28"/>
      <c r="Q17" s="28"/>
      <c r="R17" s="28"/>
      <c r="S17" s="28"/>
      <c r="T17" s="28"/>
      <c r="U17" s="28"/>
      <c r="V17" s="28"/>
      <c r="W17" s="42"/>
      <c r="X17" s="28"/>
    </row>
    <row r="18" spans="5:24" x14ac:dyDescent="0.3">
      <c r="E18" s="32" t="s">
        <v>52</v>
      </c>
      <c r="F18" s="32"/>
      <c r="G18" s="32"/>
      <c r="H18" s="32"/>
      <c r="I18" s="32"/>
      <c r="J18" s="32"/>
      <c r="K18" s="32"/>
      <c r="L18" s="32"/>
      <c r="M18" s="40" t="str">
        <f>_xlfn.XLOOKUP(MAX('Pivot Tables'!F2:F6), 'Pivot Tables'!F2:F6, 'Pivot Tables'!D2:D6, "Error")</f>
        <v>YouTube</v>
      </c>
      <c r="N18" s="40"/>
    </row>
    <row r="19" spans="5:24" x14ac:dyDescent="0.3">
      <c r="E19" s="32" t="s">
        <v>48</v>
      </c>
      <c r="F19" s="32"/>
      <c r="G19" s="32"/>
      <c r="H19" s="32"/>
      <c r="I19" s="32"/>
      <c r="J19" s="32"/>
      <c r="K19" s="32"/>
      <c r="L19" s="32"/>
      <c r="M19" s="40" t="str">
        <f>_xlfn.XLOOKUP(MIN('Pivot Tables'!E10:E14), 'Pivot Tables'!E10:E14, 'Pivot Tables'!D10:D14, "Error")</f>
        <v>Reels</v>
      </c>
      <c r="N19" s="40"/>
    </row>
    <row r="20" spans="5:24" x14ac:dyDescent="0.3">
      <c r="E20" s="32" t="s">
        <v>49</v>
      </c>
      <c r="F20" s="32"/>
      <c r="G20" s="32"/>
      <c r="H20" s="32"/>
      <c r="I20" s="32"/>
      <c r="J20" s="32"/>
      <c r="K20" s="32"/>
      <c r="L20" s="32"/>
      <c r="M20" s="40" t="str">
        <f>IF(_xlfn.XLOOKUP(_xlfn.XLOOKUP(MAX('Pivot Tables'!G10:G14), 'Pivot Tables'!G10:G14, 'Pivot Tables'!D10:D14, "Error"), 'Pivot Tables'!D10:D14, 'Pivot Tables'!G10:G14, "Error") &gt; GETPIVOTDATA("Average of CTR",'Pivot Tables'!$D$9), "Converting Well", "Just Getting Click")</f>
        <v>Converting Well</v>
      </c>
      <c r="N20" s="40"/>
    </row>
    <row r="21" spans="5:24" x14ac:dyDescent="0.3">
      <c r="E21" s="15"/>
      <c r="F21" s="15"/>
      <c r="G21" s="15"/>
      <c r="H21" s="15"/>
      <c r="I21" s="15"/>
      <c r="J21" s="15"/>
      <c r="K21" s="15"/>
      <c r="L21" s="15"/>
      <c r="M21" s="4"/>
      <c r="N21" s="4"/>
    </row>
    <row r="22" spans="5:24" x14ac:dyDescent="0.3">
      <c r="E22" s="35" t="s">
        <v>43</v>
      </c>
      <c r="F22" s="36"/>
      <c r="G22" s="36"/>
      <c r="H22" s="36"/>
      <c r="I22" s="36"/>
      <c r="J22" s="36"/>
      <c r="K22" s="36"/>
      <c r="L22" s="36"/>
      <c r="M22" s="36"/>
      <c r="N22" s="36"/>
    </row>
    <row r="23" spans="5:24" x14ac:dyDescent="0.3"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3"/>
      <c r="P23" s="33"/>
      <c r="Q23" s="33"/>
      <c r="R23" s="33"/>
      <c r="S23" s="33"/>
      <c r="T23" s="33"/>
      <c r="U23" s="33"/>
      <c r="V23" s="33"/>
    </row>
    <row r="24" spans="5:24" ht="18" x14ac:dyDescent="0.35">
      <c r="E24" s="37" t="s">
        <v>56</v>
      </c>
      <c r="F24" s="38"/>
      <c r="G24" s="38"/>
      <c r="H24" s="38"/>
      <c r="I24" s="38"/>
      <c r="J24" s="38"/>
      <c r="K24" s="38"/>
      <c r="L24" s="38"/>
      <c r="M24" s="39" t="s">
        <v>57</v>
      </c>
      <c r="N24" s="40"/>
    </row>
    <row r="25" spans="5:24" x14ac:dyDescent="0.3">
      <c r="E25" s="32" t="s">
        <v>46</v>
      </c>
      <c r="F25" s="32"/>
      <c r="G25" s="32"/>
      <c r="H25" s="32"/>
      <c r="I25" s="32"/>
      <c r="J25" s="32"/>
      <c r="K25" s="32"/>
      <c r="L25" s="32"/>
      <c r="M25" s="40" t="s">
        <v>55</v>
      </c>
      <c r="N25" s="40"/>
    </row>
    <row r="26" spans="5:24" x14ac:dyDescent="0.3">
      <c r="E26" s="32" t="s">
        <v>47</v>
      </c>
      <c r="F26" s="32"/>
      <c r="G26" s="32"/>
      <c r="H26" s="32"/>
      <c r="I26" s="32"/>
      <c r="J26" s="32"/>
      <c r="K26" s="32"/>
      <c r="L26" s="32"/>
      <c r="M26" s="19">
        <f>_xlfn.XLOOKUP(MAX('Pivot Tables'!B2:B31), 'Pivot Tables'!B2:B31, 'Pivot Tables'!A2:A31, "Error")</f>
        <v>45430</v>
      </c>
      <c r="N26" s="19">
        <f>_xlfn.XLOOKUP(MAX('Pivot Tables'!C2:C31), 'Pivot Tables'!C2:C31, 'Pivot Tables'!A2:A31, "Error")</f>
        <v>45418</v>
      </c>
    </row>
    <row r="27" spans="5:24" x14ac:dyDescent="0.3">
      <c r="E27" s="32" t="s">
        <v>42</v>
      </c>
      <c r="F27" s="32"/>
      <c r="G27" s="32"/>
      <c r="H27" s="32"/>
      <c r="I27" s="32"/>
      <c r="J27" s="32"/>
      <c r="K27" s="32"/>
      <c r="L27" s="32"/>
      <c r="M27" s="40" t="s">
        <v>11</v>
      </c>
      <c r="N27" s="40"/>
    </row>
  </sheetData>
  <mergeCells count="34">
    <mergeCell ref="W17:X17"/>
    <mergeCell ref="E18:L18"/>
    <mergeCell ref="E22:N23"/>
    <mergeCell ref="E15:N16"/>
    <mergeCell ref="E24:L24"/>
    <mergeCell ref="M24:N24"/>
    <mergeCell ref="E17:L17"/>
    <mergeCell ref="M17:N17"/>
    <mergeCell ref="O23:V23"/>
    <mergeCell ref="M18:N18"/>
    <mergeCell ref="M25:N25"/>
    <mergeCell ref="M27:N27"/>
    <mergeCell ref="E10:L10"/>
    <mergeCell ref="E11:L11"/>
    <mergeCell ref="E26:L26"/>
    <mergeCell ref="M10:N10"/>
    <mergeCell ref="M11:N11"/>
    <mergeCell ref="M13:N13"/>
    <mergeCell ref="A4:D6"/>
    <mergeCell ref="E1:N3"/>
    <mergeCell ref="E19:L19"/>
    <mergeCell ref="E20:L20"/>
    <mergeCell ref="E27:L27"/>
    <mergeCell ref="E25:L25"/>
    <mergeCell ref="E12:L12"/>
    <mergeCell ref="E13:L13"/>
    <mergeCell ref="E14:L14"/>
    <mergeCell ref="J4:P6"/>
    <mergeCell ref="E7:N8"/>
    <mergeCell ref="E9:L9"/>
    <mergeCell ref="M9:N9"/>
    <mergeCell ref="M19:N19"/>
    <mergeCell ref="O17:V17"/>
    <mergeCell ref="M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Marketing Performance</vt:lpstr>
      <vt:lpstr>Statistical Analysis</vt:lpstr>
      <vt:lpstr>Pivot Tables</vt:lpstr>
      <vt:lpstr>Analysis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Chindi Chor</dc:creator>
  <cp:lastModifiedBy>Chindi Chor</cp:lastModifiedBy>
  <dcterms:created xsi:type="dcterms:W3CDTF">2025-06-24T20:07:58Z</dcterms:created>
  <dcterms:modified xsi:type="dcterms:W3CDTF">2025-06-26T17:37:44Z</dcterms:modified>
</cp:coreProperties>
</file>