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fptsh\Downloads\"/>
    </mc:Choice>
  </mc:AlternateContent>
  <xr:revisionPtr revIDLastSave="0" documentId="13_ncr:1_{57B4B76E-1613-434A-A2DA-B6772317D11F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Chính thức" sheetId="2" r:id="rId1"/>
  </sheets>
  <calcPr calcId="181029"/>
</workbook>
</file>

<file path=xl/calcChain.xml><?xml version="1.0" encoding="utf-8"?>
<calcChain xmlns="http://schemas.openxmlformats.org/spreadsheetml/2006/main">
  <c r="F5" i="2" l="1"/>
  <c r="G5" i="2"/>
  <c r="F6" i="2"/>
  <c r="G6" i="2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1" i="2"/>
  <c r="G41" i="2" s="1"/>
  <c r="F40" i="2"/>
  <c r="G40" i="2" s="1"/>
  <c r="F37" i="2"/>
  <c r="G37" i="2" s="1"/>
  <c r="F36" i="2"/>
  <c r="G36" i="2" s="1"/>
  <c r="F38" i="2"/>
  <c r="G38" i="2" s="1"/>
  <c r="F39" i="2"/>
  <c r="G39" i="2" s="1"/>
  <c r="F35" i="2"/>
  <c r="G35" i="2" s="1"/>
  <c r="F34" i="2"/>
  <c r="G34" i="2" s="1"/>
  <c r="D48" i="2"/>
  <c r="G16" i="2"/>
  <c r="G20" i="2"/>
  <c r="G21" i="2"/>
  <c r="F3" i="2"/>
  <c r="G3" i="2" s="1"/>
  <c r="F4" i="2"/>
  <c r="G4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F17" i="2"/>
  <c r="G17" i="2" s="1"/>
  <c r="F18" i="2"/>
  <c r="G18" i="2" s="1"/>
  <c r="F19" i="2"/>
  <c r="G19" i="2" s="1"/>
  <c r="F20" i="2"/>
  <c r="F21" i="2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2" i="2"/>
  <c r="G2" i="2" s="1"/>
  <c r="G48" i="2" l="1"/>
  <c r="J43" i="2" s="1"/>
</calcChain>
</file>

<file path=xl/sharedStrings.xml><?xml version="1.0" encoding="utf-8"?>
<sst xmlns="http://schemas.openxmlformats.org/spreadsheetml/2006/main" count="154" uniqueCount="108">
  <si>
    <t>STT</t>
  </si>
  <si>
    <t>Mã học phần</t>
  </si>
  <si>
    <t>Tên học phần</t>
  </si>
  <si>
    <t>Số TC</t>
  </si>
  <si>
    <t>Điểm chữ</t>
  </si>
  <si>
    <t>Điểm số</t>
  </si>
  <si>
    <t>TC*ĐS</t>
  </si>
  <si>
    <t>BẢNG PHỤ</t>
  </si>
  <si>
    <t>B</t>
  </si>
  <si>
    <t>A</t>
  </si>
  <si>
    <r>
      <t xml:space="preserve">Không xóa những phần tô xanh
Nếu muốn đạt loại giỏi thì lấy </t>
    </r>
    <r>
      <rPr>
        <sz val="16"/>
        <color rgb="FFFF0000"/>
        <rFont val="Times New Roman"/>
        <charset val="163"/>
      </rPr>
      <t>tổng số tín chỉ cần tích lũy (không tính 24 tín chỉ bên dưới đã nêu) * 3.2</t>
    </r>
    <r>
      <rPr>
        <sz val="16"/>
        <color theme="1"/>
        <rFont val="Times New Roman"/>
        <charset val="163"/>
      </rPr>
      <t xml:space="preserve">
Nếu muốn đạt loại xuất sắc thì lấy </t>
    </r>
    <r>
      <rPr>
        <sz val="16"/>
        <color rgb="FFFF0000"/>
        <rFont val="Times New Roman"/>
        <charset val="163"/>
      </rPr>
      <t>tổng số tín chỉ cần tích lũy (không tính 24 tín chỉ bên dưới đã nêu) * 3.6</t>
    </r>
    <r>
      <rPr>
        <sz val="16"/>
        <color theme="1"/>
        <rFont val="Times New Roman"/>
        <charset val="163"/>
      </rPr>
      <t xml:space="preserve">
Ví dụ: Hiện tại bạn điểm tích lũy của bạn là 3.0 (60 tín chỉ) và bạn còn phải hoàn thành 80 tín chỉ. Mong muốn của bạn là loại giỏi thì: 3.2 * 140 - 3.0 * 60 = 268, sau đó lấy 268 / 80 = 3.35 (tương đương các môn còn lại phải trên điểm B hoặc tích lũy các học kỳ tiếp theo phải từ 3.35 trở lên)</t>
    </r>
  </si>
  <si>
    <t>B+</t>
  </si>
  <si>
    <t>C+</t>
  </si>
  <si>
    <t>C</t>
  </si>
  <si>
    <t>D+</t>
  </si>
  <si>
    <t>1.5</t>
  </si>
  <si>
    <t>D</t>
  </si>
  <si>
    <t>Các bạn có thể dự tính điểm  bằng cách sau khi nhập điểm xong copy sheet này thành 1 sheet nháp nữa để tính thử  điểm các môn chưa học nha</t>
  </si>
  <si>
    <t>TBTL</t>
  </si>
  <si>
    <t>Không tính điểm 24 TC</t>
  </si>
  <si>
    <t>10 chỉ B1</t>
  </si>
  <si>
    <t>8 chỉ QPAN</t>
  </si>
  <si>
    <t>3 chỉ Tin học</t>
  </si>
  <si>
    <t>3 chỉ Thể chất</t>
  </si>
  <si>
    <t>CT051H </t>
  </si>
  <si>
    <t>Vi - Tích phân </t>
  </si>
  <si>
    <t>CT054H </t>
  </si>
  <si>
    <t>Lập trình căn bản A </t>
  </si>
  <si>
    <t>CT056H </t>
  </si>
  <si>
    <t>Kỹ năng thuyết trình </t>
  </si>
  <si>
    <t>TN033H </t>
  </si>
  <si>
    <t>Tin học căn bản (*) </t>
  </si>
  <si>
    <t>TN034H </t>
  </si>
  <si>
    <t>TT. Tin học căn bản (*) </t>
  </si>
  <si>
    <t>CT052H </t>
  </si>
  <si>
    <t>Đại số tuyến tính và hình học </t>
  </si>
  <si>
    <t>CT053H </t>
  </si>
  <si>
    <t>Xác suất thống kê </t>
  </si>
  <si>
    <t>CT057H </t>
  </si>
  <si>
    <t>Kỹ năng làm việc nhóm </t>
  </si>
  <si>
    <t>CT102H </t>
  </si>
  <si>
    <t>Cấu trúc dữ liệu </t>
  </si>
  <si>
    <t>CT103H </t>
  </si>
  <si>
    <t>Nền tảng công nghệ thông tin</t>
  </si>
  <si>
    <t>CT111H </t>
  </si>
  <si>
    <t>Kỹ năng học đại học </t>
  </si>
  <si>
    <t>ML014 </t>
  </si>
  <si>
    <t>Triết học Mác - Lênin</t>
  </si>
  <si>
    <t>CT104H </t>
  </si>
  <si>
    <t>Nguyên lý hệ điều hành </t>
  </si>
  <si>
    <t>CT107H </t>
  </si>
  <si>
    <t>Nhập môn công nghệ phần mềm </t>
  </si>
  <si>
    <t>CT108H </t>
  </si>
  <si>
    <t>Lập trình hướng đối tượng </t>
  </si>
  <si>
    <t>CT109H </t>
  </si>
  <si>
    <t>Phân tích và thiết kế thuật toán </t>
  </si>
  <si>
    <t>CT110H </t>
  </si>
  <si>
    <t>Cơ sở dữ liệu </t>
  </si>
  <si>
    <t>KL001 </t>
  </si>
  <si>
    <t>Pháp luật đại cương </t>
  </si>
  <si>
    <t>ML016 </t>
  </si>
  <si>
    <t>Kinh tế chính trị Mác - Lênin</t>
  </si>
  <si>
    <t>CT101H </t>
  </si>
  <si>
    <t>Toán cho khoa học máy tính </t>
  </si>
  <si>
    <t>CT106H </t>
  </si>
  <si>
    <t>Mạng máy tính </t>
  </si>
  <si>
    <t>CT206H </t>
  </si>
  <si>
    <t>Nguyên lý hệ quản trị cơ sở dữ liệu </t>
  </si>
  <si>
    <t>CT208H </t>
  </si>
  <si>
    <t>Hệ quản trị cơ sở dữ liệu Oracle </t>
  </si>
  <si>
    <t>ML018 </t>
  </si>
  <si>
    <t>Chủ nghĩa xã hội khoa học </t>
  </si>
  <si>
    <t>XH014 </t>
  </si>
  <si>
    <t>Văn bản và lưu trữ học đại cương </t>
  </si>
  <si>
    <t>CT105H </t>
  </si>
  <si>
    <t>Quản trị hệ thống </t>
  </si>
  <si>
    <t>CT112H </t>
  </si>
  <si>
    <t>Phân tích và thiết kế hệ thống </t>
  </si>
  <si>
    <t>CT203H </t>
  </si>
  <si>
    <t>Quản lý dự án phần mềm </t>
  </si>
  <si>
    <t>CT214H </t>
  </si>
  <si>
    <t>Lập trình Web </t>
  </si>
  <si>
    <t>CT216H </t>
  </si>
  <si>
    <t>Niên luận cơ sở </t>
  </si>
  <si>
    <t>ML019 </t>
  </si>
  <si>
    <t>Lịch sử Đảng Cộng sản Việt Nam </t>
  </si>
  <si>
    <t>ML021 </t>
  </si>
  <si>
    <t>Tư tưởng Hồ Chí Minh </t>
  </si>
  <si>
    <t>CT209H </t>
  </si>
  <si>
    <t>Quản trị mạng trên MS Windows </t>
  </si>
  <si>
    <t>CT213H </t>
  </si>
  <si>
    <t>Phát triển phần mềm mã nguồn mở </t>
  </si>
  <si>
    <t>CT308H </t>
  </si>
  <si>
    <t>Thương mại điện tử </t>
  </si>
  <si>
    <t>CT313H </t>
  </si>
  <si>
    <t>Công nghệ và dịch vụ Web </t>
  </si>
  <si>
    <t>CT501H </t>
  </si>
  <si>
    <t>Niên luận chuyên ngành </t>
  </si>
  <si>
    <t>CT201H </t>
  </si>
  <si>
    <t>An ninh máy tính </t>
  </si>
  <si>
    <t>nên học cải thiện</t>
  </si>
  <si>
    <t>chưa biết điểm</t>
  </si>
  <si>
    <t xml:space="preserve">Tương tác người máy </t>
  </si>
  <si>
    <t xml:space="preserve">Điện toán đám mây </t>
  </si>
  <si>
    <t xml:space="preserve">Nguyên lý máy học </t>
  </si>
  <si>
    <t xml:space="preserve"> An ninh mạng </t>
  </si>
  <si>
    <t xml:space="preserve"> Phát triển ứng dụng chuyên nghiệp với .NET  </t>
  </si>
  <si>
    <t xml:space="preserve">Lập trình cho các thiết bị di động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</si>
</sst>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22">
    <font>
      <sz val="11"/>
      <color theme="1"/>
      <name val="Calibri"/>
      <charset val="134"/>
      <scheme val="minor"/>
    </font>
    <font>
      <sz val="14"/>
      <color theme="1"/>
      <name val="Times New Roman"/>
      <charset val="163"/>
    </font>
    <font>
      <b/>
      <sz val="14"/>
      <color rgb="FF000000"/>
      <name val="Calibri Light"/>
      <charset val="163"/>
      <scheme val="major"/>
    </font>
    <font>
      <sz val="14"/>
      <color rgb="FF000000"/>
      <name val="Calibri Light"/>
      <charset val="163"/>
      <scheme val="major"/>
    </font>
    <font>
      <sz val="16"/>
      <color theme="1"/>
      <name val="Times New Roman"/>
      <charset val="163"/>
    </font>
    <font>
      <sz val="11"/>
      <color rgb="FF9C6500"/>
      <name val="Calibri"/>
      <scheme val="minor"/>
    </font>
    <font>
      <sz val="16"/>
      <color rgb="FFFF0000"/>
      <name val="Times New Roman"/>
      <charset val="163"/>
    </font>
    <font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Calibri Light"/>
      <family val="2"/>
      <scheme val="major"/>
    </font>
    <font>
      <sz val="16"/>
      <color rgb="FF000000"/>
      <name val="Times New Roman"/>
      <family val="1"/>
    </font>
    <font>
      <sz val="16"/>
      <color rgb="FF00B0F0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6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rgb="FF000000"/>
      <name val="Calibri Light"/>
      <family val="2"/>
      <scheme val="major"/>
    </font>
    <font>
      <sz val="16"/>
      <color rgb="FFFFFF00"/>
      <name val="Times New Roman"/>
      <family val="1"/>
    </font>
    <font>
      <sz val="16"/>
      <color rgb="FFFFFF00"/>
      <name val="Calibri"/>
      <family val="2"/>
      <scheme val="minor"/>
    </font>
    <font>
      <sz val="16"/>
      <color rgb="FFFF0000"/>
      <name val="Times New Roman"/>
      <family val="1"/>
    </font>
    <font>
      <sz val="1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F4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right"/>
    </xf>
    <xf numFmtId="164" fontId="8" fillId="3" borderId="0" xfId="0" applyNumberFormat="1" applyFont="1" applyFill="1" applyAlignment="1"/>
    <xf numFmtId="0" fontId="12" fillId="0" borderId="1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14" fillId="8" borderId="1" xfId="1" applyFont="1" applyFill="1" applyBorder="1" applyAlignment="1">
      <alignment horizontal="center" vertical="center" wrapText="1"/>
    </xf>
    <xf numFmtId="0" fontId="15" fillId="8" borderId="1" xfId="1" applyFont="1" applyFill="1" applyBorder="1" applyAlignment="1">
      <alignment horizontal="center"/>
    </xf>
    <xf numFmtId="0" fontId="11" fillId="5" borderId="1" xfId="1" applyFont="1" applyFill="1" applyBorder="1" applyAlignment="1">
      <alignment horizontal="center" vertical="center" wrapText="1"/>
    </xf>
    <xf numFmtId="0" fontId="16" fillId="5" borderId="1" xfId="1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3" fillId="0" borderId="1" xfId="0" applyFont="1" applyBorder="1" applyAlignment="1"/>
    <xf numFmtId="0" fontId="11" fillId="5" borderId="1" xfId="1" applyNumberFormat="1" applyFont="1" applyFill="1" applyBorder="1" applyAlignment="1">
      <alignment horizontal="center"/>
    </xf>
    <xf numFmtId="0" fontId="11" fillId="5" borderId="1" xfId="1" applyFont="1" applyFill="1" applyBorder="1" applyAlignment="1">
      <alignment horizontal="center"/>
    </xf>
    <xf numFmtId="0" fontId="8" fillId="9" borderId="0" xfId="0" applyFont="1" applyFill="1" applyAlignment="1"/>
    <xf numFmtId="0" fontId="8" fillId="5" borderId="0" xfId="0" applyFont="1" applyFill="1" applyAlignment="1"/>
    <xf numFmtId="0" fontId="18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left" vertical="center" wrapText="1"/>
    </xf>
    <xf numFmtId="0" fontId="18" fillId="9" borderId="1" xfId="0" applyFont="1" applyFill="1" applyBorder="1" applyAlignment="1">
      <alignment horizontal="center"/>
    </xf>
    <xf numFmtId="0" fontId="18" fillId="9" borderId="1" xfId="1" applyFont="1" applyFill="1" applyBorder="1" applyAlignment="1">
      <alignment horizontal="center" vertical="center" wrapText="1"/>
    </xf>
    <xf numFmtId="0" fontId="19" fillId="9" borderId="1" xfId="1" applyFont="1" applyFill="1" applyBorder="1" applyAlignment="1">
      <alignment horizontal="center"/>
    </xf>
    <xf numFmtId="0" fontId="14" fillId="8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0" fillId="10" borderId="1" xfId="0" applyFont="1" applyFill="1" applyBorder="1" applyAlignment="1"/>
    <xf numFmtId="0" fontId="20" fillId="10" borderId="1" xfId="1" applyFont="1" applyFill="1" applyBorder="1" applyAlignment="1">
      <alignment horizontal="center"/>
    </xf>
    <xf numFmtId="0" fontId="21" fillId="10" borderId="1" xfId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topLeftCell="A31" zoomScale="70" zoomScaleNormal="70" workbookViewId="0">
      <selection activeCell="C46" sqref="C46:G47"/>
    </sheetView>
  </sheetViews>
  <sheetFormatPr defaultColWidth="11" defaultRowHeight="18"/>
  <cols>
    <col min="1" max="1" width="7" style="1" customWidth="1"/>
    <col min="2" max="2" width="17.109375" style="1" customWidth="1"/>
    <col min="3" max="3" width="58.44140625" style="1" customWidth="1"/>
    <col min="4" max="4" width="11.33203125" style="1" customWidth="1"/>
    <col min="5" max="5" width="14.44140625" style="1" customWidth="1"/>
    <col min="6" max="6" width="15.6640625" style="1" customWidth="1"/>
    <col min="7" max="7" width="16.33203125" style="1" customWidth="1"/>
    <col min="8" max="8" width="11" style="1"/>
    <col min="9" max="9" width="18" style="1" customWidth="1"/>
    <col min="10" max="10" width="17.44140625" style="1" customWidth="1"/>
    <col min="11" max="11" width="21.44140625" style="1" customWidth="1"/>
    <col min="12" max="12" width="27.6640625" style="1" customWidth="1"/>
    <col min="13" max="13" width="11.33203125" style="1" customWidth="1"/>
    <col min="14" max="14" width="14.44140625" style="1" customWidth="1"/>
    <col min="15" max="15" width="15.6640625" style="1" customWidth="1"/>
    <col min="16" max="16" width="16.6640625" style="1" customWidth="1"/>
    <col min="17" max="16384" width="11" style="1"/>
  </cols>
  <sheetData>
    <row r="1" spans="1:21" ht="40.79999999999999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5"/>
      <c r="I1" s="33" t="s">
        <v>7</v>
      </c>
      <c r="J1" s="33"/>
    </row>
    <row r="2" spans="1:21" ht="21">
      <c r="A2" s="11">
        <v>1</v>
      </c>
      <c r="B2" s="12" t="s">
        <v>24</v>
      </c>
      <c r="C2" s="12" t="s">
        <v>25</v>
      </c>
      <c r="D2" s="11">
        <v>4</v>
      </c>
      <c r="E2" s="13" t="s">
        <v>8</v>
      </c>
      <c r="F2" s="14">
        <f>VLOOKUP(E2,$I$2:$J$8,2,0)</f>
        <v>3</v>
      </c>
      <c r="G2" s="14">
        <f>D2*F2</f>
        <v>12</v>
      </c>
      <c r="H2" s="5"/>
      <c r="I2" s="6" t="s">
        <v>9</v>
      </c>
      <c r="J2" s="6">
        <v>4</v>
      </c>
      <c r="L2" s="34" t="s">
        <v>10</v>
      </c>
      <c r="M2" s="34"/>
      <c r="N2" s="34"/>
      <c r="O2" s="34"/>
      <c r="P2" s="34"/>
      <c r="Q2" s="34"/>
      <c r="R2" s="34"/>
      <c r="S2" s="34"/>
      <c r="T2" s="34"/>
      <c r="U2" s="34"/>
    </row>
    <row r="3" spans="1:21" ht="21">
      <c r="A3" s="27">
        <v>2</v>
      </c>
      <c r="B3" s="28" t="s">
        <v>26</v>
      </c>
      <c r="C3" s="28" t="s">
        <v>27</v>
      </c>
      <c r="D3" s="27">
        <v>4</v>
      </c>
      <c r="E3" s="29" t="s">
        <v>16</v>
      </c>
      <c r="F3" s="29">
        <f t="shared" ref="F3:F35" si="0">VLOOKUP(E3,$I$2:$J$8,2,0)</f>
        <v>1</v>
      </c>
      <c r="G3" s="29">
        <f>D3*F3</f>
        <v>4</v>
      </c>
      <c r="H3" s="5"/>
      <c r="I3" s="6" t="s">
        <v>11</v>
      </c>
      <c r="J3" s="6">
        <v>3.5</v>
      </c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ht="21">
      <c r="A4" s="11">
        <v>3</v>
      </c>
      <c r="B4" s="12" t="s">
        <v>28</v>
      </c>
      <c r="C4" s="12" t="s">
        <v>29</v>
      </c>
      <c r="D4" s="11">
        <v>1</v>
      </c>
      <c r="E4" s="13" t="s">
        <v>11</v>
      </c>
      <c r="F4" s="14">
        <f t="shared" si="0"/>
        <v>3.5</v>
      </c>
      <c r="G4" s="14">
        <f>D4*F4</f>
        <v>3.5</v>
      </c>
      <c r="H4" s="5"/>
      <c r="I4" s="6" t="s">
        <v>8</v>
      </c>
      <c r="J4" s="6">
        <v>3</v>
      </c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ht="21">
      <c r="A5" s="11">
        <v>4</v>
      </c>
      <c r="B5" s="15" t="s">
        <v>30</v>
      </c>
      <c r="C5" s="15" t="s">
        <v>31</v>
      </c>
      <c r="D5" s="11">
        <v>1</v>
      </c>
      <c r="E5" s="13" t="s">
        <v>11</v>
      </c>
      <c r="F5" s="14">
        <f t="shared" si="0"/>
        <v>3.5</v>
      </c>
      <c r="G5" s="14">
        <f t="shared" ref="G5:G47" si="1">D5*F5</f>
        <v>3.5</v>
      </c>
      <c r="H5" s="5"/>
      <c r="I5" s="6" t="s">
        <v>12</v>
      </c>
      <c r="J5" s="6">
        <v>2.5</v>
      </c>
      <c r="L5" s="34"/>
      <c r="M5" s="34"/>
      <c r="N5" s="34"/>
      <c r="O5" s="34"/>
      <c r="P5" s="34"/>
      <c r="Q5" s="34"/>
      <c r="R5" s="34"/>
      <c r="S5" s="34"/>
      <c r="T5" s="34"/>
      <c r="U5" s="34"/>
    </row>
    <row r="6" spans="1:21" ht="21">
      <c r="A6" s="11">
        <v>5</v>
      </c>
      <c r="B6" s="12" t="s">
        <v>32</v>
      </c>
      <c r="C6" s="12" t="s">
        <v>33</v>
      </c>
      <c r="D6" s="11">
        <v>2</v>
      </c>
      <c r="E6" s="13" t="s">
        <v>9</v>
      </c>
      <c r="F6" s="14">
        <f t="shared" si="0"/>
        <v>4</v>
      </c>
      <c r="G6" s="14">
        <f t="shared" si="1"/>
        <v>8</v>
      </c>
      <c r="H6" s="5"/>
      <c r="I6" s="6" t="s">
        <v>13</v>
      </c>
      <c r="J6" s="6">
        <v>2</v>
      </c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1" ht="21">
      <c r="A7" s="11">
        <v>6</v>
      </c>
      <c r="B7" s="12" t="s">
        <v>34</v>
      </c>
      <c r="C7" s="12" t="s">
        <v>35</v>
      </c>
      <c r="D7" s="11">
        <v>3</v>
      </c>
      <c r="E7" s="13" t="s">
        <v>9</v>
      </c>
      <c r="F7" s="14">
        <f t="shared" si="0"/>
        <v>4</v>
      </c>
      <c r="G7" s="14">
        <f t="shared" si="1"/>
        <v>12</v>
      </c>
      <c r="H7" s="5"/>
      <c r="I7" s="6" t="s">
        <v>14</v>
      </c>
      <c r="J7" s="7" t="s">
        <v>15</v>
      </c>
      <c r="L7" s="34"/>
      <c r="M7" s="34"/>
      <c r="N7" s="34"/>
      <c r="O7" s="34"/>
      <c r="P7" s="34"/>
      <c r="Q7" s="34"/>
      <c r="R7" s="34"/>
      <c r="S7" s="34"/>
      <c r="T7" s="34"/>
      <c r="U7" s="34"/>
    </row>
    <row r="8" spans="1:21" ht="21">
      <c r="A8" s="11">
        <v>7</v>
      </c>
      <c r="B8" s="15" t="s">
        <v>36</v>
      </c>
      <c r="C8" s="15" t="s">
        <v>37</v>
      </c>
      <c r="D8" s="11">
        <v>3</v>
      </c>
      <c r="E8" s="13" t="s">
        <v>11</v>
      </c>
      <c r="F8" s="14">
        <f t="shared" si="0"/>
        <v>3.5</v>
      </c>
      <c r="G8" s="14">
        <f t="shared" si="1"/>
        <v>10.5</v>
      </c>
      <c r="H8" s="5"/>
      <c r="I8" s="6" t="s">
        <v>16</v>
      </c>
      <c r="J8" s="6">
        <v>1</v>
      </c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t="21">
      <c r="A9" s="11">
        <v>8</v>
      </c>
      <c r="B9" s="12" t="s">
        <v>38</v>
      </c>
      <c r="C9" s="12" t="s">
        <v>39</v>
      </c>
      <c r="D9" s="11">
        <v>1</v>
      </c>
      <c r="E9" s="13" t="s">
        <v>11</v>
      </c>
      <c r="F9" s="14">
        <f t="shared" si="0"/>
        <v>3.5</v>
      </c>
      <c r="G9" s="14">
        <f t="shared" si="1"/>
        <v>3.5</v>
      </c>
      <c r="H9" s="5"/>
      <c r="I9" s="5"/>
      <c r="J9" s="5"/>
      <c r="L9" s="1" t="s">
        <v>17</v>
      </c>
    </row>
    <row r="10" spans="1:21" ht="21">
      <c r="A10" s="11">
        <v>9</v>
      </c>
      <c r="B10" s="15" t="s">
        <v>40</v>
      </c>
      <c r="C10" s="15" t="s">
        <v>41</v>
      </c>
      <c r="D10" s="11">
        <v>4</v>
      </c>
      <c r="E10" s="13" t="s">
        <v>8</v>
      </c>
      <c r="F10" s="14">
        <f t="shared" si="0"/>
        <v>3</v>
      </c>
      <c r="G10" s="14">
        <f t="shared" si="1"/>
        <v>12</v>
      </c>
      <c r="H10" s="5"/>
      <c r="I10" s="5"/>
      <c r="J10" s="5"/>
    </row>
    <row r="11" spans="1:21" ht="21">
      <c r="A11" s="11">
        <v>10</v>
      </c>
      <c r="B11" s="12" t="s">
        <v>42</v>
      </c>
      <c r="C11" s="12" t="s">
        <v>43</v>
      </c>
      <c r="D11" s="11">
        <v>3</v>
      </c>
      <c r="E11" s="13" t="s">
        <v>9</v>
      </c>
      <c r="F11" s="14">
        <f t="shared" si="0"/>
        <v>4</v>
      </c>
      <c r="G11" s="14">
        <f t="shared" si="1"/>
        <v>12</v>
      </c>
      <c r="H11" s="5"/>
      <c r="I11" s="5"/>
      <c r="J11" s="5"/>
    </row>
    <row r="12" spans="1:21" ht="21">
      <c r="A12" s="27">
        <v>11</v>
      </c>
      <c r="B12" s="28" t="s">
        <v>44</v>
      </c>
      <c r="C12" s="28" t="s">
        <v>45</v>
      </c>
      <c r="D12" s="27">
        <v>3</v>
      </c>
      <c r="E12" s="29" t="s">
        <v>16</v>
      </c>
      <c r="F12" s="29">
        <f t="shared" si="0"/>
        <v>1</v>
      </c>
      <c r="G12" s="29">
        <f t="shared" si="1"/>
        <v>3</v>
      </c>
      <c r="H12" s="5"/>
      <c r="I12" s="5"/>
      <c r="J12" s="5"/>
    </row>
    <row r="13" spans="1:21" ht="21">
      <c r="A13" s="11">
        <v>12</v>
      </c>
      <c r="B13" s="12" t="s">
        <v>46</v>
      </c>
      <c r="C13" s="12" t="s">
        <v>47</v>
      </c>
      <c r="D13" s="11">
        <v>3</v>
      </c>
      <c r="E13" s="13" t="s">
        <v>8</v>
      </c>
      <c r="F13" s="14">
        <f t="shared" si="0"/>
        <v>3</v>
      </c>
      <c r="G13" s="14">
        <f t="shared" si="1"/>
        <v>9</v>
      </c>
      <c r="H13" s="5"/>
      <c r="I13" s="5"/>
      <c r="J13" s="5"/>
    </row>
    <row r="14" spans="1:21" ht="21">
      <c r="A14" s="27">
        <v>13</v>
      </c>
      <c r="B14" s="28" t="s">
        <v>48</v>
      </c>
      <c r="C14" s="28" t="s">
        <v>49</v>
      </c>
      <c r="D14" s="27">
        <v>3</v>
      </c>
      <c r="E14" s="29" t="s">
        <v>13</v>
      </c>
      <c r="F14" s="29">
        <f t="shared" si="0"/>
        <v>2</v>
      </c>
      <c r="G14" s="29">
        <f t="shared" si="1"/>
        <v>6</v>
      </c>
      <c r="H14" s="5"/>
      <c r="I14" s="5"/>
      <c r="J14" s="5"/>
    </row>
    <row r="15" spans="1:21" ht="21">
      <c r="A15" s="11">
        <v>14</v>
      </c>
      <c r="B15" s="15" t="s">
        <v>50</v>
      </c>
      <c r="C15" s="15" t="s">
        <v>51</v>
      </c>
      <c r="D15" s="11">
        <v>3</v>
      </c>
      <c r="E15" s="13" t="s">
        <v>11</v>
      </c>
      <c r="F15" s="14">
        <f t="shared" si="0"/>
        <v>3.5</v>
      </c>
      <c r="G15" s="14">
        <f t="shared" si="1"/>
        <v>10.5</v>
      </c>
      <c r="H15" s="5"/>
      <c r="I15" s="5"/>
      <c r="J15" s="5"/>
    </row>
    <row r="16" spans="1:21" ht="21">
      <c r="A16" s="27">
        <v>15</v>
      </c>
      <c r="B16" s="28" t="s">
        <v>52</v>
      </c>
      <c r="C16" s="28" t="s">
        <v>53</v>
      </c>
      <c r="D16" s="27">
        <v>3</v>
      </c>
      <c r="E16" s="29" t="s">
        <v>13</v>
      </c>
      <c r="F16" s="29">
        <f t="shared" si="0"/>
        <v>2</v>
      </c>
      <c r="G16" s="29">
        <f t="shared" si="1"/>
        <v>6</v>
      </c>
      <c r="H16" s="5"/>
      <c r="I16" s="5"/>
      <c r="J16" s="5"/>
    </row>
    <row r="17" spans="1:11" ht="21">
      <c r="A17" s="11">
        <v>16</v>
      </c>
      <c r="B17" s="15" t="s">
        <v>54</v>
      </c>
      <c r="C17" s="15" t="s">
        <v>55</v>
      </c>
      <c r="D17" s="11">
        <v>3</v>
      </c>
      <c r="E17" s="13" t="s">
        <v>8</v>
      </c>
      <c r="F17" s="14">
        <f t="shared" si="0"/>
        <v>3</v>
      </c>
      <c r="G17" s="14">
        <f t="shared" si="1"/>
        <v>9</v>
      </c>
      <c r="H17" s="5"/>
      <c r="I17" s="5"/>
      <c r="J17" s="5"/>
    </row>
    <row r="18" spans="1:11" ht="21">
      <c r="A18" s="11">
        <v>17</v>
      </c>
      <c r="B18" s="12" t="s">
        <v>56</v>
      </c>
      <c r="C18" s="12" t="s">
        <v>57</v>
      </c>
      <c r="D18" s="11">
        <v>3</v>
      </c>
      <c r="E18" s="13" t="s">
        <v>8</v>
      </c>
      <c r="F18" s="14">
        <f t="shared" si="0"/>
        <v>3</v>
      </c>
      <c r="G18" s="14">
        <f t="shared" si="1"/>
        <v>9</v>
      </c>
      <c r="H18" s="5"/>
      <c r="I18" s="5"/>
      <c r="J18" s="25"/>
      <c r="K18" s="5" t="s">
        <v>100</v>
      </c>
    </row>
    <row r="19" spans="1:11" ht="21">
      <c r="A19" s="27">
        <v>18</v>
      </c>
      <c r="B19" s="28" t="s">
        <v>58</v>
      </c>
      <c r="C19" s="28" t="s">
        <v>59</v>
      </c>
      <c r="D19" s="27">
        <v>2</v>
      </c>
      <c r="E19" s="29" t="s">
        <v>13</v>
      </c>
      <c r="F19" s="29">
        <f t="shared" si="0"/>
        <v>2</v>
      </c>
      <c r="G19" s="29">
        <f t="shared" si="1"/>
        <v>4</v>
      </c>
      <c r="H19" s="5"/>
      <c r="I19" s="5"/>
      <c r="J19" s="26"/>
      <c r="K19" s="5" t="s">
        <v>101</v>
      </c>
    </row>
    <row r="20" spans="1:11" ht="21">
      <c r="A20" s="11">
        <v>19</v>
      </c>
      <c r="B20" s="15" t="s">
        <v>60</v>
      </c>
      <c r="C20" s="15" t="s">
        <v>61</v>
      </c>
      <c r="D20" s="11">
        <v>2</v>
      </c>
      <c r="E20" s="13" t="s">
        <v>8</v>
      </c>
      <c r="F20" s="14">
        <f t="shared" si="0"/>
        <v>3</v>
      </c>
      <c r="G20" s="14">
        <f t="shared" si="1"/>
        <v>6</v>
      </c>
      <c r="H20" s="5"/>
      <c r="I20" s="5"/>
      <c r="J20" s="5"/>
    </row>
    <row r="21" spans="1:11" ht="21">
      <c r="A21" s="11">
        <v>20</v>
      </c>
      <c r="B21" s="12" t="s">
        <v>62</v>
      </c>
      <c r="C21" s="12" t="s">
        <v>63</v>
      </c>
      <c r="D21" s="11">
        <v>4</v>
      </c>
      <c r="E21" s="13" t="s">
        <v>9</v>
      </c>
      <c r="F21" s="14">
        <f t="shared" si="0"/>
        <v>4</v>
      </c>
      <c r="G21" s="14">
        <f t="shared" si="1"/>
        <v>16</v>
      </c>
      <c r="H21" s="5"/>
      <c r="I21" s="5"/>
      <c r="J21" s="5"/>
    </row>
    <row r="22" spans="1:11" ht="21">
      <c r="A22" s="11">
        <v>21</v>
      </c>
      <c r="B22" s="15" t="s">
        <v>64</v>
      </c>
      <c r="C22" s="15" t="s">
        <v>65</v>
      </c>
      <c r="D22" s="11">
        <v>3</v>
      </c>
      <c r="E22" s="13" t="s">
        <v>8</v>
      </c>
      <c r="F22" s="14">
        <f t="shared" si="0"/>
        <v>3</v>
      </c>
      <c r="G22" s="14">
        <f t="shared" si="1"/>
        <v>9</v>
      </c>
      <c r="H22" s="5"/>
      <c r="I22" s="5"/>
      <c r="J22" s="5"/>
    </row>
    <row r="23" spans="1:11" ht="21">
      <c r="A23" s="11">
        <v>22</v>
      </c>
      <c r="B23" s="12" t="s">
        <v>66</v>
      </c>
      <c r="C23" s="12" t="s">
        <v>67</v>
      </c>
      <c r="D23" s="11">
        <v>3</v>
      </c>
      <c r="E23" s="13" t="s">
        <v>9</v>
      </c>
      <c r="F23" s="14">
        <f t="shared" si="0"/>
        <v>4</v>
      </c>
      <c r="G23" s="14">
        <f t="shared" si="1"/>
        <v>12</v>
      </c>
      <c r="H23" s="5"/>
      <c r="I23" s="5"/>
      <c r="J23" s="5"/>
    </row>
    <row r="24" spans="1:11" ht="21">
      <c r="A24" s="11">
        <v>23</v>
      </c>
      <c r="B24" s="15" t="s">
        <v>68</v>
      </c>
      <c r="C24" s="15" t="s">
        <v>69</v>
      </c>
      <c r="D24" s="11">
        <v>3</v>
      </c>
      <c r="E24" s="13" t="s">
        <v>11</v>
      </c>
      <c r="F24" s="14">
        <f t="shared" si="0"/>
        <v>3.5</v>
      </c>
      <c r="G24" s="14">
        <f t="shared" si="1"/>
        <v>10.5</v>
      </c>
      <c r="H24" s="5"/>
      <c r="I24" s="5"/>
      <c r="J24" s="5"/>
    </row>
    <row r="25" spans="1:11" ht="21">
      <c r="A25" s="11">
        <v>24</v>
      </c>
      <c r="B25" s="12" t="s">
        <v>70</v>
      </c>
      <c r="C25" s="12" t="s">
        <v>71</v>
      </c>
      <c r="D25" s="11">
        <v>2</v>
      </c>
      <c r="E25" s="13" t="s">
        <v>8</v>
      </c>
      <c r="F25" s="14">
        <f t="shared" si="0"/>
        <v>3</v>
      </c>
      <c r="G25" s="14">
        <f t="shared" si="1"/>
        <v>6</v>
      </c>
      <c r="H25" s="5"/>
      <c r="I25" s="5"/>
      <c r="J25" s="5"/>
    </row>
    <row r="26" spans="1:11" ht="21">
      <c r="A26" s="11">
        <v>25</v>
      </c>
      <c r="B26" s="12" t="s">
        <v>72</v>
      </c>
      <c r="C26" s="12" t="s">
        <v>73</v>
      </c>
      <c r="D26" s="11">
        <v>2</v>
      </c>
      <c r="E26" s="13" t="s">
        <v>8</v>
      </c>
      <c r="F26" s="14">
        <f t="shared" si="0"/>
        <v>3</v>
      </c>
      <c r="G26" s="14">
        <f t="shared" si="1"/>
        <v>6</v>
      </c>
      <c r="H26" s="5"/>
      <c r="I26" s="5"/>
      <c r="J26" s="5"/>
    </row>
    <row r="27" spans="1:11" ht="21">
      <c r="A27" s="11">
        <v>26</v>
      </c>
      <c r="B27" s="12" t="s">
        <v>74</v>
      </c>
      <c r="C27" s="12" t="s">
        <v>75</v>
      </c>
      <c r="D27" s="11">
        <v>3</v>
      </c>
      <c r="E27" s="13" t="s">
        <v>8</v>
      </c>
      <c r="F27" s="14">
        <f t="shared" si="0"/>
        <v>3</v>
      </c>
      <c r="G27" s="14">
        <f t="shared" si="1"/>
        <v>9</v>
      </c>
      <c r="H27" s="5"/>
      <c r="I27" s="5"/>
      <c r="J27" s="5"/>
    </row>
    <row r="28" spans="1:11" ht="21">
      <c r="A28" s="11">
        <v>27</v>
      </c>
      <c r="B28" s="15" t="s">
        <v>76</v>
      </c>
      <c r="C28" s="15" t="s">
        <v>77</v>
      </c>
      <c r="D28" s="11">
        <v>3</v>
      </c>
      <c r="E28" s="13" t="s">
        <v>8</v>
      </c>
      <c r="F28" s="14">
        <f t="shared" si="0"/>
        <v>3</v>
      </c>
      <c r="G28" s="14">
        <f t="shared" si="1"/>
        <v>9</v>
      </c>
      <c r="H28" s="5"/>
      <c r="I28" s="5"/>
      <c r="J28" s="5"/>
    </row>
    <row r="29" spans="1:11" ht="21">
      <c r="A29" s="11">
        <v>28</v>
      </c>
      <c r="B29" s="12" t="s">
        <v>78</v>
      </c>
      <c r="C29" s="12" t="s">
        <v>79</v>
      </c>
      <c r="D29" s="11">
        <v>3</v>
      </c>
      <c r="E29" s="13" t="s">
        <v>11</v>
      </c>
      <c r="F29" s="14">
        <f t="shared" si="0"/>
        <v>3.5</v>
      </c>
      <c r="G29" s="14">
        <f t="shared" si="1"/>
        <v>10.5</v>
      </c>
      <c r="H29" s="5"/>
      <c r="I29" s="5"/>
      <c r="J29" s="5"/>
    </row>
    <row r="30" spans="1:11" ht="21">
      <c r="A30" s="11">
        <v>29</v>
      </c>
      <c r="B30" s="15" t="s">
        <v>80</v>
      </c>
      <c r="C30" s="15" t="s">
        <v>81</v>
      </c>
      <c r="D30" s="11">
        <v>3</v>
      </c>
      <c r="E30" s="13" t="s">
        <v>11</v>
      </c>
      <c r="F30" s="14">
        <f t="shared" si="0"/>
        <v>3.5</v>
      </c>
      <c r="G30" s="14">
        <f t="shared" si="1"/>
        <v>10.5</v>
      </c>
      <c r="H30" s="5"/>
      <c r="I30" s="5"/>
      <c r="J30" s="5"/>
    </row>
    <row r="31" spans="1:11" ht="21">
      <c r="A31" s="11">
        <v>30</v>
      </c>
      <c r="B31" s="12" t="s">
        <v>82</v>
      </c>
      <c r="C31" s="12" t="s">
        <v>83</v>
      </c>
      <c r="D31" s="11">
        <v>3</v>
      </c>
      <c r="E31" s="13" t="s">
        <v>9</v>
      </c>
      <c r="F31" s="14">
        <f t="shared" si="0"/>
        <v>4</v>
      </c>
      <c r="G31" s="14">
        <f t="shared" si="1"/>
        <v>12</v>
      </c>
      <c r="H31" s="5"/>
      <c r="I31" s="5"/>
      <c r="J31" s="5"/>
    </row>
    <row r="32" spans="1:11" ht="21">
      <c r="A32" s="27">
        <v>31</v>
      </c>
      <c r="B32" s="28" t="s">
        <v>84</v>
      </c>
      <c r="C32" s="28" t="s">
        <v>85</v>
      </c>
      <c r="D32" s="27">
        <v>2</v>
      </c>
      <c r="E32" s="29" t="s">
        <v>13</v>
      </c>
      <c r="F32" s="29">
        <f t="shared" si="0"/>
        <v>2</v>
      </c>
      <c r="G32" s="29">
        <f t="shared" si="1"/>
        <v>4</v>
      </c>
      <c r="H32" s="5"/>
      <c r="I32" s="5"/>
      <c r="J32" s="5"/>
    </row>
    <row r="33" spans="1:16" ht="21">
      <c r="A33" s="11">
        <v>32</v>
      </c>
      <c r="B33" s="12" t="s">
        <v>86</v>
      </c>
      <c r="C33" s="12" t="s">
        <v>87</v>
      </c>
      <c r="D33" s="11">
        <v>2</v>
      </c>
      <c r="E33" s="13" t="s">
        <v>11</v>
      </c>
      <c r="F33" s="14">
        <f t="shared" si="0"/>
        <v>3.5</v>
      </c>
      <c r="G33" s="14">
        <f t="shared" si="1"/>
        <v>7</v>
      </c>
      <c r="H33" s="5"/>
      <c r="I33" s="5"/>
      <c r="J33" s="5"/>
    </row>
    <row r="34" spans="1:16" ht="21">
      <c r="A34" s="11">
        <v>33</v>
      </c>
      <c r="B34" s="15" t="s">
        <v>88</v>
      </c>
      <c r="C34" s="15" t="s">
        <v>89</v>
      </c>
      <c r="D34" s="16">
        <v>3</v>
      </c>
      <c r="E34" s="17" t="s">
        <v>8</v>
      </c>
      <c r="F34" s="17">
        <f t="shared" si="0"/>
        <v>3</v>
      </c>
      <c r="G34" s="17">
        <f t="shared" si="1"/>
        <v>9</v>
      </c>
      <c r="H34" s="5"/>
      <c r="I34" s="4"/>
      <c r="J34" s="5"/>
    </row>
    <row r="35" spans="1:16" ht="21">
      <c r="A35" s="11">
        <v>34</v>
      </c>
      <c r="B35" s="12" t="s">
        <v>90</v>
      </c>
      <c r="C35" s="12" t="s">
        <v>91</v>
      </c>
      <c r="D35" s="16">
        <v>3</v>
      </c>
      <c r="E35" s="17" t="s">
        <v>11</v>
      </c>
      <c r="F35" s="17">
        <f t="shared" si="0"/>
        <v>3.5</v>
      </c>
      <c r="G35" s="17">
        <f t="shared" si="1"/>
        <v>10.5</v>
      </c>
      <c r="H35" s="5"/>
      <c r="I35" s="5"/>
      <c r="J35" s="5"/>
    </row>
    <row r="36" spans="1:16" ht="21">
      <c r="A36" s="11">
        <v>36</v>
      </c>
      <c r="B36" s="15" t="s">
        <v>92</v>
      </c>
      <c r="C36" s="15" t="s">
        <v>93</v>
      </c>
      <c r="D36" s="16">
        <v>3</v>
      </c>
      <c r="E36" s="17" t="s">
        <v>11</v>
      </c>
      <c r="F36" s="17">
        <f t="shared" ref="F36:F47" si="2">VLOOKUP(E36,$I$2:$J$8,2,0)</f>
        <v>3.5</v>
      </c>
      <c r="G36" s="17">
        <f t="shared" si="1"/>
        <v>10.5</v>
      </c>
      <c r="H36" s="5"/>
      <c r="I36" s="5"/>
      <c r="J36" s="5"/>
    </row>
    <row r="37" spans="1:16" ht="21">
      <c r="A37" s="11">
        <v>37</v>
      </c>
      <c r="B37" s="32" t="s">
        <v>98</v>
      </c>
      <c r="C37" s="32" t="s">
        <v>99</v>
      </c>
      <c r="D37" s="16">
        <v>3</v>
      </c>
      <c r="E37" s="17" t="s">
        <v>9</v>
      </c>
      <c r="F37" s="17">
        <f t="shared" si="2"/>
        <v>4</v>
      </c>
      <c r="G37" s="17">
        <f t="shared" si="1"/>
        <v>12</v>
      </c>
      <c r="H37" s="5"/>
      <c r="I37" s="5"/>
      <c r="J37" s="5"/>
    </row>
    <row r="38" spans="1:16" ht="21">
      <c r="A38" s="27">
        <v>38</v>
      </c>
      <c r="B38" s="28" t="s">
        <v>94</v>
      </c>
      <c r="C38" s="28" t="s">
        <v>95</v>
      </c>
      <c r="D38" s="30">
        <v>3</v>
      </c>
      <c r="E38" s="31" t="s">
        <v>14</v>
      </c>
      <c r="F38" s="31" t="str">
        <f t="shared" si="2"/>
        <v>1.5</v>
      </c>
      <c r="G38" s="31">
        <f t="shared" si="1"/>
        <v>4.5</v>
      </c>
      <c r="H38" s="5"/>
      <c r="I38" s="5"/>
      <c r="J38" s="5"/>
    </row>
    <row r="39" spans="1:16" ht="21">
      <c r="A39" s="11">
        <v>39</v>
      </c>
      <c r="B39" s="15" t="s">
        <v>96</v>
      </c>
      <c r="C39" s="15" t="s">
        <v>97</v>
      </c>
      <c r="D39" s="16">
        <v>3</v>
      </c>
      <c r="E39" s="17" t="s">
        <v>9</v>
      </c>
      <c r="F39" s="17">
        <f t="shared" si="2"/>
        <v>4</v>
      </c>
      <c r="G39" s="17">
        <f t="shared" si="1"/>
        <v>12</v>
      </c>
      <c r="H39" s="5"/>
      <c r="I39" s="5"/>
      <c r="J39" s="5"/>
    </row>
    <row r="40" spans="1:16" ht="21">
      <c r="A40" s="20">
        <v>40</v>
      </c>
      <c r="B40" s="20"/>
      <c r="C40" s="21" t="s">
        <v>102</v>
      </c>
      <c r="D40" s="18">
        <v>3</v>
      </c>
      <c r="E40" s="19" t="s">
        <v>8</v>
      </c>
      <c r="F40" s="19">
        <f t="shared" si="2"/>
        <v>3</v>
      </c>
      <c r="G40" s="19">
        <f t="shared" si="1"/>
        <v>9</v>
      </c>
      <c r="H40" s="5"/>
      <c r="I40" s="5"/>
      <c r="J40" s="5"/>
    </row>
    <row r="41" spans="1:16" ht="21">
      <c r="A41" s="20">
        <v>41</v>
      </c>
      <c r="B41" s="20"/>
      <c r="C41" s="21" t="s">
        <v>103</v>
      </c>
      <c r="D41" s="18">
        <v>3</v>
      </c>
      <c r="E41" s="19" t="s">
        <v>8</v>
      </c>
      <c r="F41" s="19">
        <f t="shared" si="2"/>
        <v>3</v>
      </c>
      <c r="G41" s="19">
        <f t="shared" si="1"/>
        <v>9</v>
      </c>
      <c r="H41" s="5"/>
      <c r="I41" s="5"/>
      <c r="J41" s="5"/>
    </row>
    <row r="42" spans="1:16" ht="21">
      <c r="A42" s="20">
        <v>42</v>
      </c>
      <c r="B42" s="20"/>
      <c r="C42" s="21" t="s">
        <v>104</v>
      </c>
      <c r="D42" s="18">
        <v>3</v>
      </c>
      <c r="E42" s="19" t="s">
        <v>13</v>
      </c>
      <c r="F42" s="19">
        <f t="shared" si="2"/>
        <v>2</v>
      </c>
      <c r="G42" s="19">
        <f t="shared" si="1"/>
        <v>6</v>
      </c>
      <c r="H42" s="5"/>
      <c r="I42" s="5"/>
      <c r="J42" s="5" t="s">
        <v>18</v>
      </c>
    </row>
    <row r="43" spans="1:16" ht="21">
      <c r="A43" s="20">
        <v>43</v>
      </c>
      <c r="B43" s="22"/>
      <c r="C43" s="22" t="s">
        <v>105</v>
      </c>
      <c r="D43" s="23">
        <v>3</v>
      </c>
      <c r="E43" s="19" t="s">
        <v>9</v>
      </c>
      <c r="F43" s="19">
        <f t="shared" si="2"/>
        <v>4</v>
      </c>
      <c r="G43" s="19">
        <f t="shared" si="1"/>
        <v>12</v>
      </c>
      <c r="H43" s="5"/>
      <c r="I43" s="5"/>
      <c r="J43" s="8">
        <f>G48/D48</f>
        <v>3.162962962962963</v>
      </c>
      <c r="L43" s="1" t="s">
        <v>19</v>
      </c>
      <c r="M43" s="1" t="s">
        <v>20</v>
      </c>
      <c r="N43" s="1" t="s">
        <v>21</v>
      </c>
      <c r="O43" s="1" t="s">
        <v>22</v>
      </c>
      <c r="P43" s="1" t="s">
        <v>23</v>
      </c>
    </row>
    <row r="44" spans="1:16" ht="21">
      <c r="A44" s="20">
        <v>44</v>
      </c>
      <c r="B44" s="22"/>
      <c r="C44" s="22" t="s">
        <v>106</v>
      </c>
      <c r="D44" s="24">
        <v>3</v>
      </c>
      <c r="E44" s="19" t="s">
        <v>11</v>
      </c>
      <c r="F44" s="19">
        <f t="shared" si="2"/>
        <v>3.5</v>
      </c>
      <c r="G44" s="19">
        <f t="shared" si="1"/>
        <v>10.5</v>
      </c>
      <c r="H44" s="5"/>
      <c r="I44" s="5"/>
      <c r="J44" s="5"/>
    </row>
    <row r="45" spans="1:16" ht="21">
      <c r="A45" s="20">
        <v>45</v>
      </c>
      <c r="B45" s="22"/>
      <c r="C45" s="22" t="s">
        <v>107</v>
      </c>
      <c r="D45" s="24">
        <v>3</v>
      </c>
      <c r="E45" s="19" t="s">
        <v>8</v>
      </c>
      <c r="F45" s="19">
        <f t="shared" si="2"/>
        <v>3</v>
      </c>
      <c r="G45" s="19">
        <f t="shared" si="1"/>
        <v>9</v>
      </c>
      <c r="H45" s="5"/>
      <c r="I45" s="5"/>
      <c r="J45" s="5"/>
    </row>
    <row r="46" spans="1:16" ht="21">
      <c r="A46" s="20">
        <v>46</v>
      </c>
      <c r="B46" s="22"/>
      <c r="C46" s="35"/>
      <c r="D46" s="36">
        <v>2</v>
      </c>
      <c r="E46" s="37" t="s">
        <v>9</v>
      </c>
      <c r="F46" s="37">
        <f t="shared" si="2"/>
        <v>4</v>
      </c>
      <c r="G46" s="37">
        <f t="shared" si="1"/>
        <v>8</v>
      </c>
      <c r="H46" s="5"/>
      <c r="I46" s="5"/>
      <c r="J46" s="5"/>
    </row>
    <row r="47" spans="1:16" ht="21">
      <c r="A47" s="20">
        <v>47</v>
      </c>
      <c r="B47" s="22"/>
      <c r="C47" s="35"/>
      <c r="D47" s="36">
        <v>10</v>
      </c>
      <c r="E47" s="37" t="s">
        <v>9</v>
      </c>
      <c r="F47" s="37">
        <f t="shared" si="2"/>
        <v>4</v>
      </c>
      <c r="G47" s="37">
        <f t="shared" si="1"/>
        <v>40</v>
      </c>
      <c r="H47" s="5"/>
      <c r="I47" s="5"/>
      <c r="J47" s="5"/>
    </row>
    <row r="48" spans="1:16" ht="21">
      <c r="A48" s="22"/>
      <c r="B48" s="22"/>
      <c r="C48" s="22"/>
      <c r="D48" s="22">
        <f>SUM(D2:D47)</f>
        <v>135</v>
      </c>
      <c r="E48" s="22"/>
      <c r="F48" s="22"/>
      <c r="G48" s="22">
        <f>SUM(G2:G47)</f>
        <v>427</v>
      </c>
      <c r="H48" s="5"/>
      <c r="I48" s="5"/>
      <c r="J48" s="5"/>
    </row>
    <row r="50" spans="1:4">
      <c r="D50" s="3"/>
    </row>
    <row r="51" spans="1:4">
      <c r="A51" s="2"/>
      <c r="D51" s="3"/>
    </row>
    <row r="52" spans="1:4">
      <c r="A52" s="2"/>
      <c r="D52" s="3"/>
    </row>
    <row r="53" spans="1:4">
      <c r="A53" s="2"/>
    </row>
  </sheetData>
  <mergeCells count="2">
    <mergeCell ref="I1:J1"/>
    <mergeCell ref="L2:U8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Chính thức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Huynh</dc:creator>
  <cp:lastModifiedBy>LENOVO</cp:lastModifiedBy>
  <dcterms:created xsi:type="dcterms:W3CDTF">2022-05-31T14:16:00Z</dcterms:created>
  <dcterms:modified xsi:type="dcterms:W3CDTF">2023-05-21T07:00:21Z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E27052D3C41B4BF5BD0FB511AE9B4B5B</vt:lpwstr>
  </property>
  <property fmtid="{D5CDD505-2E9C-101B-9397-08002B2CF9AE}" pid="3" name="KSOProductBuildVer">
    <vt:lpwstr>1033-11.2.0.11130</vt:lpwstr>
  </property>
</Properties>
</file>