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khang1\Desktop\New folder\Personal Work\"/>
    </mc:Choice>
  </mc:AlternateContent>
  <xr:revisionPtr revIDLastSave="0" documentId="13_ncr:1_{50BE5309-5D78-4382-AA1F-C6CA2D96928B}" xr6:coauthVersionLast="47" xr6:coauthVersionMax="47" xr10:uidLastSave="{00000000-0000-0000-0000-000000000000}"/>
  <bookViews>
    <workbookView xWindow="-120" yWindow="-120" windowWidth="29040" windowHeight="15720" activeTab="1" xr2:uid="{2D0A1AE7-A2D9-4420-8609-851E70393C2C}"/>
  </bookViews>
  <sheets>
    <sheet name="Patient Study Glucose Edit" sheetId="2" r:id="rId1"/>
    <sheet name="Sheet1" sheetId="3" r:id="rId2"/>
  </sheets>
  <definedNames>
    <definedName name="_xlnm._FilterDatabase" localSheetId="0" hidden="1">'Patient Study Glucose Edit'!$A$2:$F$394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2" l="1"/>
  <c r="R25" i="2"/>
  <c r="R22" i="2"/>
  <c r="R21" i="2"/>
  <c r="R20" i="2"/>
  <c r="R19" i="2"/>
  <c r="R18" i="2"/>
  <c r="R17" i="2"/>
  <c r="R16" i="2"/>
  <c r="R15" i="2"/>
  <c r="R13" i="2"/>
  <c r="R12" i="2"/>
  <c r="R11" i="2"/>
  <c r="R10" i="2"/>
  <c r="R9" i="2"/>
  <c r="R7" i="2"/>
  <c r="R6" i="2"/>
  <c r="R5" i="2"/>
  <c r="R4" i="2"/>
  <c r="R3" i="2"/>
  <c r="O3" i="2"/>
  <c r="L75" i="2"/>
  <c r="L74" i="2"/>
  <c r="L72" i="2"/>
  <c r="L71" i="2"/>
  <c r="L70" i="2"/>
  <c r="L69" i="2"/>
  <c r="L68" i="2"/>
  <c r="L67" i="2"/>
  <c r="L66" i="2"/>
  <c r="L65" i="2"/>
  <c r="L64" i="2"/>
  <c r="L63" i="2"/>
  <c r="L62" i="2"/>
  <c r="L60" i="2"/>
  <c r="L57" i="2"/>
  <c r="L56" i="2"/>
  <c r="L55" i="2"/>
  <c r="L53" i="2"/>
  <c r="L52" i="2"/>
  <c r="L51" i="2"/>
  <c r="L50" i="2"/>
  <c r="L49" i="2"/>
  <c r="L48" i="2"/>
  <c r="L47" i="2"/>
  <c r="L46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8" i="2"/>
  <c r="L27" i="2"/>
  <c r="L26" i="2"/>
  <c r="L25" i="2"/>
  <c r="L24" i="2"/>
  <c r="L22" i="2"/>
  <c r="L21" i="2"/>
  <c r="L20" i="2"/>
  <c r="L19" i="2"/>
  <c r="L18" i="2"/>
  <c r="L17" i="2"/>
  <c r="L16" i="2"/>
  <c r="L15" i="2"/>
  <c r="L13" i="2"/>
  <c r="L12" i="2"/>
  <c r="L11" i="2"/>
  <c r="L10" i="2"/>
  <c r="L9" i="2"/>
  <c r="L7" i="2"/>
  <c r="L6" i="2"/>
  <c r="L5" i="2"/>
  <c r="L4" i="2"/>
  <c r="L3" i="2"/>
  <c r="M3" i="2"/>
  <c r="P15" i="2"/>
  <c r="O15" i="2"/>
  <c r="O13" i="2"/>
  <c r="O12" i="2"/>
  <c r="O11" i="2"/>
  <c r="O10" i="2"/>
  <c r="O9" i="2"/>
  <c r="O7" i="2"/>
  <c r="O6" i="2"/>
  <c r="P6" i="2" s="1"/>
  <c r="O5" i="2"/>
  <c r="P5" i="2" s="1"/>
  <c r="O4" i="2"/>
  <c r="P4" i="2" s="1"/>
  <c r="M69" i="2"/>
  <c r="M68" i="2"/>
  <c r="M65" i="2"/>
  <c r="M64" i="2"/>
  <c r="M53" i="2"/>
  <c r="M52" i="2"/>
  <c r="M51" i="2"/>
  <c r="M50" i="2"/>
  <c r="M49" i="2"/>
  <c r="M48" i="2"/>
  <c r="M40" i="2"/>
  <c r="M39" i="2"/>
  <c r="M38" i="2"/>
  <c r="M37" i="2"/>
  <c r="M36" i="2"/>
  <c r="M35" i="2"/>
  <c r="M27" i="2"/>
  <c r="M26" i="2"/>
  <c r="M25" i="2"/>
  <c r="M24" i="2"/>
  <c r="M22" i="2"/>
  <c r="M21" i="2"/>
  <c r="M13" i="2"/>
  <c r="M12" i="2"/>
  <c r="M11" i="2"/>
  <c r="M10" i="2"/>
  <c r="M9" i="2"/>
  <c r="M7" i="2"/>
  <c r="P13" i="2"/>
  <c r="P12" i="2"/>
  <c r="P11" i="2"/>
  <c r="P10" i="2"/>
  <c r="P9" i="2"/>
  <c r="P7" i="2"/>
  <c r="P3" i="2"/>
  <c r="W4" i="2"/>
  <c r="V4" i="2"/>
  <c r="M63" i="2" s="1"/>
  <c r="K75" i="2"/>
  <c r="K74" i="2"/>
  <c r="K72" i="2"/>
  <c r="K71" i="2"/>
  <c r="K70" i="2"/>
  <c r="K69" i="2"/>
  <c r="K68" i="2"/>
  <c r="K67" i="2"/>
  <c r="K66" i="2"/>
  <c r="K65" i="2"/>
  <c r="K64" i="2"/>
  <c r="K63" i="2"/>
  <c r="K62" i="2"/>
  <c r="K60" i="2"/>
  <c r="K57" i="2"/>
  <c r="K56" i="2"/>
  <c r="K55" i="2"/>
  <c r="K53" i="2"/>
  <c r="K52" i="2"/>
  <c r="K51" i="2"/>
  <c r="K50" i="2"/>
  <c r="K49" i="2"/>
  <c r="K48" i="2"/>
  <c r="K47" i="2"/>
  <c r="K46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3" i="2"/>
  <c r="K12" i="2"/>
  <c r="K11" i="2"/>
  <c r="K10" i="2"/>
  <c r="K9" i="2"/>
  <c r="K7" i="2"/>
  <c r="K6" i="2"/>
  <c r="K5" i="2"/>
  <c r="K4" i="2"/>
  <c r="K3" i="2"/>
  <c r="F162" i="2"/>
  <c r="F97" i="2"/>
  <c r="F315" i="2"/>
  <c r="F172" i="2"/>
  <c r="F142" i="2"/>
  <c r="F371" i="2"/>
  <c r="F197" i="2"/>
  <c r="F189" i="2"/>
  <c r="F348" i="2"/>
  <c r="F179" i="2"/>
  <c r="F176" i="2"/>
  <c r="F111" i="2"/>
  <c r="F136" i="2"/>
  <c r="F124" i="2"/>
  <c r="F301" i="2"/>
  <c r="F215" i="2"/>
  <c r="F195" i="2"/>
  <c r="F175" i="2"/>
  <c r="F158" i="2"/>
  <c r="F112" i="2"/>
  <c r="F334" i="2"/>
  <c r="F216" i="2"/>
  <c r="F203" i="2"/>
  <c r="F148" i="2"/>
  <c r="F96" i="2"/>
  <c r="F118" i="2"/>
  <c r="F60" i="2"/>
  <c r="F228" i="2"/>
  <c r="F223" i="2"/>
  <c r="F177" i="2"/>
  <c r="F293" i="2"/>
  <c r="F279" i="2"/>
  <c r="F263" i="2"/>
  <c r="F159" i="2"/>
  <c r="F338" i="2"/>
  <c r="F331" i="2"/>
  <c r="F330" i="2"/>
  <c r="F221" i="2"/>
  <c r="F129" i="2"/>
  <c r="F115" i="2"/>
  <c r="F284" i="2"/>
  <c r="F149" i="2"/>
  <c r="F49" i="2"/>
  <c r="F35" i="2"/>
  <c r="F323" i="2"/>
  <c r="F119" i="2"/>
  <c r="F300" i="2"/>
  <c r="F87" i="2"/>
  <c r="F224" i="2"/>
  <c r="F153" i="2"/>
  <c r="F147" i="2"/>
  <c r="F71" i="2"/>
  <c r="F333" i="2"/>
  <c r="F219" i="2"/>
  <c r="F137" i="2"/>
  <c r="F121" i="2"/>
  <c r="F93" i="2"/>
  <c r="F57" i="2"/>
  <c r="F287" i="2"/>
  <c r="F257" i="2"/>
  <c r="F225" i="2"/>
  <c r="F154" i="2"/>
  <c r="F261" i="2"/>
  <c r="F200" i="2"/>
  <c r="F43" i="2"/>
  <c r="F342" i="2"/>
  <c r="F319" i="2"/>
  <c r="F299" i="2"/>
  <c r="F294" i="2"/>
  <c r="F178" i="2"/>
  <c r="F130" i="2"/>
  <c r="F104" i="2"/>
  <c r="F50" i="2"/>
  <c r="F36" i="2"/>
  <c r="F211" i="2"/>
  <c r="F77" i="2"/>
  <c r="F39" i="2"/>
  <c r="F259" i="2"/>
  <c r="F165" i="2"/>
  <c r="F81" i="2"/>
  <c r="F56" i="2"/>
  <c r="F231" i="2"/>
  <c r="F230" i="2"/>
  <c r="F155" i="2"/>
  <c r="F114" i="2"/>
  <c r="F90" i="2"/>
  <c r="F270" i="2"/>
  <c r="F191" i="2"/>
  <c r="F188" i="2"/>
  <c r="F367" i="2"/>
  <c r="F354" i="2"/>
  <c r="F322" i="2"/>
  <c r="F250" i="2"/>
  <c r="F209" i="2"/>
  <c r="F198" i="2"/>
  <c r="F166" i="2"/>
  <c r="F145" i="2"/>
  <c r="F51" i="2"/>
  <c r="F46" i="2"/>
  <c r="F278" i="2"/>
  <c r="F251" i="2"/>
  <c r="F42" i="2"/>
  <c r="F311" i="2"/>
  <c r="F304" i="2"/>
  <c r="F253" i="2"/>
  <c r="F173" i="2"/>
  <c r="F143" i="2"/>
  <c r="F74" i="2"/>
  <c r="F201" i="2"/>
  <c r="F139" i="2"/>
  <c r="F105" i="2"/>
  <c r="F84" i="2"/>
  <c r="F370" i="2"/>
  <c r="F353" i="2"/>
  <c r="F280" i="2"/>
  <c r="F264" i="2"/>
  <c r="F239" i="2"/>
  <c r="F135" i="2"/>
  <c r="F88" i="2"/>
  <c r="F63" i="2"/>
  <c r="F34" i="2"/>
  <c r="F349" i="2"/>
  <c r="F298" i="2"/>
  <c r="F260" i="2"/>
  <c r="F247" i="2"/>
  <c r="F245" i="2"/>
  <c r="F238" i="2"/>
  <c r="F144" i="2"/>
  <c r="F75" i="2"/>
  <c r="F72" i="2"/>
  <c r="F272" i="2"/>
  <c r="F246" i="2"/>
  <c r="F234" i="2"/>
  <c r="F226" i="2"/>
  <c r="F141" i="2"/>
  <c r="F125" i="2"/>
  <c r="F350" i="2"/>
  <c r="F126" i="2"/>
  <c r="F303" i="2"/>
  <c r="F296" i="2"/>
  <c r="F269" i="2"/>
  <c r="F229" i="2"/>
  <c r="F204" i="2"/>
  <c r="F192" i="2"/>
  <c r="F187" i="2"/>
  <c r="F171" i="2"/>
  <c r="F361" i="2"/>
  <c r="F262" i="2"/>
  <c r="F227" i="2"/>
  <c r="F132" i="2"/>
  <c r="F343" i="2"/>
  <c r="F329" i="2"/>
  <c r="F312" i="2"/>
  <c r="F292" i="2"/>
  <c r="F217" i="2"/>
  <c r="F212" i="2"/>
  <c r="F183" i="2"/>
  <c r="F335" i="2"/>
  <c r="F271" i="2"/>
  <c r="F138" i="2"/>
  <c r="F120" i="2"/>
  <c r="F64" i="2"/>
  <c r="F258" i="2"/>
  <c r="F235" i="2"/>
  <c r="F131" i="2"/>
  <c r="F123" i="2"/>
  <c r="F98" i="2"/>
  <c r="F267" i="2"/>
  <c r="F151" i="2"/>
  <c r="F91" i="2"/>
  <c r="F365" i="2"/>
  <c r="F340" i="2"/>
  <c r="F306" i="2"/>
  <c r="F291" i="2"/>
  <c r="F285" i="2"/>
  <c r="F94" i="2"/>
  <c r="F244" i="2"/>
  <c r="F156" i="2"/>
  <c r="F41" i="2"/>
  <c r="F40" i="2"/>
  <c r="F286" i="2"/>
  <c r="F181" i="2"/>
  <c r="F325" i="2"/>
  <c r="F213" i="2"/>
  <c r="F208" i="2"/>
  <c r="F182" i="2"/>
  <c r="F110" i="2"/>
  <c r="F83" i="2"/>
  <c r="F210" i="2"/>
  <c r="F128" i="2"/>
  <c r="F82" i="2"/>
  <c r="F207" i="2"/>
  <c r="F116" i="2"/>
  <c r="F38" i="2"/>
  <c r="F277" i="2"/>
  <c r="F266" i="2"/>
  <c r="F47" i="2"/>
  <c r="F268" i="2"/>
  <c r="F240" i="2"/>
  <c r="F103" i="2"/>
  <c r="F85" i="2"/>
  <c r="F70" i="2"/>
  <c r="F281" i="2"/>
  <c r="F237" i="2"/>
  <c r="F180" i="2"/>
  <c r="F52" i="2"/>
  <c r="F339" i="2"/>
  <c r="F194" i="2"/>
  <c r="F134" i="2"/>
  <c r="F79" i="2"/>
  <c r="F283" i="2"/>
  <c r="F161" i="2"/>
  <c r="F355" i="2"/>
  <c r="F321" i="2"/>
  <c r="F255" i="2"/>
  <c r="F249" i="2"/>
  <c r="F202" i="2"/>
  <c r="F48" i="2"/>
  <c r="F369" i="2"/>
  <c r="F273" i="2"/>
  <c r="F243" i="2"/>
  <c r="F214" i="2"/>
  <c r="F68" i="2"/>
  <c r="F282" i="2"/>
  <c r="F186" i="2"/>
  <c r="F170" i="2"/>
  <c r="F169" i="2"/>
  <c r="F316" i="2"/>
  <c r="F265" i="2"/>
  <c r="F140" i="2"/>
  <c r="F78" i="2"/>
  <c r="F53" i="2"/>
  <c r="F146" i="2"/>
  <c r="F362" i="2"/>
  <c r="F313" i="2"/>
  <c r="F288" i="2"/>
  <c r="F241" i="2"/>
  <c r="F233" i="2"/>
  <c r="F366" i="2"/>
  <c r="F344" i="2"/>
  <c r="F318" i="2"/>
  <c r="F193" i="2"/>
  <c r="F106" i="2"/>
  <c r="F65" i="2"/>
  <c r="F341" i="2"/>
  <c r="F356" i="2"/>
  <c r="F324" i="2"/>
  <c r="F150" i="2"/>
  <c r="F101" i="2"/>
  <c r="F364" i="2"/>
  <c r="F127" i="2"/>
  <c r="F368" i="2"/>
  <c r="F310" i="2"/>
  <c r="F276" i="2"/>
  <c r="F185" i="2"/>
  <c r="F117" i="2"/>
  <c r="F357" i="2"/>
  <c r="F133" i="2"/>
  <c r="F67" i="2"/>
  <c r="F327" i="2"/>
  <c r="F99" i="2"/>
  <c r="F309" i="2"/>
  <c r="F290" i="2"/>
  <c r="F320" i="2"/>
  <c r="F256" i="2"/>
  <c r="F168" i="2"/>
  <c r="F86" i="2"/>
  <c r="F328" i="2"/>
  <c r="F352" i="2"/>
  <c r="F55" i="2"/>
  <c r="F92" i="2"/>
  <c r="F351" i="2"/>
  <c r="F289" i="2"/>
  <c r="F205" i="2"/>
  <c r="F100" i="2"/>
  <c r="F44" i="2"/>
  <c r="F345" i="2"/>
  <c r="F199" i="2"/>
  <c r="F206" i="2"/>
  <c r="F122" i="2"/>
  <c r="F37" i="2"/>
  <c r="F236" i="2"/>
  <c r="F346" i="2"/>
  <c r="F69" i="2"/>
  <c r="F3" i="2"/>
  <c r="F4" i="2"/>
  <c r="F27" i="2"/>
  <c r="F20" i="2"/>
  <c r="F21" i="2"/>
  <c r="F17" i="2"/>
  <c r="F16" i="2"/>
  <c r="F24" i="2"/>
  <c r="F26" i="2"/>
  <c r="F33" i="2"/>
  <c r="F10" i="2"/>
  <c r="F13" i="2"/>
  <c r="F19" i="2"/>
  <c r="F18" i="2"/>
  <c r="F15" i="2"/>
  <c r="F5" i="2"/>
  <c r="F12" i="2"/>
  <c r="F6" i="2"/>
  <c r="F11" i="2"/>
  <c r="F7" i="2"/>
  <c r="F32" i="2"/>
  <c r="F30" i="2"/>
  <c r="F9" i="2"/>
  <c r="F25" i="2"/>
  <c r="F22" i="2"/>
  <c r="F28" i="2"/>
  <c r="F31" i="2"/>
  <c r="F358" i="2"/>
  <c r="F184" i="2"/>
  <c r="F113" i="2"/>
  <c r="F108" i="2"/>
  <c r="F302" i="2"/>
  <c r="F102" i="2"/>
  <c r="F174" i="2"/>
  <c r="F297" i="2"/>
  <c r="F62" i="2"/>
  <c r="F347" i="2"/>
  <c r="F307" i="2"/>
  <c r="F218" i="2"/>
  <c r="F152" i="2"/>
  <c r="F254" i="2"/>
  <c r="F359" i="2"/>
  <c r="F196" i="2"/>
  <c r="F190" i="2"/>
  <c r="F372" i="2"/>
  <c r="F295" i="2"/>
  <c r="F317" i="2"/>
  <c r="F66" i="2"/>
  <c r="F109" i="2"/>
  <c r="F58" i="2"/>
  <c r="F59" i="2"/>
  <c r="F61" i="2"/>
  <c r="M66" i="2" l="1"/>
  <c r="M67" i="2"/>
  <c r="M15" i="2"/>
  <c r="M28" i="2"/>
  <c r="M41" i="2"/>
  <c r="M55" i="2"/>
  <c r="M70" i="2"/>
  <c r="M16" i="2"/>
  <c r="M30" i="2"/>
  <c r="M42" i="2"/>
  <c r="M56" i="2"/>
  <c r="M71" i="2"/>
  <c r="M17" i="2"/>
  <c r="M31" i="2"/>
  <c r="M43" i="2"/>
  <c r="M57" i="2"/>
  <c r="M72" i="2"/>
  <c r="M4" i="2"/>
  <c r="V7" i="2" s="1"/>
  <c r="M18" i="2"/>
  <c r="M32" i="2"/>
  <c r="M44" i="2"/>
  <c r="M60" i="2"/>
  <c r="M74" i="2"/>
  <c r="M5" i="2"/>
  <c r="M19" i="2"/>
  <c r="M33" i="2"/>
  <c r="M46" i="2"/>
  <c r="M62" i="2"/>
  <c r="M75" i="2"/>
  <c r="M6" i="2"/>
  <c r="M20" i="2"/>
  <c r="M34" i="2"/>
  <c r="M47" i="2"/>
</calcChain>
</file>

<file path=xl/sharedStrings.xml><?xml version="1.0" encoding="utf-8"?>
<sst xmlns="http://schemas.openxmlformats.org/spreadsheetml/2006/main" count="771" uniqueCount="23">
  <si>
    <t>mg/dL</t>
  </si>
  <si>
    <t>Flow Error</t>
  </si>
  <si>
    <t>Status</t>
  </si>
  <si>
    <t>A</t>
  </si>
  <si>
    <t>U</t>
  </si>
  <si>
    <t>Flow Error [C-0]</t>
  </si>
  <si>
    <t>X</t>
  </si>
  <si>
    <t>&gt;600</t>
  </si>
  <si>
    <t>Replace Strip [A-9]</t>
  </si>
  <si>
    <t>Date/Time</t>
  </si>
  <si>
    <t>Glucose</t>
  </si>
  <si>
    <t>Unit</t>
  </si>
  <si>
    <t>Helper</t>
  </si>
  <si>
    <t>Serum Glucose</t>
  </si>
  <si>
    <t>Time</t>
  </si>
  <si>
    <t>m</t>
  </si>
  <si>
    <t>b</t>
  </si>
  <si>
    <t>Main Lab Glucose Values</t>
  </si>
  <si>
    <t>POC Glucose Values</t>
  </si>
  <si>
    <t>Trendline points</t>
  </si>
  <si>
    <t>Error</t>
  </si>
  <si>
    <t>Standard Dev of Residuals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</si>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</sst>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/d/yy\ h:mm\ AM/PM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35546202667027E-2"/>
          <c:y val="3.9331366764995081E-2"/>
          <c:w val="0.79662217333609242"/>
          <c:h val="0.86580818990546538"/>
        </c:manualLayout>
      </c:layout>
      <c:scatterChart>
        <c:scatterStyle val="lineMarker"/>
        <c:varyColors val="0"/>
        <c:ser>
          <c:idx val="0"/>
          <c:order val="0"/>
          <c:tx>
            <c:v>POC Glucose Values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'Patient Study Glucose Edit'!$A$3:$A$393</c:f>
              <c:numCache>
                <c:formatCode>m/d/yyyy\ h:mm</c:formatCode>
                <c:ptCount val="333"/>
                <c:pt idx="0">
                  <c:v>45796.361134259256</c:v>
                </c:pt>
                <c:pt idx="1">
                  <c:v>45796.359363425923</c:v>
                </c:pt>
                <c:pt idx="2">
                  <c:v>45792.825185185182</c:v>
                </c:pt>
                <c:pt idx="3">
                  <c:v>45784.26121527778</c:v>
                </c:pt>
                <c:pt idx="4">
                  <c:v>45784.259201388886</c:v>
                </c:pt>
                <c:pt idx="5">
                  <c:v>45777.308032407411</c:v>
                </c:pt>
                <c:pt idx="6">
                  <c:v>45777.305625000001</c:v>
                </c:pt>
                <c:pt idx="7">
                  <c:v>45775.283078703702</c:v>
                </c:pt>
                <c:pt idx="8">
                  <c:v>45773.82340277778</c:v>
                </c:pt>
                <c:pt idx="9">
                  <c:v>45773.820671296293</c:v>
                </c:pt>
                <c:pt idx="10">
                  <c:v>45773.154641203706</c:v>
                </c:pt>
                <c:pt idx="11">
                  <c:v>45767.187638888892</c:v>
                </c:pt>
                <c:pt idx="12">
                  <c:v>45767.177800925929</c:v>
                </c:pt>
                <c:pt idx="13">
                  <c:v>45765.521423611113</c:v>
                </c:pt>
                <c:pt idx="14">
                  <c:v>45765.507233796299</c:v>
                </c:pt>
                <c:pt idx="15">
                  <c:v>45765.05269675926</c:v>
                </c:pt>
                <c:pt idx="16">
                  <c:v>45765.051180555558</c:v>
                </c:pt>
                <c:pt idx="17">
                  <c:v>45762.00986111111</c:v>
                </c:pt>
                <c:pt idx="18">
                  <c:v>45759.839768518519</c:v>
                </c:pt>
                <c:pt idx="19">
                  <c:v>45759.159722222219</c:v>
                </c:pt>
                <c:pt idx="20">
                  <c:v>45749.737916666665</c:v>
                </c:pt>
                <c:pt idx="21">
                  <c:v>45749.724120370367</c:v>
                </c:pt>
                <c:pt idx="22">
                  <c:v>45749.164965277778</c:v>
                </c:pt>
                <c:pt idx="23">
                  <c:v>45741.41574074074</c:v>
                </c:pt>
                <c:pt idx="24">
                  <c:v>45728.380011574074</c:v>
                </c:pt>
                <c:pt idx="25">
                  <c:v>45726.835289351853</c:v>
                </c:pt>
                <c:pt idx="26">
                  <c:v>45716.696331018517</c:v>
                </c:pt>
                <c:pt idx="27">
                  <c:v>45810.874490740738</c:v>
                </c:pt>
                <c:pt idx="28">
                  <c:v>45806.230300925927</c:v>
                </c:pt>
                <c:pt idx="29">
                  <c:v>45804.848078703704</c:v>
                </c:pt>
                <c:pt idx="30">
                  <c:v>45803.75340277778</c:v>
                </c:pt>
                <c:pt idx="31">
                  <c:v>45802.730173611111</c:v>
                </c:pt>
                <c:pt idx="32">
                  <c:v>45802.688784722224</c:v>
                </c:pt>
                <c:pt idx="33">
                  <c:v>45802.463541666664</c:v>
                </c:pt>
                <c:pt idx="34">
                  <c:v>45802.298391203702</c:v>
                </c:pt>
                <c:pt idx="35">
                  <c:v>45798.212291666663</c:v>
                </c:pt>
                <c:pt idx="36">
                  <c:v>45794.220381944448</c:v>
                </c:pt>
                <c:pt idx="37">
                  <c:v>45793.696898148148</c:v>
                </c:pt>
                <c:pt idx="38">
                  <c:v>45787.9684837963</c:v>
                </c:pt>
                <c:pt idx="39">
                  <c:v>45786.629236111112</c:v>
                </c:pt>
                <c:pt idx="40">
                  <c:v>45786.601053240738</c:v>
                </c:pt>
                <c:pt idx="41">
                  <c:v>45786.576736111114</c:v>
                </c:pt>
                <c:pt idx="42">
                  <c:v>45785.27925925926</c:v>
                </c:pt>
                <c:pt idx="43">
                  <c:v>45784.998726851853</c:v>
                </c:pt>
                <c:pt idx="44">
                  <c:v>45784.682175925926</c:v>
                </c:pt>
                <c:pt idx="45">
                  <c:v>45784.650381944448</c:v>
                </c:pt>
                <c:pt idx="46">
                  <c:v>45784.503969907404</c:v>
                </c:pt>
                <c:pt idx="47">
                  <c:v>45784.360532407409</c:v>
                </c:pt>
                <c:pt idx="48">
                  <c:v>45784.337384259263</c:v>
                </c:pt>
                <c:pt idx="49">
                  <c:v>45784.316886574074</c:v>
                </c:pt>
                <c:pt idx="50">
                  <c:v>45784.290266203701</c:v>
                </c:pt>
                <c:pt idx="51">
                  <c:v>45784.0309837963</c:v>
                </c:pt>
                <c:pt idx="52">
                  <c:v>45783.517789351848</c:v>
                </c:pt>
                <c:pt idx="53">
                  <c:v>45783.268171296295</c:v>
                </c:pt>
                <c:pt idx="54">
                  <c:v>45782.984675925924</c:v>
                </c:pt>
                <c:pt idx="55">
                  <c:v>45782.513599537036</c:v>
                </c:pt>
                <c:pt idx="56">
                  <c:v>45781.882731481484</c:v>
                </c:pt>
                <c:pt idx="57">
                  <c:v>45781.636053240742</c:v>
                </c:pt>
                <c:pt idx="58">
                  <c:v>45781.34920138889</c:v>
                </c:pt>
                <c:pt idx="59">
                  <c:v>45780.999918981484</c:v>
                </c:pt>
                <c:pt idx="60">
                  <c:v>45780.847916666666</c:v>
                </c:pt>
                <c:pt idx="61">
                  <c:v>45780.514722222222</c:v>
                </c:pt>
                <c:pt idx="62">
                  <c:v>45780.318194444444</c:v>
                </c:pt>
                <c:pt idx="63">
                  <c:v>45780.079004629632</c:v>
                </c:pt>
                <c:pt idx="64">
                  <c:v>45779.836412037039</c:v>
                </c:pt>
                <c:pt idx="65">
                  <c:v>45779.570185185185</c:v>
                </c:pt>
                <c:pt idx="66">
                  <c:v>45779.338402777779</c:v>
                </c:pt>
                <c:pt idx="67">
                  <c:v>45779.247511574074</c:v>
                </c:pt>
                <c:pt idx="68">
                  <c:v>45778.375671296293</c:v>
                </c:pt>
                <c:pt idx="69">
                  <c:v>45778.143460648149</c:v>
                </c:pt>
                <c:pt idx="70">
                  <c:v>45777.961388888885</c:v>
                </c:pt>
                <c:pt idx="71">
                  <c:v>45777.486539351848</c:v>
                </c:pt>
                <c:pt idx="72">
                  <c:v>45777.318807870368</c:v>
                </c:pt>
                <c:pt idx="73">
                  <c:v>45777.154432870368</c:v>
                </c:pt>
                <c:pt idx="74">
                  <c:v>45776.964699074073</c:v>
                </c:pt>
                <c:pt idx="75">
                  <c:v>45776.805069444446</c:v>
                </c:pt>
                <c:pt idx="76">
                  <c:v>45776.682928240742</c:v>
                </c:pt>
                <c:pt idx="77">
                  <c:v>45776.45590277778</c:v>
                </c:pt>
                <c:pt idx="78">
                  <c:v>45776.317118055558</c:v>
                </c:pt>
                <c:pt idx="79">
                  <c:v>45776.139664351853</c:v>
                </c:pt>
                <c:pt idx="80">
                  <c:v>45775.981539351851</c:v>
                </c:pt>
                <c:pt idx="81">
                  <c:v>45775.87940972222</c:v>
                </c:pt>
                <c:pt idx="82">
                  <c:v>45775.658067129632</c:v>
                </c:pt>
                <c:pt idx="83">
                  <c:v>45775.519918981481</c:v>
                </c:pt>
                <c:pt idx="84">
                  <c:v>45775.300057870372</c:v>
                </c:pt>
                <c:pt idx="85">
                  <c:v>45775.179409722223</c:v>
                </c:pt>
                <c:pt idx="86">
                  <c:v>45774.98914351852</c:v>
                </c:pt>
                <c:pt idx="87">
                  <c:v>45774.836724537039</c:v>
                </c:pt>
                <c:pt idx="88">
                  <c:v>45774.674537037034</c:v>
                </c:pt>
                <c:pt idx="89">
                  <c:v>45774.477766203701</c:v>
                </c:pt>
                <c:pt idx="90">
                  <c:v>45774.359548611108</c:v>
                </c:pt>
                <c:pt idx="91">
                  <c:v>45774.175775462965</c:v>
                </c:pt>
                <c:pt idx="92">
                  <c:v>45774.002129629633</c:v>
                </c:pt>
                <c:pt idx="93">
                  <c:v>45773.900289351855</c:v>
                </c:pt>
                <c:pt idx="94">
                  <c:v>45773.870891203704</c:v>
                </c:pt>
                <c:pt idx="95">
                  <c:v>45773.8434837963</c:v>
                </c:pt>
                <c:pt idx="96">
                  <c:v>45773.680937500001</c:v>
                </c:pt>
                <c:pt idx="97">
                  <c:v>45773.493935185186</c:v>
                </c:pt>
                <c:pt idx="98">
                  <c:v>45773.308923611112</c:v>
                </c:pt>
                <c:pt idx="99">
                  <c:v>45773.2187037037</c:v>
                </c:pt>
                <c:pt idx="100">
                  <c:v>45773.198703703703</c:v>
                </c:pt>
                <c:pt idx="101">
                  <c:v>45773.179085648146</c:v>
                </c:pt>
                <c:pt idx="102">
                  <c:v>45772.997129629628</c:v>
                </c:pt>
                <c:pt idx="103">
                  <c:v>45772.838807870372</c:v>
                </c:pt>
                <c:pt idx="104">
                  <c:v>45772.685115740744</c:v>
                </c:pt>
                <c:pt idx="105">
                  <c:v>45772.499027777776</c:v>
                </c:pt>
                <c:pt idx="106">
                  <c:v>45772.247974537036</c:v>
                </c:pt>
                <c:pt idx="107">
                  <c:v>45772.004745370374</c:v>
                </c:pt>
                <c:pt idx="108">
                  <c:v>45771.825613425928</c:v>
                </c:pt>
                <c:pt idx="109">
                  <c:v>45771.709641203706</c:v>
                </c:pt>
                <c:pt idx="110">
                  <c:v>45771.462731481479</c:v>
                </c:pt>
                <c:pt idx="111">
                  <c:v>45771.312824074077</c:v>
                </c:pt>
                <c:pt idx="112">
                  <c:v>45771.165972222225</c:v>
                </c:pt>
                <c:pt idx="113">
                  <c:v>45771.000578703701</c:v>
                </c:pt>
                <c:pt idx="114">
                  <c:v>45770.8440625</c:v>
                </c:pt>
                <c:pt idx="115">
                  <c:v>45770.762152777781</c:v>
                </c:pt>
                <c:pt idx="116">
                  <c:v>45770.695752314816</c:v>
                </c:pt>
                <c:pt idx="117">
                  <c:v>45770.510520833333</c:v>
                </c:pt>
                <c:pt idx="118">
                  <c:v>45770.316354166665</c:v>
                </c:pt>
                <c:pt idx="119">
                  <c:v>45770.176041666666</c:v>
                </c:pt>
                <c:pt idx="120">
                  <c:v>45770.019583333335</c:v>
                </c:pt>
                <c:pt idx="121">
                  <c:v>45769.826539351852</c:v>
                </c:pt>
                <c:pt idx="122">
                  <c:v>45769.757303240738</c:v>
                </c:pt>
                <c:pt idx="123">
                  <c:v>45769.501527777778</c:v>
                </c:pt>
                <c:pt idx="124">
                  <c:v>45769.389606481483</c:v>
                </c:pt>
                <c:pt idx="125">
                  <c:v>45769.191805555558</c:v>
                </c:pt>
                <c:pt idx="126">
                  <c:v>45768.991388888891</c:v>
                </c:pt>
                <c:pt idx="127">
                  <c:v>45768.851574074077</c:v>
                </c:pt>
                <c:pt idx="128">
                  <c:v>45768.527743055558</c:v>
                </c:pt>
                <c:pt idx="129">
                  <c:v>45768.139189814814</c:v>
                </c:pt>
                <c:pt idx="130">
                  <c:v>45767.997696759259</c:v>
                </c:pt>
                <c:pt idx="131">
                  <c:v>45767.861122685186</c:v>
                </c:pt>
                <c:pt idx="132">
                  <c:v>45767.70884259259</c:v>
                </c:pt>
                <c:pt idx="133">
                  <c:v>45767.519166666665</c:v>
                </c:pt>
                <c:pt idx="134">
                  <c:v>45767.346319444441</c:v>
                </c:pt>
                <c:pt idx="135">
                  <c:v>45767.268750000003</c:v>
                </c:pt>
                <c:pt idx="136">
                  <c:v>45767.243796296294</c:v>
                </c:pt>
                <c:pt idx="137">
                  <c:v>45767.217685185184</c:v>
                </c:pt>
                <c:pt idx="138">
                  <c:v>45766.984166666669</c:v>
                </c:pt>
                <c:pt idx="139">
                  <c:v>45766.873460648145</c:v>
                </c:pt>
                <c:pt idx="140">
                  <c:v>45766.852118055554</c:v>
                </c:pt>
                <c:pt idx="141">
                  <c:v>45766.686238425929</c:v>
                </c:pt>
                <c:pt idx="142">
                  <c:v>45766.469895833332</c:v>
                </c:pt>
                <c:pt idx="143">
                  <c:v>45766.348530092589</c:v>
                </c:pt>
                <c:pt idx="144">
                  <c:v>45766.2030787037</c:v>
                </c:pt>
                <c:pt idx="145">
                  <c:v>45765.966365740744</c:v>
                </c:pt>
                <c:pt idx="146">
                  <c:v>45765.811608796299</c:v>
                </c:pt>
                <c:pt idx="147">
                  <c:v>45765.699918981481</c:v>
                </c:pt>
                <c:pt idx="148">
                  <c:v>45765.608842592592</c:v>
                </c:pt>
                <c:pt idx="149">
                  <c:v>45765.582152777781</c:v>
                </c:pt>
                <c:pt idx="150">
                  <c:v>45765.543078703704</c:v>
                </c:pt>
                <c:pt idx="151">
                  <c:v>45765.383634259262</c:v>
                </c:pt>
                <c:pt idx="152">
                  <c:v>45765.317337962966</c:v>
                </c:pt>
                <c:pt idx="153">
                  <c:v>45765.187789351854</c:v>
                </c:pt>
                <c:pt idx="154">
                  <c:v>45765.127523148149</c:v>
                </c:pt>
                <c:pt idx="155">
                  <c:v>45765.087187500001</c:v>
                </c:pt>
                <c:pt idx="156">
                  <c:v>45765.073310185187</c:v>
                </c:pt>
                <c:pt idx="157">
                  <c:v>45764.831469907411</c:v>
                </c:pt>
                <c:pt idx="158">
                  <c:v>45764.69635416667</c:v>
                </c:pt>
                <c:pt idx="159">
                  <c:v>45764.499942129631</c:v>
                </c:pt>
                <c:pt idx="160">
                  <c:v>45764.412962962961</c:v>
                </c:pt>
                <c:pt idx="161">
                  <c:v>45764.3278587963</c:v>
                </c:pt>
                <c:pt idx="162">
                  <c:v>45764.224976851852</c:v>
                </c:pt>
                <c:pt idx="163">
                  <c:v>45763.97724537037</c:v>
                </c:pt>
                <c:pt idx="164">
                  <c:v>45763.826203703706</c:v>
                </c:pt>
                <c:pt idx="165">
                  <c:v>45763.499467592592</c:v>
                </c:pt>
                <c:pt idx="166">
                  <c:v>45763.32230324074</c:v>
                </c:pt>
                <c:pt idx="167">
                  <c:v>45763.178854166668</c:v>
                </c:pt>
                <c:pt idx="168">
                  <c:v>45762.996828703705</c:v>
                </c:pt>
                <c:pt idx="169">
                  <c:v>45762.881874999999</c:v>
                </c:pt>
                <c:pt idx="170">
                  <c:v>45762.708877314813</c:v>
                </c:pt>
                <c:pt idx="171">
                  <c:v>45762.549745370372</c:v>
                </c:pt>
                <c:pt idx="172">
                  <c:v>45762.312708333331</c:v>
                </c:pt>
                <c:pt idx="173">
                  <c:v>45762.166388888887</c:v>
                </c:pt>
                <c:pt idx="174">
                  <c:v>45762.040081018517</c:v>
                </c:pt>
                <c:pt idx="175">
                  <c:v>45761.826377314814</c:v>
                </c:pt>
                <c:pt idx="176">
                  <c:v>45761.664780092593</c:v>
                </c:pt>
                <c:pt idx="177">
                  <c:v>45761.479872685188</c:v>
                </c:pt>
                <c:pt idx="178">
                  <c:v>45761.320543981485</c:v>
                </c:pt>
                <c:pt idx="179">
                  <c:v>45761.14167824074</c:v>
                </c:pt>
                <c:pt idx="180">
                  <c:v>45760.968738425923</c:v>
                </c:pt>
                <c:pt idx="181">
                  <c:v>45760.816400462965</c:v>
                </c:pt>
                <c:pt idx="182">
                  <c:v>45760.694641203707</c:v>
                </c:pt>
                <c:pt idx="183">
                  <c:v>45760.619479166664</c:v>
                </c:pt>
                <c:pt idx="184">
                  <c:v>45760.47488425926</c:v>
                </c:pt>
                <c:pt idx="185">
                  <c:v>45760.307800925926</c:v>
                </c:pt>
                <c:pt idx="186">
                  <c:v>45760.152650462966</c:v>
                </c:pt>
                <c:pt idx="187">
                  <c:v>45760.110254629632</c:v>
                </c:pt>
                <c:pt idx="188">
                  <c:v>45759.990428240744</c:v>
                </c:pt>
                <c:pt idx="189">
                  <c:v>45759.924791666665</c:v>
                </c:pt>
                <c:pt idx="190">
                  <c:v>45759.89434027778</c:v>
                </c:pt>
                <c:pt idx="191">
                  <c:v>45759.857175925928</c:v>
                </c:pt>
                <c:pt idx="192">
                  <c:v>45759.654942129629</c:v>
                </c:pt>
                <c:pt idx="193">
                  <c:v>45759.360902777778</c:v>
                </c:pt>
                <c:pt idx="194">
                  <c:v>45759.208148148151</c:v>
                </c:pt>
                <c:pt idx="195">
                  <c:v>45759.179826388892</c:v>
                </c:pt>
                <c:pt idx="196">
                  <c:v>45759.020057870373</c:v>
                </c:pt>
                <c:pt idx="197">
                  <c:v>45758.823287037034</c:v>
                </c:pt>
                <c:pt idx="198">
                  <c:v>45758.699143518519</c:v>
                </c:pt>
                <c:pt idx="199">
                  <c:v>45758.537638888891</c:v>
                </c:pt>
                <c:pt idx="200">
                  <c:v>45758.340798611112</c:v>
                </c:pt>
                <c:pt idx="201">
                  <c:v>45758.160069444442</c:v>
                </c:pt>
                <c:pt idx="202">
                  <c:v>45757.994733796295</c:v>
                </c:pt>
                <c:pt idx="203">
                  <c:v>45757.836423611108</c:v>
                </c:pt>
                <c:pt idx="204">
                  <c:v>45757.702951388892</c:v>
                </c:pt>
                <c:pt idx="205">
                  <c:v>45757.487974537034</c:v>
                </c:pt>
                <c:pt idx="206">
                  <c:v>45757.339456018519</c:v>
                </c:pt>
                <c:pt idx="207">
                  <c:v>45757.175844907404</c:v>
                </c:pt>
                <c:pt idx="208">
                  <c:v>45757.010162037041</c:v>
                </c:pt>
                <c:pt idx="209">
                  <c:v>45756.818356481483</c:v>
                </c:pt>
                <c:pt idx="210">
                  <c:v>45756.74496527778</c:v>
                </c:pt>
                <c:pt idx="211">
                  <c:v>45756.498159722221</c:v>
                </c:pt>
                <c:pt idx="212">
                  <c:v>45756.324918981481</c:v>
                </c:pt>
                <c:pt idx="213">
                  <c:v>45756.184756944444</c:v>
                </c:pt>
                <c:pt idx="214">
                  <c:v>45755.991122685184</c:v>
                </c:pt>
                <c:pt idx="215">
                  <c:v>45755.840405092589</c:v>
                </c:pt>
                <c:pt idx="216">
                  <c:v>45755.634421296294</c:v>
                </c:pt>
                <c:pt idx="217">
                  <c:v>45755.475856481484</c:v>
                </c:pt>
                <c:pt idx="218">
                  <c:v>45755.308437500003</c:v>
                </c:pt>
                <c:pt idx="219">
                  <c:v>45755.15997685185</c:v>
                </c:pt>
                <c:pt idx="220">
                  <c:v>45754.836018518516</c:v>
                </c:pt>
                <c:pt idx="221">
                  <c:v>45754.696134259262</c:v>
                </c:pt>
                <c:pt idx="222">
                  <c:v>45754.503472222219</c:v>
                </c:pt>
                <c:pt idx="223">
                  <c:v>45754.3283912037</c:v>
                </c:pt>
                <c:pt idx="224">
                  <c:v>45754.137997685182</c:v>
                </c:pt>
                <c:pt idx="225">
                  <c:v>45753.993726851855</c:v>
                </c:pt>
                <c:pt idx="226">
                  <c:v>45753.839155092595</c:v>
                </c:pt>
                <c:pt idx="227">
                  <c:v>45753.710543981484</c:v>
                </c:pt>
                <c:pt idx="228">
                  <c:v>45753.51153935185</c:v>
                </c:pt>
                <c:pt idx="229">
                  <c:v>45753.321111111109</c:v>
                </c:pt>
                <c:pt idx="230">
                  <c:v>45753.169641203705</c:v>
                </c:pt>
                <c:pt idx="231">
                  <c:v>45753.002013888887</c:v>
                </c:pt>
                <c:pt idx="232">
                  <c:v>45752.850995370369</c:v>
                </c:pt>
                <c:pt idx="233">
                  <c:v>45752.508321759262</c:v>
                </c:pt>
                <c:pt idx="234">
                  <c:v>45752.361203703702</c:v>
                </c:pt>
                <c:pt idx="235">
                  <c:v>45752.154513888891</c:v>
                </c:pt>
                <c:pt idx="236">
                  <c:v>45752.000891203701</c:v>
                </c:pt>
                <c:pt idx="237">
                  <c:v>45751.850243055553</c:v>
                </c:pt>
                <c:pt idx="238">
                  <c:v>45751.638842592591</c:v>
                </c:pt>
                <c:pt idx="239">
                  <c:v>45751.489247685182</c:v>
                </c:pt>
                <c:pt idx="240">
                  <c:v>45751.345567129632</c:v>
                </c:pt>
                <c:pt idx="241">
                  <c:v>45751.174513888887</c:v>
                </c:pt>
                <c:pt idx="242">
                  <c:v>45751.001851851855</c:v>
                </c:pt>
                <c:pt idx="243">
                  <c:v>45750.848969907405</c:v>
                </c:pt>
                <c:pt idx="244">
                  <c:v>45750.670347222222</c:v>
                </c:pt>
                <c:pt idx="245">
                  <c:v>45750.596377314818</c:v>
                </c:pt>
                <c:pt idx="246">
                  <c:v>45750.513969907406</c:v>
                </c:pt>
                <c:pt idx="247">
                  <c:v>45750.319178240738</c:v>
                </c:pt>
                <c:pt idx="248">
                  <c:v>45750.159872685188</c:v>
                </c:pt>
                <c:pt idx="249">
                  <c:v>45749.997175925928</c:v>
                </c:pt>
                <c:pt idx="250">
                  <c:v>45749.842465277776</c:v>
                </c:pt>
                <c:pt idx="251">
                  <c:v>45749.791030092594</c:v>
                </c:pt>
                <c:pt idx="252">
                  <c:v>45749.761377314811</c:v>
                </c:pt>
                <c:pt idx="253">
                  <c:v>45749.326817129629</c:v>
                </c:pt>
                <c:pt idx="254">
                  <c:v>45749.278946759259</c:v>
                </c:pt>
                <c:pt idx="255">
                  <c:v>45749.249236111114</c:v>
                </c:pt>
                <c:pt idx="256">
                  <c:v>45749.209363425929</c:v>
                </c:pt>
                <c:pt idx="257">
                  <c:v>45749.064375000002</c:v>
                </c:pt>
                <c:pt idx="258">
                  <c:v>45749.00236111111</c:v>
                </c:pt>
                <c:pt idx="259">
                  <c:v>45748.848356481481</c:v>
                </c:pt>
                <c:pt idx="260">
                  <c:v>45748.705208333333</c:v>
                </c:pt>
                <c:pt idx="261">
                  <c:v>45748.46502314815</c:v>
                </c:pt>
                <c:pt idx="262">
                  <c:v>45748.324641203704</c:v>
                </c:pt>
                <c:pt idx="263">
                  <c:v>45748.206493055557</c:v>
                </c:pt>
                <c:pt idx="264">
                  <c:v>45748.149976851855</c:v>
                </c:pt>
                <c:pt idx="265">
                  <c:v>45748.114525462966</c:v>
                </c:pt>
                <c:pt idx="266">
                  <c:v>45748.031134259261</c:v>
                </c:pt>
                <c:pt idx="267">
                  <c:v>45747.818506944444</c:v>
                </c:pt>
                <c:pt idx="268">
                  <c:v>45747.518495370372</c:v>
                </c:pt>
                <c:pt idx="269">
                  <c:v>45747.354432870372</c:v>
                </c:pt>
                <c:pt idx="270">
                  <c:v>45747.173368055555</c:v>
                </c:pt>
                <c:pt idx="271">
                  <c:v>45747.039201388892</c:v>
                </c:pt>
                <c:pt idx="272">
                  <c:v>45744.340682870374</c:v>
                </c:pt>
                <c:pt idx="273">
                  <c:v>45742.72724537037</c:v>
                </c:pt>
                <c:pt idx="274">
                  <c:v>45741.637152777781</c:v>
                </c:pt>
                <c:pt idx="275">
                  <c:v>45741.421736111108</c:v>
                </c:pt>
                <c:pt idx="276">
                  <c:v>45738.569155092591</c:v>
                </c:pt>
                <c:pt idx="277">
                  <c:v>45738.175798611112</c:v>
                </c:pt>
                <c:pt idx="278">
                  <c:v>45738.012673611112</c:v>
                </c:pt>
                <c:pt idx="279">
                  <c:v>45737.879328703704</c:v>
                </c:pt>
                <c:pt idx="280">
                  <c:v>45737.709872685184</c:v>
                </c:pt>
                <c:pt idx="281">
                  <c:v>45737.370648148149</c:v>
                </c:pt>
                <c:pt idx="282">
                  <c:v>45737.050578703704</c:v>
                </c:pt>
                <c:pt idx="283">
                  <c:v>45736.878125000003</c:v>
                </c:pt>
                <c:pt idx="284">
                  <c:v>45736.664143518516</c:v>
                </c:pt>
                <c:pt idx="285">
                  <c:v>45736.515011574076</c:v>
                </c:pt>
                <c:pt idx="286">
                  <c:v>45736.356851851851</c:v>
                </c:pt>
                <c:pt idx="287">
                  <c:v>45735.682939814818</c:v>
                </c:pt>
                <c:pt idx="288">
                  <c:v>45735.505127314813</c:v>
                </c:pt>
                <c:pt idx="289">
                  <c:v>45735.409490740742</c:v>
                </c:pt>
                <c:pt idx="290">
                  <c:v>45734.68478009259</c:v>
                </c:pt>
                <c:pt idx="291">
                  <c:v>45734.144837962966</c:v>
                </c:pt>
                <c:pt idx="292">
                  <c:v>45733.189363425925</c:v>
                </c:pt>
                <c:pt idx="293">
                  <c:v>45731.679768518516</c:v>
                </c:pt>
                <c:pt idx="294">
                  <c:v>45731.184305555558</c:v>
                </c:pt>
                <c:pt idx="295">
                  <c:v>45731.039004629631</c:v>
                </c:pt>
                <c:pt idx="296">
                  <c:v>45730.925393518519</c:v>
                </c:pt>
                <c:pt idx="297">
                  <c:v>45730.505567129629</c:v>
                </c:pt>
                <c:pt idx="298">
                  <c:v>45730.412974537037</c:v>
                </c:pt>
                <c:pt idx="299">
                  <c:v>45730.245636574073</c:v>
                </c:pt>
                <c:pt idx="300">
                  <c:v>45730.148275462961</c:v>
                </c:pt>
                <c:pt idx="301">
                  <c:v>45730.014606481483</c:v>
                </c:pt>
                <c:pt idx="302">
                  <c:v>45729.855671296296</c:v>
                </c:pt>
                <c:pt idx="303">
                  <c:v>45729.680405092593</c:v>
                </c:pt>
                <c:pt idx="304">
                  <c:v>45729.389675925922</c:v>
                </c:pt>
                <c:pt idx="305">
                  <c:v>45729.202835648146</c:v>
                </c:pt>
                <c:pt idx="306">
                  <c:v>45728.998495370368</c:v>
                </c:pt>
                <c:pt idx="307">
                  <c:v>45728.866562499999</c:v>
                </c:pt>
                <c:pt idx="308">
                  <c:v>45728.716817129629</c:v>
                </c:pt>
                <c:pt idx="309">
                  <c:v>45728.494803240741</c:v>
                </c:pt>
                <c:pt idx="310">
                  <c:v>45728.381099537037</c:v>
                </c:pt>
                <c:pt idx="311">
                  <c:v>45728.040717592594</c:v>
                </c:pt>
                <c:pt idx="312">
                  <c:v>45726.951435185183</c:v>
                </c:pt>
                <c:pt idx="313">
                  <c:v>45726.86445601852</c:v>
                </c:pt>
                <c:pt idx="314">
                  <c:v>45726.553194444445</c:v>
                </c:pt>
                <c:pt idx="315">
                  <c:v>45717.687372685185</c:v>
                </c:pt>
                <c:pt idx="316">
                  <c:v>45717.499155092592</c:v>
                </c:pt>
                <c:pt idx="317">
                  <c:v>45717.329270833332</c:v>
                </c:pt>
                <c:pt idx="318">
                  <c:v>45717.17114583333</c:v>
                </c:pt>
                <c:pt idx="319">
                  <c:v>45717.002326388887</c:v>
                </c:pt>
                <c:pt idx="320">
                  <c:v>45716.827916666669</c:v>
                </c:pt>
                <c:pt idx="321">
                  <c:v>45716.697430555556</c:v>
                </c:pt>
                <c:pt idx="322">
                  <c:v>45716.514490740738</c:v>
                </c:pt>
                <c:pt idx="323">
                  <c:v>45716.325925925928</c:v>
                </c:pt>
                <c:pt idx="324">
                  <c:v>45715.803611111114</c:v>
                </c:pt>
                <c:pt idx="325">
                  <c:v>45715.725729166668</c:v>
                </c:pt>
                <c:pt idx="326">
                  <c:v>45715.504965277774</c:v>
                </c:pt>
                <c:pt idx="327">
                  <c:v>45715.346446759257</c:v>
                </c:pt>
                <c:pt idx="328">
                  <c:v>45715.150324074071</c:v>
                </c:pt>
                <c:pt idx="329">
                  <c:v>45715.051377314812</c:v>
                </c:pt>
                <c:pt idx="330">
                  <c:v>45714.842743055553</c:v>
                </c:pt>
                <c:pt idx="331">
                  <c:v>45714.708379629628</c:v>
                </c:pt>
                <c:pt idx="332">
                  <c:v>45712.830266203702</c:v>
                </c:pt>
              </c:numCache>
            </c:numRef>
          </c:xVal>
          <c:yVal>
            <c:numRef>
              <c:f>'Patient Study Glucose Edit'!$B$3:$B$393</c:f>
              <c:numCache>
                <c:formatCode>General</c:formatCode>
                <c:ptCount val="333"/>
                <c:pt idx="0">
                  <c:v>12</c:v>
                </c:pt>
                <c:pt idx="1">
                  <c:v>14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53</c:v>
                </c:pt>
                <c:pt idx="7">
                  <c:v>63</c:v>
                </c:pt>
                <c:pt idx="8">
                  <c:v>62</c:v>
                </c:pt>
                <c:pt idx="9">
                  <c:v>55</c:v>
                </c:pt>
                <c:pt idx="10">
                  <c:v>61</c:v>
                </c:pt>
                <c:pt idx="11">
                  <c:v>46</c:v>
                </c:pt>
                <c:pt idx="12">
                  <c:v>46</c:v>
                </c:pt>
                <c:pt idx="13">
                  <c:v>61</c:v>
                </c:pt>
                <c:pt idx="14">
                  <c:v>58</c:v>
                </c:pt>
                <c:pt idx="15">
                  <c:v>40</c:v>
                </c:pt>
                <c:pt idx="16">
                  <c:v>43</c:v>
                </c:pt>
                <c:pt idx="17">
                  <c:v>65</c:v>
                </c:pt>
                <c:pt idx="18">
                  <c:v>49</c:v>
                </c:pt>
                <c:pt idx="19">
                  <c:v>65</c:v>
                </c:pt>
                <c:pt idx="20">
                  <c:v>52</c:v>
                </c:pt>
                <c:pt idx="21">
                  <c:v>38</c:v>
                </c:pt>
                <c:pt idx="22">
                  <c:v>67</c:v>
                </c:pt>
                <c:pt idx="23">
                  <c:v>64</c:v>
                </c:pt>
                <c:pt idx="24">
                  <c:v>68</c:v>
                </c:pt>
                <c:pt idx="25">
                  <c:v>64</c:v>
                </c:pt>
                <c:pt idx="26">
                  <c:v>53</c:v>
                </c:pt>
                <c:pt idx="27">
                  <c:v>108</c:v>
                </c:pt>
                <c:pt idx="28">
                  <c:v>92</c:v>
                </c:pt>
                <c:pt idx="29">
                  <c:v>99</c:v>
                </c:pt>
                <c:pt idx="30">
                  <c:v>165</c:v>
                </c:pt>
                <c:pt idx="31">
                  <c:v>125</c:v>
                </c:pt>
                <c:pt idx="32">
                  <c:v>100</c:v>
                </c:pt>
                <c:pt idx="33">
                  <c:v>120</c:v>
                </c:pt>
                <c:pt idx="34">
                  <c:v>119</c:v>
                </c:pt>
                <c:pt idx="35">
                  <c:v>105</c:v>
                </c:pt>
                <c:pt idx="36">
                  <c:v>98</c:v>
                </c:pt>
                <c:pt idx="37">
                  <c:v>162</c:v>
                </c:pt>
                <c:pt idx="38">
                  <c:v>104</c:v>
                </c:pt>
                <c:pt idx="39">
                  <c:v>126</c:v>
                </c:pt>
                <c:pt idx="40">
                  <c:v>131</c:v>
                </c:pt>
                <c:pt idx="41">
                  <c:v>92</c:v>
                </c:pt>
                <c:pt idx="42">
                  <c:v>99</c:v>
                </c:pt>
                <c:pt idx="43">
                  <c:v>104</c:v>
                </c:pt>
                <c:pt idx="44">
                  <c:v>128</c:v>
                </c:pt>
                <c:pt idx="45">
                  <c:v>134</c:v>
                </c:pt>
                <c:pt idx="46">
                  <c:v>156</c:v>
                </c:pt>
                <c:pt idx="47">
                  <c:v>101</c:v>
                </c:pt>
                <c:pt idx="48">
                  <c:v>96</c:v>
                </c:pt>
                <c:pt idx="49">
                  <c:v>88</c:v>
                </c:pt>
                <c:pt idx="50">
                  <c:v>74</c:v>
                </c:pt>
                <c:pt idx="51">
                  <c:v>108</c:v>
                </c:pt>
                <c:pt idx="52">
                  <c:v>115</c:v>
                </c:pt>
                <c:pt idx="53">
                  <c:v>141</c:v>
                </c:pt>
                <c:pt idx="54">
                  <c:v>78</c:v>
                </c:pt>
                <c:pt idx="55">
                  <c:v>149</c:v>
                </c:pt>
                <c:pt idx="56">
                  <c:v>132</c:v>
                </c:pt>
                <c:pt idx="57">
                  <c:v>184</c:v>
                </c:pt>
                <c:pt idx="58">
                  <c:v>127</c:v>
                </c:pt>
                <c:pt idx="59">
                  <c:v>95</c:v>
                </c:pt>
                <c:pt idx="60">
                  <c:v>109</c:v>
                </c:pt>
                <c:pt idx="61">
                  <c:v>106</c:v>
                </c:pt>
                <c:pt idx="62">
                  <c:v>109</c:v>
                </c:pt>
                <c:pt idx="63">
                  <c:v>100</c:v>
                </c:pt>
                <c:pt idx="64">
                  <c:v>134</c:v>
                </c:pt>
                <c:pt idx="65">
                  <c:v>129</c:v>
                </c:pt>
                <c:pt idx="66">
                  <c:v>101</c:v>
                </c:pt>
                <c:pt idx="67">
                  <c:v>124</c:v>
                </c:pt>
                <c:pt idx="68">
                  <c:v>123</c:v>
                </c:pt>
                <c:pt idx="69">
                  <c:v>107</c:v>
                </c:pt>
                <c:pt idx="70">
                  <c:v>127</c:v>
                </c:pt>
                <c:pt idx="71">
                  <c:v>153</c:v>
                </c:pt>
                <c:pt idx="72">
                  <c:v>94</c:v>
                </c:pt>
                <c:pt idx="73">
                  <c:v>108</c:v>
                </c:pt>
                <c:pt idx="74">
                  <c:v>102</c:v>
                </c:pt>
                <c:pt idx="75">
                  <c:v>117</c:v>
                </c:pt>
                <c:pt idx="76">
                  <c:v>158</c:v>
                </c:pt>
                <c:pt idx="77">
                  <c:v>96</c:v>
                </c:pt>
                <c:pt idx="78">
                  <c:v>118</c:v>
                </c:pt>
                <c:pt idx="79">
                  <c:v>87</c:v>
                </c:pt>
                <c:pt idx="80">
                  <c:v>80</c:v>
                </c:pt>
                <c:pt idx="81">
                  <c:v>116</c:v>
                </c:pt>
                <c:pt idx="82">
                  <c:v>150</c:v>
                </c:pt>
                <c:pt idx="83">
                  <c:v>162</c:v>
                </c:pt>
                <c:pt idx="84">
                  <c:v>144</c:v>
                </c:pt>
                <c:pt idx="85">
                  <c:v>72</c:v>
                </c:pt>
                <c:pt idx="86">
                  <c:v>127</c:v>
                </c:pt>
                <c:pt idx="87">
                  <c:v>99</c:v>
                </c:pt>
                <c:pt idx="88">
                  <c:v>107</c:v>
                </c:pt>
                <c:pt idx="89">
                  <c:v>140</c:v>
                </c:pt>
                <c:pt idx="90">
                  <c:v>70</c:v>
                </c:pt>
                <c:pt idx="91">
                  <c:v>78</c:v>
                </c:pt>
                <c:pt idx="92">
                  <c:v>123</c:v>
                </c:pt>
                <c:pt idx="93">
                  <c:v>83</c:v>
                </c:pt>
                <c:pt idx="94">
                  <c:v>86</c:v>
                </c:pt>
                <c:pt idx="95">
                  <c:v>70</c:v>
                </c:pt>
                <c:pt idx="96">
                  <c:v>102</c:v>
                </c:pt>
                <c:pt idx="97">
                  <c:v>91</c:v>
                </c:pt>
                <c:pt idx="98">
                  <c:v>125</c:v>
                </c:pt>
                <c:pt idx="99">
                  <c:v>146</c:v>
                </c:pt>
                <c:pt idx="100">
                  <c:v>88</c:v>
                </c:pt>
                <c:pt idx="101">
                  <c:v>93</c:v>
                </c:pt>
                <c:pt idx="102">
                  <c:v>115</c:v>
                </c:pt>
                <c:pt idx="103">
                  <c:v>96</c:v>
                </c:pt>
                <c:pt idx="104">
                  <c:v>165</c:v>
                </c:pt>
                <c:pt idx="105">
                  <c:v>116</c:v>
                </c:pt>
                <c:pt idx="106">
                  <c:v>84</c:v>
                </c:pt>
                <c:pt idx="107">
                  <c:v>110</c:v>
                </c:pt>
                <c:pt idx="108">
                  <c:v>111</c:v>
                </c:pt>
                <c:pt idx="109">
                  <c:v>145</c:v>
                </c:pt>
                <c:pt idx="110">
                  <c:v>124</c:v>
                </c:pt>
                <c:pt idx="111">
                  <c:v>91</c:v>
                </c:pt>
                <c:pt idx="112">
                  <c:v>99</c:v>
                </c:pt>
                <c:pt idx="113">
                  <c:v>116</c:v>
                </c:pt>
                <c:pt idx="114">
                  <c:v>113</c:v>
                </c:pt>
                <c:pt idx="115">
                  <c:v>148</c:v>
                </c:pt>
                <c:pt idx="116">
                  <c:v>129</c:v>
                </c:pt>
                <c:pt idx="117">
                  <c:v>108</c:v>
                </c:pt>
                <c:pt idx="118">
                  <c:v>84</c:v>
                </c:pt>
                <c:pt idx="119">
                  <c:v>96</c:v>
                </c:pt>
                <c:pt idx="120">
                  <c:v>115</c:v>
                </c:pt>
                <c:pt idx="121">
                  <c:v>107</c:v>
                </c:pt>
                <c:pt idx="122">
                  <c:v>134</c:v>
                </c:pt>
                <c:pt idx="123">
                  <c:v>110</c:v>
                </c:pt>
                <c:pt idx="124">
                  <c:v>81</c:v>
                </c:pt>
                <c:pt idx="125">
                  <c:v>106</c:v>
                </c:pt>
                <c:pt idx="126">
                  <c:v>109</c:v>
                </c:pt>
                <c:pt idx="127">
                  <c:v>104</c:v>
                </c:pt>
                <c:pt idx="128">
                  <c:v>135</c:v>
                </c:pt>
                <c:pt idx="129">
                  <c:v>95</c:v>
                </c:pt>
                <c:pt idx="130">
                  <c:v>87</c:v>
                </c:pt>
                <c:pt idx="131">
                  <c:v>92</c:v>
                </c:pt>
                <c:pt idx="132">
                  <c:v>144</c:v>
                </c:pt>
                <c:pt idx="133">
                  <c:v>117</c:v>
                </c:pt>
                <c:pt idx="134">
                  <c:v>75</c:v>
                </c:pt>
                <c:pt idx="135">
                  <c:v>95</c:v>
                </c:pt>
                <c:pt idx="136">
                  <c:v>97</c:v>
                </c:pt>
                <c:pt idx="137">
                  <c:v>102</c:v>
                </c:pt>
                <c:pt idx="138">
                  <c:v>119</c:v>
                </c:pt>
                <c:pt idx="139">
                  <c:v>85</c:v>
                </c:pt>
                <c:pt idx="140">
                  <c:v>90</c:v>
                </c:pt>
                <c:pt idx="141">
                  <c:v>130</c:v>
                </c:pt>
                <c:pt idx="142">
                  <c:v>80</c:v>
                </c:pt>
                <c:pt idx="143">
                  <c:v>101</c:v>
                </c:pt>
                <c:pt idx="144">
                  <c:v>104</c:v>
                </c:pt>
                <c:pt idx="145">
                  <c:v>153</c:v>
                </c:pt>
                <c:pt idx="146">
                  <c:v>133</c:v>
                </c:pt>
                <c:pt idx="147">
                  <c:v>133</c:v>
                </c:pt>
                <c:pt idx="148">
                  <c:v>112</c:v>
                </c:pt>
                <c:pt idx="149">
                  <c:v>81</c:v>
                </c:pt>
                <c:pt idx="150">
                  <c:v>106</c:v>
                </c:pt>
                <c:pt idx="151">
                  <c:v>73</c:v>
                </c:pt>
                <c:pt idx="152">
                  <c:v>85</c:v>
                </c:pt>
                <c:pt idx="153">
                  <c:v>83</c:v>
                </c:pt>
                <c:pt idx="154">
                  <c:v>89</c:v>
                </c:pt>
                <c:pt idx="155">
                  <c:v>99</c:v>
                </c:pt>
                <c:pt idx="156">
                  <c:v>83</c:v>
                </c:pt>
                <c:pt idx="157">
                  <c:v>128</c:v>
                </c:pt>
                <c:pt idx="158">
                  <c:v>121</c:v>
                </c:pt>
                <c:pt idx="159">
                  <c:v>123</c:v>
                </c:pt>
                <c:pt idx="160">
                  <c:v>114</c:v>
                </c:pt>
                <c:pt idx="161">
                  <c:v>70</c:v>
                </c:pt>
                <c:pt idx="162">
                  <c:v>146</c:v>
                </c:pt>
                <c:pt idx="163">
                  <c:v>133</c:v>
                </c:pt>
                <c:pt idx="164">
                  <c:v>112</c:v>
                </c:pt>
                <c:pt idx="165">
                  <c:v>103</c:v>
                </c:pt>
                <c:pt idx="166">
                  <c:v>82</c:v>
                </c:pt>
                <c:pt idx="167">
                  <c:v>77</c:v>
                </c:pt>
                <c:pt idx="168">
                  <c:v>103</c:v>
                </c:pt>
                <c:pt idx="169">
                  <c:v>112</c:v>
                </c:pt>
                <c:pt idx="170">
                  <c:v>140</c:v>
                </c:pt>
                <c:pt idx="171">
                  <c:v>129</c:v>
                </c:pt>
                <c:pt idx="172">
                  <c:v>85</c:v>
                </c:pt>
                <c:pt idx="173">
                  <c:v>77</c:v>
                </c:pt>
                <c:pt idx="174">
                  <c:v>82</c:v>
                </c:pt>
                <c:pt idx="175">
                  <c:v>104</c:v>
                </c:pt>
                <c:pt idx="176">
                  <c:v>163</c:v>
                </c:pt>
                <c:pt idx="177">
                  <c:v>98</c:v>
                </c:pt>
                <c:pt idx="178">
                  <c:v>107</c:v>
                </c:pt>
                <c:pt idx="179">
                  <c:v>131</c:v>
                </c:pt>
                <c:pt idx="180">
                  <c:v>87</c:v>
                </c:pt>
                <c:pt idx="181">
                  <c:v>112</c:v>
                </c:pt>
                <c:pt idx="182">
                  <c:v>161</c:v>
                </c:pt>
                <c:pt idx="183">
                  <c:v>165</c:v>
                </c:pt>
                <c:pt idx="184">
                  <c:v>125</c:v>
                </c:pt>
                <c:pt idx="185">
                  <c:v>123</c:v>
                </c:pt>
                <c:pt idx="186">
                  <c:v>104</c:v>
                </c:pt>
                <c:pt idx="187">
                  <c:v>124</c:v>
                </c:pt>
                <c:pt idx="188">
                  <c:v>100</c:v>
                </c:pt>
                <c:pt idx="189">
                  <c:v>114</c:v>
                </c:pt>
                <c:pt idx="190">
                  <c:v>123</c:v>
                </c:pt>
                <c:pt idx="191">
                  <c:v>132</c:v>
                </c:pt>
                <c:pt idx="192">
                  <c:v>85</c:v>
                </c:pt>
                <c:pt idx="193">
                  <c:v>87</c:v>
                </c:pt>
                <c:pt idx="194">
                  <c:v>114</c:v>
                </c:pt>
                <c:pt idx="195">
                  <c:v>75</c:v>
                </c:pt>
                <c:pt idx="196">
                  <c:v>96</c:v>
                </c:pt>
                <c:pt idx="197">
                  <c:v>91</c:v>
                </c:pt>
                <c:pt idx="198">
                  <c:v>89</c:v>
                </c:pt>
                <c:pt idx="199">
                  <c:v>95</c:v>
                </c:pt>
                <c:pt idx="200">
                  <c:v>97</c:v>
                </c:pt>
                <c:pt idx="201">
                  <c:v>110</c:v>
                </c:pt>
                <c:pt idx="202">
                  <c:v>113</c:v>
                </c:pt>
                <c:pt idx="203">
                  <c:v>89</c:v>
                </c:pt>
                <c:pt idx="204">
                  <c:v>112</c:v>
                </c:pt>
                <c:pt idx="205">
                  <c:v>102</c:v>
                </c:pt>
                <c:pt idx="206">
                  <c:v>102</c:v>
                </c:pt>
                <c:pt idx="207">
                  <c:v>136</c:v>
                </c:pt>
                <c:pt idx="208">
                  <c:v>110</c:v>
                </c:pt>
                <c:pt idx="209">
                  <c:v>116</c:v>
                </c:pt>
                <c:pt idx="210">
                  <c:v>167</c:v>
                </c:pt>
                <c:pt idx="211">
                  <c:v>128</c:v>
                </c:pt>
                <c:pt idx="212">
                  <c:v>109</c:v>
                </c:pt>
                <c:pt idx="213">
                  <c:v>108</c:v>
                </c:pt>
                <c:pt idx="214">
                  <c:v>127</c:v>
                </c:pt>
                <c:pt idx="215">
                  <c:v>136</c:v>
                </c:pt>
                <c:pt idx="216">
                  <c:v>132</c:v>
                </c:pt>
                <c:pt idx="217">
                  <c:v>119</c:v>
                </c:pt>
                <c:pt idx="218">
                  <c:v>109</c:v>
                </c:pt>
                <c:pt idx="219">
                  <c:v>110</c:v>
                </c:pt>
                <c:pt idx="220">
                  <c:v>109</c:v>
                </c:pt>
                <c:pt idx="221">
                  <c:v>131</c:v>
                </c:pt>
                <c:pt idx="222">
                  <c:v>104</c:v>
                </c:pt>
                <c:pt idx="223">
                  <c:v>105</c:v>
                </c:pt>
                <c:pt idx="224">
                  <c:v>106</c:v>
                </c:pt>
                <c:pt idx="225">
                  <c:v>76</c:v>
                </c:pt>
                <c:pt idx="226">
                  <c:v>131</c:v>
                </c:pt>
                <c:pt idx="227">
                  <c:v>153</c:v>
                </c:pt>
                <c:pt idx="228">
                  <c:v>97</c:v>
                </c:pt>
                <c:pt idx="229">
                  <c:v>116</c:v>
                </c:pt>
                <c:pt idx="230">
                  <c:v>101</c:v>
                </c:pt>
                <c:pt idx="231">
                  <c:v>109</c:v>
                </c:pt>
                <c:pt idx="232">
                  <c:v>98</c:v>
                </c:pt>
                <c:pt idx="233">
                  <c:v>113</c:v>
                </c:pt>
                <c:pt idx="234">
                  <c:v>90</c:v>
                </c:pt>
                <c:pt idx="235">
                  <c:v>108</c:v>
                </c:pt>
                <c:pt idx="236">
                  <c:v>134</c:v>
                </c:pt>
                <c:pt idx="237">
                  <c:v>126</c:v>
                </c:pt>
                <c:pt idx="238">
                  <c:v>117</c:v>
                </c:pt>
                <c:pt idx="239">
                  <c:v>127</c:v>
                </c:pt>
                <c:pt idx="240">
                  <c:v>112</c:v>
                </c:pt>
                <c:pt idx="241">
                  <c:v>103</c:v>
                </c:pt>
                <c:pt idx="242">
                  <c:v>115</c:v>
                </c:pt>
                <c:pt idx="243">
                  <c:v>110</c:v>
                </c:pt>
                <c:pt idx="244">
                  <c:v>132</c:v>
                </c:pt>
                <c:pt idx="245">
                  <c:v>146</c:v>
                </c:pt>
                <c:pt idx="246">
                  <c:v>126</c:v>
                </c:pt>
                <c:pt idx="247">
                  <c:v>105</c:v>
                </c:pt>
                <c:pt idx="248">
                  <c:v>90</c:v>
                </c:pt>
                <c:pt idx="249">
                  <c:v>108</c:v>
                </c:pt>
                <c:pt idx="250">
                  <c:v>128</c:v>
                </c:pt>
                <c:pt idx="251">
                  <c:v>133</c:v>
                </c:pt>
                <c:pt idx="252">
                  <c:v>130</c:v>
                </c:pt>
                <c:pt idx="253">
                  <c:v>92</c:v>
                </c:pt>
                <c:pt idx="254">
                  <c:v>118</c:v>
                </c:pt>
                <c:pt idx="255">
                  <c:v>121</c:v>
                </c:pt>
                <c:pt idx="256">
                  <c:v>97</c:v>
                </c:pt>
                <c:pt idx="257">
                  <c:v>136</c:v>
                </c:pt>
                <c:pt idx="258">
                  <c:v>161</c:v>
                </c:pt>
                <c:pt idx="259">
                  <c:v>151</c:v>
                </c:pt>
                <c:pt idx="260">
                  <c:v>118</c:v>
                </c:pt>
                <c:pt idx="261">
                  <c:v>114</c:v>
                </c:pt>
                <c:pt idx="262">
                  <c:v>90</c:v>
                </c:pt>
                <c:pt idx="263">
                  <c:v>99</c:v>
                </c:pt>
                <c:pt idx="264">
                  <c:v>79</c:v>
                </c:pt>
                <c:pt idx="265">
                  <c:v>112</c:v>
                </c:pt>
                <c:pt idx="266">
                  <c:v>74</c:v>
                </c:pt>
                <c:pt idx="267">
                  <c:v>109</c:v>
                </c:pt>
                <c:pt idx="268">
                  <c:v>99</c:v>
                </c:pt>
                <c:pt idx="269">
                  <c:v>94</c:v>
                </c:pt>
                <c:pt idx="270">
                  <c:v>85</c:v>
                </c:pt>
                <c:pt idx="271">
                  <c:v>72</c:v>
                </c:pt>
                <c:pt idx="272">
                  <c:v>112</c:v>
                </c:pt>
                <c:pt idx="273">
                  <c:v>106</c:v>
                </c:pt>
                <c:pt idx="274">
                  <c:v>118</c:v>
                </c:pt>
                <c:pt idx="275">
                  <c:v>75</c:v>
                </c:pt>
                <c:pt idx="276">
                  <c:v>151</c:v>
                </c:pt>
                <c:pt idx="277">
                  <c:v>146</c:v>
                </c:pt>
                <c:pt idx="278">
                  <c:v>106</c:v>
                </c:pt>
                <c:pt idx="279">
                  <c:v>114</c:v>
                </c:pt>
                <c:pt idx="280">
                  <c:v>136</c:v>
                </c:pt>
                <c:pt idx="281">
                  <c:v>81</c:v>
                </c:pt>
                <c:pt idx="282">
                  <c:v>134</c:v>
                </c:pt>
                <c:pt idx="283">
                  <c:v>79</c:v>
                </c:pt>
                <c:pt idx="284">
                  <c:v>140</c:v>
                </c:pt>
                <c:pt idx="285">
                  <c:v>99</c:v>
                </c:pt>
                <c:pt idx="286">
                  <c:v>152</c:v>
                </c:pt>
                <c:pt idx="287">
                  <c:v>131</c:v>
                </c:pt>
                <c:pt idx="288">
                  <c:v>104</c:v>
                </c:pt>
                <c:pt idx="289">
                  <c:v>93</c:v>
                </c:pt>
                <c:pt idx="290">
                  <c:v>144</c:v>
                </c:pt>
                <c:pt idx="291">
                  <c:v>123</c:v>
                </c:pt>
                <c:pt idx="292">
                  <c:v>150</c:v>
                </c:pt>
                <c:pt idx="293">
                  <c:v>154</c:v>
                </c:pt>
                <c:pt idx="294">
                  <c:v>114</c:v>
                </c:pt>
                <c:pt idx="295">
                  <c:v>91</c:v>
                </c:pt>
                <c:pt idx="296">
                  <c:v>91</c:v>
                </c:pt>
                <c:pt idx="297">
                  <c:v>96</c:v>
                </c:pt>
                <c:pt idx="298">
                  <c:v>87</c:v>
                </c:pt>
                <c:pt idx="299">
                  <c:v>115</c:v>
                </c:pt>
                <c:pt idx="300">
                  <c:v>91</c:v>
                </c:pt>
                <c:pt idx="301">
                  <c:v>129</c:v>
                </c:pt>
                <c:pt idx="302">
                  <c:v>118</c:v>
                </c:pt>
                <c:pt idx="303">
                  <c:v>143</c:v>
                </c:pt>
                <c:pt idx="304">
                  <c:v>99</c:v>
                </c:pt>
                <c:pt idx="305">
                  <c:v>114</c:v>
                </c:pt>
                <c:pt idx="306">
                  <c:v>140</c:v>
                </c:pt>
                <c:pt idx="307">
                  <c:v>163</c:v>
                </c:pt>
                <c:pt idx="308">
                  <c:v>172</c:v>
                </c:pt>
                <c:pt idx="309">
                  <c:v>75</c:v>
                </c:pt>
                <c:pt idx="310">
                  <c:v>83</c:v>
                </c:pt>
                <c:pt idx="311">
                  <c:v>109</c:v>
                </c:pt>
                <c:pt idx="312">
                  <c:v>111</c:v>
                </c:pt>
                <c:pt idx="313">
                  <c:v>160</c:v>
                </c:pt>
                <c:pt idx="314">
                  <c:v>156</c:v>
                </c:pt>
                <c:pt idx="315">
                  <c:v>108</c:v>
                </c:pt>
                <c:pt idx="316">
                  <c:v>104</c:v>
                </c:pt>
                <c:pt idx="317">
                  <c:v>131</c:v>
                </c:pt>
                <c:pt idx="318">
                  <c:v>144</c:v>
                </c:pt>
                <c:pt idx="319">
                  <c:v>148</c:v>
                </c:pt>
                <c:pt idx="320">
                  <c:v>70</c:v>
                </c:pt>
                <c:pt idx="321">
                  <c:v>77</c:v>
                </c:pt>
                <c:pt idx="322">
                  <c:v>113</c:v>
                </c:pt>
                <c:pt idx="323">
                  <c:v>136</c:v>
                </c:pt>
                <c:pt idx="324">
                  <c:v>145</c:v>
                </c:pt>
                <c:pt idx="325">
                  <c:v>118</c:v>
                </c:pt>
                <c:pt idx="326">
                  <c:v>138</c:v>
                </c:pt>
                <c:pt idx="327">
                  <c:v>104</c:v>
                </c:pt>
                <c:pt idx="328">
                  <c:v>146</c:v>
                </c:pt>
                <c:pt idx="329">
                  <c:v>132</c:v>
                </c:pt>
                <c:pt idx="330">
                  <c:v>108</c:v>
                </c:pt>
                <c:pt idx="331">
                  <c:v>82</c:v>
                </c:pt>
                <c:pt idx="332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C-4AE8-AD78-3554722B4AC1}"/>
            </c:ext>
          </c:extLst>
        </c:ser>
        <c:ser>
          <c:idx val="1"/>
          <c:order val="1"/>
          <c:tx>
            <c:v>POC Glucose Values &lt;70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25400">
                <a:solidFill>
                  <a:srgbClr val="FFFF00"/>
                </a:solidFill>
              </a:ln>
              <a:effectLst/>
            </c:spPr>
          </c:marker>
          <c:xVal>
            <c:numRef>
              <c:f>'Patient Study Glucose Edit'!$A$3:$A$33</c:f>
              <c:numCache>
                <c:formatCode>m/d/yyyy\ h:mm</c:formatCode>
                <c:ptCount val="27"/>
                <c:pt idx="0">
                  <c:v>45796.361134259256</c:v>
                </c:pt>
                <c:pt idx="1">
                  <c:v>45796.359363425923</c:v>
                </c:pt>
                <c:pt idx="2">
                  <c:v>45792.825185185182</c:v>
                </c:pt>
                <c:pt idx="3">
                  <c:v>45784.26121527778</c:v>
                </c:pt>
                <c:pt idx="4">
                  <c:v>45784.259201388886</c:v>
                </c:pt>
                <c:pt idx="5">
                  <c:v>45777.308032407411</c:v>
                </c:pt>
                <c:pt idx="6">
                  <c:v>45777.305625000001</c:v>
                </c:pt>
                <c:pt idx="7">
                  <c:v>45775.283078703702</c:v>
                </c:pt>
                <c:pt idx="8">
                  <c:v>45773.82340277778</c:v>
                </c:pt>
                <c:pt idx="9">
                  <c:v>45773.820671296293</c:v>
                </c:pt>
                <c:pt idx="10">
                  <c:v>45773.154641203706</c:v>
                </c:pt>
                <c:pt idx="11">
                  <c:v>45767.187638888892</c:v>
                </c:pt>
                <c:pt idx="12">
                  <c:v>45767.177800925929</c:v>
                </c:pt>
                <c:pt idx="13">
                  <c:v>45765.521423611113</c:v>
                </c:pt>
                <c:pt idx="14">
                  <c:v>45765.507233796299</c:v>
                </c:pt>
                <c:pt idx="15">
                  <c:v>45765.05269675926</c:v>
                </c:pt>
                <c:pt idx="16">
                  <c:v>45765.051180555558</c:v>
                </c:pt>
                <c:pt idx="17">
                  <c:v>45762.00986111111</c:v>
                </c:pt>
                <c:pt idx="18">
                  <c:v>45759.839768518519</c:v>
                </c:pt>
                <c:pt idx="19">
                  <c:v>45759.159722222219</c:v>
                </c:pt>
                <c:pt idx="20">
                  <c:v>45749.737916666665</c:v>
                </c:pt>
                <c:pt idx="21">
                  <c:v>45749.724120370367</c:v>
                </c:pt>
                <c:pt idx="22">
                  <c:v>45749.164965277778</c:v>
                </c:pt>
                <c:pt idx="23">
                  <c:v>45741.41574074074</c:v>
                </c:pt>
                <c:pt idx="24">
                  <c:v>45728.380011574074</c:v>
                </c:pt>
                <c:pt idx="25">
                  <c:v>45726.835289351853</c:v>
                </c:pt>
                <c:pt idx="26">
                  <c:v>45716.696331018517</c:v>
                </c:pt>
              </c:numCache>
            </c:numRef>
          </c:xVal>
          <c:yVal>
            <c:numRef>
              <c:f>'Patient Study Glucose Edit'!$B$3:$B$33</c:f>
              <c:numCache>
                <c:formatCode>General</c:formatCode>
                <c:ptCount val="27"/>
                <c:pt idx="0">
                  <c:v>12</c:v>
                </c:pt>
                <c:pt idx="1">
                  <c:v>14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53</c:v>
                </c:pt>
                <c:pt idx="7">
                  <c:v>63</c:v>
                </c:pt>
                <c:pt idx="8">
                  <c:v>62</c:v>
                </c:pt>
                <c:pt idx="9">
                  <c:v>55</c:v>
                </c:pt>
                <c:pt idx="10">
                  <c:v>61</c:v>
                </c:pt>
                <c:pt idx="11">
                  <c:v>46</c:v>
                </c:pt>
                <c:pt idx="12">
                  <c:v>46</c:v>
                </c:pt>
                <c:pt idx="13">
                  <c:v>61</c:v>
                </c:pt>
                <c:pt idx="14">
                  <c:v>58</c:v>
                </c:pt>
                <c:pt idx="15">
                  <c:v>40</c:v>
                </c:pt>
                <c:pt idx="16">
                  <c:v>43</c:v>
                </c:pt>
                <c:pt idx="17">
                  <c:v>65</c:v>
                </c:pt>
                <c:pt idx="18">
                  <c:v>49</c:v>
                </c:pt>
                <c:pt idx="19">
                  <c:v>65</c:v>
                </c:pt>
                <c:pt idx="20">
                  <c:v>52</c:v>
                </c:pt>
                <c:pt idx="21">
                  <c:v>38</c:v>
                </c:pt>
                <c:pt idx="22">
                  <c:v>67</c:v>
                </c:pt>
                <c:pt idx="23">
                  <c:v>64</c:v>
                </c:pt>
                <c:pt idx="24">
                  <c:v>68</c:v>
                </c:pt>
                <c:pt idx="25">
                  <c:v>64</c:v>
                </c:pt>
                <c:pt idx="26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8C-4AE8-AD78-3554722B4AC1}"/>
            </c:ext>
          </c:extLst>
        </c:ser>
        <c:ser>
          <c:idx val="2"/>
          <c:order val="2"/>
          <c:tx>
            <c:v>Main Lab Glucose Value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50800">
                <a:solidFill>
                  <a:schemeClr val="accent6"/>
                </a:solidFill>
              </a:ln>
              <a:effectLst/>
            </c:spPr>
          </c:marker>
          <c:xVal>
            <c:numRef>
              <c:f>'Patient Study Glucose Edit'!$I$3:$I$75</c:f>
              <c:numCache>
                <c:formatCode>[$-409]m/d/yy\ h:mm\ AM/PM;@</c:formatCode>
                <c:ptCount val="63"/>
                <c:pt idx="0">
                  <c:v>45712.583333333336</c:v>
                </c:pt>
                <c:pt idx="1">
                  <c:v>45714.154861111114</c:v>
                </c:pt>
                <c:pt idx="2">
                  <c:v>45715.293749999997</c:v>
                </c:pt>
                <c:pt idx="3">
                  <c:v>45716.702777777777</c:v>
                </c:pt>
                <c:pt idx="4">
                  <c:v>45717.164583333331</c:v>
                </c:pt>
                <c:pt idx="5">
                  <c:v>45719.404861111114</c:v>
                </c:pt>
                <c:pt idx="6">
                  <c:v>45720.21875</c:v>
                </c:pt>
                <c:pt idx="7">
                  <c:v>45721.15625</c:v>
                </c:pt>
                <c:pt idx="8">
                  <c:v>45722.202777777777</c:v>
                </c:pt>
                <c:pt idx="9">
                  <c:v>45723.238194444442</c:v>
                </c:pt>
                <c:pt idx="10">
                  <c:v>45725.25277777778</c:v>
                </c:pt>
                <c:pt idx="11">
                  <c:v>45726.17291666667</c:v>
                </c:pt>
                <c:pt idx="12">
                  <c:v>45727.189583333333</c:v>
                </c:pt>
                <c:pt idx="13">
                  <c:v>45728.159722222219</c:v>
                </c:pt>
                <c:pt idx="14">
                  <c:v>45729.2</c:v>
                </c:pt>
                <c:pt idx="15">
                  <c:v>45730.145833333336</c:v>
                </c:pt>
                <c:pt idx="16">
                  <c:v>45731.184027777781</c:v>
                </c:pt>
                <c:pt idx="17">
                  <c:v>45732.209722222222</c:v>
                </c:pt>
                <c:pt idx="18">
                  <c:v>45734.145138888889</c:v>
                </c:pt>
                <c:pt idx="19">
                  <c:v>45735.200694444444</c:v>
                </c:pt>
                <c:pt idx="20">
                  <c:v>45736.172222222223</c:v>
                </c:pt>
                <c:pt idx="21">
                  <c:v>45737.213194444441</c:v>
                </c:pt>
                <c:pt idx="22">
                  <c:v>45738.179166666669</c:v>
                </c:pt>
                <c:pt idx="23">
                  <c:v>45740.131249999999</c:v>
                </c:pt>
                <c:pt idx="24">
                  <c:v>45741.152083333334</c:v>
                </c:pt>
                <c:pt idx="25">
                  <c:v>45742.175000000003</c:v>
                </c:pt>
                <c:pt idx="26">
                  <c:v>45743.195833333331</c:v>
                </c:pt>
                <c:pt idx="27">
                  <c:v>45744.154166666667</c:v>
                </c:pt>
                <c:pt idx="28">
                  <c:v>45745.179861111108</c:v>
                </c:pt>
                <c:pt idx="29">
                  <c:v>45746.168749999997</c:v>
                </c:pt>
                <c:pt idx="30">
                  <c:v>45748.189583333333</c:v>
                </c:pt>
                <c:pt idx="31">
                  <c:v>45749.070138888892</c:v>
                </c:pt>
                <c:pt idx="32">
                  <c:v>45750.205555555556</c:v>
                </c:pt>
                <c:pt idx="33">
                  <c:v>45752.14166666667</c:v>
                </c:pt>
                <c:pt idx="34">
                  <c:v>45754.138194444444</c:v>
                </c:pt>
                <c:pt idx="35">
                  <c:v>45756.105555555558</c:v>
                </c:pt>
                <c:pt idx="36">
                  <c:v>45758.168749999997</c:v>
                </c:pt>
                <c:pt idx="37">
                  <c:v>45760.111805555556</c:v>
                </c:pt>
                <c:pt idx="38">
                  <c:v>45764.227777777778</c:v>
                </c:pt>
                <c:pt idx="39">
                  <c:v>45765.418749999997</c:v>
                </c:pt>
                <c:pt idx="40">
                  <c:v>45766.204861111109</c:v>
                </c:pt>
                <c:pt idx="41">
                  <c:v>45768.212500000001</c:v>
                </c:pt>
                <c:pt idx="42">
                  <c:v>45770.178472222222</c:v>
                </c:pt>
                <c:pt idx="43">
                  <c:v>45772.247916666667</c:v>
                </c:pt>
                <c:pt idx="44">
                  <c:v>45774.158333333333</c:v>
                </c:pt>
                <c:pt idx="45">
                  <c:v>45776.210416666669</c:v>
                </c:pt>
                <c:pt idx="46">
                  <c:v>45778.272222222222</c:v>
                </c:pt>
                <c:pt idx="47">
                  <c:v>45780.225694444445</c:v>
                </c:pt>
                <c:pt idx="48">
                  <c:v>45782.286111111112</c:v>
                </c:pt>
                <c:pt idx="49">
                  <c:v>45788.220833333333</c:v>
                </c:pt>
                <c:pt idx="50">
                  <c:v>45792.158333333333</c:v>
                </c:pt>
                <c:pt idx="51">
                  <c:v>45794.211805555555</c:v>
                </c:pt>
                <c:pt idx="52">
                  <c:v>45796.169444444444</c:v>
                </c:pt>
                <c:pt idx="53">
                  <c:v>45796.365972222222</c:v>
                </c:pt>
                <c:pt idx="54">
                  <c:v>45797.425000000003</c:v>
                </c:pt>
                <c:pt idx="55">
                  <c:v>45798.174305555556</c:v>
                </c:pt>
                <c:pt idx="56">
                  <c:v>45800.234027777777</c:v>
                </c:pt>
                <c:pt idx="57">
                  <c:v>45802.214583333334</c:v>
                </c:pt>
                <c:pt idx="58">
                  <c:v>45802.425000000003</c:v>
                </c:pt>
                <c:pt idx="59">
                  <c:v>45804.25</c:v>
                </c:pt>
                <c:pt idx="60">
                  <c:v>45804.850694444445</c:v>
                </c:pt>
                <c:pt idx="61">
                  <c:v>45806.230555555558</c:v>
                </c:pt>
                <c:pt idx="62">
                  <c:v>45808.138888888891</c:v>
                </c:pt>
              </c:numCache>
            </c:numRef>
          </c:xVal>
          <c:yVal>
            <c:numRef>
              <c:f>'Patient Study Glucose Edit'!$J$3:$J$75</c:f>
              <c:numCache>
                <c:formatCode>General</c:formatCode>
                <c:ptCount val="63"/>
                <c:pt idx="0">
                  <c:v>95</c:v>
                </c:pt>
                <c:pt idx="1">
                  <c:v>90</c:v>
                </c:pt>
                <c:pt idx="2">
                  <c:v>142</c:v>
                </c:pt>
                <c:pt idx="3">
                  <c:v>147</c:v>
                </c:pt>
                <c:pt idx="4">
                  <c:v>165</c:v>
                </c:pt>
                <c:pt idx="5">
                  <c:v>95</c:v>
                </c:pt>
                <c:pt idx="6">
                  <c:v>87</c:v>
                </c:pt>
                <c:pt idx="7">
                  <c:v>94</c:v>
                </c:pt>
                <c:pt idx="8">
                  <c:v>77</c:v>
                </c:pt>
                <c:pt idx="9">
                  <c:v>84</c:v>
                </c:pt>
                <c:pt idx="10">
                  <c:v>130</c:v>
                </c:pt>
                <c:pt idx="11">
                  <c:v>92</c:v>
                </c:pt>
                <c:pt idx="12">
                  <c:v>116</c:v>
                </c:pt>
                <c:pt idx="13">
                  <c:v>120</c:v>
                </c:pt>
                <c:pt idx="14">
                  <c:v>117</c:v>
                </c:pt>
                <c:pt idx="15">
                  <c:v>107</c:v>
                </c:pt>
                <c:pt idx="16">
                  <c:v>147</c:v>
                </c:pt>
                <c:pt idx="17">
                  <c:v>109</c:v>
                </c:pt>
                <c:pt idx="18">
                  <c:v>134</c:v>
                </c:pt>
                <c:pt idx="19">
                  <c:v>130</c:v>
                </c:pt>
                <c:pt idx="20">
                  <c:v>137</c:v>
                </c:pt>
                <c:pt idx="21">
                  <c:v>91</c:v>
                </c:pt>
                <c:pt idx="22">
                  <c:v>148</c:v>
                </c:pt>
                <c:pt idx="23">
                  <c:v>116</c:v>
                </c:pt>
                <c:pt idx="24">
                  <c:v>95</c:v>
                </c:pt>
                <c:pt idx="25">
                  <c:v>124</c:v>
                </c:pt>
                <c:pt idx="26">
                  <c:v>112</c:v>
                </c:pt>
                <c:pt idx="27">
                  <c:v>94</c:v>
                </c:pt>
                <c:pt idx="28">
                  <c:v>71</c:v>
                </c:pt>
                <c:pt idx="29">
                  <c:v>127</c:v>
                </c:pt>
                <c:pt idx="30">
                  <c:v>146</c:v>
                </c:pt>
                <c:pt idx="31">
                  <c:v>146</c:v>
                </c:pt>
                <c:pt idx="32">
                  <c:v>102</c:v>
                </c:pt>
                <c:pt idx="33">
                  <c:v>110</c:v>
                </c:pt>
                <c:pt idx="34">
                  <c:v>113</c:v>
                </c:pt>
                <c:pt idx="35">
                  <c:v>122</c:v>
                </c:pt>
                <c:pt idx="36">
                  <c:v>115</c:v>
                </c:pt>
                <c:pt idx="37">
                  <c:v>138</c:v>
                </c:pt>
                <c:pt idx="38">
                  <c:v>135</c:v>
                </c:pt>
                <c:pt idx="39">
                  <c:v>95</c:v>
                </c:pt>
                <c:pt idx="40">
                  <c:v>107</c:v>
                </c:pt>
                <c:pt idx="41">
                  <c:v>95</c:v>
                </c:pt>
                <c:pt idx="42">
                  <c:v>92</c:v>
                </c:pt>
                <c:pt idx="43">
                  <c:v>90</c:v>
                </c:pt>
                <c:pt idx="44">
                  <c:v>116</c:v>
                </c:pt>
                <c:pt idx="45">
                  <c:v>112</c:v>
                </c:pt>
                <c:pt idx="46">
                  <c:v>79</c:v>
                </c:pt>
                <c:pt idx="47">
                  <c:v>123</c:v>
                </c:pt>
                <c:pt idx="48">
                  <c:v>80</c:v>
                </c:pt>
                <c:pt idx="49">
                  <c:v>132</c:v>
                </c:pt>
                <c:pt idx="50">
                  <c:v>73</c:v>
                </c:pt>
                <c:pt idx="51">
                  <c:v>95</c:v>
                </c:pt>
                <c:pt idx="52">
                  <c:v>103</c:v>
                </c:pt>
                <c:pt idx="53">
                  <c:v>103</c:v>
                </c:pt>
                <c:pt idx="54">
                  <c:v>100</c:v>
                </c:pt>
                <c:pt idx="55">
                  <c:v>69</c:v>
                </c:pt>
                <c:pt idx="56">
                  <c:v>104</c:v>
                </c:pt>
                <c:pt idx="57">
                  <c:v>64</c:v>
                </c:pt>
                <c:pt idx="58">
                  <c:v>77</c:v>
                </c:pt>
                <c:pt idx="59">
                  <c:v>113</c:v>
                </c:pt>
                <c:pt idx="60">
                  <c:v>95</c:v>
                </c:pt>
                <c:pt idx="61">
                  <c:v>93</c:v>
                </c:pt>
                <c:pt idx="6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8C-4AE8-AD78-3554722B4AC1}"/>
            </c:ext>
          </c:extLst>
        </c:ser>
        <c:ser>
          <c:idx val="3"/>
          <c:order val="3"/>
          <c:tx>
            <c:v>Main Lab Glucose &lt;70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76200">
                <a:solidFill>
                  <a:srgbClr val="FF0000"/>
                </a:solidFill>
              </a:ln>
              <a:effectLst/>
            </c:spPr>
          </c:marker>
          <c:xVal>
            <c:numRef>
              <c:f>'Patient Study Glucose Edit'!$I$78:$I$79</c:f>
              <c:numCache>
                <c:formatCode>[$-409]m/d/yy\ h:mm\ AM/PM;@</c:formatCode>
                <c:ptCount val="2"/>
                <c:pt idx="0">
                  <c:v>45798.174305555556</c:v>
                </c:pt>
                <c:pt idx="1">
                  <c:v>45802.214583333334</c:v>
                </c:pt>
              </c:numCache>
            </c:numRef>
          </c:xVal>
          <c:yVal>
            <c:numRef>
              <c:f>'Patient Study Glucose Edit'!$J$78:$J$79</c:f>
              <c:numCache>
                <c:formatCode>General</c:formatCode>
                <c:ptCount val="2"/>
                <c:pt idx="0">
                  <c:v>69</c:v>
                </c:pt>
                <c:pt idx="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8C-4AE8-AD78-3554722B4AC1}"/>
            </c:ext>
          </c:extLst>
        </c:ser>
        <c:ser>
          <c:idx val="4"/>
          <c:order val="4"/>
          <c:tx>
            <c:v>Trendline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fixedVal"/>
            <c:noEndCap val="0"/>
            <c:val val="12.27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'Patient Study Glucose Edit'!$O$3:$O$13</c:f>
              <c:numCache>
                <c:formatCode>[$-409]m/d/yy\ h:mm\ AM/PM;@</c:formatCode>
                <c:ptCount val="10"/>
                <c:pt idx="0">
                  <c:v>45712.583333333336</c:v>
                </c:pt>
                <c:pt idx="1">
                  <c:v>45722.138888888891</c:v>
                </c:pt>
                <c:pt idx="2">
                  <c:v>45731.694444444445</c:v>
                </c:pt>
                <c:pt idx="3">
                  <c:v>45741.25</c:v>
                </c:pt>
                <c:pt idx="4">
                  <c:v>45750.805555555555</c:v>
                </c:pt>
                <c:pt idx="5">
                  <c:v>45769.916666666672</c:v>
                </c:pt>
                <c:pt idx="6">
                  <c:v>45779.472222222226</c:v>
                </c:pt>
                <c:pt idx="7">
                  <c:v>45789.027777777781</c:v>
                </c:pt>
                <c:pt idx="8">
                  <c:v>45798.583333333336</c:v>
                </c:pt>
                <c:pt idx="9">
                  <c:v>45808.138888888891</c:v>
                </c:pt>
              </c:numCache>
            </c:numRef>
          </c:xVal>
          <c:yVal>
            <c:numRef>
              <c:f>'Patient Study Glucose Edit'!$P$3:$P$13</c:f>
              <c:numCache>
                <c:formatCode>0.00</c:formatCode>
                <c:ptCount val="10"/>
                <c:pt idx="0">
                  <c:v>124.30721333333167</c:v>
                </c:pt>
                <c:pt idx="1">
                  <c:v>121.23567555555383</c:v>
                </c:pt>
                <c:pt idx="2">
                  <c:v>118.1641377777778</c:v>
                </c:pt>
                <c:pt idx="3">
                  <c:v>115.09259999999995</c:v>
                </c:pt>
                <c:pt idx="4">
                  <c:v>112.0210622222221</c:v>
                </c:pt>
                <c:pt idx="5">
                  <c:v>105.87798666666458</c:v>
                </c:pt>
                <c:pt idx="6">
                  <c:v>102.80644888888673</c:v>
                </c:pt>
                <c:pt idx="7">
                  <c:v>99.734911111108886</c:v>
                </c:pt>
                <c:pt idx="8">
                  <c:v>96.663373333332856</c:v>
                </c:pt>
                <c:pt idx="9">
                  <c:v>93.591835555555008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8C-4AE8-AD78-3554722B4AC1}"/>
            </c:ext>
          </c:extLst>
        </c:ser>
        <c:ser>
          <c:idx val="6"/>
          <c:order val="6"/>
          <c:tx>
            <c:v>Line @ 70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C18C-4AE8-AD78-3554722B4AC1}"/>
              </c:ext>
            </c:extLst>
          </c:dPt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C18C-4AE8-AD78-3554722B4AC1}"/>
              </c:ext>
            </c:extLst>
          </c:dPt>
          <c:xVal>
            <c:numRef>
              <c:f>'Patient Study Glucose Edit'!$R$3:$R$25</c:f>
              <c:numCache>
                <c:formatCode>[$-409]m/d/yy\ h:mm\ AM/PM;@</c:formatCode>
                <c:ptCount val="20"/>
                <c:pt idx="0">
                  <c:v>45712.583333333336</c:v>
                </c:pt>
                <c:pt idx="1">
                  <c:v>45717.361111111117</c:v>
                </c:pt>
                <c:pt idx="2">
                  <c:v>45722.138888888891</c:v>
                </c:pt>
                <c:pt idx="3">
                  <c:v>45726.916666666672</c:v>
                </c:pt>
                <c:pt idx="4">
                  <c:v>45731.694444444445</c:v>
                </c:pt>
                <c:pt idx="5">
                  <c:v>45741.25</c:v>
                </c:pt>
                <c:pt idx="6">
                  <c:v>45746.027777777781</c:v>
                </c:pt>
                <c:pt idx="7">
                  <c:v>45750.805555555555</c:v>
                </c:pt>
                <c:pt idx="8">
                  <c:v>45755.583333333336</c:v>
                </c:pt>
                <c:pt idx="9">
                  <c:v>45760.361111111109</c:v>
                </c:pt>
                <c:pt idx="10">
                  <c:v>45769.916666666672</c:v>
                </c:pt>
                <c:pt idx="11">
                  <c:v>45774.694444444445</c:v>
                </c:pt>
                <c:pt idx="12">
                  <c:v>45779.472222222226</c:v>
                </c:pt>
                <c:pt idx="13">
                  <c:v>45784.25</c:v>
                </c:pt>
                <c:pt idx="14">
                  <c:v>45789.027777777781</c:v>
                </c:pt>
                <c:pt idx="15">
                  <c:v>45793.805555555555</c:v>
                </c:pt>
                <c:pt idx="16">
                  <c:v>45798.583333333336</c:v>
                </c:pt>
                <c:pt idx="17">
                  <c:v>45803.361111111109</c:v>
                </c:pt>
                <c:pt idx="18">
                  <c:v>45812.916666666672</c:v>
                </c:pt>
                <c:pt idx="19">
                  <c:v>45817.694444444445</c:v>
                </c:pt>
              </c:numCache>
            </c:numRef>
          </c:xVal>
          <c:yVal>
            <c:numRef>
              <c:f>'Patient Study Glucose Edit'!$S$3:$S$25</c:f>
              <c:numCache>
                <c:formatCode>General</c:formatCode>
                <c:ptCount val="2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18C-4AE8-AD78-3554722B4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195231"/>
        <c:axId val="826181311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Predicted Glucose Values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trendline>
                  <c:spPr>
                    <a:ln w="63500" cap="rnd">
                      <a:solidFill>
                        <a:schemeClr val="tx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errBars>
                  <c:errDir val="y"/>
                  <c:errBarType val="both"/>
                  <c:errValType val="fixedVal"/>
                  <c:noEndCap val="0"/>
                  <c:val val="1.5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errBars>
                  <c:errDir val="x"/>
                  <c:errBarType val="both"/>
                  <c:errValType val="fixedVal"/>
                  <c:noEndCap val="0"/>
                  <c:val val="12.27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'Patient Study Glucose Edit'!$I$3:$I$75</c15:sqref>
                        </c15:formulaRef>
                      </c:ext>
                    </c:extLst>
                    <c:numCache>
                      <c:formatCode>[$-409]m/d/yy\ h:mm\ AM/PM;@</c:formatCode>
                      <c:ptCount val="63"/>
                      <c:pt idx="0">
                        <c:v>45712.583333333336</c:v>
                      </c:pt>
                      <c:pt idx="1">
                        <c:v>45714.154861111114</c:v>
                      </c:pt>
                      <c:pt idx="2">
                        <c:v>45715.293749999997</c:v>
                      </c:pt>
                      <c:pt idx="3">
                        <c:v>45716.702777777777</c:v>
                      </c:pt>
                      <c:pt idx="4">
                        <c:v>45717.164583333331</c:v>
                      </c:pt>
                      <c:pt idx="5">
                        <c:v>45719.404861111114</c:v>
                      </c:pt>
                      <c:pt idx="6">
                        <c:v>45720.21875</c:v>
                      </c:pt>
                      <c:pt idx="7">
                        <c:v>45721.15625</c:v>
                      </c:pt>
                      <c:pt idx="8">
                        <c:v>45722.202777777777</c:v>
                      </c:pt>
                      <c:pt idx="9">
                        <c:v>45723.238194444442</c:v>
                      </c:pt>
                      <c:pt idx="10">
                        <c:v>45725.25277777778</c:v>
                      </c:pt>
                      <c:pt idx="11">
                        <c:v>45726.17291666667</c:v>
                      </c:pt>
                      <c:pt idx="12">
                        <c:v>45727.189583333333</c:v>
                      </c:pt>
                      <c:pt idx="13">
                        <c:v>45728.159722222219</c:v>
                      </c:pt>
                      <c:pt idx="14">
                        <c:v>45729.2</c:v>
                      </c:pt>
                      <c:pt idx="15">
                        <c:v>45730.145833333336</c:v>
                      </c:pt>
                      <c:pt idx="16">
                        <c:v>45731.184027777781</c:v>
                      </c:pt>
                      <c:pt idx="17">
                        <c:v>45732.209722222222</c:v>
                      </c:pt>
                      <c:pt idx="18">
                        <c:v>45734.145138888889</c:v>
                      </c:pt>
                      <c:pt idx="19">
                        <c:v>45735.200694444444</c:v>
                      </c:pt>
                      <c:pt idx="20">
                        <c:v>45736.172222222223</c:v>
                      </c:pt>
                      <c:pt idx="21">
                        <c:v>45737.213194444441</c:v>
                      </c:pt>
                      <c:pt idx="22">
                        <c:v>45738.179166666669</c:v>
                      </c:pt>
                      <c:pt idx="23">
                        <c:v>45740.131249999999</c:v>
                      </c:pt>
                      <c:pt idx="24">
                        <c:v>45741.152083333334</c:v>
                      </c:pt>
                      <c:pt idx="25">
                        <c:v>45742.175000000003</c:v>
                      </c:pt>
                      <c:pt idx="26">
                        <c:v>45743.195833333331</c:v>
                      </c:pt>
                      <c:pt idx="27">
                        <c:v>45744.154166666667</c:v>
                      </c:pt>
                      <c:pt idx="28">
                        <c:v>45745.179861111108</c:v>
                      </c:pt>
                      <c:pt idx="29">
                        <c:v>45746.168749999997</c:v>
                      </c:pt>
                      <c:pt idx="30">
                        <c:v>45748.189583333333</c:v>
                      </c:pt>
                      <c:pt idx="31">
                        <c:v>45749.070138888892</c:v>
                      </c:pt>
                      <c:pt idx="32">
                        <c:v>45750.205555555556</c:v>
                      </c:pt>
                      <c:pt idx="33">
                        <c:v>45752.14166666667</c:v>
                      </c:pt>
                      <c:pt idx="34">
                        <c:v>45754.138194444444</c:v>
                      </c:pt>
                      <c:pt idx="35">
                        <c:v>45756.105555555558</c:v>
                      </c:pt>
                      <c:pt idx="36">
                        <c:v>45758.168749999997</c:v>
                      </c:pt>
                      <c:pt idx="37">
                        <c:v>45760.111805555556</c:v>
                      </c:pt>
                      <c:pt idx="38">
                        <c:v>45764.227777777778</c:v>
                      </c:pt>
                      <c:pt idx="39">
                        <c:v>45765.418749999997</c:v>
                      </c:pt>
                      <c:pt idx="40">
                        <c:v>45766.204861111109</c:v>
                      </c:pt>
                      <c:pt idx="41">
                        <c:v>45768.212500000001</c:v>
                      </c:pt>
                      <c:pt idx="42">
                        <c:v>45770.178472222222</c:v>
                      </c:pt>
                      <c:pt idx="43">
                        <c:v>45772.247916666667</c:v>
                      </c:pt>
                      <c:pt idx="44">
                        <c:v>45774.158333333333</c:v>
                      </c:pt>
                      <c:pt idx="45">
                        <c:v>45776.210416666669</c:v>
                      </c:pt>
                      <c:pt idx="46">
                        <c:v>45778.272222222222</c:v>
                      </c:pt>
                      <c:pt idx="47">
                        <c:v>45780.225694444445</c:v>
                      </c:pt>
                      <c:pt idx="48">
                        <c:v>45782.286111111112</c:v>
                      </c:pt>
                      <c:pt idx="49">
                        <c:v>45788.220833333333</c:v>
                      </c:pt>
                      <c:pt idx="50">
                        <c:v>45792.158333333333</c:v>
                      </c:pt>
                      <c:pt idx="51">
                        <c:v>45794.211805555555</c:v>
                      </c:pt>
                      <c:pt idx="52">
                        <c:v>45796.169444444444</c:v>
                      </c:pt>
                      <c:pt idx="53">
                        <c:v>45796.365972222222</c:v>
                      </c:pt>
                      <c:pt idx="54">
                        <c:v>45797.425000000003</c:v>
                      </c:pt>
                      <c:pt idx="55">
                        <c:v>45798.174305555556</c:v>
                      </c:pt>
                      <c:pt idx="56">
                        <c:v>45800.234027777777</c:v>
                      </c:pt>
                      <c:pt idx="57">
                        <c:v>45802.214583333334</c:v>
                      </c:pt>
                      <c:pt idx="58">
                        <c:v>45802.425000000003</c:v>
                      </c:pt>
                      <c:pt idx="59">
                        <c:v>45804.25</c:v>
                      </c:pt>
                      <c:pt idx="60">
                        <c:v>45804.850694444445</c:v>
                      </c:pt>
                      <c:pt idx="61">
                        <c:v>45806.230555555558</c:v>
                      </c:pt>
                      <c:pt idx="62">
                        <c:v>45808.138888888891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'Patient Study Glucose Edit'!$L$3:$L$75</c15:sqref>
                        </c15:formulaRef>
                      </c:ext>
                    </c:extLst>
                    <c:numCache>
                      <c:formatCode>0.00</c:formatCode>
                      <c:ptCount val="63"/>
                      <c:pt idx="0">
                        <c:v>124.24535616658613</c:v>
                      </c:pt>
                      <c:pt idx="1">
                        <c:v>123.74020223020125</c:v>
                      </c:pt>
                      <c:pt idx="2">
                        <c:v>123.37411630193674</c:v>
                      </c:pt>
                      <c:pt idx="3">
                        <c:v>122.92119657726835</c:v>
                      </c:pt>
                      <c:pt idx="4">
                        <c:v>122.77275319781802</c:v>
                      </c:pt>
                      <c:pt idx="5">
                        <c:v>122.05263539013868</c:v>
                      </c:pt>
                      <c:pt idx="6">
                        <c:v>121.79101788530534</c:v>
                      </c:pt>
                      <c:pt idx="7">
                        <c:v>121.48966666386514</c:v>
                      </c:pt>
                      <c:pt idx="8">
                        <c:v>121.15326941148851</c:v>
                      </c:pt>
                      <c:pt idx="9">
                        <c:v>120.82044372914243</c:v>
                      </c:pt>
                      <c:pt idx="10">
                        <c:v>120.17287343773569</c:v>
                      </c:pt>
                      <c:pt idx="11">
                        <c:v>119.87710279447128</c:v>
                      </c:pt>
                      <c:pt idx="12">
                        <c:v>119.5503041365555</c:v>
                      </c:pt>
                      <c:pt idx="13">
                        <c:v>119.23846142814728</c:v>
                      </c:pt>
                      <c:pt idx="14">
                        <c:v>118.90407318391226</c:v>
                      </c:pt>
                      <c:pt idx="15">
                        <c:v>118.60004328494688</c:v>
                      </c:pt>
                      <c:pt idx="16">
                        <c:v>118.26632471009361</c:v>
                      </c:pt>
                      <c:pt idx="17">
                        <c:v>117.93662415152721</c:v>
                      </c:pt>
                      <c:pt idx="18">
                        <c:v>117.3145012965997</c:v>
                      </c:pt>
                      <c:pt idx="19">
                        <c:v>116.97520214357064</c:v>
                      </c:pt>
                      <c:pt idx="20">
                        <c:v>116.66291298890792</c:v>
                      </c:pt>
                      <c:pt idx="21">
                        <c:v>116.32830152154747</c:v>
                      </c:pt>
                      <c:pt idx="22">
                        <c:v>116.01779815189911</c:v>
                      </c:pt>
                      <c:pt idx="23">
                        <c:v>115.39031794192488</c:v>
                      </c:pt>
                      <c:pt idx="24">
                        <c:v>115.06217994524559</c:v>
                      </c:pt>
                      <c:pt idx="25">
                        <c:v>114.73337227918455</c:v>
                      </c:pt>
                      <c:pt idx="26">
                        <c:v>114.40523428250708</c:v>
                      </c:pt>
                      <c:pt idx="27">
                        <c:v>114.09718636725665</c:v>
                      </c:pt>
                      <c:pt idx="28">
                        <c:v>113.76748580869025</c:v>
                      </c:pt>
                      <c:pt idx="29">
                        <c:v>113.44961607585356</c:v>
                      </c:pt>
                      <c:pt idx="30">
                        <c:v>112.80003677630521</c:v>
                      </c:pt>
                      <c:pt idx="31">
                        <c:v>112.51698985127769</c:v>
                      </c:pt>
                      <c:pt idx="32">
                        <c:v>112.15202003864579</c:v>
                      </c:pt>
                      <c:pt idx="33">
                        <c:v>111.52967396058921</c:v>
                      </c:pt>
                      <c:pt idx="34">
                        <c:v>110.88790747048733</c:v>
                      </c:pt>
                      <c:pt idx="35">
                        <c:v>110.25551635171723</c:v>
                      </c:pt>
                      <c:pt idx="36">
                        <c:v>109.59232044142482</c:v>
                      </c:pt>
                      <c:pt idx="37">
                        <c:v>108.96774213209937</c:v>
                      </c:pt>
                      <c:pt idx="38">
                        <c:v>107.6446986584142</c:v>
                      </c:pt>
                      <c:pt idx="39">
                        <c:v>107.26187099562412</c:v>
                      </c:pt>
                      <c:pt idx="40">
                        <c:v>107.00918241586805</c:v>
                      </c:pt>
                      <c:pt idx="41">
                        <c:v>106.363844355732</c:v>
                      </c:pt>
                      <c:pt idx="42">
                        <c:v>105.7318996832164</c:v>
                      </c:pt>
                      <c:pt idx="43">
                        <c:v>105.06669476477873</c:v>
                      </c:pt>
                      <c:pt idx="44">
                        <c:v>104.45260794242313</c:v>
                      </c:pt>
                      <c:pt idx="45">
                        <c:v>103.79298360215944</c:v>
                      </c:pt>
                      <c:pt idx="46">
                        <c:v>103.1302341381197</c:v>
                      </c:pt>
                      <c:pt idx="47">
                        <c:v>102.50230748189097</c:v>
                      </c:pt>
                      <c:pt idx="48">
                        <c:v>101.84000446410391</c:v>
                      </c:pt>
                      <c:pt idx="49">
                        <c:v>99.932339620827406</c:v>
                      </c:pt>
                      <c:pt idx="50">
                        <c:v>98.666664490780022</c:v>
                      </c:pt>
                      <c:pt idx="51">
                        <c:v>98.006593704263651</c:v>
                      </c:pt>
                      <c:pt idx="52">
                        <c:v>97.377327709271412</c:v>
                      </c:pt>
                      <c:pt idx="53">
                        <c:v>97.314155564332395</c:v>
                      </c:pt>
                      <c:pt idx="54">
                        <c:v>96.973740295668904</c:v>
                      </c:pt>
                      <c:pt idx="55">
                        <c:v>96.732882541644358</c:v>
                      </c:pt>
                      <c:pt idx="56">
                        <c:v>96.070802746984555</c:v>
                      </c:pt>
                      <c:pt idx="57">
                        <c:v>95.434170388802158</c:v>
                      </c:pt>
                      <c:pt idx="58">
                        <c:v>95.366533781323596</c:v>
                      </c:pt>
                      <c:pt idx="59">
                        <c:v>94.779903403587014</c:v>
                      </c:pt>
                      <c:pt idx="60">
                        <c:v>94.586815398739418</c:v>
                      </c:pt>
                      <c:pt idx="61">
                        <c:v>94.143271045404617</c:v>
                      </c:pt>
                      <c:pt idx="62">
                        <c:v>93.529853892428946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C18C-4AE8-AD78-3554722B4AC1}"/>
                  </c:ext>
                </c:extLst>
              </c15:ser>
            </c15:filteredScatterSeries>
          </c:ext>
        </c:extLst>
      </c:scatterChart>
      <c:valAx>
        <c:axId val="82619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81311"/>
        <c:crosses val="autoZero"/>
        <c:crossBetween val="midCat"/>
      </c:valAx>
      <c:valAx>
        <c:axId val="82618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9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185739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4EEE6-CAF6-4390-8465-4EF2931B4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D3BC3-31FB-4412-A202-E7995D47C5B4}">
  <sheetPr filterMode="1"/>
  <dimension ref="A1:W394"/>
  <sheetViews>
    <sheetView topLeftCell="D47" workbookViewId="0">
      <selection activeCell="I79" sqref="I79:J79"/>
    </sheetView>
  </sheetViews>
  <sheetFormatPr defaultRowHeight="15" x14ac:dyDescent="0.25"/>
  <cols>
    <col min="1" max="1" width="14.5703125" bestFit="1" customWidth="1"/>
    <col min="2" max="2" width="12.7109375" bestFit="1" customWidth="1"/>
    <col min="3" max="3" width="9.140625" bestFit="1" customWidth="1"/>
    <col min="4" max="4" width="17" bestFit="1" customWidth="1"/>
    <col min="5" max="5" width="11" bestFit="1" customWidth="1"/>
    <col min="6" max="6" width="11.28515625" bestFit="1" customWidth="1"/>
    <col min="9" max="9" width="15.7109375" style="4" bestFit="1" customWidth="1"/>
    <col min="10" max="10" width="14.28515625" bestFit="1" customWidth="1"/>
    <col min="13" max="13" width="13.7109375" bestFit="1" customWidth="1"/>
    <col min="15" max="15" width="15.7109375" bestFit="1" customWidth="1"/>
    <col min="16" max="16" width="9.28515625" customWidth="1"/>
    <col min="18" max="18" width="15.7109375" bestFit="1" customWidth="1"/>
  </cols>
  <sheetData>
    <row r="1" spans="1:23" x14ac:dyDescent="0.25">
      <c r="A1" s="6" t="s">
        <v>18</v>
      </c>
      <c r="B1" s="6"/>
      <c r="C1" s="6"/>
      <c r="D1" s="6"/>
      <c r="E1" s="6"/>
      <c r="F1" s="6"/>
      <c r="I1" s="8" t="s">
        <v>17</v>
      </c>
      <c r="J1" s="8"/>
      <c r="K1" s="8"/>
      <c r="L1" s="7"/>
      <c r="O1" s="6" t="s">
        <v>19</v>
      </c>
      <c r="P1" s="6"/>
    </row>
    <row r="2" spans="1:23" s="2" customFormat="1" x14ac:dyDescent="0.25">
      <c r="A2" s="2" t="s">
        <v>9</v>
      </c>
      <c r="B2" s="2" t="s">
        <v>10</v>
      </c>
      <c r="C2" s="2" t="s">
        <v>11</v>
      </c>
      <c r="D2" s="2" t="s">
        <v>1</v>
      </c>
      <c r="E2" s="2" t="s">
        <v>2</v>
      </c>
      <c r="F2" s="2" t="s">
        <v>12</v>
      </c>
      <c r="I2" s="3" t="s">
        <v>14</v>
      </c>
      <c r="J2" s="2" t="s">
        <v>13</v>
      </c>
      <c r="K2" s="2" t="s">
        <v>12</v>
      </c>
      <c r="L2" s="2" t="s">
        <v>22</v>
      </c>
      <c r="M2" s="2" t="s">
        <v>20</v>
      </c>
      <c r="O2" s="2" t="s">
        <v>14</v>
      </c>
      <c r="P2" s="2" t="s">
        <v>10</v>
      </c>
    </row>
    <row r="3" spans="1:23" x14ac:dyDescent="0.25">
      <c r="A3" s="1">
        <v>45796.361134259256</v>
      </c>
      <c r="B3">
        <v>12</v>
      </c>
      <c r="C3" t="s">
        <v>0</v>
      </c>
      <c r="E3" t="s">
        <v>3</v>
      </c>
      <c r="F3" t="str">
        <f>IF(B3&lt;70,"Below", " ")</f>
        <v>Below</v>
      </c>
      <c r="I3" s="4">
        <v>45712.583333333336</v>
      </c>
      <c r="J3">
        <v>95</v>
      </c>
      <c r="K3" t="str">
        <f>IF(J3&lt;70,"Below", " ")</f>
        <v xml:space="preserve"> </v>
      </c>
      <c r="L3" s="5">
        <f>ABS(($V$4*I3+$W$4))</f>
        <v>124.24535616658613</v>
      </c>
      <c r="M3" s="5">
        <f>ABS(($V$4*I3+$W$4)-J3)</f>
        <v>29.245356166586134</v>
      </c>
      <c r="O3" s="4">
        <f>$I$3 + (ROW(A1)-1)*($I$75 - $I$3)/10</f>
        <v>45712.583333333336</v>
      </c>
      <c r="P3" s="5">
        <f>-0.32144*O3+14818.16</f>
        <v>124.30721333333167</v>
      </c>
      <c r="R3" s="4">
        <f>$I$3 + (ROW(A1)-1)*($I$75 - $I$3)/20</f>
        <v>45712.583333333336</v>
      </c>
      <c r="S3">
        <v>70</v>
      </c>
      <c r="V3" t="s">
        <v>15</v>
      </c>
      <c r="W3" t="s">
        <v>16</v>
      </c>
    </row>
    <row r="4" spans="1:23" x14ac:dyDescent="0.25">
      <c r="A4" s="1">
        <v>45796.359363425923</v>
      </c>
      <c r="B4">
        <v>14</v>
      </c>
      <c r="C4" t="s">
        <v>0</v>
      </c>
      <c r="E4" t="s">
        <v>3</v>
      </c>
      <c r="F4" t="str">
        <f>IF(B4&lt;70,"Below", " ")</f>
        <v>Below</v>
      </c>
      <c r="I4" s="4">
        <v>45714.154861111114</v>
      </c>
      <c r="J4">
        <v>90</v>
      </c>
      <c r="K4" t="str">
        <f t="shared" ref="K4:K7" si="0">IF(J4&lt;70,"Below", " ")</f>
        <v xml:space="preserve"> </v>
      </c>
      <c r="L4" s="5">
        <f>ABS(($V$4*I4+$W$4))</f>
        <v>123.74020223020125</v>
      </c>
      <c r="M4" s="5">
        <f>ABS(($V$4*I4+$W$4)-J4)</f>
        <v>33.740202230201248</v>
      </c>
      <c r="O4" s="4">
        <f t="shared" ref="O4:O7" si="1">$I$3 + (ROW(A2)-1)*($I$75 - $I$3)/10</f>
        <v>45722.138888888891</v>
      </c>
      <c r="P4" s="5">
        <f t="shared" ref="P4:P7" si="2">-0.32144*O4+14818.16</f>
        <v>121.23567555555383</v>
      </c>
      <c r="R4" s="4">
        <f t="shared" ref="R4:R7" si="3">$I$3 + (ROW(A2)-1)*($I$75 - $I$3)/20</f>
        <v>45717.361111111117</v>
      </c>
      <c r="S4">
        <v>70</v>
      </c>
      <c r="V4">
        <f>SLOPE(J3:J75,I3:I75)</f>
        <v>-0.32144130286907829</v>
      </c>
      <c r="W4">
        <f>INTERCEPT(J3:J75,I3:I75)</f>
        <v>14818.157700344567</v>
      </c>
    </row>
    <row r="5" spans="1:23" x14ac:dyDescent="0.25">
      <c r="A5" s="1">
        <v>45792.825185185182</v>
      </c>
      <c r="B5">
        <v>61</v>
      </c>
      <c r="C5" t="s">
        <v>0</v>
      </c>
      <c r="E5" t="s">
        <v>3</v>
      </c>
      <c r="F5" t="str">
        <f>IF(B5&lt;70,"Below", " ")</f>
        <v>Below</v>
      </c>
      <c r="I5" s="4">
        <v>45715.293749999997</v>
      </c>
      <c r="J5">
        <v>142</v>
      </c>
      <c r="K5" t="str">
        <f t="shared" si="0"/>
        <v xml:space="preserve"> </v>
      </c>
      <c r="L5" s="5">
        <f>ABS(($V$4*I5+$W$4))</f>
        <v>123.37411630193674</v>
      </c>
      <c r="M5" s="5">
        <f>ABS(($V$4*I5+$W$4)-J5)</f>
        <v>18.625883698063262</v>
      </c>
      <c r="O5" s="4">
        <f t="shared" si="1"/>
        <v>45731.694444444445</v>
      </c>
      <c r="P5" s="5">
        <f t="shared" si="2"/>
        <v>118.1641377777778</v>
      </c>
      <c r="R5" s="4">
        <f t="shared" si="3"/>
        <v>45722.138888888891</v>
      </c>
      <c r="S5">
        <v>70</v>
      </c>
    </row>
    <row r="6" spans="1:23" x14ac:dyDescent="0.25">
      <c r="A6" s="1">
        <v>45784.26121527778</v>
      </c>
      <c r="B6">
        <v>62</v>
      </c>
      <c r="C6" t="s">
        <v>0</v>
      </c>
      <c r="E6" t="s">
        <v>3</v>
      </c>
      <c r="F6" t="str">
        <f>IF(B6&lt;70,"Below", " ")</f>
        <v>Below</v>
      </c>
      <c r="I6" s="4">
        <v>45716.702777777777</v>
      </c>
      <c r="J6">
        <v>147</v>
      </c>
      <c r="K6" t="str">
        <f t="shared" si="0"/>
        <v xml:space="preserve"> </v>
      </c>
      <c r="L6" s="5">
        <f>ABS(($V$4*I6+$W$4))</f>
        <v>122.92119657726835</v>
      </c>
      <c r="M6" s="5">
        <f>ABS(($V$4*I6+$W$4)-J6)</f>
        <v>24.078803422731653</v>
      </c>
      <c r="O6" s="4">
        <f t="shared" si="1"/>
        <v>45741.25</v>
      </c>
      <c r="P6" s="5">
        <f t="shared" si="2"/>
        <v>115.09259999999995</v>
      </c>
      <c r="R6" s="4">
        <f t="shared" si="3"/>
        <v>45726.916666666672</v>
      </c>
      <c r="S6">
        <v>70</v>
      </c>
      <c r="V6" t="s">
        <v>21</v>
      </c>
    </row>
    <row r="7" spans="1:23" x14ac:dyDescent="0.25">
      <c r="A7" s="1">
        <v>45784.259201388886</v>
      </c>
      <c r="B7">
        <v>63</v>
      </c>
      <c r="C7" t="s">
        <v>0</v>
      </c>
      <c r="E7" t="s">
        <v>3</v>
      </c>
      <c r="F7" t="str">
        <f>IF(B7&lt;70,"Below", " ")</f>
        <v>Below</v>
      </c>
      <c r="I7" s="4">
        <v>45717.164583333331</v>
      </c>
      <c r="J7">
        <v>165</v>
      </c>
      <c r="K7" t="str">
        <f t="shared" si="0"/>
        <v xml:space="preserve"> </v>
      </c>
      <c r="L7" s="5">
        <f>ABS(($V$4*I7+$W$4))</f>
        <v>122.77275319781802</v>
      </c>
      <c r="M7" s="5">
        <f>ABS(($V$4*I7+$W$4)-J7)</f>
        <v>42.22724680218198</v>
      </c>
      <c r="O7" s="4">
        <f t="shared" si="1"/>
        <v>45750.805555555555</v>
      </c>
      <c r="P7" s="5">
        <f t="shared" si="2"/>
        <v>112.0210622222221</v>
      </c>
      <c r="R7" s="4">
        <f t="shared" si="3"/>
        <v>45731.694444444445</v>
      </c>
      <c r="S7">
        <v>70</v>
      </c>
      <c r="V7">
        <f>_xlfn.STDEV.S(M3:M75)</f>
        <v>12.269956876916272</v>
      </c>
    </row>
    <row r="8" spans="1:23" hidden="1" x14ac:dyDescent="0.25">
      <c r="A8" s="1">
        <v>45802.72960648148</v>
      </c>
      <c r="D8" t="s">
        <v>5</v>
      </c>
      <c r="I8">
        <v>45718.283333333333</v>
      </c>
      <c r="J8">
        <v>153</v>
      </c>
    </row>
    <row r="9" spans="1:23" x14ac:dyDescent="0.25">
      <c r="A9" s="1">
        <v>45777.308032407411</v>
      </c>
      <c r="B9">
        <v>64</v>
      </c>
      <c r="C9" t="s">
        <v>0</v>
      </c>
      <c r="E9" t="s">
        <v>3</v>
      </c>
      <c r="F9" t="str">
        <f>IF(B9&lt;70,"Below", " ")</f>
        <v>Below</v>
      </c>
      <c r="I9" s="4">
        <v>45719.404861111114</v>
      </c>
      <c r="J9">
        <v>95</v>
      </c>
      <c r="K9" t="str">
        <f t="shared" ref="K9:K13" si="4">IF(J9&lt;70,"Below", " ")</f>
        <v xml:space="preserve"> </v>
      </c>
      <c r="L9" s="5">
        <f>ABS(($V$4*I9+$W$4))</f>
        <v>122.05263539013868</v>
      </c>
      <c r="M9" s="5">
        <f>ABS(($V$4*I9+$W$4)-J9)</f>
        <v>27.052635390138676</v>
      </c>
      <c r="O9" s="4">
        <f t="shared" ref="O9:O15" si="5">$I$3 + (ROW(A7)-1)*($I$75 - $I$3)/10</f>
        <v>45769.916666666672</v>
      </c>
      <c r="P9" s="5">
        <f t="shared" ref="P9:P15" si="6">-0.32144*O9+14818.16</f>
        <v>105.87798666666458</v>
      </c>
      <c r="R9" s="4">
        <f t="shared" ref="R9:R13" si="7">$I$3 + (ROW(A7)-1)*($I$75 - $I$3)/20</f>
        <v>45741.25</v>
      </c>
      <c r="S9">
        <v>70</v>
      </c>
    </row>
    <row r="10" spans="1:23" x14ac:dyDescent="0.25">
      <c r="A10" s="1">
        <v>45777.305625000001</v>
      </c>
      <c r="B10">
        <v>53</v>
      </c>
      <c r="C10" t="s">
        <v>0</v>
      </c>
      <c r="E10" t="s">
        <v>3</v>
      </c>
      <c r="F10" t="str">
        <f>IF(B10&lt;70,"Below", " ")</f>
        <v>Below</v>
      </c>
      <c r="I10" s="4">
        <v>45720.21875</v>
      </c>
      <c r="J10">
        <v>87</v>
      </c>
      <c r="K10" t="str">
        <f t="shared" si="4"/>
        <v xml:space="preserve"> </v>
      </c>
      <c r="L10" s="5">
        <f>ABS(($V$4*I10+$W$4))</f>
        <v>121.79101788530534</v>
      </c>
      <c r="M10" s="5">
        <f>ABS(($V$4*I10+$W$4)-J10)</f>
        <v>34.791017885305337</v>
      </c>
      <c r="O10" s="4">
        <f t="shared" si="5"/>
        <v>45779.472222222226</v>
      </c>
      <c r="P10" s="5">
        <f t="shared" si="6"/>
        <v>102.80644888888673</v>
      </c>
      <c r="R10" s="4">
        <f t="shared" si="7"/>
        <v>45746.027777777781</v>
      </c>
      <c r="S10">
        <v>70</v>
      </c>
    </row>
    <row r="11" spans="1:23" x14ac:dyDescent="0.25">
      <c r="A11" s="1">
        <v>45775.283078703702</v>
      </c>
      <c r="B11">
        <v>63</v>
      </c>
      <c r="C11" t="s">
        <v>0</v>
      </c>
      <c r="E11" t="s">
        <v>3</v>
      </c>
      <c r="F11" t="str">
        <f>IF(B11&lt;70,"Below", " ")</f>
        <v>Below</v>
      </c>
      <c r="I11" s="4">
        <v>45721.15625</v>
      </c>
      <c r="J11">
        <v>94</v>
      </c>
      <c r="K11" t="str">
        <f t="shared" si="4"/>
        <v xml:space="preserve"> </v>
      </c>
      <c r="L11" s="5">
        <f>ABS(($V$4*I11+$W$4))</f>
        <v>121.48966666386514</v>
      </c>
      <c r="M11" s="5">
        <f>ABS(($V$4*I11+$W$4)-J11)</f>
        <v>27.489666663865137</v>
      </c>
      <c r="O11" s="4">
        <f t="shared" si="5"/>
        <v>45789.027777777781</v>
      </c>
      <c r="P11" s="5">
        <f t="shared" si="6"/>
        <v>99.734911111108886</v>
      </c>
      <c r="R11" s="4">
        <f t="shared" si="7"/>
        <v>45750.805555555555</v>
      </c>
      <c r="S11">
        <v>70</v>
      </c>
    </row>
    <row r="12" spans="1:23" x14ac:dyDescent="0.25">
      <c r="A12" s="1">
        <v>45773.82340277778</v>
      </c>
      <c r="B12">
        <v>62</v>
      </c>
      <c r="C12" t="s">
        <v>0</v>
      </c>
      <c r="E12" t="s">
        <v>3</v>
      </c>
      <c r="F12" t="str">
        <f>IF(B12&lt;70,"Below", " ")</f>
        <v>Below</v>
      </c>
      <c r="I12" s="4">
        <v>45722.202777777777</v>
      </c>
      <c r="J12">
        <v>77</v>
      </c>
      <c r="K12" t="str">
        <f t="shared" si="4"/>
        <v xml:space="preserve"> </v>
      </c>
      <c r="L12" s="5">
        <f>ABS(($V$4*I12+$W$4))</f>
        <v>121.15326941148851</v>
      </c>
      <c r="M12" s="5">
        <f>ABS(($V$4*I12+$W$4)-J12)</f>
        <v>44.153269411488509</v>
      </c>
      <c r="O12" s="4">
        <f t="shared" si="5"/>
        <v>45798.583333333336</v>
      </c>
      <c r="P12" s="5">
        <f t="shared" si="6"/>
        <v>96.663373333332856</v>
      </c>
      <c r="R12" s="4">
        <f t="shared" si="7"/>
        <v>45755.583333333336</v>
      </c>
      <c r="S12">
        <v>70</v>
      </c>
    </row>
    <row r="13" spans="1:23" x14ac:dyDescent="0.25">
      <c r="A13" s="1">
        <v>45773.820671296293</v>
      </c>
      <c r="B13">
        <v>55</v>
      </c>
      <c r="C13" t="s">
        <v>0</v>
      </c>
      <c r="E13" t="s">
        <v>3</v>
      </c>
      <c r="F13" t="str">
        <f>IF(B13&lt;70,"Below", " ")</f>
        <v>Below</v>
      </c>
      <c r="I13" s="4">
        <v>45723.238194444442</v>
      </c>
      <c r="J13">
        <v>84</v>
      </c>
      <c r="K13" t="str">
        <f t="shared" si="4"/>
        <v xml:space="preserve"> </v>
      </c>
      <c r="L13" s="5">
        <f>ABS(($V$4*I13+$W$4))</f>
        <v>120.82044372914243</v>
      </c>
      <c r="M13" s="5">
        <f>ABS(($V$4*I13+$W$4)-J13)</f>
        <v>36.820443729142426</v>
      </c>
      <c r="O13" s="4">
        <f t="shared" si="5"/>
        <v>45808.138888888891</v>
      </c>
      <c r="P13" s="5">
        <f t="shared" si="6"/>
        <v>93.591835555555008</v>
      </c>
      <c r="R13" s="4">
        <f t="shared" si="7"/>
        <v>45760.361111111109</v>
      </c>
      <c r="S13">
        <v>70</v>
      </c>
    </row>
    <row r="14" spans="1:23" hidden="1" x14ac:dyDescent="0.25">
      <c r="A14" s="1">
        <v>45798.208912037036</v>
      </c>
      <c r="D14" t="s">
        <v>5</v>
      </c>
      <c r="I14">
        <v>45724.240972222222</v>
      </c>
      <c r="J14">
        <v>149</v>
      </c>
    </row>
    <row r="15" spans="1:23" x14ac:dyDescent="0.25">
      <c r="A15" s="1">
        <v>45773.154641203706</v>
      </c>
      <c r="B15">
        <v>61</v>
      </c>
      <c r="C15" t="s">
        <v>0</v>
      </c>
      <c r="E15" t="s">
        <v>3</v>
      </c>
      <c r="F15" t="str">
        <f>IF(B15&lt;70,"Below", " ")</f>
        <v>Below</v>
      </c>
      <c r="I15" s="4">
        <v>45725.25277777778</v>
      </c>
      <c r="J15">
        <v>130</v>
      </c>
      <c r="K15" t="str">
        <f t="shared" ref="K15:K22" si="8">IF(J15&lt;70,"Below", " ")</f>
        <v xml:space="preserve"> </v>
      </c>
      <c r="L15" s="5">
        <f>ABS(($V$4*I15+$W$4))</f>
        <v>120.17287343773569</v>
      </c>
      <c r="M15" s="5">
        <f>ABS(($V$4*I15+$W$4)-J15)</f>
        <v>9.8271265622643114</v>
      </c>
      <c r="O15" s="4">
        <f t="shared" si="5"/>
        <v>45827.25</v>
      </c>
      <c r="P15" s="5">
        <f t="shared" si="6"/>
        <v>87.448759999999311</v>
      </c>
      <c r="R15" s="4">
        <f t="shared" ref="R15:R22" si="9">$I$3 + (ROW(A13)-1)*($I$75 - $I$3)/20</f>
        <v>45769.916666666672</v>
      </c>
      <c r="S15">
        <v>70</v>
      </c>
    </row>
    <row r="16" spans="1:23" x14ac:dyDescent="0.25">
      <c r="A16" s="1">
        <v>45767.187638888892</v>
      </c>
      <c r="B16">
        <v>46</v>
      </c>
      <c r="C16" t="s">
        <v>0</v>
      </c>
      <c r="E16" t="s">
        <v>3</v>
      </c>
      <c r="F16" t="str">
        <f>IF(B16&lt;70,"Below", " ")</f>
        <v>Below</v>
      </c>
      <c r="I16" s="4">
        <v>45726.17291666667</v>
      </c>
      <c r="J16">
        <v>92</v>
      </c>
      <c r="K16" t="str">
        <f t="shared" si="8"/>
        <v xml:space="preserve"> </v>
      </c>
      <c r="L16" s="5">
        <f>ABS(($V$4*I16+$W$4))</f>
        <v>119.87710279447128</v>
      </c>
      <c r="M16" s="5">
        <f>ABS(($V$4*I16+$W$4)-J16)</f>
        <v>27.877102794471284</v>
      </c>
      <c r="O16" s="4"/>
      <c r="R16" s="4">
        <f t="shared" si="9"/>
        <v>45774.694444444445</v>
      </c>
      <c r="S16">
        <v>70</v>
      </c>
    </row>
    <row r="17" spans="1:19" x14ac:dyDescent="0.25">
      <c r="A17" s="1">
        <v>45767.177800925929</v>
      </c>
      <c r="B17">
        <v>46</v>
      </c>
      <c r="C17" t="s">
        <v>0</v>
      </c>
      <c r="E17" t="s">
        <v>3</v>
      </c>
      <c r="F17" t="str">
        <f>IF(B17&lt;70,"Below", " ")</f>
        <v>Below</v>
      </c>
      <c r="I17" s="4">
        <v>45727.189583333333</v>
      </c>
      <c r="J17">
        <v>116</v>
      </c>
      <c r="K17" t="str">
        <f t="shared" si="8"/>
        <v xml:space="preserve"> </v>
      </c>
      <c r="L17" s="5">
        <f>ABS(($V$4*I17+$W$4))</f>
        <v>119.5503041365555</v>
      </c>
      <c r="M17" s="5">
        <f>ABS(($V$4*I17+$W$4)-J17)</f>
        <v>3.5503041365554964</v>
      </c>
      <c r="O17" s="4"/>
      <c r="R17" s="4">
        <f t="shared" si="9"/>
        <v>45779.472222222226</v>
      </c>
      <c r="S17">
        <v>70</v>
      </c>
    </row>
    <row r="18" spans="1:19" x14ac:dyDescent="0.25">
      <c r="A18" s="1">
        <v>45765.521423611113</v>
      </c>
      <c r="B18">
        <v>61</v>
      </c>
      <c r="C18" t="s">
        <v>0</v>
      </c>
      <c r="E18" t="s">
        <v>3</v>
      </c>
      <c r="F18" t="str">
        <f>IF(B18&lt;70,"Below", " ")</f>
        <v>Below</v>
      </c>
      <c r="I18" s="4">
        <v>45728.159722222219</v>
      </c>
      <c r="J18">
        <v>120</v>
      </c>
      <c r="K18" t="str">
        <f t="shared" si="8"/>
        <v xml:space="preserve"> </v>
      </c>
      <c r="L18" s="5">
        <f>ABS(($V$4*I18+$W$4))</f>
        <v>119.23846142814728</v>
      </c>
      <c r="M18" s="5">
        <f>ABS(($V$4*I18+$W$4)-J18)</f>
        <v>0.761538571852725</v>
      </c>
      <c r="R18" s="4">
        <f t="shared" si="9"/>
        <v>45784.25</v>
      </c>
      <c r="S18">
        <v>70</v>
      </c>
    </row>
    <row r="19" spans="1:19" x14ac:dyDescent="0.25">
      <c r="A19" s="1">
        <v>45765.507233796299</v>
      </c>
      <c r="B19">
        <v>58</v>
      </c>
      <c r="C19" t="s">
        <v>0</v>
      </c>
      <c r="E19" t="s">
        <v>3</v>
      </c>
      <c r="F19" t="str">
        <f>IF(B19&lt;70,"Below", " ")</f>
        <v>Below</v>
      </c>
      <c r="I19" s="4">
        <v>45729.2</v>
      </c>
      <c r="J19">
        <v>117</v>
      </c>
      <c r="K19" t="str">
        <f t="shared" si="8"/>
        <v xml:space="preserve"> </v>
      </c>
      <c r="L19" s="5">
        <f>ABS(($V$4*I19+$W$4))</f>
        <v>118.90407318391226</v>
      </c>
      <c r="M19" s="5">
        <f>ABS(($V$4*I19+$W$4)-J19)</f>
        <v>1.90407318391226</v>
      </c>
      <c r="R19" s="4">
        <f t="shared" si="9"/>
        <v>45789.027777777781</v>
      </c>
      <c r="S19">
        <v>70</v>
      </c>
    </row>
    <row r="20" spans="1:19" x14ac:dyDescent="0.25">
      <c r="A20" s="1">
        <v>45765.05269675926</v>
      </c>
      <c r="B20">
        <v>40</v>
      </c>
      <c r="C20" t="s">
        <v>0</v>
      </c>
      <c r="E20" t="s">
        <v>3</v>
      </c>
      <c r="F20" t="str">
        <f>IF(B20&lt;70,"Below", " ")</f>
        <v>Below</v>
      </c>
      <c r="I20" s="4">
        <v>45730.145833333336</v>
      </c>
      <c r="J20">
        <v>107</v>
      </c>
      <c r="K20" t="str">
        <f t="shared" si="8"/>
        <v xml:space="preserve"> </v>
      </c>
      <c r="L20" s="5">
        <f>ABS(($V$4*I20+$W$4))</f>
        <v>118.60004328494688</v>
      </c>
      <c r="M20" s="5">
        <f>ABS(($V$4*I20+$W$4)-J20)</f>
        <v>11.600043284946878</v>
      </c>
      <c r="R20" s="4">
        <f t="shared" si="9"/>
        <v>45793.805555555555</v>
      </c>
      <c r="S20">
        <v>70</v>
      </c>
    </row>
    <row r="21" spans="1:19" x14ac:dyDescent="0.25">
      <c r="A21" s="1">
        <v>45765.051180555558</v>
      </c>
      <c r="B21">
        <v>43</v>
      </c>
      <c r="C21" t="s">
        <v>0</v>
      </c>
      <c r="E21" t="s">
        <v>3</v>
      </c>
      <c r="F21" t="str">
        <f>IF(B21&lt;70,"Below", " ")</f>
        <v>Below</v>
      </c>
      <c r="I21" s="4">
        <v>45731.184027777781</v>
      </c>
      <c r="J21">
        <v>147</v>
      </c>
      <c r="K21" t="str">
        <f t="shared" si="8"/>
        <v xml:space="preserve"> </v>
      </c>
      <c r="L21" s="5">
        <f>ABS(($V$4*I21+$W$4))</f>
        <v>118.26632471009361</v>
      </c>
      <c r="M21" s="5">
        <f>ABS(($V$4*I21+$W$4)-J21)</f>
        <v>28.733675289906387</v>
      </c>
      <c r="R21" s="4">
        <f t="shared" si="9"/>
        <v>45798.583333333336</v>
      </c>
      <c r="S21">
        <v>70</v>
      </c>
    </row>
    <row r="22" spans="1:19" x14ac:dyDescent="0.25">
      <c r="A22" s="1">
        <v>45762.00986111111</v>
      </c>
      <c r="B22">
        <v>65</v>
      </c>
      <c r="C22" t="s">
        <v>0</v>
      </c>
      <c r="E22" t="s">
        <v>3</v>
      </c>
      <c r="F22" t="str">
        <f>IF(B22&lt;70,"Below", " ")</f>
        <v>Below</v>
      </c>
      <c r="I22" s="4">
        <v>45732.209722222222</v>
      </c>
      <c r="J22">
        <v>109</v>
      </c>
      <c r="K22" t="str">
        <f t="shared" si="8"/>
        <v xml:space="preserve"> </v>
      </c>
      <c r="L22" s="5">
        <f>ABS(($V$4*I22+$W$4))</f>
        <v>117.93662415152721</v>
      </c>
      <c r="M22" s="5">
        <f>ABS(($V$4*I22+$W$4)-J22)</f>
        <v>8.9366241515272122</v>
      </c>
      <c r="R22" s="4">
        <f t="shared" si="9"/>
        <v>45803.361111111109</v>
      </c>
      <c r="S22">
        <v>70</v>
      </c>
    </row>
    <row r="23" spans="1:19" hidden="1" x14ac:dyDescent="0.25">
      <c r="A23" s="1">
        <v>45786.600624999999</v>
      </c>
      <c r="D23" t="s">
        <v>5</v>
      </c>
      <c r="I23">
        <v>45733.168749999997</v>
      </c>
      <c r="J23">
        <v>159</v>
      </c>
    </row>
    <row r="24" spans="1:19" x14ac:dyDescent="0.25">
      <c r="A24" s="1">
        <v>45759.839768518519</v>
      </c>
      <c r="B24">
        <v>49</v>
      </c>
      <c r="C24" t="s">
        <v>0</v>
      </c>
      <c r="E24" t="s">
        <v>3</v>
      </c>
      <c r="F24" t="str">
        <f>IF(B24&lt;70,"Below", " ")</f>
        <v>Below</v>
      </c>
      <c r="I24" s="4">
        <v>45734.145138888889</v>
      </c>
      <c r="J24">
        <v>134</v>
      </c>
      <c r="K24" t="str">
        <f t="shared" ref="K24:K28" si="10">IF(J24&lt;70,"Below", " ")</f>
        <v xml:space="preserve"> </v>
      </c>
      <c r="L24" s="5">
        <f>ABS(($V$4*I24+$W$4))</f>
        <v>117.3145012965997</v>
      </c>
      <c r="M24" s="5">
        <f>ABS(($V$4*I24+$W$4)-J24)</f>
        <v>16.685498703400299</v>
      </c>
      <c r="R24" s="4">
        <f>$I$3 + (ROW(A22)-1)*($I$75 - $I$3)/20</f>
        <v>45812.916666666672</v>
      </c>
      <c r="S24">
        <v>70</v>
      </c>
    </row>
    <row r="25" spans="1:19" x14ac:dyDescent="0.25">
      <c r="A25" s="1">
        <v>45759.159722222219</v>
      </c>
      <c r="B25">
        <v>65</v>
      </c>
      <c r="C25" t="s">
        <v>0</v>
      </c>
      <c r="E25" t="s">
        <v>3</v>
      </c>
      <c r="F25" t="str">
        <f>IF(B25&lt;70,"Below", " ")</f>
        <v>Below</v>
      </c>
      <c r="I25" s="4">
        <v>45735.200694444444</v>
      </c>
      <c r="J25">
        <v>130</v>
      </c>
      <c r="K25" t="str">
        <f t="shared" si="10"/>
        <v xml:space="preserve"> </v>
      </c>
      <c r="L25" s="5">
        <f>ABS(($V$4*I25+$W$4))</f>
        <v>116.97520214357064</v>
      </c>
      <c r="M25" s="5">
        <f>ABS(($V$4*I25+$W$4)-J25)</f>
        <v>13.024797856429359</v>
      </c>
      <c r="R25" s="4">
        <f t="shared" ref="R24:R28" si="11">$I$3 + (ROW(A23)-1)*($I$75 - $I$3)/20</f>
        <v>45817.694444444445</v>
      </c>
      <c r="S25">
        <v>70</v>
      </c>
    </row>
    <row r="26" spans="1:19" x14ac:dyDescent="0.25">
      <c r="A26" s="1">
        <v>45749.737916666665</v>
      </c>
      <c r="B26">
        <v>52</v>
      </c>
      <c r="C26" t="s">
        <v>0</v>
      </c>
      <c r="E26" t="s">
        <v>3</v>
      </c>
      <c r="F26" t="str">
        <f>IF(B26&lt;70,"Below", " ")</f>
        <v>Below</v>
      </c>
      <c r="I26" s="4">
        <v>45736.172222222223</v>
      </c>
      <c r="J26">
        <v>137</v>
      </c>
      <c r="K26" t="str">
        <f t="shared" si="10"/>
        <v xml:space="preserve"> </v>
      </c>
      <c r="L26" s="5">
        <f>ABS(($V$4*I26+$W$4))</f>
        <v>116.66291298890792</v>
      </c>
      <c r="M26" s="5">
        <f>ABS(($V$4*I26+$W$4)-J26)</f>
        <v>20.337087011092081</v>
      </c>
      <c r="R26" s="4"/>
    </row>
    <row r="27" spans="1:19" x14ac:dyDescent="0.25">
      <c r="A27" s="1">
        <v>45749.724120370367</v>
      </c>
      <c r="B27">
        <v>38</v>
      </c>
      <c r="C27" t="s">
        <v>0</v>
      </c>
      <c r="E27" t="s">
        <v>3</v>
      </c>
      <c r="F27" t="str">
        <f>IF(B27&lt;70,"Below", " ")</f>
        <v>Below</v>
      </c>
      <c r="I27" s="4">
        <v>45737.213194444441</v>
      </c>
      <c r="J27">
        <v>91</v>
      </c>
      <c r="K27" t="str">
        <f t="shared" si="10"/>
        <v xml:space="preserve"> </v>
      </c>
      <c r="L27" s="5">
        <f>ABS(($V$4*I27+$W$4))</f>
        <v>116.32830152154747</v>
      </c>
      <c r="M27" s="5">
        <f>ABS(($V$4*I27+$W$4)-J27)</f>
        <v>25.328301521547473</v>
      </c>
      <c r="R27" s="4"/>
    </row>
    <row r="28" spans="1:19" x14ac:dyDescent="0.25">
      <c r="A28" s="1">
        <v>45749.164965277778</v>
      </c>
      <c r="B28">
        <v>67</v>
      </c>
      <c r="C28" t="s">
        <v>0</v>
      </c>
      <c r="E28" t="s">
        <v>3</v>
      </c>
      <c r="F28" t="str">
        <f>IF(B28&lt;70,"Below", " ")</f>
        <v>Below</v>
      </c>
      <c r="I28" s="4">
        <v>45738.179166666669</v>
      </c>
      <c r="J28">
        <v>148</v>
      </c>
      <c r="K28" t="str">
        <f t="shared" si="10"/>
        <v xml:space="preserve"> </v>
      </c>
      <c r="L28" s="5">
        <f>ABS(($V$4*I28+$W$4))</f>
        <v>116.01779815189911</v>
      </c>
      <c r="M28" s="5">
        <f>ABS(($V$4*I28+$W$4)-J28)</f>
        <v>31.982201848100885</v>
      </c>
      <c r="R28" s="4"/>
    </row>
    <row r="29" spans="1:19" hidden="1" x14ac:dyDescent="0.25">
      <c r="A29" s="1">
        <v>45784.677916666667</v>
      </c>
      <c r="D29" t="s">
        <v>5</v>
      </c>
      <c r="I29">
        <v>45739.171527777777</v>
      </c>
      <c r="J29">
        <v>134</v>
      </c>
    </row>
    <row r="30" spans="1:19" x14ac:dyDescent="0.25">
      <c r="A30" s="1">
        <v>45741.41574074074</v>
      </c>
      <c r="B30">
        <v>64</v>
      </c>
      <c r="C30" t="s">
        <v>0</v>
      </c>
      <c r="E30" t="s">
        <v>3</v>
      </c>
      <c r="F30" t="str">
        <f>IF(B30&lt;70,"Below", " ")</f>
        <v>Below</v>
      </c>
      <c r="I30" s="4">
        <v>45740.131249999999</v>
      </c>
      <c r="J30">
        <v>116</v>
      </c>
      <c r="K30" t="str">
        <f t="shared" ref="K30:K44" si="12">IF(J30&lt;70,"Below", " ")</f>
        <v xml:space="preserve"> </v>
      </c>
      <c r="L30" s="5">
        <f>ABS(($V$4*I30+$W$4))</f>
        <v>115.39031794192488</v>
      </c>
      <c r="M30" s="5">
        <f>ABS(($V$4*I30+$W$4)-J30)</f>
        <v>0.60968205807512277</v>
      </c>
      <c r="R30" s="4"/>
    </row>
    <row r="31" spans="1:19" x14ac:dyDescent="0.25">
      <c r="A31" s="1">
        <v>45728.380011574074</v>
      </c>
      <c r="B31">
        <v>68</v>
      </c>
      <c r="C31" t="s">
        <v>0</v>
      </c>
      <c r="E31" t="s">
        <v>3</v>
      </c>
      <c r="F31" t="str">
        <f>IF(B31&lt;70,"Below", " ")</f>
        <v>Below</v>
      </c>
      <c r="I31" s="4">
        <v>45741.152083333334</v>
      </c>
      <c r="J31">
        <v>95</v>
      </c>
      <c r="K31" t="str">
        <f t="shared" si="12"/>
        <v xml:space="preserve"> </v>
      </c>
      <c r="L31" s="5">
        <f>ABS(($V$4*I31+$W$4))</f>
        <v>115.06217994524559</v>
      </c>
      <c r="M31" s="5">
        <f>ABS(($V$4*I31+$W$4)-J31)</f>
        <v>20.062179945245589</v>
      </c>
      <c r="R31" s="4"/>
    </row>
    <row r="32" spans="1:19" x14ac:dyDescent="0.25">
      <c r="A32" s="1">
        <v>45726.835289351853</v>
      </c>
      <c r="B32">
        <v>64</v>
      </c>
      <c r="C32" t="s">
        <v>0</v>
      </c>
      <c r="E32" t="s">
        <v>3</v>
      </c>
      <c r="F32" t="str">
        <f>IF(B32&lt;70,"Below", " ")</f>
        <v>Below</v>
      </c>
      <c r="I32" s="4">
        <v>45742.175000000003</v>
      </c>
      <c r="J32">
        <v>124</v>
      </c>
      <c r="K32" t="str">
        <f t="shared" si="12"/>
        <v xml:space="preserve"> </v>
      </c>
      <c r="L32" s="5">
        <f>ABS(($V$4*I32+$W$4))</f>
        <v>114.73337227918455</v>
      </c>
      <c r="M32" s="5">
        <f>ABS(($V$4*I32+$W$4)-J32)</f>
        <v>9.2666277208154497</v>
      </c>
      <c r="R32" s="4"/>
    </row>
    <row r="33" spans="1:18" x14ac:dyDescent="0.25">
      <c r="A33" s="1">
        <v>45716.696331018517</v>
      </c>
      <c r="B33">
        <v>53</v>
      </c>
      <c r="C33" t="s">
        <v>0</v>
      </c>
      <c r="E33" t="s">
        <v>3</v>
      </c>
      <c r="F33" t="str">
        <f>IF(B33&lt;70,"Below", " ")</f>
        <v>Below</v>
      </c>
      <c r="I33" s="4">
        <v>45743.195833333331</v>
      </c>
      <c r="J33">
        <v>112</v>
      </c>
      <c r="K33" t="str">
        <f t="shared" si="12"/>
        <v xml:space="preserve"> </v>
      </c>
      <c r="L33" s="5">
        <f>ABS(($V$4*I33+$W$4))</f>
        <v>114.40523428250708</v>
      </c>
      <c r="M33" s="5">
        <f>ABS(($V$4*I33+$W$4)-J33)</f>
        <v>2.4052342825070809</v>
      </c>
      <c r="R33" s="4"/>
    </row>
    <row r="34" spans="1:18" x14ac:dyDescent="0.25">
      <c r="A34" s="1">
        <v>45810.874490740738</v>
      </c>
      <c r="B34">
        <v>108</v>
      </c>
      <c r="C34" t="s">
        <v>0</v>
      </c>
      <c r="E34" t="s">
        <v>3</v>
      </c>
      <c r="F34" t="str">
        <f>IF(B34&lt;70,"Below", " ")</f>
        <v xml:space="preserve"> </v>
      </c>
      <c r="I34" s="4">
        <v>45744.154166666667</v>
      </c>
      <c r="J34">
        <v>94</v>
      </c>
      <c r="K34" t="str">
        <f t="shared" si="12"/>
        <v xml:space="preserve"> </v>
      </c>
      <c r="L34" s="5">
        <f>ABS(($V$4*I34+$W$4))</f>
        <v>114.09718636725665</v>
      </c>
      <c r="M34" s="5">
        <f>ABS(($V$4*I34+$W$4)-J34)</f>
        <v>20.097186367256654</v>
      </c>
      <c r="R34" s="4"/>
    </row>
    <row r="35" spans="1:18" x14ac:dyDescent="0.25">
      <c r="A35" s="1">
        <v>45806.230300925927</v>
      </c>
      <c r="B35">
        <v>92</v>
      </c>
      <c r="C35" t="s">
        <v>0</v>
      </c>
      <c r="E35" t="s">
        <v>3</v>
      </c>
      <c r="F35" t="str">
        <f>IF(B35&lt;70,"Below", " ")</f>
        <v xml:space="preserve"> </v>
      </c>
      <c r="I35" s="4">
        <v>45745.179861111108</v>
      </c>
      <c r="J35">
        <v>71</v>
      </c>
      <c r="K35" t="str">
        <f t="shared" si="12"/>
        <v xml:space="preserve"> </v>
      </c>
      <c r="L35" s="5">
        <f>ABS(($V$4*I35+$W$4))</f>
        <v>113.76748580869025</v>
      </c>
      <c r="M35" s="5">
        <f>ABS(($V$4*I35+$W$4)-J35)</f>
        <v>42.767485808690253</v>
      </c>
    </row>
    <row r="36" spans="1:18" x14ac:dyDescent="0.25">
      <c r="A36" s="1">
        <v>45804.848078703704</v>
      </c>
      <c r="B36">
        <v>99</v>
      </c>
      <c r="C36" t="s">
        <v>0</v>
      </c>
      <c r="E36" t="s">
        <v>3</v>
      </c>
      <c r="F36" t="str">
        <f>IF(B36&lt;70,"Below", " ")</f>
        <v xml:space="preserve"> </v>
      </c>
      <c r="I36" s="4">
        <v>45746.168749999997</v>
      </c>
      <c r="J36">
        <v>127</v>
      </c>
      <c r="K36" t="str">
        <f t="shared" si="12"/>
        <v xml:space="preserve"> </v>
      </c>
      <c r="L36" s="5">
        <f>ABS(($V$4*I36+$W$4))</f>
        <v>113.44961607585356</v>
      </c>
      <c r="M36" s="5">
        <f>ABS(($V$4*I36+$W$4)-J36)</f>
        <v>13.550383924146445</v>
      </c>
    </row>
    <row r="37" spans="1:18" x14ac:dyDescent="0.25">
      <c r="A37" s="1">
        <v>45803.75340277778</v>
      </c>
      <c r="B37">
        <v>165</v>
      </c>
      <c r="C37" t="s">
        <v>0</v>
      </c>
      <c r="E37" t="s">
        <v>3</v>
      </c>
      <c r="F37" t="str">
        <f>IF(B37&lt;70,"Below", " ")</f>
        <v xml:space="preserve"> </v>
      </c>
      <c r="I37" s="4">
        <v>45748.189583333333</v>
      </c>
      <c r="J37">
        <v>146</v>
      </c>
      <c r="K37" t="str">
        <f t="shared" si="12"/>
        <v xml:space="preserve"> </v>
      </c>
      <c r="L37" s="5">
        <f>ABS(($V$4*I37+$W$4))</f>
        <v>112.80003677630521</v>
      </c>
      <c r="M37" s="5">
        <f>ABS(($V$4*I37+$W$4)-J37)</f>
        <v>33.199963223694795</v>
      </c>
    </row>
    <row r="38" spans="1:18" x14ac:dyDescent="0.25">
      <c r="A38" s="1">
        <v>45802.730173611111</v>
      </c>
      <c r="B38">
        <v>125</v>
      </c>
      <c r="C38" t="s">
        <v>0</v>
      </c>
      <c r="E38" t="s">
        <v>3</v>
      </c>
      <c r="F38" t="str">
        <f>IF(B38&lt;70,"Below", " ")</f>
        <v xml:space="preserve"> </v>
      </c>
      <c r="I38" s="4">
        <v>45749.070138888892</v>
      </c>
      <c r="J38">
        <v>146</v>
      </c>
      <c r="K38" t="str">
        <f t="shared" si="12"/>
        <v xml:space="preserve"> </v>
      </c>
      <c r="L38" s="5">
        <f>ABS(($V$4*I38+$W$4))</f>
        <v>112.51698985127769</v>
      </c>
      <c r="M38" s="5">
        <f>ABS(($V$4*I38+$W$4)-J38)</f>
        <v>33.483010148722315</v>
      </c>
    </row>
    <row r="39" spans="1:18" x14ac:dyDescent="0.25">
      <c r="A39" s="1">
        <v>45802.688784722224</v>
      </c>
      <c r="B39">
        <v>100</v>
      </c>
      <c r="C39" t="s">
        <v>0</v>
      </c>
      <c r="E39" t="s">
        <v>3</v>
      </c>
      <c r="F39" t="str">
        <f>IF(B39&lt;70,"Below", " ")</f>
        <v xml:space="preserve"> </v>
      </c>
      <c r="I39" s="4">
        <v>45750.205555555556</v>
      </c>
      <c r="J39">
        <v>102</v>
      </c>
      <c r="K39" t="str">
        <f t="shared" si="12"/>
        <v xml:space="preserve"> </v>
      </c>
      <c r="L39" s="5">
        <f>ABS(($V$4*I39+$W$4))</f>
        <v>112.15202003864579</v>
      </c>
      <c r="M39" s="5">
        <f>ABS(($V$4*I39+$W$4)-J39)</f>
        <v>10.152020038645787</v>
      </c>
    </row>
    <row r="40" spans="1:18" x14ac:dyDescent="0.25">
      <c r="A40" s="1">
        <v>45802.463541666664</v>
      </c>
      <c r="B40">
        <v>120</v>
      </c>
      <c r="C40" t="s">
        <v>0</v>
      </c>
      <c r="E40" t="s">
        <v>3</v>
      </c>
      <c r="F40" t="str">
        <f>IF(B40&lt;70,"Below", " ")</f>
        <v xml:space="preserve"> </v>
      </c>
      <c r="I40" s="4">
        <v>45752.14166666667</v>
      </c>
      <c r="J40">
        <v>110</v>
      </c>
      <c r="K40" t="str">
        <f t="shared" si="12"/>
        <v xml:space="preserve"> </v>
      </c>
      <c r="L40" s="5">
        <f>ABS(($V$4*I40+$W$4))</f>
        <v>111.52967396058921</v>
      </c>
      <c r="M40" s="5">
        <f>ABS(($V$4*I40+$W$4)-J40)</f>
        <v>1.5296739605892071</v>
      </c>
    </row>
    <row r="41" spans="1:18" x14ac:dyDescent="0.25">
      <c r="A41" s="1">
        <v>45802.298391203702</v>
      </c>
      <c r="B41">
        <v>119</v>
      </c>
      <c r="C41" t="s">
        <v>0</v>
      </c>
      <c r="E41" t="s">
        <v>3</v>
      </c>
      <c r="F41" t="str">
        <f>IF(B41&lt;70,"Below", " ")</f>
        <v xml:space="preserve"> </v>
      </c>
      <c r="I41" s="4">
        <v>45754.138194444444</v>
      </c>
      <c r="J41">
        <v>113</v>
      </c>
      <c r="K41" t="str">
        <f t="shared" si="12"/>
        <v xml:space="preserve"> </v>
      </c>
      <c r="L41" s="5">
        <f>ABS(($V$4*I41+$W$4))</f>
        <v>110.88790747048733</v>
      </c>
      <c r="M41" s="5">
        <f>ABS(($V$4*I41+$W$4)-J41)</f>
        <v>2.1120925295126654</v>
      </c>
    </row>
    <row r="42" spans="1:18" x14ac:dyDescent="0.25">
      <c r="A42" s="1">
        <v>45798.212291666663</v>
      </c>
      <c r="B42">
        <v>105</v>
      </c>
      <c r="C42" t="s">
        <v>0</v>
      </c>
      <c r="E42" t="s">
        <v>3</v>
      </c>
      <c r="F42" t="str">
        <f>IF(B42&lt;70,"Below", " ")</f>
        <v xml:space="preserve"> </v>
      </c>
      <c r="I42" s="4">
        <v>45756.105555555558</v>
      </c>
      <c r="J42">
        <v>122</v>
      </c>
      <c r="K42" t="str">
        <f t="shared" si="12"/>
        <v xml:space="preserve"> </v>
      </c>
      <c r="L42" s="5">
        <f>ABS(($V$4*I42+$W$4))</f>
        <v>110.25551635171723</v>
      </c>
      <c r="M42" s="5">
        <f>ABS(($V$4*I42+$W$4)-J42)</f>
        <v>11.744483648282767</v>
      </c>
    </row>
    <row r="43" spans="1:18" x14ac:dyDescent="0.25">
      <c r="A43" s="1">
        <v>45794.220381944448</v>
      </c>
      <c r="B43">
        <v>98</v>
      </c>
      <c r="C43" t="s">
        <v>0</v>
      </c>
      <c r="E43" t="s">
        <v>3</v>
      </c>
      <c r="F43" t="str">
        <f>IF(B43&lt;70,"Below", " ")</f>
        <v xml:space="preserve"> </v>
      </c>
      <c r="I43" s="4">
        <v>45758.168749999997</v>
      </c>
      <c r="J43">
        <v>115</v>
      </c>
      <c r="K43" t="str">
        <f t="shared" si="12"/>
        <v xml:space="preserve"> </v>
      </c>
      <c r="L43" s="5">
        <f>ABS(($V$4*I43+$W$4))</f>
        <v>109.59232044142482</v>
      </c>
      <c r="M43" s="5">
        <f>ABS(($V$4*I43+$W$4)-J43)</f>
        <v>5.4076795585751825</v>
      </c>
    </row>
    <row r="44" spans="1:18" x14ac:dyDescent="0.25">
      <c r="A44" s="1">
        <v>45793.696898148148</v>
      </c>
      <c r="B44">
        <v>162</v>
      </c>
      <c r="C44" t="s">
        <v>0</v>
      </c>
      <c r="E44" t="s">
        <v>3</v>
      </c>
      <c r="F44" t="str">
        <f>IF(B44&lt;70,"Below", " ")</f>
        <v xml:space="preserve"> </v>
      </c>
      <c r="I44" s="4">
        <v>45760.111805555556</v>
      </c>
      <c r="J44">
        <v>138</v>
      </c>
      <c r="K44" t="str">
        <f t="shared" si="12"/>
        <v xml:space="preserve"> </v>
      </c>
      <c r="L44" s="5">
        <f>ABS(($V$4*I44+$W$4))</f>
        <v>108.96774213209937</v>
      </c>
      <c r="M44" s="5">
        <f>ABS(($V$4*I44+$W$4)-J44)</f>
        <v>29.032257867900626</v>
      </c>
    </row>
    <row r="45" spans="1:18" hidden="1" x14ac:dyDescent="0.25">
      <c r="A45" s="1">
        <v>45781.881168981483</v>
      </c>
      <c r="D45" t="s">
        <v>5</v>
      </c>
      <c r="I45">
        <v>45762.176388888889</v>
      </c>
      <c r="J45">
        <v>92</v>
      </c>
    </row>
    <row r="46" spans="1:18" x14ac:dyDescent="0.25">
      <c r="A46" s="1">
        <v>45787.9684837963</v>
      </c>
      <c r="B46">
        <v>104</v>
      </c>
      <c r="C46" t="s">
        <v>0</v>
      </c>
      <c r="E46" t="s">
        <v>3</v>
      </c>
      <c r="F46" t="str">
        <f>IF(B46&lt;70,"Below", " ")</f>
        <v xml:space="preserve"> </v>
      </c>
      <c r="I46" s="4">
        <v>45764.227777777778</v>
      </c>
      <c r="J46">
        <v>135</v>
      </c>
      <c r="K46" t="str">
        <f t="shared" ref="K46:K53" si="13">IF(J46&lt;70,"Below", " ")</f>
        <v xml:space="preserve"> </v>
      </c>
      <c r="L46" s="5">
        <f>ABS(($V$4*I46+$W$4))</f>
        <v>107.6446986584142</v>
      </c>
      <c r="M46" s="5">
        <f>ABS(($V$4*I46+$W$4)-J46)</f>
        <v>27.3553013415858</v>
      </c>
    </row>
    <row r="47" spans="1:18" x14ac:dyDescent="0.25">
      <c r="A47" s="1">
        <v>45786.629236111112</v>
      </c>
      <c r="B47">
        <v>126</v>
      </c>
      <c r="C47" t="s">
        <v>0</v>
      </c>
      <c r="E47" t="s">
        <v>3</v>
      </c>
      <c r="F47" t="str">
        <f>IF(B47&lt;70,"Below", " ")</f>
        <v xml:space="preserve"> </v>
      </c>
      <c r="I47" s="4">
        <v>45765.418749999997</v>
      </c>
      <c r="J47">
        <v>95</v>
      </c>
      <c r="K47" t="str">
        <f t="shared" si="13"/>
        <v xml:space="preserve"> </v>
      </c>
      <c r="L47" s="5">
        <f>ABS(($V$4*I47+$W$4))</f>
        <v>107.26187099562412</v>
      </c>
      <c r="M47" s="5">
        <f>ABS(($V$4*I47+$W$4)-J47)</f>
        <v>12.261870995624122</v>
      </c>
    </row>
    <row r="48" spans="1:18" x14ac:dyDescent="0.25">
      <c r="A48" s="1">
        <v>45786.601053240738</v>
      </c>
      <c r="B48">
        <v>131</v>
      </c>
      <c r="C48" t="s">
        <v>0</v>
      </c>
      <c r="E48" t="s">
        <v>3</v>
      </c>
      <c r="F48" t="str">
        <f>IF(B48&lt;70,"Below", " ")</f>
        <v xml:space="preserve"> </v>
      </c>
      <c r="I48" s="4">
        <v>45766.204861111109</v>
      </c>
      <c r="J48">
        <v>107</v>
      </c>
      <c r="K48" t="str">
        <f t="shared" si="13"/>
        <v xml:space="preserve"> </v>
      </c>
      <c r="L48" s="5">
        <f>ABS(($V$4*I48+$W$4))</f>
        <v>107.00918241586805</v>
      </c>
      <c r="M48" s="5">
        <f>ABS(($V$4*I48+$W$4)-J48)</f>
        <v>9.1824158680537948E-3</v>
      </c>
    </row>
    <row r="49" spans="1:13" x14ac:dyDescent="0.25">
      <c r="A49" s="1">
        <v>45786.576736111114</v>
      </c>
      <c r="B49">
        <v>92</v>
      </c>
      <c r="C49" t="s">
        <v>0</v>
      </c>
      <c r="E49" t="s">
        <v>3</v>
      </c>
      <c r="F49" t="str">
        <f>IF(B49&lt;70,"Below", " ")</f>
        <v xml:space="preserve"> </v>
      </c>
      <c r="I49" s="4">
        <v>45768.212500000001</v>
      </c>
      <c r="J49">
        <v>95</v>
      </c>
      <c r="K49" t="str">
        <f t="shared" si="13"/>
        <v xml:space="preserve"> </v>
      </c>
      <c r="L49" s="5">
        <f>ABS(($V$4*I49+$W$4))</f>
        <v>106.363844355732</v>
      </c>
      <c r="M49" s="5">
        <f>ABS(($V$4*I49+$W$4)-J49)</f>
        <v>11.363844355731999</v>
      </c>
    </row>
    <row r="50" spans="1:13" x14ac:dyDescent="0.25">
      <c r="A50" s="1">
        <v>45785.27925925926</v>
      </c>
      <c r="B50">
        <v>99</v>
      </c>
      <c r="C50" t="s">
        <v>0</v>
      </c>
      <c r="E50" t="s">
        <v>3</v>
      </c>
      <c r="F50" t="str">
        <f>IF(B50&lt;70,"Below", " ")</f>
        <v xml:space="preserve"> </v>
      </c>
      <c r="I50" s="4">
        <v>45770.178472222222</v>
      </c>
      <c r="J50">
        <v>92</v>
      </c>
      <c r="K50" t="str">
        <f t="shared" si="13"/>
        <v xml:space="preserve"> </v>
      </c>
      <c r="L50" s="5">
        <f>ABS(($V$4*I50+$W$4))</f>
        <v>105.7318996832164</v>
      </c>
      <c r="M50" s="5">
        <f>ABS(($V$4*I50+$W$4)-J50)</f>
        <v>13.731899683216398</v>
      </c>
    </row>
    <row r="51" spans="1:13" x14ac:dyDescent="0.25">
      <c r="A51" s="1">
        <v>45784.998726851853</v>
      </c>
      <c r="B51">
        <v>104</v>
      </c>
      <c r="C51" t="s">
        <v>0</v>
      </c>
      <c r="E51" t="s">
        <v>3</v>
      </c>
      <c r="F51" t="str">
        <f>IF(B51&lt;70,"Below", " ")</f>
        <v xml:space="preserve"> </v>
      </c>
      <c r="I51" s="4">
        <v>45772.247916666667</v>
      </c>
      <c r="J51">
        <v>90</v>
      </c>
      <c r="K51" t="str">
        <f t="shared" si="13"/>
        <v xml:space="preserve"> </v>
      </c>
      <c r="L51" s="5">
        <f>ABS(($V$4*I51+$W$4))</f>
        <v>105.06669476477873</v>
      </c>
      <c r="M51" s="5">
        <f>ABS(($V$4*I51+$W$4)-J51)</f>
        <v>15.066694764778731</v>
      </c>
    </row>
    <row r="52" spans="1:13" x14ac:dyDescent="0.25">
      <c r="A52" s="1">
        <v>45784.682175925926</v>
      </c>
      <c r="B52">
        <v>128</v>
      </c>
      <c r="C52" t="s">
        <v>0</v>
      </c>
      <c r="E52" t="s">
        <v>3</v>
      </c>
      <c r="F52" t="str">
        <f>IF(B52&lt;70,"Below", " ")</f>
        <v xml:space="preserve"> </v>
      </c>
      <c r="I52" s="4">
        <v>45774.158333333333</v>
      </c>
      <c r="J52">
        <v>116</v>
      </c>
      <c r="K52" t="str">
        <f t="shared" si="13"/>
        <v xml:space="preserve"> </v>
      </c>
      <c r="L52" s="5">
        <f>ABS(($V$4*I52+$W$4))</f>
        <v>104.45260794242313</v>
      </c>
      <c r="M52" s="5">
        <f>ABS(($V$4*I52+$W$4)-J52)</f>
        <v>11.547392057576872</v>
      </c>
    </row>
    <row r="53" spans="1:13" x14ac:dyDescent="0.25">
      <c r="A53" s="1">
        <v>45784.650381944448</v>
      </c>
      <c r="B53">
        <v>134</v>
      </c>
      <c r="C53" t="s">
        <v>0</v>
      </c>
      <c r="E53" t="s">
        <v>3</v>
      </c>
      <c r="F53" t="str">
        <f>IF(B53&lt;70,"Below", " ")</f>
        <v xml:space="preserve"> </v>
      </c>
      <c r="I53" s="4">
        <v>45776.210416666669</v>
      </c>
      <c r="J53">
        <v>112</v>
      </c>
      <c r="K53" t="str">
        <f t="shared" si="13"/>
        <v xml:space="preserve"> </v>
      </c>
      <c r="L53" s="5">
        <f>ABS(($V$4*I53+$W$4))</f>
        <v>103.79298360215944</v>
      </c>
      <c r="M53" s="5">
        <f>ABS(($V$4*I53+$W$4)-J53)</f>
        <v>8.2070163978405617</v>
      </c>
    </row>
    <row r="54" spans="1:13" hidden="1" x14ac:dyDescent="0.25">
      <c r="A54" s="1">
        <v>45779.835127314815</v>
      </c>
      <c r="D54" t="s">
        <v>5</v>
      </c>
      <c r="I54">
        <v>45777.356249999997</v>
      </c>
      <c r="J54">
        <v>129</v>
      </c>
    </row>
    <row r="55" spans="1:13" x14ac:dyDescent="0.25">
      <c r="A55" s="1">
        <v>45784.503969907404</v>
      </c>
      <c r="B55">
        <v>156</v>
      </c>
      <c r="C55" t="s">
        <v>0</v>
      </c>
      <c r="E55" t="s">
        <v>3</v>
      </c>
      <c r="F55" t="str">
        <f>IF(B55&lt;70,"Below", " ")</f>
        <v xml:space="preserve"> </v>
      </c>
      <c r="I55" s="4">
        <v>45778.272222222222</v>
      </c>
      <c r="J55">
        <v>79</v>
      </c>
      <c r="K55" t="str">
        <f t="shared" ref="K55:K57" si="14">IF(J55&lt;70,"Below", " ")</f>
        <v xml:space="preserve"> </v>
      </c>
      <c r="L55" s="5">
        <f>ABS(($V$4*I55+$W$4))</f>
        <v>103.1302341381197</v>
      </c>
      <c r="M55" s="5">
        <f>ABS(($V$4*I55+$W$4)-J55)</f>
        <v>24.130234138119704</v>
      </c>
    </row>
    <row r="56" spans="1:13" x14ac:dyDescent="0.25">
      <c r="A56" s="1">
        <v>45784.360532407409</v>
      </c>
      <c r="B56">
        <v>101</v>
      </c>
      <c r="C56" t="s">
        <v>0</v>
      </c>
      <c r="E56" t="s">
        <v>3</v>
      </c>
      <c r="F56" t="str">
        <f>IF(B56&lt;70,"Below", " ")</f>
        <v xml:space="preserve"> </v>
      </c>
      <c r="I56" s="4">
        <v>45780.225694444445</v>
      </c>
      <c r="J56">
        <v>123</v>
      </c>
      <c r="K56" t="str">
        <f t="shared" si="14"/>
        <v xml:space="preserve"> </v>
      </c>
      <c r="L56" s="5">
        <f>ABS(($V$4*I56+$W$4))</f>
        <v>102.50230748189097</v>
      </c>
      <c r="M56" s="5">
        <f>ABS(($V$4*I56+$W$4)-J56)</f>
        <v>20.497692518109034</v>
      </c>
    </row>
    <row r="57" spans="1:13" x14ac:dyDescent="0.25">
      <c r="A57" s="1">
        <v>45784.337384259263</v>
      </c>
      <c r="B57">
        <v>96</v>
      </c>
      <c r="C57" t="s">
        <v>0</v>
      </c>
      <c r="E57" t="s">
        <v>3</v>
      </c>
      <c r="F57" t="str">
        <f>IF(B57&lt;70,"Below", " ")</f>
        <v xml:space="preserve"> </v>
      </c>
      <c r="I57" s="4">
        <v>45782.286111111112</v>
      </c>
      <c r="J57">
        <v>80</v>
      </c>
      <c r="K57" t="str">
        <f t="shared" si="14"/>
        <v xml:space="preserve"> </v>
      </c>
      <c r="L57" s="5">
        <f>ABS(($V$4*I57+$W$4))</f>
        <v>101.84000446410391</v>
      </c>
      <c r="M57" s="5">
        <f>ABS(($V$4*I57+$W$4)-J57)</f>
        <v>21.840004464103913</v>
      </c>
    </row>
    <row r="58" spans="1:13" hidden="1" x14ac:dyDescent="0.25">
      <c r="A58" s="1">
        <v>45774.835173611114</v>
      </c>
      <c r="B58" t="s">
        <v>7</v>
      </c>
      <c r="C58" t="s">
        <v>0</v>
      </c>
      <c r="E58" t="s">
        <v>6</v>
      </c>
      <c r="F58" t="str">
        <f>IF(B58&lt;80,"Below", " ")</f>
        <v xml:space="preserve"> </v>
      </c>
      <c r="I58">
        <v>45784.152083333334</v>
      </c>
      <c r="J58">
        <v>98</v>
      </c>
    </row>
    <row r="59" spans="1:13" hidden="1" x14ac:dyDescent="0.25">
      <c r="A59" s="1">
        <v>45774.833124999997</v>
      </c>
      <c r="B59">
        <v>482</v>
      </c>
      <c r="C59" t="s">
        <v>0</v>
      </c>
      <c r="E59" t="s">
        <v>6</v>
      </c>
      <c r="F59" t="str">
        <f>IF(B59&lt;80,"Below", " ")</f>
        <v xml:space="preserve"> </v>
      </c>
      <c r="I59">
        <v>45786.21597222222</v>
      </c>
      <c r="J59">
        <v>96</v>
      </c>
    </row>
    <row r="60" spans="1:13" x14ac:dyDescent="0.25">
      <c r="A60" s="1">
        <v>45784.316886574074</v>
      </c>
      <c r="B60">
        <v>88</v>
      </c>
      <c r="C60" t="s">
        <v>0</v>
      </c>
      <c r="E60" t="s">
        <v>3</v>
      </c>
      <c r="F60" t="str">
        <f>IF(B60&lt;70,"Below", " ")</f>
        <v xml:space="preserve"> </v>
      </c>
      <c r="I60" s="4">
        <v>45788.220833333333</v>
      </c>
      <c r="J60">
        <v>132</v>
      </c>
      <c r="K60" t="str">
        <f>IF(J60&lt;70,"Below", " ")</f>
        <v xml:space="preserve"> </v>
      </c>
      <c r="L60" s="5">
        <f>ABS(($V$4*I60+$W$4))</f>
        <v>99.932339620827406</v>
      </c>
      <c r="M60" s="5">
        <f>ABS(($V$4*I60+$W$4)-J60)</f>
        <v>32.067660379172594</v>
      </c>
    </row>
    <row r="61" spans="1:13" hidden="1" x14ac:dyDescent="0.25">
      <c r="A61" s="1">
        <v>45782.78496527778</v>
      </c>
      <c r="B61">
        <v>175</v>
      </c>
      <c r="C61" t="s">
        <v>0</v>
      </c>
      <c r="E61" t="s">
        <v>4</v>
      </c>
      <c r="F61" t="str">
        <f>IF(B61&lt;80,"Below", " ")</f>
        <v xml:space="preserve"> </v>
      </c>
      <c r="I61">
        <v>45790.242361111108</v>
      </c>
      <c r="J61">
        <v>100</v>
      </c>
    </row>
    <row r="62" spans="1:13" x14ac:dyDescent="0.25">
      <c r="A62" s="1">
        <v>45784.290266203701</v>
      </c>
      <c r="B62">
        <v>74</v>
      </c>
      <c r="C62" t="s">
        <v>0</v>
      </c>
      <c r="E62" t="s">
        <v>3</v>
      </c>
      <c r="F62" t="str">
        <f>IF(B62&lt;70,"Below", " ")</f>
        <v xml:space="preserve"> </v>
      </c>
      <c r="I62" s="4">
        <v>45792.158333333333</v>
      </c>
      <c r="J62">
        <v>73</v>
      </c>
      <c r="K62" t="str">
        <f t="shared" ref="K62:K72" si="15">IF(J62&lt;70,"Below", " ")</f>
        <v xml:space="preserve"> </v>
      </c>
      <c r="L62" s="5">
        <f>ABS(($V$4*I62+$W$4))</f>
        <v>98.666664490780022</v>
      </c>
      <c r="M62" s="5">
        <f>ABS(($V$4*I62+$W$4)-J62)</f>
        <v>25.666664490780022</v>
      </c>
    </row>
    <row r="63" spans="1:13" x14ac:dyDescent="0.25">
      <c r="A63" s="1">
        <v>45784.0309837963</v>
      </c>
      <c r="B63">
        <v>108</v>
      </c>
      <c r="C63" t="s">
        <v>0</v>
      </c>
      <c r="E63" t="s">
        <v>3</v>
      </c>
      <c r="F63" t="str">
        <f>IF(B63&lt;70,"Below", " ")</f>
        <v xml:space="preserve"> </v>
      </c>
      <c r="I63" s="4">
        <v>45794.211805555555</v>
      </c>
      <c r="J63">
        <v>95</v>
      </c>
      <c r="K63" t="str">
        <f t="shared" si="15"/>
        <v xml:space="preserve"> </v>
      </c>
      <c r="L63" s="5">
        <f>ABS(($V$4*I63+$W$4))</f>
        <v>98.006593704263651</v>
      </c>
      <c r="M63" s="5">
        <f>ABS(($V$4*I63+$W$4)-J63)</f>
        <v>3.0065937042636506</v>
      </c>
    </row>
    <row r="64" spans="1:13" x14ac:dyDescent="0.25">
      <c r="A64" s="1">
        <v>45783.517789351848</v>
      </c>
      <c r="B64">
        <v>115</v>
      </c>
      <c r="C64" t="s">
        <v>0</v>
      </c>
      <c r="E64" t="s">
        <v>3</v>
      </c>
      <c r="F64" t="str">
        <f>IF(B64&lt;70,"Below", " ")</f>
        <v xml:space="preserve"> </v>
      </c>
      <c r="I64" s="4">
        <v>45796.169444444444</v>
      </c>
      <c r="J64">
        <v>103</v>
      </c>
      <c r="K64" t="str">
        <f t="shared" si="15"/>
        <v xml:space="preserve"> </v>
      </c>
      <c r="L64" s="5">
        <f>ABS(($V$4*I64+$W$4))</f>
        <v>97.377327709271412</v>
      </c>
      <c r="M64" s="5">
        <f>ABS(($V$4*I64+$W$4)-J64)</f>
        <v>5.6226722907285875</v>
      </c>
    </row>
    <row r="65" spans="1:13" x14ac:dyDescent="0.25">
      <c r="A65" s="1">
        <v>45783.268171296295</v>
      </c>
      <c r="B65">
        <v>141</v>
      </c>
      <c r="C65" t="s">
        <v>0</v>
      </c>
      <c r="E65" t="s">
        <v>3</v>
      </c>
      <c r="F65" t="str">
        <f>IF(B65&lt;70,"Below", " ")</f>
        <v xml:space="preserve"> </v>
      </c>
      <c r="I65" s="4">
        <v>45796.365972222222</v>
      </c>
      <c r="J65">
        <v>103</v>
      </c>
      <c r="K65" t="str">
        <f t="shared" si="15"/>
        <v xml:space="preserve"> </v>
      </c>
      <c r="L65" s="5">
        <f>ABS(($V$4*I65+$W$4))</f>
        <v>97.314155564332395</v>
      </c>
      <c r="M65" s="5">
        <f>ABS(($V$4*I65+$W$4)-J65)</f>
        <v>5.6858444356676046</v>
      </c>
    </row>
    <row r="66" spans="1:13" x14ac:dyDescent="0.25">
      <c r="A66" s="1">
        <v>45782.984675925924</v>
      </c>
      <c r="B66">
        <v>78</v>
      </c>
      <c r="C66" t="s">
        <v>0</v>
      </c>
      <c r="E66" t="s">
        <v>3</v>
      </c>
      <c r="F66" t="str">
        <f>IF(B66&lt;70,"Below", " ")</f>
        <v xml:space="preserve"> </v>
      </c>
      <c r="I66" s="4">
        <v>45797.425000000003</v>
      </c>
      <c r="J66">
        <v>100</v>
      </c>
      <c r="K66" t="str">
        <f t="shared" si="15"/>
        <v xml:space="preserve"> </v>
      </c>
      <c r="L66" s="5">
        <f>ABS(($V$4*I66+$W$4))</f>
        <v>96.973740295668904</v>
      </c>
      <c r="M66" s="5">
        <f>ABS(($V$4*I66+$W$4)-J66)</f>
        <v>3.0262597043310961</v>
      </c>
    </row>
    <row r="67" spans="1:13" x14ac:dyDescent="0.25">
      <c r="A67" s="1">
        <v>45782.513599537036</v>
      </c>
      <c r="B67">
        <v>149</v>
      </c>
      <c r="C67" t="s">
        <v>0</v>
      </c>
      <c r="E67" t="s">
        <v>3</v>
      </c>
      <c r="F67" t="str">
        <f>IF(B67&lt;70,"Below", " ")</f>
        <v xml:space="preserve"> </v>
      </c>
      <c r="I67" s="4">
        <v>45798.174305555556</v>
      </c>
      <c r="J67">
        <v>69</v>
      </c>
      <c r="K67" t="str">
        <f t="shared" si="15"/>
        <v>Below</v>
      </c>
      <c r="L67" s="5">
        <f>ABS(($V$4*I67+$W$4))</f>
        <v>96.732882541644358</v>
      </c>
      <c r="M67" s="5">
        <f>ABS(($V$4*I67+$W$4)-J67)</f>
        <v>27.732882541644358</v>
      </c>
    </row>
    <row r="68" spans="1:13" x14ac:dyDescent="0.25">
      <c r="A68" s="1">
        <v>45781.882731481484</v>
      </c>
      <c r="B68">
        <v>132</v>
      </c>
      <c r="C68" t="s">
        <v>0</v>
      </c>
      <c r="E68" t="s">
        <v>3</v>
      </c>
      <c r="F68" t="str">
        <f>IF(B68&lt;70,"Below", " ")</f>
        <v xml:space="preserve"> </v>
      </c>
      <c r="I68" s="4">
        <v>45800.234027777777</v>
      </c>
      <c r="J68">
        <v>104</v>
      </c>
      <c r="K68" t="str">
        <f t="shared" si="15"/>
        <v xml:space="preserve"> </v>
      </c>
      <c r="L68" s="5">
        <f>ABS(($V$4*I68+$W$4))</f>
        <v>96.070802746984555</v>
      </c>
      <c r="M68" s="5">
        <f>ABS(($V$4*I68+$W$4)-J68)</f>
        <v>7.9291972530154453</v>
      </c>
    </row>
    <row r="69" spans="1:13" x14ac:dyDescent="0.25">
      <c r="A69" s="1">
        <v>45781.636053240742</v>
      </c>
      <c r="B69">
        <v>184</v>
      </c>
      <c r="C69" t="s">
        <v>0</v>
      </c>
      <c r="E69" t="s">
        <v>3</v>
      </c>
      <c r="F69" t="str">
        <f>IF(B69&lt;70,"Below", " ")</f>
        <v xml:space="preserve"> </v>
      </c>
      <c r="I69" s="4">
        <v>45802.214583333334</v>
      </c>
      <c r="J69">
        <v>64</v>
      </c>
      <c r="K69" t="str">
        <f t="shared" si="15"/>
        <v>Below</v>
      </c>
      <c r="L69" s="5">
        <f>ABS(($V$4*I69+$W$4))</f>
        <v>95.434170388802158</v>
      </c>
      <c r="M69" s="5">
        <f>ABS(($V$4*I69+$W$4)-J69)</f>
        <v>31.434170388802158</v>
      </c>
    </row>
    <row r="70" spans="1:13" x14ac:dyDescent="0.25">
      <c r="A70" s="1">
        <v>45781.34920138889</v>
      </c>
      <c r="B70">
        <v>127</v>
      </c>
      <c r="C70" t="s">
        <v>0</v>
      </c>
      <c r="E70" t="s">
        <v>3</v>
      </c>
      <c r="F70" t="str">
        <f>IF(B70&lt;70,"Below", " ")</f>
        <v xml:space="preserve"> </v>
      </c>
      <c r="I70" s="4">
        <v>45802.425000000003</v>
      </c>
      <c r="J70">
        <v>77</v>
      </c>
      <c r="K70" t="str">
        <f t="shared" si="15"/>
        <v xml:space="preserve"> </v>
      </c>
      <c r="L70" s="5">
        <f>ABS(($V$4*I70+$W$4))</f>
        <v>95.366533781323596</v>
      </c>
      <c r="M70" s="5">
        <f>ABS(($V$4*I70+$W$4)-J70)</f>
        <v>18.366533781323596</v>
      </c>
    </row>
    <row r="71" spans="1:13" x14ac:dyDescent="0.25">
      <c r="A71" s="1">
        <v>45780.999918981484</v>
      </c>
      <c r="B71">
        <v>95</v>
      </c>
      <c r="C71" t="s">
        <v>0</v>
      </c>
      <c r="E71" t="s">
        <v>3</v>
      </c>
      <c r="F71" t="str">
        <f>IF(B71&lt;70,"Below", " ")</f>
        <v xml:space="preserve"> </v>
      </c>
      <c r="I71" s="4">
        <v>45804.25</v>
      </c>
      <c r="J71">
        <v>113</v>
      </c>
      <c r="K71" t="str">
        <f t="shared" si="15"/>
        <v xml:space="preserve"> </v>
      </c>
      <c r="L71" s="5">
        <f>ABS(($V$4*I71+$W$4))</f>
        <v>94.779903403587014</v>
      </c>
      <c r="M71" s="5">
        <f>ABS(($V$4*I71+$W$4)-J71)</f>
        <v>18.220096596412986</v>
      </c>
    </row>
    <row r="72" spans="1:13" x14ac:dyDescent="0.25">
      <c r="A72" s="1">
        <v>45780.847916666666</v>
      </c>
      <c r="B72">
        <v>109</v>
      </c>
      <c r="C72" t="s">
        <v>0</v>
      </c>
      <c r="E72" t="s">
        <v>3</v>
      </c>
      <c r="F72" t="str">
        <f>IF(B72&lt;70,"Below", " ")</f>
        <v xml:space="preserve"> </v>
      </c>
      <c r="I72" s="4">
        <v>45804.850694444445</v>
      </c>
      <c r="J72">
        <v>95</v>
      </c>
      <c r="K72" t="str">
        <f t="shared" si="15"/>
        <v xml:space="preserve"> </v>
      </c>
      <c r="L72" s="5">
        <f>ABS(($V$4*I72+$W$4))</f>
        <v>94.586815398739418</v>
      </c>
      <c r="M72" s="5">
        <f>ABS(($V$4*I72+$W$4)-J72)</f>
        <v>0.41318460126058199</v>
      </c>
    </row>
    <row r="73" spans="1:13" hidden="1" x14ac:dyDescent="0.25">
      <c r="A73" s="1">
        <v>45775.980219907404</v>
      </c>
      <c r="D73" t="s">
        <v>5</v>
      </c>
      <c r="I73">
        <v>45805.40347222222</v>
      </c>
      <c r="J73">
        <v>94</v>
      </c>
    </row>
    <row r="74" spans="1:13" x14ac:dyDescent="0.25">
      <c r="A74" s="1">
        <v>45780.514722222222</v>
      </c>
      <c r="B74">
        <v>106</v>
      </c>
      <c r="C74" t="s">
        <v>0</v>
      </c>
      <c r="E74" t="s">
        <v>3</v>
      </c>
      <c r="F74" t="str">
        <f>IF(B74&lt;70,"Below", " ")</f>
        <v xml:space="preserve"> </v>
      </c>
      <c r="I74" s="4">
        <v>45806.230555555558</v>
      </c>
      <c r="J74">
        <v>93</v>
      </c>
      <c r="K74" t="str">
        <f t="shared" ref="K74:K75" si="16">IF(J74&lt;70,"Below", " ")</f>
        <v xml:space="preserve"> </v>
      </c>
      <c r="L74" s="5">
        <f>ABS(($V$4*I74+$W$4))</f>
        <v>94.143271045404617</v>
      </c>
      <c r="M74" s="5">
        <f>ABS(($V$4*I74+$W$4)-J74)</f>
        <v>1.1432710454046173</v>
      </c>
    </row>
    <row r="75" spans="1:13" x14ac:dyDescent="0.25">
      <c r="A75" s="1">
        <v>45780.318194444444</v>
      </c>
      <c r="B75">
        <v>109</v>
      </c>
      <c r="C75" t="s">
        <v>0</v>
      </c>
      <c r="E75" t="s">
        <v>3</v>
      </c>
      <c r="F75" t="str">
        <f>IF(B75&lt;70,"Below", " ")</f>
        <v xml:space="preserve"> </v>
      </c>
      <c r="I75" s="4">
        <v>45808.138888888891</v>
      </c>
      <c r="J75">
        <v>103</v>
      </c>
      <c r="K75" t="str">
        <f t="shared" si="16"/>
        <v xml:space="preserve"> </v>
      </c>
      <c r="L75" s="5">
        <f>ABS(($V$4*I75+$W$4))</f>
        <v>93.529853892428946</v>
      </c>
      <c r="M75" s="5">
        <f>ABS(($V$4*I75+$W$4)-J75)</f>
        <v>9.470146107571054</v>
      </c>
    </row>
    <row r="76" spans="1:13" hidden="1" x14ac:dyDescent="0.25">
      <c r="A76" s="1">
        <v>45775.657557870371</v>
      </c>
      <c r="D76" t="s">
        <v>5</v>
      </c>
      <c r="I76">
        <v>45810.255555555559</v>
      </c>
      <c r="J76">
        <v>98</v>
      </c>
    </row>
    <row r="77" spans="1:13" x14ac:dyDescent="0.25">
      <c r="A77" s="1">
        <v>45780.079004629632</v>
      </c>
      <c r="B77">
        <v>100</v>
      </c>
      <c r="C77" t="s">
        <v>0</v>
      </c>
      <c r="E77" t="s">
        <v>3</v>
      </c>
      <c r="F77" t="str">
        <f>IF(B77&lt;70,"Below", " ")</f>
        <v xml:space="preserve"> </v>
      </c>
    </row>
    <row r="78" spans="1:13" x14ac:dyDescent="0.25">
      <c r="A78" s="1">
        <v>45779.836412037039</v>
      </c>
      <c r="B78">
        <v>134</v>
      </c>
      <c r="C78" t="s">
        <v>0</v>
      </c>
      <c r="E78" t="s">
        <v>3</v>
      </c>
      <c r="F78" t="str">
        <f>IF(B78&lt;70,"Below", " ")</f>
        <v xml:space="preserve"> </v>
      </c>
      <c r="I78" s="4">
        <v>45798.174305555556</v>
      </c>
      <c r="J78">
        <v>69</v>
      </c>
    </row>
    <row r="79" spans="1:13" x14ac:dyDescent="0.25">
      <c r="A79" s="1">
        <v>45779.570185185185</v>
      </c>
      <c r="B79">
        <v>129</v>
      </c>
      <c r="C79" t="s">
        <v>0</v>
      </c>
      <c r="E79" t="s">
        <v>3</v>
      </c>
      <c r="F79" t="str">
        <f>IF(B79&lt;70,"Below", " ")</f>
        <v xml:space="preserve"> </v>
      </c>
      <c r="I79" s="4">
        <v>45802.214583333334</v>
      </c>
      <c r="J79">
        <v>64</v>
      </c>
    </row>
    <row r="80" spans="1:13" hidden="1" x14ac:dyDescent="0.25">
      <c r="A80" s="1">
        <v>45775.281944444447</v>
      </c>
      <c r="D80" t="s">
        <v>5</v>
      </c>
      <c r="I80"/>
    </row>
    <row r="81" spans="1:9" x14ac:dyDescent="0.25">
      <c r="A81" s="1">
        <v>45779.338402777779</v>
      </c>
      <c r="B81">
        <v>101</v>
      </c>
      <c r="C81" t="s">
        <v>0</v>
      </c>
      <c r="E81" t="s">
        <v>3</v>
      </c>
      <c r="F81" t="str">
        <f>IF(B81&lt;70,"Below", " ")</f>
        <v xml:space="preserve"> </v>
      </c>
    </row>
    <row r="82" spans="1:9" x14ac:dyDescent="0.25">
      <c r="A82" s="1">
        <v>45779.247511574074</v>
      </c>
      <c r="B82">
        <v>124</v>
      </c>
      <c r="C82" t="s">
        <v>0</v>
      </c>
      <c r="E82" t="s">
        <v>3</v>
      </c>
      <c r="F82" t="str">
        <f>IF(B82&lt;70,"Below", " ")</f>
        <v xml:space="preserve"> </v>
      </c>
    </row>
    <row r="83" spans="1:9" x14ac:dyDescent="0.25">
      <c r="A83" s="1">
        <v>45778.375671296293</v>
      </c>
      <c r="B83">
        <v>123</v>
      </c>
      <c r="C83" t="s">
        <v>0</v>
      </c>
      <c r="E83" t="s">
        <v>3</v>
      </c>
      <c r="F83" t="str">
        <f>IF(B83&lt;70,"Below", " ")</f>
        <v xml:space="preserve"> </v>
      </c>
    </row>
    <row r="84" spans="1:9" x14ac:dyDescent="0.25">
      <c r="A84" s="1">
        <v>45778.143460648149</v>
      </c>
      <c r="B84">
        <v>107</v>
      </c>
      <c r="C84" t="s">
        <v>0</v>
      </c>
      <c r="E84" t="s">
        <v>3</v>
      </c>
      <c r="F84" t="str">
        <f>IF(B84&lt;70,"Below", " ")</f>
        <v xml:space="preserve"> </v>
      </c>
    </row>
    <row r="85" spans="1:9" x14ac:dyDescent="0.25">
      <c r="A85" s="1">
        <v>45777.961388888885</v>
      </c>
      <c r="B85">
        <v>127</v>
      </c>
      <c r="C85" t="s">
        <v>0</v>
      </c>
      <c r="E85" t="s">
        <v>3</v>
      </c>
      <c r="F85" t="str">
        <f>IF(B85&lt;70,"Below", " ")</f>
        <v xml:space="preserve"> </v>
      </c>
    </row>
    <row r="86" spans="1:9" x14ac:dyDescent="0.25">
      <c r="A86" s="1">
        <v>45777.486539351848</v>
      </c>
      <c r="B86">
        <v>153</v>
      </c>
      <c r="C86" t="s">
        <v>0</v>
      </c>
      <c r="E86" t="s">
        <v>3</v>
      </c>
      <c r="F86" t="str">
        <f>IF(B86&lt;70,"Below", " ")</f>
        <v xml:space="preserve"> </v>
      </c>
    </row>
    <row r="87" spans="1:9" x14ac:dyDescent="0.25">
      <c r="A87" s="1">
        <v>45777.318807870368</v>
      </c>
      <c r="B87">
        <v>94</v>
      </c>
      <c r="C87" t="s">
        <v>0</v>
      </c>
      <c r="E87" t="s">
        <v>3</v>
      </c>
      <c r="F87" t="str">
        <f>IF(B87&lt;70,"Below", " ")</f>
        <v xml:space="preserve"> </v>
      </c>
    </row>
    <row r="88" spans="1:9" x14ac:dyDescent="0.25">
      <c r="A88" s="1">
        <v>45777.154432870368</v>
      </c>
      <c r="B88">
        <v>108</v>
      </c>
      <c r="C88" t="s">
        <v>0</v>
      </c>
      <c r="E88" t="s">
        <v>3</v>
      </c>
      <c r="F88" t="str">
        <f>IF(B88&lt;70,"Below", " ")</f>
        <v xml:space="preserve"> </v>
      </c>
    </row>
    <row r="89" spans="1:9" hidden="1" x14ac:dyDescent="0.25">
      <c r="A89" s="1">
        <v>45774.477465277778</v>
      </c>
      <c r="D89" t="s">
        <v>5</v>
      </c>
      <c r="I89"/>
    </row>
    <row r="90" spans="1:9" x14ac:dyDescent="0.25">
      <c r="A90" s="1">
        <v>45776.964699074073</v>
      </c>
      <c r="B90">
        <v>102</v>
      </c>
      <c r="C90" t="s">
        <v>0</v>
      </c>
      <c r="E90" t="s">
        <v>3</v>
      </c>
      <c r="F90" t="str">
        <f>IF(B90&lt;70,"Below", " ")</f>
        <v xml:space="preserve"> </v>
      </c>
    </row>
    <row r="91" spans="1:9" x14ac:dyDescent="0.25">
      <c r="A91" s="1">
        <v>45776.805069444446</v>
      </c>
      <c r="B91">
        <v>117</v>
      </c>
      <c r="C91" t="s">
        <v>0</v>
      </c>
      <c r="E91" t="s">
        <v>3</v>
      </c>
      <c r="F91" t="str">
        <f>IF(B91&lt;70,"Below", " ")</f>
        <v xml:space="preserve"> </v>
      </c>
    </row>
    <row r="92" spans="1:9" x14ac:dyDescent="0.25">
      <c r="A92" s="1">
        <v>45776.682928240742</v>
      </c>
      <c r="B92">
        <v>158</v>
      </c>
      <c r="C92" t="s">
        <v>0</v>
      </c>
      <c r="E92" t="s">
        <v>3</v>
      </c>
      <c r="F92" t="str">
        <f>IF(B92&lt;70,"Below", " ")</f>
        <v xml:space="preserve"> </v>
      </c>
    </row>
    <row r="93" spans="1:9" x14ac:dyDescent="0.25">
      <c r="A93" s="1">
        <v>45776.45590277778</v>
      </c>
      <c r="B93">
        <v>96</v>
      </c>
      <c r="C93" t="s">
        <v>0</v>
      </c>
      <c r="E93" t="s">
        <v>3</v>
      </c>
      <c r="F93" t="str">
        <f>IF(B93&lt;70,"Below", " ")</f>
        <v xml:space="preserve"> </v>
      </c>
    </row>
    <row r="94" spans="1:9" x14ac:dyDescent="0.25">
      <c r="A94" s="1">
        <v>45776.317118055558</v>
      </c>
      <c r="B94">
        <v>118</v>
      </c>
      <c r="C94" t="s">
        <v>0</v>
      </c>
      <c r="E94" t="s">
        <v>3</v>
      </c>
      <c r="F94" t="str">
        <f>IF(B94&lt;70,"Below", " ")</f>
        <v xml:space="preserve"> </v>
      </c>
    </row>
    <row r="95" spans="1:9" hidden="1" x14ac:dyDescent="0.25">
      <c r="A95" s="1">
        <v>45773.870324074072</v>
      </c>
      <c r="D95" t="s">
        <v>5</v>
      </c>
      <c r="I95"/>
    </row>
    <row r="96" spans="1:9" x14ac:dyDescent="0.25">
      <c r="A96" s="1">
        <v>45776.139664351853</v>
      </c>
      <c r="B96">
        <v>87</v>
      </c>
      <c r="C96" t="s">
        <v>0</v>
      </c>
      <c r="E96" t="s">
        <v>3</v>
      </c>
      <c r="F96" t="str">
        <f>IF(B96&lt;70,"Below", " ")</f>
        <v xml:space="preserve"> </v>
      </c>
    </row>
    <row r="97" spans="1:9" x14ac:dyDescent="0.25">
      <c r="A97" s="1">
        <v>45775.981539351851</v>
      </c>
      <c r="B97">
        <v>80</v>
      </c>
      <c r="C97" t="s">
        <v>0</v>
      </c>
      <c r="E97" t="s">
        <v>3</v>
      </c>
      <c r="F97" t="str">
        <f>IF(B97&lt;70,"Below", " ")</f>
        <v xml:space="preserve"> </v>
      </c>
    </row>
    <row r="98" spans="1:9" x14ac:dyDescent="0.25">
      <c r="A98" s="1">
        <v>45775.87940972222</v>
      </c>
      <c r="B98">
        <v>116</v>
      </c>
      <c r="C98" t="s">
        <v>0</v>
      </c>
      <c r="E98" t="s">
        <v>3</v>
      </c>
      <c r="F98" t="str">
        <f>IF(B98&lt;70,"Below", " ")</f>
        <v xml:space="preserve"> </v>
      </c>
    </row>
    <row r="99" spans="1:9" x14ac:dyDescent="0.25">
      <c r="A99" s="1">
        <v>45775.658067129632</v>
      </c>
      <c r="B99">
        <v>150</v>
      </c>
      <c r="C99" t="s">
        <v>0</v>
      </c>
      <c r="E99" t="s">
        <v>3</v>
      </c>
      <c r="F99" t="str">
        <f>IF(B99&lt;70,"Below", " ")</f>
        <v xml:space="preserve"> </v>
      </c>
    </row>
    <row r="100" spans="1:9" x14ac:dyDescent="0.25">
      <c r="A100" s="1">
        <v>45775.519918981481</v>
      </c>
      <c r="B100">
        <v>162</v>
      </c>
      <c r="C100" t="s">
        <v>0</v>
      </c>
      <c r="E100" t="s">
        <v>3</v>
      </c>
      <c r="F100" t="str">
        <f>IF(B100&lt;70,"Below", " ")</f>
        <v xml:space="preserve"> </v>
      </c>
    </row>
    <row r="101" spans="1:9" x14ac:dyDescent="0.25">
      <c r="A101" s="1">
        <v>45775.300057870372</v>
      </c>
      <c r="B101">
        <v>144</v>
      </c>
      <c r="C101" t="s">
        <v>0</v>
      </c>
      <c r="E101" t="s">
        <v>3</v>
      </c>
      <c r="F101" t="str">
        <f>IF(B101&lt;70,"Below", " ")</f>
        <v xml:space="preserve"> </v>
      </c>
    </row>
    <row r="102" spans="1:9" x14ac:dyDescent="0.25">
      <c r="A102" s="1">
        <v>45775.179409722223</v>
      </c>
      <c r="B102">
        <v>72</v>
      </c>
      <c r="C102" t="s">
        <v>0</v>
      </c>
      <c r="E102" t="s">
        <v>3</v>
      </c>
      <c r="F102" t="str">
        <f>IF(B102&lt;70,"Below", " ")</f>
        <v xml:space="preserve"> </v>
      </c>
    </row>
    <row r="103" spans="1:9" x14ac:dyDescent="0.25">
      <c r="A103" s="1">
        <v>45774.98914351852</v>
      </c>
      <c r="B103">
        <v>127</v>
      </c>
      <c r="C103" t="s">
        <v>0</v>
      </c>
      <c r="E103" t="s">
        <v>3</v>
      </c>
      <c r="F103" t="str">
        <f>IF(B103&lt;70,"Below", " ")</f>
        <v xml:space="preserve"> </v>
      </c>
    </row>
    <row r="104" spans="1:9" x14ac:dyDescent="0.25">
      <c r="A104" s="1">
        <v>45774.836724537039</v>
      </c>
      <c r="B104">
        <v>99</v>
      </c>
      <c r="C104" t="s">
        <v>0</v>
      </c>
      <c r="E104" t="s">
        <v>3</v>
      </c>
      <c r="F104" t="str">
        <f>IF(B104&lt;70,"Below", " ")</f>
        <v xml:space="preserve"> </v>
      </c>
    </row>
    <row r="105" spans="1:9" x14ac:dyDescent="0.25">
      <c r="A105" s="1">
        <v>45774.674537037034</v>
      </c>
      <c r="B105">
        <v>107</v>
      </c>
      <c r="C105" t="s">
        <v>0</v>
      </c>
      <c r="E105" t="s">
        <v>3</v>
      </c>
      <c r="F105" t="str">
        <f>IF(B105&lt;70,"Below", " ")</f>
        <v xml:space="preserve"> </v>
      </c>
    </row>
    <row r="106" spans="1:9" x14ac:dyDescent="0.25">
      <c r="A106" s="1">
        <v>45774.477766203701</v>
      </c>
      <c r="B106">
        <v>140</v>
      </c>
      <c r="C106" t="s">
        <v>0</v>
      </c>
      <c r="E106" t="s">
        <v>3</v>
      </c>
      <c r="F106" t="str">
        <f>IF(B106&lt;70,"Below", " ")</f>
        <v xml:space="preserve"> </v>
      </c>
    </row>
    <row r="107" spans="1:9" hidden="1" x14ac:dyDescent="0.25">
      <c r="A107" s="1">
        <v>45772.995995370373</v>
      </c>
      <c r="D107" t="s">
        <v>5</v>
      </c>
      <c r="I107"/>
    </row>
    <row r="108" spans="1:9" x14ac:dyDescent="0.25">
      <c r="A108" s="1">
        <v>45774.359548611108</v>
      </c>
      <c r="B108">
        <v>70</v>
      </c>
      <c r="C108" t="s">
        <v>0</v>
      </c>
      <c r="E108" t="s">
        <v>3</v>
      </c>
      <c r="F108" t="str">
        <f>IF(B108&lt;70,"Below", " ")</f>
        <v xml:space="preserve"> </v>
      </c>
    </row>
    <row r="109" spans="1:9" x14ac:dyDescent="0.25">
      <c r="A109" s="1">
        <v>45774.175775462965</v>
      </c>
      <c r="B109">
        <v>78</v>
      </c>
      <c r="C109" t="s">
        <v>0</v>
      </c>
      <c r="E109" t="s">
        <v>3</v>
      </c>
      <c r="F109" t="str">
        <f>IF(B109&lt;70,"Below", " ")</f>
        <v xml:space="preserve"> </v>
      </c>
    </row>
    <row r="110" spans="1:9" x14ac:dyDescent="0.25">
      <c r="A110" s="1">
        <v>45774.002129629633</v>
      </c>
      <c r="B110">
        <v>123</v>
      </c>
      <c r="C110" t="s">
        <v>0</v>
      </c>
      <c r="E110" t="s">
        <v>3</v>
      </c>
      <c r="F110" t="str">
        <f>IF(B110&lt;70,"Below", " ")</f>
        <v xml:space="preserve"> </v>
      </c>
    </row>
    <row r="111" spans="1:9" x14ac:dyDescent="0.25">
      <c r="A111" s="1">
        <v>45773.900289351855</v>
      </c>
      <c r="B111">
        <v>83</v>
      </c>
      <c r="C111" t="s">
        <v>0</v>
      </c>
      <c r="E111" t="s">
        <v>3</v>
      </c>
      <c r="F111" t="str">
        <f>IF(B111&lt;70,"Below", " ")</f>
        <v xml:space="preserve"> </v>
      </c>
    </row>
    <row r="112" spans="1:9" x14ac:dyDescent="0.25">
      <c r="A112" s="1">
        <v>45773.870891203704</v>
      </c>
      <c r="B112">
        <v>86</v>
      </c>
      <c r="C112" t="s">
        <v>0</v>
      </c>
      <c r="E112" t="s">
        <v>3</v>
      </c>
      <c r="F112" t="str">
        <f>IF(B112&lt;70,"Below", " ")</f>
        <v xml:space="preserve"> </v>
      </c>
    </row>
    <row r="113" spans="1:6" x14ac:dyDescent="0.25">
      <c r="A113" s="1">
        <v>45773.8434837963</v>
      </c>
      <c r="B113">
        <v>70</v>
      </c>
      <c r="C113" t="s">
        <v>0</v>
      </c>
      <c r="E113" t="s">
        <v>3</v>
      </c>
      <c r="F113" t="str">
        <f>IF(B113&lt;70,"Below", " ")</f>
        <v xml:space="preserve"> </v>
      </c>
    </row>
    <row r="114" spans="1:6" x14ac:dyDescent="0.25">
      <c r="A114" s="1">
        <v>45773.680937500001</v>
      </c>
      <c r="B114">
        <v>102</v>
      </c>
      <c r="C114" t="s">
        <v>0</v>
      </c>
      <c r="E114" t="s">
        <v>3</v>
      </c>
      <c r="F114" t="str">
        <f>IF(B114&lt;70,"Below", " ")</f>
        <v xml:space="preserve"> </v>
      </c>
    </row>
    <row r="115" spans="1:6" x14ac:dyDescent="0.25">
      <c r="A115" s="1">
        <v>45773.493935185186</v>
      </c>
      <c r="B115">
        <v>91</v>
      </c>
      <c r="C115" t="s">
        <v>0</v>
      </c>
      <c r="E115" t="s">
        <v>3</v>
      </c>
      <c r="F115" t="str">
        <f>IF(B115&lt;70,"Below", " ")</f>
        <v xml:space="preserve"> </v>
      </c>
    </row>
    <row r="116" spans="1:6" x14ac:dyDescent="0.25">
      <c r="A116" s="1">
        <v>45773.308923611112</v>
      </c>
      <c r="B116">
        <v>125</v>
      </c>
      <c r="C116" t="s">
        <v>0</v>
      </c>
      <c r="E116" t="s">
        <v>3</v>
      </c>
      <c r="F116" t="str">
        <f>IF(B116&lt;70,"Below", " ")</f>
        <v xml:space="preserve"> </v>
      </c>
    </row>
    <row r="117" spans="1:6" x14ac:dyDescent="0.25">
      <c r="A117" s="1">
        <v>45773.2187037037</v>
      </c>
      <c r="B117">
        <v>146</v>
      </c>
      <c r="C117" t="s">
        <v>0</v>
      </c>
      <c r="E117" t="s">
        <v>3</v>
      </c>
      <c r="F117" t="str">
        <f>IF(B117&lt;70,"Below", " ")</f>
        <v xml:space="preserve"> </v>
      </c>
    </row>
    <row r="118" spans="1:6" x14ac:dyDescent="0.25">
      <c r="A118" s="1">
        <v>45773.198703703703</v>
      </c>
      <c r="B118">
        <v>88</v>
      </c>
      <c r="C118" t="s">
        <v>0</v>
      </c>
      <c r="E118" t="s">
        <v>3</v>
      </c>
      <c r="F118" t="str">
        <f>IF(B118&lt;70,"Below", " ")</f>
        <v xml:space="preserve"> </v>
      </c>
    </row>
    <row r="119" spans="1:6" x14ac:dyDescent="0.25">
      <c r="A119" s="1">
        <v>45773.179085648146</v>
      </c>
      <c r="B119">
        <v>93</v>
      </c>
      <c r="C119" t="s">
        <v>0</v>
      </c>
      <c r="E119" t="s">
        <v>3</v>
      </c>
      <c r="F119" t="str">
        <f>IF(B119&lt;70,"Below", " ")</f>
        <v xml:space="preserve"> </v>
      </c>
    </row>
    <row r="120" spans="1:6" x14ac:dyDescent="0.25">
      <c r="A120" s="1">
        <v>45772.997129629628</v>
      </c>
      <c r="B120">
        <v>115</v>
      </c>
      <c r="C120" t="s">
        <v>0</v>
      </c>
      <c r="E120" t="s">
        <v>3</v>
      </c>
      <c r="F120" t="str">
        <f>IF(B120&lt;70,"Below", " ")</f>
        <v xml:space="preserve"> </v>
      </c>
    </row>
    <row r="121" spans="1:6" x14ac:dyDescent="0.25">
      <c r="A121" s="1">
        <v>45772.838807870372</v>
      </c>
      <c r="B121">
        <v>96</v>
      </c>
      <c r="C121" t="s">
        <v>0</v>
      </c>
      <c r="E121" t="s">
        <v>3</v>
      </c>
      <c r="F121" t="str">
        <f>IF(B121&lt;70,"Below", " ")</f>
        <v xml:space="preserve"> </v>
      </c>
    </row>
    <row r="122" spans="1:6" x14ac:dyDescent="0.25">
      <c r="A122" s="1">
        <v>45772.685115740744</v>
      </c>
      <c r="B122">
        <v>165</v>
      </c>
      <c r="C122" t="s">
        <v>0</v>
      </c>
      <c r="E122" t="s">
        <v>3</v>
      </c>
      <c r="F122" t="str">
        <f>IF(B122&lt;70,"Below", " ")</f>
        <v xml:space="preserve"> </v>
      </c>
    </row>
    <row r="123" spans="1:6" x14ac:dyDescent="0.25">
      <c r="A123" s="1">
        <v>45772.499027777776</v>
      </c>
      <c r="B123">
        <v>116</v>
      </c>
      <c r="C123" t="s">
        <v>0</v>
      </c>
      <c r="E123" t="s">
        <v>3</v>
      </c>
      <c r="F123" t="str">
        <f>IF(B123&lt;70,"Below", " ")</f>
        <v xml:space="preserve"> </v>
      </c>
    </row>
    <row r="124" spans="1:6" x14ac:dyDescent="0.25">
      <c r="A124" s="1">
        <v>45772.247974537036</v>
      </c>
      <c r="B124">
        <v>84</v>
      </c>
      <c r="C124" t="s">
        <v>0</v>
      </c>
      <c r="E124" t="s">
        <v>3</v>
      </c>
      <c r="F124" t="str">
        <f>IF(B124&lt;70,"Below", " ")</f>
        <v xml:space="preserve"> </v>
      </c>
    </row>
    <row r="125" spans="1:6" x14ac:dyDescent="0.25">
      <c r="A125" s="1">
        <v>45772.004745370374</v>
      </c>
      <c r="B125">
        <v>110</v>
      </c>
      <c r="C125" t="s">
        <v>0</v>
      </c>
      <c r="E125" t="s">
        <v>3</v>
      </c>
      <c r="F125" t="str">
        <f>IF(B125&lt;70,"Below", " ")</f>
        <v xml:space="preserve"> </v>
      </c>
    </row>
    <row r="126" spans="1:6" x14ac:dyDescent="0.25">
      <c r="A126" s="1">
        <v>45771.825613425928</v>
      </c>
      <c r="B126">
        <v>111</v>
      </c>
      <c r="C126" t="s">
        <v>0</v>
      </c>
      <c r="E126" t="s">
        <v>3</v>
      </c>
      <c r="F126" t="str">
        <f>IF(B126&lt;70,"Below", " ")</f>
        <v xml:space="preserve"> </v>
      </c>
    </row>
    <row r="127" spans="1:6" x14ac:dyDescent="0.25">
      <c r="A127" s="1">
        <v>45771.709641203706</v>
      </c>
      <c r="B127">
        <v>145</v>
      </c>
      <c r="C127" t="s">
        <v>0</v>
      </c>
      <c r="E127" t="s">
        <v>3</v>
      </c>
      <c r="F127" t="str">
        <f>IF(B127&lt;70,"Below", " ")</f>
        <v xml:space="preserve"> </v>
      </c>
    </row>
    <row r="128" spans="1:6" x14ac:dyDescent="0.25">
      <c r="A128" s="1">
        <v>45771.462731481479</v>
      </c>
      <c r="B128">
        <v>124</v>
      </c>
      <c r="C128" t="s">
        <v>0</v>
      </c>
      <c r="E128" t="s">
        <v>3</v>
      </c>
      <c r="F128" t="str">
        <f>IF(B128&lt;70,"Below", " ")</f>
        <v xml:space="preserve"> </v>
      </c>
    </row>
    <row r="129" spans="1:6" x14ac:dyDescent="0.25">
      <c r="A129" s="1">
        <v>45771.312824074077</v>
      </c>
      <c r="B129">
        <v>91</v>
      </c>
      <c r="C129" t="s">
        <v>0</v>
      </c>
      <c r="E129" t="s">
        <v>3</v>
      </c>
      <c r="F129" t="str">
        <f>IF(B129&lt;70,"Below", " ")</f>
        <v xml:space="preserve"> </v>
      </c>
    </row>
    <row r="130" spans="1:6" x14ac:dyDescent="0.25">
      <c r="A130" s="1">
        <v>45771.165972222225</v>
      </c>
      <c r="B130">
        <v>99</v>
      </c>
      <c r="C130" t="s">
        <v>0</v>
      </c>
      <c r="E130" t="s">
        <v>3</v>
      </c>
      <c r="F130" t="str">
        <f>IF(B130&lt;70,"Below", " ")</f>
        <v xml:space="preserve"> </v>
      </c>
    </row>
    <row r="131" spans="1:6" x14ac:dyDescent="0.25">
      <c r="A131" s="1">
        <v>45771.000578703701</v>
      </c>
      <c r="B131">
        <v>116</v>
      </c>
      <c r="C131" t="s">
        <v>0</v>
      </c>
      <c r="E131" t="s">
        <v>3</v>
      </c>
      <c r="F131" t="str">
        <f>IF(B131&lt;70,"Below", " ")</f>
        <v xml:space="preserve"> </v>
      </c>
    </row>
    <row r="132" spans="1:6" x14ac:dyDescent="0.25">
      <c r="A132" s="1">
        <v>45770.8440625</v>
      </c>
      <c r="B132">
        <v>113</v>
      </c>
      <c r="C132" t="s">
        <v>0</v>
      </c>
      <c r="E132" t="s">
        <v>3</v>
      </c>
      <c r="F132" t="str">
        <f>IF(B132&lt;70,"Below", " ")</f>
        <v xml:space="preserve"> </v>
      </c>
    </row>
    <row r="133" spans="1:6" x14ac:dyDescent="0.25">
      <c r="A133" s="1">
        <v>45770.762152777781</v>
      </c>
      <c r="B133">
        <v>148</v>
      </c>
      <c r="C133" t="s">
        <v>0</v>
      </c>
      <c r="E133" t="s">
        <v>3</v>
      </c>
      <c r="F133" t="str">
        <f>IF(B133&lt;70,"Below", " ")</f>
        <v xml:space="preserve"> </v>
      </c>
    </row>
    <row r="134" spans="1:6" x14ac:dyDescent="0.25">
      <c r="A134" s="1">
        <v>45770.695752314816</v>
      </c>
      <c r="B134">
        <v>129</v>
      </c>
      <c r="C134" t="s">
        <v>0</v>
      </c>
      <c r="E134" t="s">
        <v>3</v>
      </c>
      <c r="F134" t="str">
        <f>IF(B134&lt;70,"Below", " ")</f>
        <v xml:space="preserve"> </v>
      </c>
    </row>
    <row r="135" spans="1:6" x14ac:dyDescent="0.25">
      <c r="A135" s="1">
        <v>45770.510520833333</v>
      </c>
      <c r="B135">
        <v>108</v>
      </c>
      <c r="C135" t="s">
        <v>0</v>
      </c>
      <c r="E135" t="s">
        <v>3</v>
      </c>
      <c r="F135" t="str">
        <f>IF(B135&lt;70,"Below", " ")</f>
        <v xml:space="preserve"> </v>
      </c>
    </row>
    <row r="136" spans="1:6" x14ac:dyDescent="0.25">
      <c r="A136" s="1">
        <v>45770.316354166665</v>
      </c>
      <c r="B136">
        <v>84</v>
      </c>
      <c r="C136" t="s">
        <v>0</v>
      </c>
      <c r="E136" t="s">
        <v>3</v>
      </c>
      <c r="F136" t="str">
        <f>IF(B136&lt;70,"Below", " ")</f>
        <v xml:space="preserve"> </v>
      </c>
    </row>
    <row r="137" spans="1:6" x14ac:dyDescent="0.25">
      <c r="A137" s="1">
        <v>45770.176041666666</v>
      </c>
      <c r="B137">
        <v>96</v>
      </c>
      <c r="C137" t="s">
        <v>0</v>
      </c>
      <c r="E137" t="s">
        <v>3</v>
      </c>
      <c r="F137" t="str">
        <f>IF(B137&lt;70,"Below", " ")</f>
        <v xml:space="preserve"> </v>
      </c>
    </row>
    <row r="138" spans="1:6" x14ac:dyDescent="0.25">
      <c r="A138" s="1">
        <v>45770.019583333335</v>
      </c>
      <c r="B138">
        <v>115</v>
      </c>
      <c r="C138" t="s">
        <v>0</v>
      </c>
      <c r="E138" t="s">
        <v>3</v>
      </c>
      <c r="F138" t="str">
        <f>IF(B138&lt;70,"Below", " ")</f>
        <v xml:space="preserve"> </v>
      </c>
    </row>
    <row r="139" spans="1:6" x14ac:dyDescent="0.25">
      <c r="A139" s="1">
        <v>45769.826539351852</v>
      </c>
      <c r="B139">
        <v>107</v>
      </c>
      <c r="C139" t="s">
        <v>0</v>
      </c>
      <c r="E139" t="s">
        <v>3</v>
      </c>
      <c r="F139" t="str">
        <f>IF(B139&lt;70,"Below", " ")</f>
        <v xml:space="preserve"> </v>
      </c>
    </row>
    <row r="140" spans="1:6" x14ac:dyDescent="0.25">
      <c r="A140" s="1">
        <v>45769.757303240738</v>
      </c>
      <c r="B140">
        <v>134</v>
      </c>
      <c r="C140" t="s">
        <v>0</v>
      </c>
      <c r="E140" t="s">
        <v>3</v>
      </c>
      <c r="F140" t="str">
        <f>IF(B140&lt;70,"Below", " ")</f>
        <v xml:space="preserve"> </v>
      </c>
    </row>
    <row r="141" spans="1:6" x14ac:dyDescent="0.25">
      <c r="A141" s="1">
        <v>45769.501527777778</v>
      </c>
      <c r="B141">
        <v>110</v>
      </c>
      <c r="C141" t="s">
        <v>0</v>
      </c>
      <c r="E141" t="s">
        <v>3</v>
      </c>
      <c r="F141" t="str">
        <f>IF(B141&lt;70,"Below", " ")</f>
        <v xml:space="preserve"> </v>
      </c>
    </row>
    <row r="142" spans="1:6" x14ac:dyDescent="0.25">
      <c r="A142" s="1">
        <v>45769.389606481483</v>
      </c>
      <c r="B142">
        <v>81</v>
      </c>
      <c r="C142" t="s">
        <v>0</v>
      </c>
      <c r="E142" t="s">
        <v>3</v>
      </c>
      <c r="F142" t="str">
        <f>IF(B142&lt;70,"Below", " ")</f>
        <v xml:space="preserve"> </v>
      </c>
    </row>
    <row r="143" spans="1:6" x14ac:dyDescent="0.25">
      <c r="A143" s="1">
        <v>45769.191805555558</v>
      </c>
      <c r="B143">
        <v>106</v>
      </c>
      <c r="C143" t="s">
        <v>0</v>
      </c>
      <c r="E143" t="s">
        <v>3</v>
      </c>
      <c r="F143" t="str">
        <f>IF(B143&lt;70,"Below", " ")</f>
        <v xml:space="preserve"> </v>
      </c>
    </row>
    <row r="144" spans="1:6" x14ac:dyDescent="0.25">
      <c r="A144" s="1">
        <v>45768.991388888891</v>
      </c>
      <c r="B144">
        <v>109</v>
      </c>
      <c r="C144" t="s">
        <v>0</v>
      </c>
      <c r="E144" t="s">
        <v>3</v>
      </c>
      <c r="F144" t="str">
        <f>IF(B144&lt;70,"Below", " ")</f>
        <v xml:space="preserve"> </v>
      </c>
    </row>
    <row r="145" spans="1:9" x14ac:dyDescent="0.25">
      <c r="A145" s="1">
        <v>45768.851574074077</v>
      </c>
      <c r="B145">
        <v>104</v>
      </c>
      <c r="C145" t="s">
        <v>0</v>
      </c>
      <c r="E145" t="s">
        <v>3</v>
      </c>
      <c r="F145" t="str">
        <f>IF(B145&lt;70,"Below", " ")</f>
        <v xml:space="preserve"> </v>
      </c>
    </row>
    <row r="146" spans="1:9" x14ac:dyDescent="0.25">
      <c r="A146" s="1">
        <v>45768.527743055558</v>
      </c>
      <c r="B146">
        <v>135</v>
      </c>
      <c r="C146" t="s">
        <v>0</v>
      </c>
      <c r="E146" t="s">
        <v>3</v>
      </c>
      <c r="F146" t="str">
        <f>IF(B146&lt;70,"Below", " ")</f>
        <v xml:space="preserve"> </v>
      </c>
    </row>
    <row r="147" spans="1:9" x14ac:dyDescent="0.25">
      <c r="A147" s="1">
        <v>45768.139189814814</v>
      </c>
      <c r="B147">
        <v>95</v>
      </c>
      <c r="C147" t="s">
        <v>0</v>
      </c>
      <c r="E147" t="s">
        <v>3</v>
      </c>
      <c r="F147" t="str">
        <f>IF(B147&lt;70,"Below", " ")</f>
        <v xml:space="preserve"> </v>
      </c>
    </row>
    <row r="148" spans="1:9" x14ac:dyDescent="0.25">
      <c r="A148" s="1">
        <v>45767.997696759259</v>
      </c>
      <c r="B148">
        <v>87</v>
      </c>
      <c r="C148" t="s">
        <v>0</v>
      </c>
      <c r="E148" t="s">
        <v>3</v>
      </c>
      <c r="F148" t="str">
        <f>IF(B148&lt;70,"Below", " ")</f>
        <v xml:space="preserve"> </v>
      </c>
    </row>
    <row r="149" spans="1:9" x14ac:dyDescent="0.25">
      <c r="A149" s="1">
        <v>45767.861122685186</v>
      </c>
      <c r="B149">
        <v>92</v>
      </c>
      <c r="C149" t="s">
        <v>0</v>
      </c>
      <c r="E149" t="s">
        <v>3</v>
      </c>
      <c r="F149" t="str">
        <f>IF(B149&lt;70,"Below", " ")</f>
        <v xml:space="preserve"> </v>
      </c>
    </row>
    <row r="150" spans="1:9" x14ac:dyDescent="0.25">
      <c r="A150" s="1">
        <v>45767.70884259259</v>
      </c>
      <c r="B150">
        <v>144</v>
      </c>
      <c r="C150" t="s">
        <v>0</v>
      </c>
      <c r="E150" t="s">
        <v>3</v>
      </c>
      <c r="F150" t="str">
        <f>IF(B150&lt;70,"Below", " ")</f>
        <v xml:space="preserve"> </v>
      </c>
    </row>
    <row r="151" spans="1:9" x14ac:dyDescent="0.25">
      <c r="A151" s="1">
        <v>45767.519166666665</v>
      </c>
      <c r="B151">
        <v>117</v>
      </c>
      <c r="C151" t="s">
        <v>0</v>
      </c>
      <c r="E151" t="s">
        <v>3</v>
      </c>
      <c r="F151" t="str">
        <f>IF(B151&lt;70,"Below", " ")</f>
        <v xml:space="preserve"> </v>
      </c>
    </row>
    <row r="152" spans="1:9" x14ac:dyDescent="0.25">
      <c r="A152" s="1">
        <v>45767.346319444441</v>
      </c>
      <c r="B152">
        <v>75</v>
      </c>
      <c r="C152" t="s">
        <v>0</v>
      </c>
      <c r="E152" t="s">
        <v>3</v>
      </c>
      <c r="F152" t="str">
        <f>IF(B152&lt;70,"Below", " ")</f>
        <v xml:space="preserve"> </v>
      </c>
    </row>
    <row r="153" spans="1:9" x14ac:dyDescent="0.25">
      <c r="A153" s="1">
        <v>45767.268750000003</v>
      </c>
      <c r="B153">
        <v>95</v>
      </c>
      <c r="C153" t="s">
        <v>0</v>
      </c>
      <c r="E153" t="s">
        <v>3</v>
      </c>
      <c r="F153" t="str">
        <f>IF(B153&lt;70,"Below", " ")</f>
        <v xml:space="preserve"> </v>
      </c>
    </row>
    <row r="154" spans="1:9" x14ac:dyDescent="0.25">
      <c r="A154" s="1">
        <v>45767.243796296294</v>
      </c>
      <c r="B154">
        <v>97</v>
      </c>
      <c r="C154" t="s">
        <v>0</v>
      </c>
      <c r="E154" t="s">
        <v>3</v>
      </c>
      <c r="F154" t="str">
        <f>IF(B154&lt;70,"Below", " ")</f>
        <v xml:space="preserve"> </v>
      </c>
    </row>
    <row r="155" spans="1:9" x14ac:dyDescent="0.25">
      <c r="A155" s="1">
        <v>45767.217685185184</v>
      </c>
      <c r="B155">
        <v>102</v>
      </c>
      <c r="C155" t="s">
        <v>0</v>
      </c>
      <c r="E155" t="s">
        <v>3</v>
      </c>
      <c r="F155" t="str">
        <f>IF(B155&lt;70,"Below", " ")</f>
        <v xml:space="preserve"> </v>
      </c>
    </row>
    <row r="156" spans="1:9" x14ac:dyDescent="0.25">
      <c r="A156" s="1">
        <v>45766.984166666669</v>
      </c>
      <c r="B156">
        <v>119</v>
      </c>
      <c r="C156" t="s">
        <v>0</v>
      </c>
      <c r="E156" t="s">
        <v>3</v>
      </c>
      <c r="F156" t="str">
        <f>IF(B156&lt;70,"Below", " ")</f>
        <v xml:space="preserve"> </v>
      </c>
    </row>
    <row r="157" spans="1:9" hidden="1" x14ac:dyDescent="0.25">
      <c r="A157" s="1">
        <v>45765.608553240738</v>
      </c>
      <c r="D157" t="s">
        <v>5</v>
      </c>
      <c r="I157"/>
    </row>
    <row r="158" spans="1:9" x14ac:dyDescent="0.25">
      <c r="A158" s="1">
        <v>45766.873460648145</v>
      </c>
      <c r="B158">
        <v>85</v>
      </c>
      <c r="C158" t="s">
        <v>0</v>
      </c>
      <c r="E158" t="s">
        <v>3</v>
      </c>
      <c r="F158" t="str">
        <f>IF(B158&lt;70,"Below", " ")</f>
        <v xml:space="preserve"> </v>
      </c>
    </row>
    <row r="159" spans="1:9" x14ac:dyDescent="0.25">
      <c r="A159" s="1">
        <v>45766.852118055554</v>
      </c>
      <c r="B159">
        <v>90</v>
      </c>
      <c r="C159" t="s">
        <v>0</v>
      </c>
      <c r="E159" t="s">
        <v>3</v>
      </c>
      <c r="F159" t="str">
        <f>IF(B159&lt;70,"Below", " ")</f>
        <v xml:space="preserve"> </v>
      </c>
    </row>
    <row r="160" spans="1:9" hidden="1" x14ac:dyDescent="0.25">
      <c r="A160" s="1">
        <v>45765.542696759258</v>
      </c>
      <c r="D160" t="s">
        <v>5</v>
      </c>
      <c r="I160"/>
    </row>
    <row r="161" spans="1:9" x14ac:dyDescent="0.25">
      <c r="A161" s="1">
        <v>45766.686238425929</v>
      </c>
      <c r="B161">
        <v>130</v>
      </c>
      <c r="C161" t="s">
        <v>0</v>
      </c>
      <c r="E161" t="s">
        <v>3</v>
      </c>
      <c r="F161" t="str">
        <f>IF(B161&lt;70,"Below", " ")</f>
        <v xml:space="preserve"> </v>
      </c>
    </row>
    <row r="162" spans="1:9" x14ac:dyDescent="0.25">
      <c r="A162" s="1">
        <v>45766.469895833332</v>
      </c>
      <c r="B162">
        <v>80</v>
      </c>
      <c r="C162" t="s">
        <v>0</v>
      </c>
      <c r="E162" t="s">
        <v>3</v>
      </c>
      <c r="F162" t="str">
        <f>IF(B162&lt;70,"Below", " ")</f>
        <v xml:space="preserve"> </v>
      </c>
    </row>
    <row r="163" spans="1:9" hidden="1" x14ac:dyDescent="0.25">
      <c r="A163" s="1">
        <v>45765.506898148145</v>
      </c>
      <c r="D163" t="s">
        <v>5</v>
      </c>
      <c r="I163"/>
    </row>
    <row r="164" spans="1:9" hidden="1" x14ac:dyDescent="0.25">
      <c r="A164" s="1">
        <v>45765.506435185183</v>
      </c>
      <c r="D164" t="s">
        <v>5</v>
      </c>
      <c r="I164"/>
    </row>
    <row r="165" spans="1:9" x14ac:dyDescent="0.25">
      <c r="A165" s="1">
        <v>45766.348530092589</v>
      </c>
      <c r="B165">
        <v>101</v>
      </c>
      <c r="C165" t="s">
        <v>0</v>
      </c>
      <c r="E165" t="s">
        <v>3</v>
      </c>
      <c r="F165" t="str">
        <f>IF(B165&lt;70,"Below", " ")</f>
        <v xml:space="preserve"> </v>
      </c>
    </row>
    <row r="166" spans="1:9" x14ac:dyDescent="0.25">
      <c r="A166" s="1">
        <v>45766.2030787037</v>
      </c>
      <c r="B166">
        <v>104</v>
      </c>
      <c r="C166" t="s">
        <v>0</v>
      </c>
      <c r="E166" t="s">
        <v>3</v>
      </c>
      <c r="F166" t="str">
        <f>IF(B166&lt;70,"Below", " ")</f>
        <v xml:space="preserve"> </v>
      </c>
    </row>
    <row r="167" spans="1:9" hidden="1" x14ac:dyDescent="0.25">
      <c r="A167" s="1">
        <v>45765.316967592589</v>
      </c>
      <c r="D167" t="s">
        <v>5</v>
      </c>
      <c r="I167"/>
    </row>
    <row r="168" spans="1:9" x14ac:dyDescent="0.25">
      <c r="A168" s="1">
        <v>45765.966365740744</v>
      </c>
      <c r="B168">
        <v>153</v>
      </c>
      <c r="C168" t="s">
        <v>0</v>
      </c>
      <c r="E168" t="s">
        <v>3</v>
      </c>
      <c r="F168" t="str">
        <f>IF(B168&lt;70,"Below", " ")</f>
        <v xml:space="preserve"> </v>
      </c>
    </row>
    <row r="169" spans="1:9" x14ac:dyDescent="0.25">
      <c r="A169" s="1">
        <v>45765.811608796299</v>
      </c>
      <c r="B169">
        <v>133</v>
      </c>
      <c r="C169" t="s">
        <v>0</v>
      </c>
      <c r="E169" t="s">
        <v>3</v>
      </c>
      <c r="F169" t="str">
        <f>IF(B169&lt;70,"Below", " ")</f>
        <v xml:space="preserve"> </v>
      </c>
    </row>
    <row r="170" spans="1:9" x14ac:dyDescent="0.25">
      <c r="A170" s="1">
        <v>45765.699918981481</v>
      </c>
      <c r="B170">
        <v>133</v>
      </c>
      <c r="C170" t="s">
        <v>0</v>
      </c>
      <c r="E170" t="s">
        <v>3</v>
      </c>
      <c r="F170" t="str">
        <f>IF(B170&lt;70,"Below", " ")</f>
        <v xml:space="preserve"> </v>
      </c>
    </row>
    <row r="171" spans="1:9" x14ac:dyDescent="0.25">
      <c r="A171" s="1">
        <v>45765.608842592592</v>
      </c>
      <c r="B171">
        <v>112</v>
      </c>
      <c r="C171" t="s">
        <v>0</v>
      </c>
      <c r="E171" t="s">
        <v>3</v>
      </c>
      <c r="F171" t="str">
        <f>IF(B171&lt;70,"Below", " ")</f>
        <v xml:space="preserve"> </v>
      </c>
    </row>
    <row r="172" spans="1:9" x14ac:dyDescent="0.25">
      <c r="A172" s="1">
        <v>45765.582152777781</v>
      </c>
      <c r="B172">
        <v>81</v>
      </c>
      <c r="C172" t="s">
        <v>0</v>
      </c>
      <c r="E172" t="s">
        <v>3</v>
      </c>
      <c r="F172" t="str">
        <f>IF(B172&lt;70,"Below", " ")</f>
        <v xml:space="preserve"> </v>
      </c>
    </row>
    <row r="173" spans="1:9" x14ac:dyDescent="0.25">
      <c r="A173" s="1">
        <v>45765.543078703704</v>
      </c>
      <c r="B173">
        <v>106</v>
      </c>
      <c r="C173" t="s">
        <v>0</v>
      </c>
      <c r="E173" t="s">
        <v>3</v>
      </c>
      <c r="F173" t="str">
        <f>IF(B173&lt;70,"Below", " ")</f>
        <v xml:space="preserve"> </v>
      </c>
    </row>
    <row r="174" spans="1:9" x14ac:dyDescent="0.25">
      <c r="A174" s="1">
        <v>45765.383634259262</v>
      </c>
      <c r="B174">
        <v>73</v>
      </c>
      <c r="C174" t="s">
        <v>0</v>
      </c>
      <c r="E174" t="s">
        <v>3</v>
      </c>
      <c r="F174" t="str">
        <f>IF(B174&lt;70,"Below", " ")</f>
        <v xml:space="preserve"> </v>
      </c>
    </row>
    <row r="175" spans="1:9" x14ac:dyDescent="0.25">
      <c r="A175" s="1">
        <v>45765.317337962966</v>
      </c>
      <c r="B175">
        <v>85</v>
      </c>
      <c r="C175" t="s">
        <v>0</v>
      </c>
      <c r="E175" t="s">
        <v>3</v>
      </c>
      <c r="F175" t="str">
        <f>IF(B175&lt;70,"Below", " ")</f>
        <v xml:space="preserve"> </v>
      </c>
    </row>
    <row r="176" spans="1:9" x14ac:dyDescent="0.25">
      <c r="A176" s="1">
        <v>45765.187789351854</v>
      </c>
      <c r="B176">
        <v>83</v>
      </c>
      <c r="C176" t="s">
        <v>0</v>
      </c>
      <c r="E176" t="s">
        <v>3</v>
      </c>
      <c r="F176" t="str">
        <f>IF(B176&lt;70,"Below", " ")</f>
        <v xml:space="preserve"> </v>
      </c>
    </row>
    <row r="177" spans="1:6" x14ac:dyDescent="0.25">
      <c r="A177" s="1">
        <v>45765.127523148149</v>
      </c>
      <c r="B177">
        <v>89</v>
      </c>
      <c r="C177" t="s">
        <v>0</v>
      </c>
      <c r="E177" t="s">
        <v>3</v>
      </c>
      <c r="F177" t="str">
        <f>IF(B177&lt;70,"Below", " ")</f>
        <v xml:space="preserve"> </v>
      </c>
    </row>
    <row r="178" spans="1:6" x14ac:dyDescent="0.25">
      <c r="A178" s="1">
        <v>45765.087187500001</v>
      </c>
      <c r="B178">
        <v>99</v>
      </c>
      <c r="C178" t="s">
        <v>0</v>
      </c>
      <c r="E178" t="s">
        <v>3</v>
      </c>
      <c r="F178" t="str">
        <f>IF(B178&lt;70,"Below", " ")</f>
        <v xml:space="preserve"> </v>
      </c>
    </row>
    <row r="179" spans="1:6" x14ac:dyDescent="0.25">
      <c r="A179" s="1">
        <v>45765.073310185187</v>
      </c>
      <c r="B179">
        <v>83</v>
      </c>
      <c r="C179" t="s">
        <v>0</v>
      </c>
      <c r="E179" t="s">
        <v>3</v>
      </c>
      <c r="F179" t="str">
        <f>IF(B179&lt;70,"Below", " ")</f>
        <v xml:space="preserve"> </v>
      </c>
    </row>
    <row r="180" spans="1:6" x14ac:dyDescent="0.25">
      <c r="A180" s="1">
        <v>45764.831469907411</v>
      </c>
      <c r="B180">
        <v>128</v>
      </c>
      <c r="C180" t="s">
        <v>0</v>
      </c>
      <c r="E180" t="s">
        <v>3</v>
      </c>
      <c r="F180" t="str">
        <f>IF(B180&lt;70,"Below", " ")</f>
        <v xml:space="preserve"> </v>
      </c>
    </row>
    <row r="181" spans="1:6" x14ac:dyDescent="0.25">
      <c r="A181" s="1">
        <v>45764.69635416667</v>
      </c>
      <c r="B181">
        <v>121</v>
      </c>
      <c r="C181" t="s">
        <v>0</v>
      </c>
      <c r="E181" t="s">
        <v>3</v>
      </c>
      <c r="F181" t="str">
        <f>IF(B181&lt;70,"Below", " ")</f>
        <v xml:space="preserve"> </v>
      </c>
    </row>
    <row r="182" spans="1:6" x14ac:dyDescent="0.25">
      <c r="A182" s="1">
        <v>45764.499942129631</v>
      </c>
      <c r="B182">
        <v>123</v>
      </c>
      <c r="C182" t="s">
        <v>0</v>
      </c>
      <c r="E182" t="s">
        <v>3</v>
      </c>
      <c r="F182" t="str">
        <f>IF(B182&lt;70,"Below", " ")</f>
        <v xml:space="preserve"> </v>
      </c>
    </row>
    <row r="183" spans="1:6" x14ac:dyDescent="0.25">
      <c r="A183" s="1">
        <v>45764.412962962961</v>
      </c>
      <c r="B183">
        <v>114</v>
      </c>
      <c r="C183" t="s">
        <v>0</v>
      </c>
      <c r="E183" t="s">
        <v>3</v>
      </c>
      <c r="F183" t="str">
        <f>IF(B183&lt;70,"Below", " ")</f>
        <v xml:space="preserve"> </v>
      </c>
    </row>
    <row r="184" spans="1:6" x14ac:dyDescent="0.25">
      <c r="A184" s="1">
        <v>45764.3278587963</v>
      </c>
      <c r="B184">
        <v>70</v>
      </c>
      <c r="C184" t="s">
        <v>0</v>
      </c>
      <c r="E184" t="s">
        <v>3</v>
      </c>
      <c r="F184" t="str">
        <f>IF(B184&lt;70,"Below", " ")</f>
        <v xml:space="preserve"> </v>
      </c>
    </row>
    <row r="185" spans="1:6" x14ac:dyDescent="0.25">
      <c r="A185" s="1">
        <v>45764.224976851852</v>
      </c>
      <c r="B185">
        <v>146</v>
      </c>
      <c r="C185" t="s">
        <v>0</v>
      </c>
      <c r="E185" t="s">
        <v>3</v>
      </c>
      <c r="F185" t="str">
        <f>IF(B185&lt;70,"Below", " ")</f>
        <v xml:space="preserve"> </v>
      </c>
    </row>
    <row r="186" spans="1:6" x14ac:dyDescent="0.25">
      <c r="A186" s="1">
        <v>45763.97724537037</v>
      </c>
      <c r="B186">
        <v>133</v>
      </c>
      <c r="C186" t="s">
        <v>0</v>
      </c>
      <c r="E186" t="s">
        <v>3</v>
      </c>
      <c r="F186" t="str">
        <f>IF(B186&lt;70,"Below", " ")</f>
        <v xml:space="preserve"> </v>
      </c>
    </row>
    <row r="187" spans="1:6" x14ac:dyDescent="0.25">
      <c r="A187" s="1">
        <v>45763.826203703706</v>
      </c>
      <c r="B187">
        <v>112</v>
      </c>
      <c r="C187" t="s">
        <v>0</v>
      </c>
      <c r="E187" t="s">
        <v>3</v>
      </c>
      <c r="F187" t="str">
        <f>IF(B187&lt;70,"Below", " ")</f>
        <v xml:space="preserve"> </v>
      </c>
    </row>
    <row r="188" spans="1:6" x14ac:dyDescent="0.25">
      <c r="A188" s="1">
        <v>45763.499467592592</v>
      </c>
      <c r="B188">
        <v>103</v>
      </c>
      <c r="C188" t="s">
        <v>0</v>
      </c>
      <c r="E188" t="s">
        <v>3</v>
      </c>
      <c r="F188" t="str">
        <f>IF(B188&lt;70,"Below", " ")</f>
        <v xml:space="preserve"> </v>
      </c>
    </row>
    <row r="189" spans="1:6" x14ac:dyDescent="0.25">
      <c r="A189" s="1">
        <v>45763.32230324074</v>
      </c>
      <c r="B189">
        <v>82</v>
      </c>
      <c r="C189" t="s">
        <v>0</v>
      </c>
      <c r="E189" t="s">
        <v>3</v>
      </c>
      <c r="F189" t="str">
        <f>IF(B189&lt;70,"Below", " ")</f>
        <v xml:space="preserve"> </v>
      </c>
    </row>
    <row r="190" spans="1:6" x14ac:dyDescent="0.25">
      <c r="A190" s="1">
        <v>45763.178854166668</v>
      </c>
      <c r="B190">
        <v>77</v>
      </c>
      <c r="C190" t="s">
        <v>0</v>
      </c>
      <c r="E190" t="s">
        <v>3</v>
      </c>
      <c r="F190" t="str">
        <f>IF(B190&lt;70,"Below", " ")</f>
        <v xml:space="preserve"> </v>
      </c>
    </row>
    <row r="191" spans="1:6" x14ac:dyDescent="0.25">
      <c r="A191" s="1">
        <v>45762.996828703705</v>
      </c>
      <c r="B191">
        <v>103</v>
      </c>
      <c r="C191" t="s">
        <v>0</v>
      </c>
      <c r="E191" t="s">
        <v>3</v>
      </c>
      <c r="F191" t="str">
        <f>IF(B191&lt;70,"Below", " ")</f>
        <v xml:space="preserve"> </v>
      </c>
    </row>
    <row r="192" spans="1:6" x14ac:dyDescent="0.25">
      <c r="A192" s="1">
        <v>45762.881874999999</v>
      </c>
      <c r="B192">
        <v>112</v>
      </c>
      <c r="C192" t="s">
        <v>0</v>
      </c>
      <c r="E192" t="s">
        <v>3</v>
      </c>
      <c r="F192" t="str">
        <f>IF(B192&lt;70,"Below", " ")</f>
        <v xml:space="preserve"> </v>
      </c>
    </row>
    <row r="193" spans="1:6" x14ac:dyDescent="0.25">
      <c r="A193" s="1">
        <v>45762.708877314813</v>
      </c>
      <c r="B193">
        <v>140</v>
      </c>
      <c r="C193" t="s">
        <v>0</v>
      </c>
      <c r="E193" t="s">
        <v>3</v>
      </c>
      <c r="F193" t="str">
        <f>IF(B193&lt;70,"Below", " ")</f>
        <v xml:space="preserve"> </v>
      </c>
    </row>
    <row r="194" spans="1:6" x14ac:dyDescent="0.25">
      <c r="A194" s="1">
        <v>45762.549745370372</v>
      </c>
      <c r="B194">
        <v>129</v>
      </c>
      <c r="C194" t="s">
        <v>0</v>
      </c>
      <c r="E194" t="s">
        <v>3</v>
      </c>
      <c r="F194" t="str">
        <f>IF(B194&lt;70,"Below", " ")</f>
        <v xml:space="preserve"> </v>
      </c>
    </row>
    <row r="195" spans="1:6" x14ac:dyDescent="0.25">
      <c r="A195" s="1">
        <v>45762.312708333331</v>
      </c>
      <c r="B195">
        <v>85</v>
      </c>
      <c r="C195" t="s">
        <v>0</v>
      </c>
      <c r="E195" t="s">
        <v>3</v>
      </c>
      <c r="F195" t="str">
        <f>IF(B195&lt;70,"Below", " ")</f>
        <v xml:space="preserve"> </v>
      </c>
    </row>
    <row r="196" spans="1:6" x14ac:dyDescent="0.25">
      <c r="A196" s="1">
        <v>45762.166388888887</v>
      </c>
      <c r="B196">
        <v>77</v>
      </c>
      <c r="C196" t="s">
        <v>0</v>
      </c>
      <c r="E196" t="s">
        <v>3</v>
      </c>
      <c r="F196" t="str">
        <f>IF(B196&lt;70,"Below", " ")</f>
        <v xml:space="preserve"> </v>
      </c>
    </row>
    <row r="197" spans="1:6" x14ac:dyDescent="0.25">
      <c r="A197" s="1">
        <v>45762.040081018517</v>
      </c>
      <c r="B197">
        <v>82</v>
      </c>
      <c r="C197" t="s">
        <v>0</v>
      </c>
      <c r="E197" t="s">
        <v>3</v>
      </c>
      <c r="F197" t="str">
        <f>IF(B197&lt;70,"Below", " ")</f>
        <v xml:space="preserve"> </v>
      </c>
    </row>
    <row r="198" spans="1:6" x14ac:dyDescent="0.25">
      <c r="A198" s="1">
        <v>45761.826377314814</v>
      </c>
      <c r="B198">
        <v>104</v>
      </c>
      <c r="C198" t="s">
        <v>0</v>
      </c>
      <c r="E198" t="s">
        <v>3</v>
      </c>
      <c r="F198" t="str">
        <f>IF(B198&lt;70,"Below", " ")</f>
        <v xml:space="preserve"> </v>
      </c>
    </row>
    <row r="199" spans="1:6" x14ac:dyDescent="0.25">
      <c r="A199" s="1">
        <v>45761.664780092593</v>
      </c>
      <c r="B199">
        <v>163</v>
      </c>
      <c r="C199" t="s">
        <v>0</v>
      </c>
      <c r="E199" t="s">
        <v>3</v>
      </c>
      <c r="F199" t="str">
        <f>IF(B199&lt;70,"Below", " ")</f>
        <v xml:space="preserve"> </v>
      </c>
    </row>
    <row r="200" spans="1:6" x14ac:dyDescent="0.25">
      <c r="A200" s="1">
        <v>45761.479872685188</v>
      </c>
      <c r="B200">
        <v>98</v>
      </c>
      <c r="C200" t="s">
        <v>0</v>
      </c>
      <c r="E200" t="s">
        <v>3</v>
      </c>
      <c r="F200" t="str">
        <f>IF(B200&lt;70,"Below", " ")</f>
        <v xml:space="preserve"> </v>
      </c>
    </row>
    <row r="201" spans="1:6" x14ac:dyDescent="0.25">
      <c r="A201" s="1">
        <v>45761.320543981485</v>
      </c>
      <c r="B201">
        <v>107</v>
      </c>
      <c r="C201" t="s">
        <v>0</v>
      </c>
      <c r="E201" t="s">
        <v>3</v>
      </c>
      <c r="F201" t="str">
        <f>IF(B201&lt;70,"Below", " ")</f>
        <v xml:space="preserve"> </v>
      </c>
    </row>
    <row r="202" spans="1:6" x14ac:dyDescent="0.25">
      <c r="A202" s="1">
        <v>45761.14167824074</v>
      </c>
      <c r="B202">
        <v>131</v>
      </c>
      <c r="C202" t="s">
        <v>0</v>
      </c>
      <c r="E202" t="s">
        <v>3</v>
      </c>
      <c r="F202" t="str">
        <f>IF(B202&lt;70,"Below", " ")</f>
        <v xml:space="preserve"> </v>
      </c>
    </row>
    <row r="203" spans="1:6" x14ac:dyDescent="0.25">
      <c r="A203" s="1">
        <v>45760.968738425923</v>
      </c>
      <c r="B203">
        <v>87</v>
      </c>
      <c r="C203" t="s">
        <v>0</v>
      </c>
      <c r="E203" t="s">
        <v>3</v>
      </c>
      <c r="F203" t="str">
        <f>IF(B203&lt;70,"Below", " ")</f>
        <v xml:space="preserve"> </v>
      </c>
    </row>
    <row r="204" spans="1:6" x14ac:dyDescent="0.25">
      <c r="A204" s="1">
        <v>45760.816400462965</v>
      </c>
      <c r="B204">
        <v>112</v>
      </c>
      <c r="C204" t="s">
        <v>0</v>
      </c>
      <c r="E204" t="s">
        <v>3</v>
      </c>
      <c r="F204" t="str">
        <f>IF(B204&lt;70,"Below", " ")</f>
        <v xml:space="preserve"> </v>
      </c>
    </row>
    <row r="205" spans="1:6" x14ac:dyDescent="0.25">
      <c r="A205" s="1">
        <v>45760.694641203707</v>
      </c>
      <c r="B205">
        <v>161</v>
      </c>
      <c r="C205" t="s">
        <v>0</v>
      </c>
      <c r="E205" t="s">
        <v>3</v>
      </c>
      <c r="F205" t="str">
        <f>IF(B205&lt;70,"Below", " ")</f>
        <v xml:space="preserve"> </v>
      </c>
    </row>
    <row r="206" spans="1:6" x14ac:dyDescent="0.25">
      <c r="A206" s="1">
        <v>45760.619479166664</v>
      </c>
      <c r="B206">
        <v>165</v>
      </c>
      <c r="C206" t="s">
        <v>0</v>
      </c>
      <c r="E206" t="s">
        <v>3</v>
      </c>
      <c r="F206" t="str">
        <f>IF(B206&lt;70,"Below", " ")</f>
        <v xml:space="preserve"> </v>
      </c>
    </row>
    <row r="207" spans="1:6" x14ac:dyDescent="0.25">
      <c r="A207" s="1">
        <v>45760.47488425926</v>
      </c>
      <c r="B207">
        <v>125</v>
      </c>
      <c r="C207" t="s">
        <v>0</v>
      </c>
      <c r="E207" t="s">
        <v>3</v>
      </c>
      <c r="F207" t="str">
        <f>IF(B207&lt;70,"Below", " ")</f>
        <v xml:space="preserve"> </v>
      </c>
    </row>
    <row r="208" spans="1:6" x14ac:dyDescent="0.25">
      <c r="A208" s="1">
        <v>45760.307800925926</v>
      </c>
      <c r="B208">
        <v>123</v>
      </c>
      <c r="C208" t="s">
        <v>0</v>
      </c>
      <c r="E208" t="s">
        <v>3</v>
      </c>
      <c r="F208" t="str">
        <f>IF(B208&lt;70,"Below", " ")</f>
        <v xml:space="preserve"> </v>
      </c>
    </row>
    <row r="209" spans="1:9" x14ac:dyDescent="0.25">
      <c r="A209" s="1">
        <v>45760.152650462966</v>
      </c>
      <c r="B209">
        <v>104</v>
      </c>
      <c r="C209" t="s">
        <v>0</v>
      </c>
      <c r="E209" t="s">
        <v>3</v>
      </c>
      <c r="F209" t="str">
        <f>IF(B209&lt;70,"Below", " ")</f>
        <v xml:space="preserve"> </v>
      </c>
    </row>
    <row r="210" spans="1:9" x14ac:dyDescent="0.25">
      <c r="A210" s="1">
        <v>45760.110254629632</v>
      </c>
      <c r="B210">
        <v>124</v>
      </c>
      <c r="C210" t="s">
        <v>0</v>
      </c>
      <c r="E210" t="s">
        <v>3</v>
      </c>
      <c r="F210" t="str">
        <f>IF(B210&lt;70,"Below", " ")</f>
        <v xml:space="preserve"> </v>
      </c>
    </row>
    <row r="211" spans="1:9" x14ac:dyDescent="0.25">
      <c r="A211" s="1">
        <v>45759.990428240744</v>
      </c>
      <c r="B211">
        <v>100</v>
      </c>
      <c r="C211" t="s">
        <v>0</v>
      </c>
      <c r="E211" t="s">
        <v>3</v>
      </c>
      <c r="F211" t="str">
        <f>IF(B211&lt;70,"Below", " ")</f>
        <v xml:space="preserve"> </v>
      </c>
    </row>
    <row r="212" spans="1:9" x14ac:dyDescent="0.25">
      <c r="A212" s="1">
        <v>45759.924791666665</v>
      </c>
      <c r="B212">
        <v>114</v>
      </c>
      <c r="C212" t="s">
        <v>0</v>
      </c>
      <c r="E212" t="s">
        <v>3</v>
      </c>
      <c r="F212" t="str">
        <f>IF(B212&lt;70,"Below", " ")</f>
        <v xml:space="preserve"> </v>
      </c>
    </row>
    <row r="213" spans="1:9" x14ac:dyDescent="0.25">
      <c r="A213" s="1">
        <v>45759.89434027778</v>
      </c>
      <c r="B213">
        <v>123</v>
      </c>
      <c r="C213" t="s">
        <v>0</v>
      </c>
      <c r="E213" t="s">
        <v>3</v>
      </c>
      <c r="F213" t="str">
        <f>IF(B213&lt;70,"Below", " ")</f>
        <v xml:space="preserve"> </v>
      </c>
    </row>
    <row r="214" spans="1:9" x14ac:dyDescent="0.25">
      <c r="A214" s="1">
        <v>45759.857175925928</v>
      </c>
      <c r="B214">
        <v>132</v>
      </c>
      <c r="C214" t="s">
        <v>0</v>
      </c>
      <c r="E214" t="s">
        <v>3</v>
      </c>
      <c r="F214" t="str">
        <f>IF(B214&lt;70,"Below", " ")</f>
        <v xml:space="preserve"> </v>
      </c>
    </row>
    <row r="215" spans="1:9" x14ac:dyDescent="0.25">
      <c r="A215" s="1">
        <v>45759.654942129629</v>
      </c>
      <c r="B215">
        <v>85</v>
      </c>
      <c r="C215" t="s">
        <v>0</v>
      </c>
      <c r="E215" t="s">
        <v>3</v>
      </c>
      <c r="F215" t="str">
        <f>IF(B215&lt;70,"Below", " ")</f>
        <v xml:space="preserve"> </v>
      </c>
    </row>
    <row r="216" spans="1:9" x14ac:dyDescent="0.25">
      <c r="A216" s="1">
        <v>45759.360902777778</v>
      </c>
      <c r="B216">
        <v>87</v>
      </c>
      <c r="C216" t="s">
        <v>0</v>
      </c>
      <c r="E216" t="s">
        <v>3</v>
      </c>
      <c r="F216" t="str">
        <f>IF(B216&lt;70,"Below", " ")</f>
        <v xml:space="preserve"> </v>
      </c>
    </row>
    <row r="217" spans="1:9" x14ac:dyDescent="0.25">
      <c r="A217" s="1">
        <v>45759.208148148151</v>
      </c>
      <c r="B217">
        <v>114</v>
      </c>
      <c r="C217" t="s">
        <v>0</v>
      </c>
      <c r="E217" t="s">
        <v>3</v>
      </c>
      <c r="F217" t="str">
        <f>IF(B217&lt;70,"Below", " ")</f>
        <v xml:space="preserve"> </v>
      </c>
    </row>
    <row r="218" spans="1:9" x14ac:dyDescent="0.25">
      <c r="A218" s="1">
        <v>45759.179826388892</v>
      </c>
      <c r="B218">
        <v>75</v>
      </c>
      <c r="C218" t="s">
        <v>0</v>
      </c>
      <c r="E218" t="s">
        <v>3</v>
      </c>
      <c r="F218" t="str">
        <f>IF(B218&lt;70,"Below", " ")</f>
        <v xml:space="preserve"> </v>
      </c>
    </row>
    <row r="219" spans="1:9" x14ac:dyDescent="0.25">
      <c r="A219" s="1">
        <v>45759.020057870373</v>
      </c>
      <c r="B219">
        <v>96</v>
      </c>
      <c r="C219" t="s">
        <v>0</v>
      </c>
      <c r="E219" t="s">
        <v>3</v>
      </c>
      <c r="F219" t="str">
        <f>IF(B219&lt;70,"Below", " ")</f>
        <v xml:space="preserve"> </v>
      </c>
    </row>
    <row r="220" spans="1:9" hidden="1" x14ac:dyDescent="0.25">
      <c r="A220" s="1">
        <v>45759.019687499997</v>
      </c>
      <c r="D220" t="s">
        <v>8</v>
      </c>
      <c r="I220"/>
    </row>
    <row r="221" spans="1:9" x14ac:dyDescent="0.25">
      <c r="A221" s="1">
        <v>45758.823287037034</v>
      </c>
      <c r="B221">
        <v>91</v>
      </c>
      <c r="C221" t="s">
        <v>0</v>
      </c>
      <c r="E221" t="s">
        <v>3</v>
      </c>
      <c r="F221" t="str">
        <f>IF(B221&lt;70,"Below", " ")</f>
        <v xml:space="preserve"> </v>
      </c>
    </row>
    <row r="222" spans="1:9" hidden="1" x14ac:dyDescent="0.25">
      <c r="A222" s="1">
        <v>45758.823020833333</v>
      </c>
      <c r="D222" t="s">
        <v>5</v>
      </c>
      <c r="I222"/>
    </row>
    <row r="223" spans="1:9" x14ac:dyDescent="0.25">
      <c r="A223" s="1">
        <v>45758.699143518519</v>
      </c>
      <c r="B223">
        <v>89</v>
      </c>
      <c r="C223" t="s">
        <v>0</v>
      </c>
      <c r="E223" t="s">
        <v>3</v>
      </c>
      <c r="F223" t="str">
        <f>IF(B223&lt;70,"Below", " ")</f>
        <v xml:space="preserve"> </v>
      </c>
    </row>
    <row r="224" spans="1:9" x14ac:dyDescent="0.25">
      <c r="A224" s="1">
        <v>45758.537638888891</v>
      </c>
      <c r="B224">
        <v>95</v>
      </c>
      <c r="C224" t="s">
        <v>0</v>
      </c>
      <c r="E224" t="s">
        <v>3</v>
      </c>
      <c r="F224" t="str">
        <f>IF(B224&lt;70,"Below", " ")</f>
        <v xml:space="preserve"> </v>
      </c>
    </row>
    <row r="225" spans="1:9" x14ac:dyDescent="0.25">
      <c r="A225" s="1">
        <v>45758.340798611112</v>
      </c>
      <c r="B225">
        <v>97</v>
      </c>
      <c r="C225" t="s">
        <v>0</v>
      </c>
      <c r="E225" t="s">
        <v>3</v>
      </c>
      <c r="F225" t="str">
        <f>IF(B225&lt;70,"Below", " ")</f>
        <v xml:space="preserve"> </v>
      </c>
    </row>
    <row r="226" spans="1:9" x14ac:dyDescent="0.25">
      <c r="A226" s="1">
        <v>45758.160069444442</v>
      </c>
      <c r="B226">
        <v>110</v>
      </c>
      <c r="C226" t="s">
        <v>0</v>
      </c>
      <c r="E226" t="s">
        <v>3</v>
      </c>
      <c r="F226" t="str">
        <f>IF(B226&lt;70,"Below", " ")</f>
        <v xml:space="preserve"> </v>
      </c>
    </row>
    <row r="227" spans="1:9" x14ac:dyDescent="0.25">
      <c r="A227" s="1">
        <v>45757.994733796295</v>
      </c>
      <c r="B227">
        <v>113</v>
      </c>
      <c r="C227" t="s">
        <v>0</v>
      </c>
      <c r="E227" t="s">
        <v>3</v>
      </c>
      <c r="F227" t="str">
        <f>IF(B227&lt;70,"Below", " ")</f>
        <v xml:space="preserve"> </v>
      </c>
    </row>
    <row r="228" spans="1:9" x14ac:dyDescent="0.25">
      <c r="A228" s="1">
        <v>45757.836423611108</v>
      </c>
      <c r="B228">
        <v>89</v>
      </c>
      <c r="C228" t="s">
        <v>0</v>
      </c>
      <c r="E228" t="s">
        <v>3</v>
      </c>
      <c r="F228" t="str">
        <f>IF(B228&lt;70,"Below", " ")</f>
        <v xml:space="preserve"> </v>
      </c>
    </row>
    <row r="229" spans="1:9" x14ac:dyDescent="0.25">
      <c r="A229" s="1">
        <v>45757.702951388892</v>
      </c>
      <c r="B229">
        <v>112</v>
      </c>
      <c r="C229" t="s">
        <v>0</v>
      </c>
      <c r="E229" t="s">
        <v>3</v>
      </c>
      <c r="F229" t="str">
        <f>IF(B229&lt;70,"Below", " ")</f>
        <v xml:space="preserve"> </v>
      </c>
    </row>
    <row r="230" spans="1:9" x14ac:dyDescent="0.25">
      <c r="A230" s="1">
        <v>45757.487974537034</v>
      </c>
      <c r="B230">
        <v>102</v>
      </c>
      <c r="C230" t="s">
        <v>0</v>
      </c>
      <c r="E230" t="s">
        <v>3</v>
      </c>
      <c r="F230" t="str">
        <f>IF(B230&lt;70,"Below", " ")</f>
        <v xml:space="preserve"> </v>
      </c>
    </row>
    <row r="231" spans="1:9" x14ac:dyDescent="0.25">
      <c r="A231" s="1">
        <v>45757.339456018519</v>
      </c>
      <c r="B231">
        <v>102</v>
      </c>
      <c r="C231" t="s">
        <v>0</v>
      </c>
      <c r="E231" t="s">
        <v>3</v>
      </c>
      <c r="F231" t="str">
        <f>IF(B231&lt;70,"Below", " ")</f>
        <v xml:space="preserve"> </v>
      </c>
    </row>
    <row r="232" spans="1:9" hidden="1" x14ac:dyDescent="0.25">
      <c r="A232" s="1">
        <v>45757.338703703703</v>
      </c>
      <c r="D232" t="s">
        <v>5</v>
      </c>
      <c r="I232"/>
    </row>
    <row r="233" spans="1:9" x14ac:dyDescent="0.25">
      <c r="A233" s="1">
        <v>45757.175844907404</v>
      </c>
      <c r="B233">
        <v>136</v>
      </c>
      <c r="C233" t="s">
        <v>0</v>
      </c>
      <c r="E233" t="s">
        <v>3</v>
      </c>
      <c r="F233" t="str">
        <f>IF(B233&lt;70,"Below", " ")</f>
        <v xml:space="preserve"> </v>
      </c>
    </row>
    <row r="234" spans="1:9" x14ac:dyDescent="0.25">
      <c r="A234" s="1">
        <v>45757.010162037041</v>
      </c>
      <c r="B234">
        <v>110</v>
      </c>
      <c r="C234" t="s">
        <v>0</v>
      </c>
      <c r="E234" t="s">
        <v>3</v>
      </c>
      <c r="F234" t="str">
        <f>IF(B234&lt;70,"Below", " ")</f>
        <v xml:space="preserve"> </v>
      </c>
    </row>
    <row r="235" spans="1:9" x14ac:dyDescent="0.25">
      <c r="A235" s="1">
        <v>45756.818356481483</v>
      </c>
      <c r="B235">
        <v>116</v>
      </c>
      <c r="C235" t="s">
        <v>0</v>
      </c>
      <c r="E235" t="s">
        <v>3</v>
      </c>
      <c r="F235" t="str">
        <f>IF(B235&lt;70,"Below", " ")</f>
        <v xml:space="preserve"> </v>
      </c>
    </row>
    <row r="236" spans="1:9" x14ac:dyDescent="0.25">
      <c r="A236" s="1">
        <v>45756.74496527778</v>
      </c>
      <c r="B236">
        <v>167</v>
      </c>
      <c r="C236" t="s">
        <v>0</v>
      </c>
      <c r="E236" t="s">
        <v>3</v>
      </c>
      <c r="F236" t="str">
        <f>IF(B236&lt;70,"Below", " ")</f>
        <v xml:space="preserve"> </v>
      </c>
    </row>
    <row r="237" spans="1:9" x14ac:dyDescent="0.25">
      <c r="A237" s="1">
        <v>45756.498159722221</v>
      </c>
      <c r="B237">
        <v>128</v>
      </c>
      <c r="C237" t="s">
        <v>0</v>
      </c>
      <c r="E237" t="s">
        <v>3</v>
      </c>
      <c r="F237" t="str">
        <f>IF(B237&lt;70,"Below", " ")</f>
        <v xml:space="preserve"> </v>
      </c>
    </row>
    <row r="238" spans="1:9" x14ac:dyDescent="0.25">
      <c r="A238" s="1">
        <v>45756.324918981481</v>
      </c>
      <c r="B238">
        <v>109</v>
      </c>
      <c r="C238" t="s">
        <v>0</v>
      </c>
      <c r="E238" t="s">
        <v>3</v>
      </c>
      <c r="F238" t="str">
        <f>IF(B238&lt;70,"Below", " ")</f>
        <v xml:space="preserve"> </v>
      </c>
    </row>
    <row r="239" spans="1:9" x14ac:dyDescent="0.25">
      <c r="A239" s="1">
        <v>45756.184756944444</v>
      </c>
      <c r="B239">
        <v>108</v>
      </c>
      <c r="C239" t="s">
        <v>0</v>
      </c>
      <c r="E239" t="s">
        <v>3</v>
      </c>
      <c r="F239" t="str">
        <f>IF(B239&lt;70,"Below", " ")</f>
        <v xml:space="preserve"> </v>
      </c>
    </row>
    <row r="240" spans="1:9" x14ac:dyDescent="0.25">
      <c r="A240" s="1">
        <v>45755.991122685184</v>
      </c>
      <c r="B240">
        <v>127</v>
      </c>
      <c r="C240" t="s">
        <v>0</v>
      </c>
      <c r="E240" t="s">
        <v>3</v>
      </c>
      <c r="F240" t="str">
        <f>IF(B240&lt;70,"Below", " ")</f>
        <v xml:space="preserve"> </v>
      </c>
    </row>
    <row r="241" spans="1:9" x14ac:dyDescent="0.25">
      <c r="A241" s="1">
        <v>45755.840405092589</v>
      </c>
      <c r="B241">
        <v>136</v>
      </c>
      <c r="C241" t="s">
        <v>0</v>
      </c>
      <c r="E241" t="s">
        <v>3</v>
      </c>
      <c r="F241" t="str">
        <f>IF(B241&lt;70,"Below", " ")</f>
        <v xml:space="preserve"> </v>
      </c>
    </row>
    <row r="242" spans="1:9" hidden="1" x14ac:dyDescent="0.25">
      <c r="A242" s="1">
        <v>45755.839166666665</v>
      </c>
      <c r="D242" t="s">
        <v>5</v>
      </c>
      <c r="I242"/>
    </row>
    <row r="243" spans="1:9" x14ac:dyDescent="0.25">
      <c r="A243" s="1">
        <v>45755.634421296294</v>
      </c>
      <c r="B243">
        <v>132</v>
      </c>
      <c r="C243" t="s">
        <v>0</v>
      </c>
      <c r="E243" t="s">
        <v>3</v>
      </c>
      <c r="F243" t="str">
        <f>IF(B243&lt;70,"Below", " ")</f>
        <v xml:space="preserve"> </v>
      </c>
    </row>
    <row r="244" spans="1:9" x14ac:dyDescent="0.25">
      <c r="A244" s="1">
        <v>45755.475856481484</v>
      </c>
      <c r="B244">
        <v>119</v>
      </c>
      <c r="C244" t="s">
        <v>0</v>
      </c>
      <c r="E244" t="s">
        <v>3</v>
      </c>
      <c r="F244" t="str">
        <f>IF(B244&lt;70,"Below", " ")</f>
        <v xml:space="preserve"> </v>
      </c>
    </row>
    <row r="245" spans="1:9" x14ac:dyDescent="0.25">
      <c r="A245" s="1">
        <v>45755.308437500003</v>
      </c>
      <c r="B245">
        <v>109</v>
      </c>
      <c r="C245" t="s">
        <v>0</v>
      </c>
      <c r="E245" t="s">
        <v>3</v>
      </c>
      <c r="F245" t="str">
        <f>IF(B245&lt;70,"Below", " ")</f>
        <v xml:space="preserve"> </v>
      </c>
    </row>
    <row r="246" spans="1:9" x14ac:dyDescent="0.25">
      <c r="A246" s="1">
        <v>45755.15997685185</v>
      </c>
      <c r="B246">
        <v>110</v>
      </c>
      <c r="C246" t="s">
        <v>0</v>
      </c>
      <c r="E246" t="s">
        <v>3</v>
      </c>
      <c r="F246" t="str">
        <f>IF(B246&lt;70,"Below", " ")</f>
        <v xml:space="preserve"> </v>
      </c>
    </row>
    <row r="247" spans="1:9" x14ac:dyDescent="0.25">
      <c r="A247" s="1">
        <v>45754.836018518516</v>
      </c>
      <c r="B247">
        <v>109</v>
      </c>
      <c r="C247" t="s">
        <v>0</v>
      </c>
      <c r="E247" t="s">
        <v>3</v>
      </c>
      <c r="F247" t="str">
        <f>IF(B247&lt;70,"Below", " ")</f>
        <v xml:space="preserve"> </v>
      </c>
    </row>
    <row r="248" spans="1:9" hidden="1" x14ac:dyDescent="0.25">
      <c r="A248" s="1">
        <v>45754.8356712963</v>
      </c>
      <c r="D248" t="s">
        <v>5</v>
      </c>
      <c r="I248"/>
    </row>
    <row r="249" spans="1:9" x14ac:dyDescent="0.25">
      <c r="A249" s="1">
        <v>45754.696134259262</v>
      </c>
      <c r="B249">
        <v>131</v>
      </c>
      <c r="C249" t="s">
        <v>0</v>
      </c>
      <c r="E249" t="s">
        <v>3</v>
      </c>
      <c r="F249" t="str">
        <f>IF(B249&lt;70,"Below", " ")</f>
        <v xml:space="preserve"> </v>
      </c>
    </row>
    <row r="250" spans="1:9" x14ac:dyDescent="0.25">
      <c r="A250" s="1">
        <v>45754.503472222219</v>
      </c>
      <c r="B250">
        <v>104</v>
      </c>
      <c r="C250" t="s">
        <v>0</v>
      </c>
      <c r="E250" t="s">
        <v>3</v>
      </c>
      <c r="F250" t="str">
        <f>IF(B250&lt;70,"Below", " ")</f>
        <v xml:space="preserve"> </v>
      </c>
    </row>
    <row r="251" spans="1:9" x14ac:dyDescent="0.25">
      <c r="A251" s="1">
        <v>45754.3283912037</v>
      </c>
      <c r="B251">
        <v>105</v>
      </c>
      <c r="C251" t="s">
        <v>0</v>
      </c>
      <c r="E251" t="s">
        <v>3</v>
      </c>
      <c r="F251" t="str">
        <f>IF(B251&lt;70,"Below", " ")</f>
        <v xml:space="preserve"> </v>
      </c>
    </row>
    <row r="252" spans="1:9" hidden="1" x14ac:dyDescent="0.25">
      <c r="A252" s="1">
        <v>45754.327800925923</v>
      </c>
      <c r="D252" t="s">
        <v>5</v>
      </c>
      <c r="I252"/>
    </row>
    <row r="253" spans="1:9" x14ac:dyDescent="0.25">
      <c r="A253" s="1">
        <v>45754.137997685182</v>
      </c>
      <c r="B253">
        <v>106</v>
      </c>
      <c r="C253" t="s">
        <v>0</v>
      </c>
      <c r="E253" t="s">
        <v>3</v>
      </c>
      <c r="F253" t="str">
        <f>IF(B253&lt;70,"Below", " ")</f>
        <v xml:space="preserve"> </v>
      </c>
    </row>
    <row r="254" spans="1:9" x14ac:dyDescent="0.25">
      <c r="A254" s="1">
        <v>45753.993726851855</v>
      </c>
      <c r="B254">
        <v>76</v>
      </c>
      <c r="C254" t="s">
        <v>0</v>
      </c>
      <c r="E254" t="s">
        <v>3</v>
      </c>
      <c r="F254" t="str">
        <f>IF(B254&lt;70,"Below", " ")</f>
        <v xml:space="preserve"> </v>
      </c>
    </row>
    <row r="255" spans="1:9" x14ac:dyDescent="0.25">
      <c r="A255" s="1">
        <v>45753.839155092595</v>
      </c>
      <c r="B255">
        <v>131</v>
      </c>
      <c r="C255" t="s">
        <v>0</v>
      </c>
      <c r="E255" t="s">
        <v>3</v>
      </c>
      <c r="F255" t="str">
        <f>IF(B255&lt;70,"Below", " ")</f>
        <v xml:space="preserve"> </v>
      </c>
    </row>
    <row r="256" spans="1:9" x14ac:dyDescent="0.25">
      <c r="A256" s="1">
        <v>45753.710543981484</v>
      </c>
      <c r="B256">
        <v>153</v>
      </c>
      <c r="C256" t="s">
        <v>0</v>
      </c>
      <c r="E256" t="s">
        <v>3</v>
      </c>
      <c r="F256" t="str">
        <f>IF(B256&lt;70,"Below", " ")</f>
        <v xml:space="preserve"> </v>
      </c>
    </row>
    <row r="257" spans="1:6" x14ac:dyDescent="0.25">
      <c r="A257" s="1">
        <v>45753.51153935185</v>
      </c>
      <c r="B257">
        <v>97</v>
      </c>
      <c r="C257" t="s">
        <v>0</v>
      </c>
      <c r="E257" t="s">
        <v>3</v>
      </c>
      <c r="F257" t="str">
        <f>IF(B257&lt;70,"Below", " ")</f>
        <v xml:space="preserve"> </v>
      </c>
    </row>
    <row r="258" spans="1:6" x14ac:dyDescent="0.25">
      <c r="A258" s="1">
        <v>45753.321111111109</v>
      </c>
      <c r="B258">
        <v>116</v>
      </c>
      <c r="C258" t="s">
        <v>0</v>
      </c>
      <c r="E258" t="s">
        <v>3</v>
      </c>
      <c r="F258" t="str">
        <f>IF(B258&lt;70,"Below", " ")</f>
        <v xml:space="preserve"> </v>
      </c>
    </row>
    <row r="259" spans="1:6" x14ac:dyDescent="0.25">
      <c r="A259" s="1">
        <v>45753.169641203705</v>
      </c>
      <c r="B259">
        <v>101</v>
      </c>
      <c r="C259" t="s">
        <v>0</v>
      </c>
      <c r="E259" t="s">
        <v>3</v>
      </c>
      <c r="F259" t="str">
        <f>IF(B259&lt;70,"Below", " ")</f>
        <v xml:space="preserve"> </v>
      </c>
    </row>
    <row r="260" spans="1:6" x14ac:dyDescent="0.25">
      <c r="A260" s="1">
        <v>45753.002013888887</v>
      </c>
      <c r="B260">
        <v>109</v>
      </c>
      <c r="C260" t="s">
        <v>0</v>
      </c>
      <c r="E260" t="s">
        <v>3</v>
      </c>
      <c r="F260" t="str">
        <f>IF(B260&lt;70,"Below", " ")</f>
        <v xml:space="preserve"> </v>
      </c>
    </row>
    <row r="261" spans="1:6" x14ac:dyDescent="0.25">
      <c r="A261" s="1">
        <v>45752.850995370369</v>
      </c>
      <c r="B261">
        <v>98</v>
      </c>
      <c r="C261" t="s">
        <v>0</v>
      </c>
      <c r="E261" t="s">
        <v>3</v>
      </c>
      <c r="F261" t="str">
        <f>IF(B261&lt;70,"Below", " ")</f>
        <v xml:space="preserve"> </v>
      </c>
    </row>
    <row r="262" spans="1:6" x14ac:dyDescent="0.25">
      <c r="A262" s="1">
        <v>45752.508321759262</v>
      </c>
      <c r="B262">
        <v>113</v>
      </c>
      <c r="C262" t="s">
        <v>0</v>
      </c>
      <c r="E262" t="s">
        <v>3</v>
      </c>
      <c r="F262" t="str">
        <f>IF(B262&lt;70,"Below", " ")</f>
        <v xml:space="preserve"> </v>
      </c>
    </row>
    <row r="263" spans="1:6" x14ac:dyDescent="0.25">
      <c r="A263" s="1">
        <v>45752.361203703702</v>
      </c>
      <c r="B263">
        <v>90</v>
      </c>
      <c r="C263" t="s">
        <v>0</v>
      </c>
      <c r="E263" t="s">
        <v>3</v>
      </c>
      <c r="F263" t="str">
        <f>IF(B263&lt;70,"Below", " ")</f>
        <v xml:space="preserve"> </v>
      </c>
    </row>
    <row r="264" spans="1:6" x14ac:dyDescent="0.25">
      <c r="A264" s="1">
        <v>45752.154513888891</v>
      </c>
      <c r="B264">
        <v>108</v>
      </c>
      <c r="C264" t="s">
        <v>0</v>
      </c>
      <c r="E264" t="s">
        <v>3</v>
      </c>
      <c r="F264" t="str">
        <f>IF(B264&lt;70,"Below", " ")</f>
        <v xml:space="preserve"> </v>
      </c>
    </row>
    <row r="265" spans="1:6" x14ac:dyDescent="0.25">
      <c r="A265" s="1">
        <v>45752.000891203701</v>
      </c>
      <c r="B265">
        <v>134</v>
      </c>
      <c r="C265" t="s">
        <v>0</v>
      </c>
      <c r="E265" t="s">
        <v>3</v>
      </c>
      <c r="F265" t="str">
        <f>IF(B265&lt;70,"Below", " ")</f>
        <v xml:space="preserve"> </v>
      </c>
    </row>
    <row r="266" spans="1:6" x14ac:dyDescent="0.25">
      <c r="A266" s="1">
        <v>45751.850243055553</v>
      </c>
      <c r="B266">
        <v>126</v>
      </c>
      <c r="C266" t="s">
        <v>0</v>
      </c>
      <c r="E266" t="s">
        <v>3</v>
      </c>
      <c r="F266" t="str">
        <f>IF(B266&lt;70,"Below", " ")</f>
        <v xml:space="preserve"> </v>
      </c>
    </row>
    <row r="267" spans="1:6" x14ac:dyDescent="0.25">
      <c r="A267" s="1">
        <v>45751.638842592591</v>
      </c>
      <c r="B267">
        <v>117</v>
      </c>
      <c r="C267" t="s">
        <v>0</v>
      </c>
      <c r="E267" t="s">
        <v>3</v>
      </c>
      <c r="F267" t="str">
        <f>IF(B267&lt;70,"Below", " ")</f>
        <v xml:space="preserve"> </v>
      </c>
    </row>
    <row r="268" spans="1:6" x14ac:dyDescent="0.25">
      <c r="A268" s="1">
        <v>45751.489247685182</v>
      </c>
      <c r="B268">
        <v>127</v>
      </c>
      <c r="C268" t="s">
        <v>0</v>
      </c>
      <c r="E268" t="s">
        <v>3</v>
      </c>
      <c r="F268" t="str">
        <f>IF(B268&lt;70,"Below", " ")</f>
        <v xml:space="preserve"> </v>
      </c>
    </row>
    <row r="269" spans="1:6" x14ac:dyDescent="0.25">
      <c r="A269" s="1">
        <v>45751.345567129632</v>
      </c>
      <c r="B269">
        <v>112</v>
      </c>
      <c r="C269" t="s">
        <v>0</v>
      </c>
      <c r="E269" t="s">
        <v>3</v>
      </c>
      <c r="F269" t="str">
        <f>IF(B269&lt;70,"Below", " ")</f>
        <v xml:space="preserve"> </v>
      </c>
    </row>
    <row r="270" spans="1:6" x14ac:dyDescent="0.25">
      <c r="A270" s="1">
        <v>45751.174513888887</v>
      </c>
      <c r="B270">
        <v>103</v>
      </c>
      <c r="C270" t="s">
        <v>0</v>
      </c>
      <c r="E270" t="s">
        <v>3</v>
      </c>
      <c r="F270" t="str">
        <f>IF(B270&lt;70,"Below", " ")</f>
        <v xml:space="preserve"> </v>
      </c>
    </row>
    <row r="271" spans="1:6" x14ac:dyDescent="0.25">
      <c r="A271" s="1">
        <v>45751.001851851855</v>
      </c>
      <c r="B271">
        <v>115</v>
      </c>
      <c r="C271" t="s">
        <v>0</v>
      </c>
      <c r="E271" t="s">
        <v>3</v>
      </c>
      <c r="F271" t="str">
        <f>IF(B271&lt;70,"Below", " ")</f>
        <v xml:space="preserve"> </v>
      </c>
    </row>
    <row r="272" spans="1:6" x14ac:dyDescent="0.25">
      <c r="A272" s="1">
        <v>45750.848969907405</v>
      </c>
      <c r="B272">
        <v>110</v>
      </c>
      <c r="C272" t="s">
        <v>0</v>
      </c>
      <c r="E272" t="s">
        <v>3</v>
      </c>
      <c r="F272" t="str">
        <f>IF(B272&lt;70,"Below", " ")</f>
        <v xml:space="preserve"> </v>
      </c>
    </row>
    <row r="273" spans="1:9" x14ac:dyDescent="0.25">
      <c r="A273" s="1">
        <v>45750.670347222222</v>
      </c>
      <c r="B273">
        <v>132</v>
      </c>
      <c r="C273" t="s">
        <v>0</v>
      </c>
      <c r="E273" t="s">
        <v>3</v>
      </c>
      <c r="F273" t="str">
        <f>IF(B273&lt;70,"Below", " ")</f>
        <v xml:space="preserve"> </v>
      </c>
    </row>
    <row r="274" spans="1:9" hidden="1" x14ac:dyDescent="0.25">
      <c r="A274" s="1">
        <v>45750.669502314813</v>
      </c>
      <c r="D274" t="s">
        <v>5</v>
      </c>
      <c r="I274"/>
    </row>
    <row r="275" spans="1:9" hidden="1" x14ac:dyDescent="0.25">
      <c r="A275" s="1">
        <v>45750.66920138889</v>
      </c>
      <c r="D275" t="s">
        <v>5</v>
      </c>
      <c r="I275"/>
    </row>
    <row r="276" spans="1:9" x14ac:dyDescent="0.25">
      <c r="A276" s="1">
        <v>45750.596377314818</v>
      </c>
      <c r="B276">
        <v>146</v>
      </c>
      <c r="C276" t="s">
        <v>0</v>
      </c>
      <c r="E276" t="s">
        <v>3</v>
      </c>
      <c r="F276" t="str">
        <f>IF(B276&lt;70,"Below", " ")</f>
        <v xml:space="preserve"> </v>
      </c>
    </row>
    <row r="277" spans="1:9" x14ac:dyDescent="0.25">
      <c r="A277" s="1">
        <v>45750.513969907406</v>
      </c>
      <c r="B277">
        <v>126</v>
      </c>
      <c r="C277" t="s">
        <v>0</v>
      </c>
      <c r="E277" t="s">
        <v>3</v>
      </c>
      <c r="F277" t="str">
        <f>IF(B277&lt;70,"Below", " ")</f>
        <v xml:space="preserve"> </v>
      </c>
    </row>
    <row r="278" spans="1:9" x14ac:dyDescent="0.25">
      <c r="A278" s="1">
        <v>45750.319178240738</v>
      </c>
      <c r="B278">
        <v>105</v>
      </c>
      <c r="C278" t="s">
        <v>0</v>
      </c>
      <c r="E278" t="s">
        <v>3</v>
      </c>
      <c r="F278" t="str">
        <f>IF(B278&lt;70,"Below", " ")</f>
        <v xml:space="preserve"> </v>
      </c>
    </row>
    <row r="279" spans="1:9" x14ac:dyDescent="0.25">
      <c r="A279" s="1">
        <v>45750.159872685188</v>
      </c>
      <c r="B279">
        <v>90</v>
      </c>
      <c r="C279" t="s">
        <v>0</v>
      </c>
      <c r="E279" t="s">
        <v>3</v>
      </c>
      <c r="F279" t="str">
        <f>IF(B279&lt;70,"Below", " ")</f>
        <v xml:space="preserve"> </v>
      </c>
    </row>
    <row r="280" spans="1:9" x14ac:dyDescent="0.25">
      <c r="A280" s="1">
        <v>45749.997175925928</v>
      </c>
      <c r="B280">
        <v>108</v>
      </c>
      <c r="C280" t="s">
        <v>0</v>
      </c>
      <c r="E280" t="s">
        <v>3</v>
      </c>
      <c r="F280" t="str">
        <f>IF(B280&lt;70,"Below", " ")</f>
        <v xml:space="preserve"> </v>
      </c>
    </row>
    <row r="281" spans="1:9" x14ac:dyDescent="0.25">
      <c r="A281" s="1">
        <v>45749.842465277776</v>
      </c>
      <c r="B281">
        <v>128</v>
      </c>
      <c r="C281" t="s">
        <v>0</v>
      </c>
      <c r="E281" t="s">
        <v>3</v>
      </c>
      <c r="F281" t="str">
        <f>IF(B281&lt;70,"Below", " ")</f>
        <v xml:space="preserve"> </v>
      </c>
    </row>
    <row r="282" spans="1:9" x14ac:dyDescent="0.25">
      <c r="A282" s="1">
        <v>45749.791030092594</v>
      </c>
      <c r="B282">
        <v>133</v>
      </c>
      <c r="C282" t="s">
        <v>0</v>
      </c>
      <c r="E282" t="s">
        <v>3</v>
      </c>
      <c r="F282" t="str">
        <f>IF(B282&lt;70,"Below", " ")</f>
        <v xml:space="preserve"> </v>
      </c>
    </row>
    <row r="283" spans="1:9" x14ac:dyDescent="0.25">
      <c r="A283" s="1">
        <v>45749.761377314811</v>
      </c>
      <c r="B283">
        <v>130</v>
      </c>
      <c r="C283" t="s">
        <v>0</v>
      </c>
      <c r="E283" t="s">
        <v>3</v>
      </c>
      <c r="F283" t="str">
        <f>IF(B283&lt;70,"Below", " ")</f>
        <v xml:space="preserve"> </v>
      </c>
    </row>
    <row r="284" spans="1:9" x14ac:dyDescent="0.25">
      <c r="A284" s="1">
        <v>45749.326817129629</v>
      </c>
      <c r="B284">
        <v>92</v>
      </c>
      <c r="C284" t="s">
        <v>0</v>
      </c>
      <c r="E284" t="s">
        <v>3</v>
      </c>
      <c r="F284" t="str">
        <f>IF(B284&lt;70,"Below", " ")</f>
        <v xml:space="preserve"> </v>
      </c>
    </row>
    <row r="285" spans="1:9" x14ac:dyDescent="0.25">
      <c r="A285" s="1">
        <v>45749.278946759259</v>
      </c>
      <c r="B285">
        <v>118</v>
      </c>
      <c r="C285" t="s">
        <v>0</v>
      </c>
      <c r="E285" t="s">
        <v>3</v>
      </c>
      <c r="F285" t="str">
        <f>IF(B285&lt;70,"Below", " ")</f>
        <v xml:space="preserve"> </v>
      </c>
    </row>
    <row r="286" spans="1:9" x14ac:dyDescent="0.25">
      <c r="A286" s="1">
        <v>45749.249236111114</v>
      </c>
      <c r="B286">
        <v>121</v>
      </c>
      <c r="C286" t="s">
        <v>0</v>
      </c>
      <c r="E286" t="s">
        <v>3</v>
      </c>
      <c r="F286" t="str">
        <f>IF(B286&lt;70,"Below", " ")</f>
        <v xml:space="preserve"> </v>
      </c>
    </row>
    <row r="287" spans="1:9" x14ac:dyDescent="0.25">
      <c r="A287" s="1">
        <v>45749.209363425929</v>
      </c>
      <c r="B287">
        <v>97</v>
      </c>
      <c r="C287" t="s">
        <v>0</v>
      </c>
      <c r="E287" t="s">
        <v>3</v>
      </c>
      <c r="F287" t="str">
        <f>IF(B287&lt;70,"Below", " ")</f>
        <v xml:space="preserve"> </v>
      </c>
    </row>
    <row r="288" spans="1:9" x14ac:dyDescent="0.25">
      <c r="A288" s="1">
        <v>45749.064375000002</v>
      </c>
      <c r="B288">
        <v>136</v>
      </c>
      <c r="C288" t="s">
        <v>0</v>
      </c>
      <c r="E288" t="s">
        <v>3</v>
      </c>
      <c r="F288" t="str">
        <f>IF(B288&lt;70,"Below", " ")</f>
        <v xml:space="preserve"> </v>
      </c>
    </row>
    <row r="289" spans="1:6" x14ac:dyDescent="0.25">
      <c r="A289" s="1">
        <v>45749.00236111111</v>
      </c>
      <c r="B289">
        <v>161</v>
      </c>
      <c r="C289" t="s">
        <v>0</v>
      </c>
      <c r="E289" t="s">
        <v>3</v>
      </c>
      <c r="F289" t="str">
        <f>IF(B289&lt;70,"Below", " ")</f>
        <v xml:space="preserve"> </v>
      </c>
    </row>
    <row r="290" spans="1:6" x14ac:dyDescent="0.25">
      <c r="A290" s="1">
        <v>45748.848356481481</v>
      </c>
      <c r="B290">
        <v>151</v>
      </c>
      <c r="C290" t="s">
        <v>0</v>
      </c>
      <c r="E290" t="s">
        <v>3</v>
      </c>
      <c r="F290" t="str">
        <f>IF(B290&lt;70,"Below", " ")</f>
        <v xml:space="preserve"> </v>
      </c>
    </row>
    <row r="291" spans="1:6" x14ac:dyDescent="0.25">
      <c r="A291" s="1">
        <v>45748.705208333333</v>
      </c>
      <c r="B291">
        <v>118</v>
      </c>
      <c r="C291" t="s">
        <v>0</v>
      </c>
      <c r="E291" t="s">
        <v>3</v>
      </c>
      <c r="F291" t="str">
        <f>IF(B291&lt;70,"Below", " ")</f>
        <v xml:space="preserve"> </v>
      </c>
    </row>
    <row r="292" spans="1:6" x14ac:dyDescent="0.25">
      <c r="A292" s="1">
        <v>45748.46502314815</v>
      </c>
      <c r="B292">
        <v>114</v>
      </c>
      <c r="C292" t="s">
        <v>0</v>
      </c>
      <c r="E292" t="s">
        <v>3</v>
      </c>
      <c r="F292" t="str">
        <f>IF(B292&lt;70,"Below", " ")</f>
        <v xml:space="preserve"> </v>
      </c>
    </row>
    <row r="293" spans="1:6" x14ac:dyDescent="0.25">
      <c r="A293" s="1">
        <v>45748.324641203704</v>
      </c>
      <c r="B293">
        <v>90</v>
      </c>
      <c r="C293" t="s">
        <v>0</v>
      </c>
      <c r="E293" t="s">
        <v>3</v>
      </c>
      <c r="F293" t="str">
        <f>IF(B293&lt;70,"Below", " ")</f>
        <v xml:space="preserve"> </v>
      </c>
    </row>
    <row r="294" spans="1:6" x14ac:dyDescent="0.25">
      <c r="A294" s="1">
        <v>45748.206493055557</v>
      </c>
      <c r="B294">
        <v>99</v>
      </c>
      <c r="C294" t="s">
        <v>0</v>
      </c>
      <c r="E294" t="s">
        <v>3</v>
      </c>
      <c r="F294" t="str">
        <f>IF(B294&lt;70,"Below", " ")</f>
        <v xml:space="preserve"> </v>
      </c>
    </row>
    <row r="295" spans="1:6" x14ac:dyDescent="0.25">
      <c r="A295" s="1">
        <v>45748.149976851855</v>
      </c>
      <c r="B295">
        <v>79</v>
      </c>
      <c r="C295" t="s">
        <v>0</v>
      </c>
      <c r="E295" t="s">
        <v>3</v>
      </c>
      <c r="F295" t="str">
        <f>IF(B295&lt;70,"Below", " ")</f>
        <v xml:space="preserve"> </v>
      </c>
    </row>
    <row r="296" spans="1:6" x14ac:dyDescent="0.25">
      <c r="A296" s="1">
        <v>45748.114525462966</v>
      </c>
      <c r="B296">
        <v>112</v>
      </c>
      <c r="C296" t="s">
        <v>0</v>
      </c>
      <c r="E296" t="s">
        <v>3</v>
      </c>
      <c r="F296" t="str">
        <f>IF(B296&lt;70,"Below", " ")</f>
        <v xml:space="preserve"> </v>
      </c>
    </row>
    <row r="297" spans="1:6" x14ac:dyDescent="0.25">
      <c r="A297" s="1">
        <v>45748.031134259261</v>
      </c>
      <c r="B297">
        <v>74</v>
      </c>
      <c r="C297" t="s">
        <v>0</v>
      </c>
      <c r="E297" t="s">
        <v>3</v>
      </c>
      <c r="F297" t="str">
        <f>IF(B297&lt;70,"Below", " ")</f>
        <v xml:space="preserve"> </v>
      </c>
    </row>
    <row r="298" spans="1:6" x14ac:dyDescent="0.25">
      <c r="A298" s="1">
        <v>45747.818506944444</v>
      </c>
      <c r="B298">
        <v>109</v>
      </c>
      <c r="C298" t="s">
        <v>0</v>
      </c>
      <c r="E298" t="s">
        <v>3</v>
      </c>
      <c r="F298" t="str">
        <f>IF(B298&lt;70,"Below", " ")</f>
        <v xml:space="preserve"> </v>
      </c>
    </row>
    <row r="299" spans="1:6" x14ac:dyDescent="0.25">
      <c r="A299" s="1">
        <v>45747.518495370372</v>
      </c>
      <c r="B299">
        <v>99</v>
      </c>
      <c r="C299" t="s">
        <v>0</v>
      </c>
      <c r="E299" t="s">
        <v>3</v>
      </c>
      <c r="F299" t="str">
        <f>IF(B299&lt;70,"Below", " ")</f>
        <v xml:space="preserve"> </v>
      </c>
    </row>
    <row r="300" spans="1:6" x14ac:dyDescent="0.25">
      <c r="A300" s="1">
        <v>45747.354432870372</v>
      </c>
      <c r="B300">
        <v>94</v>
      </c>
      <c r="C300" t="s">
        <v>0</v>
      </c>
      <c r="E300" t="s">
        <v>3</v>
      </c>
      <c r="F300" t="str">
        <f>IF(B300&lt;70,"Below", " ")</f>
        <v xml:space="preserve"> </v>
      </c>
    </row>
    <row r="301" spans="1:6" x14ac:dyDescent="0.25">
      <c r="A301" s="1">
        <v>45747.173368055555</v>
      </c>
      <c r="B301">
        <v>85</v>
      </c>
      <c r="C301" t="s">
        <v>0</v>
      </c>
      <c r="E301" t="s">
        <v>3</v>
      </c>
      <c r="F301" t="str">
        <f>IF(B301&lt;70,"Below", " ")</f>
        <v xml:space="preserve"> </v>
      </c>
    </row>
    <row r="302" spans="1:6" x14ac:dyDescent="0.25">
      <c r="A302" s="1">
        <v>45747.039201388892</v>
      </c>
      <c r="B302">
        <v>72</v>
      </c>
      <c r="C302" t="s">
        <v>0</v>
      </c>
      <c r="E302" t="s">
        <v>3</v>
      </c>
      <c r="F302" t="str">
        <f>IF(B302&lt;70,"Below", " ")</f>
        <v xml:space="preserve"> </v>
      </c>
    </row>
    <row r="303" spans="1:6" x14ac:dyDescent="0.25">
      <c r="A303" s="1">
        <v>45744.340682870374</v>
      </c>
      <c r="B303">
        <v>112</v>
      </c>
      <c r="C303" t="s">
        <v>0</v>
      </c>
      <c r="E303" t="s">
        <v>3</v>
      </c>
      <c r="F303" t="str">
        <f>IF(B303&lt;70,"Below", " ")</f>
        <v xml:space="preserve"> </v>
      </c>
    </row>
    <row r="304" spans="1:6" x14ac:dyDescent="0.25">
      <c r="A304" s="1">
        <v>45742.72724537037</v>
      </c>
      <c r="B304">
        <v>106</v>
      </c>
      <c r="C304" t="s">
        <v>0</v>
      </c>
      <c r="E304" t="s">
        <v>3</v>
      </c>
      <c r="F304" t="str">
        <f>IF(B304&lt;70,"Below", " ")</f>
        <v xml:space="preserve"> </v>
      </c>
    </row>
    <row r="305" spans="1:9" hidden="1" x14ac:dyDescent="0.25">
      <c r="A305" s="1">
        <v>45747.727847222224</v>
      </c>
      <c r="D305" t="s">
        <v>5</v>
      </c>
      <c r="I305"/>
    </row>
    <row r="306" spans="1:9" x14ac:dyDescent="0.25">
      <c r="A306" s="1">
        <v>45741.637152777781</v>
      </c>
      <c r="B306">
        <v>118</v>
      </c>
      <c r="C306" t="s">
        <v>0</v>
      </c>
      <c r="E306" t="s">
        <v>3</v>
      </c>
      <c r="F306" t="str">
        <f>IF(B306&lt;70,"Below", " ")</f>
        <v xml:space="preserve"> </v>
      </c>
    </row>
    <row r="307" spans="1:9" x14ac:dyDescent="0.25">
      <c r="A307" s="1">
        <v>45741.421736111108</v>
      </c>
      <c r="B307">
        <v>75</v>
      </c>
      <c r="C307" t="s">
        <v>0</v>
      </c>
      <c r="E307" t="s">
        <v>3</v>
      </c>
      <c r="F307" t="str">
        <f>IF(B307&lt;70,"Below", " ")</f>
        <v xml:space="preserve"> </v>
      </c>
    </row>
    <row r="308" spans="1:9" hidden="1" x14ac:dyDescent="0.25">
      <c r="A308" s="1">
        <v>45747.354039351849</v>
      </c>
      <c r="D308" t="s">
        <v>5</v>
      </c>
      <c r="I308"/>
    </row>
    <row r="309" spans="1:9" x14ac:dyDescent="0.25">
      <c r="A309" s="1">
        <v>45738.569155092591</v>
      </c>
      <c r="B309">
        <v>151</v>
      </c>
      <c r="C309" t="s">
        <v>0</v>
      </c>
      <c r="E309" t="s">
        <v>3</v>
      </c>
      <c r="F309" t="str">
        <f>IF(B309&lt;70,"Below", " ")</f>
        <v xml:space="preserve"> </v>
      </c>
    </row>
    <row r="310" spans="1:9" x14ac:dyDescent="0.25">
      <c r="A310" s="1">
        <v>45738.175798611112</v>
      </c>
      <c r="B310">
        <v>146</v>
      </c>
      <c r="C310" t="s">
        <v>0</v>
      </c>
      <c r="E310" t="s">
        <v>3</v>
      </c>
      <c r="F310" t="str">
        <f>IF(B310&lt;70,"Below", " ")</f>
        <v xml:space="preserve"> </v>
      </c>
    </row>
    <row r="311" spans="1:9" x14ac:dyDescent="0.25">
      <c r="A311" s="1">
        <v>45738.012673611112</v>
      </c>
      <c r="B311">
        <v>106</v>
      </c>
      <c r="C311" t="s">
        <v>0</v>
      </c>
      <c r="E311" t="s">
        <v>3</v>
      </c>
      <c r="F311" t="str">
        <f>IF(B311&lt;70,"Below", " ")</f>
        <v xml:space="preserve"> </v>
      </c>
    </row>
    <row r="312" spans="1:9" x14ac:dyDescent="0.25">
      <c r="A312" s="1">
        <v>45737.879328703704</v>
      </c>
      <c r="B312">
        <v>114</v>
      </c>
      <c r="C312" t="s">
        <v>0</v>
      </c>
      <c r="E312" t="s">
        <v>3</v>
      </c>
      <c r="F312" t="str">
        <f>IF(B312&lt;70,"Below", " ")</f>
        <v xml:space="preserve"> </v>
      </c>
    </row>
    <row r="313" spans="1:9" x14ac:dyDescent="0.25">
      <c r="A313" s="1">
        <v>45737.709872685184</v>
      </c>
      <c r="B313">
        <v>136</v>
      </c>
      <c r="C313" t="s">
        <v>0</v>
      </c>
      <c r="E313" t="s">
        <v>3</v>
      </c>
      <c r="F313" t="str">
        <f>IF(B313&lt;70,"Below", " ")</f>
        <v xml:space="preserve"> </v>
      </c>
    </row>
    <row r="314" spans="1:9" hidden="1" x14ac:dyDescent="0.25">
      <c r="A314" s="1">
        <v>45742.523275462961</v>
      </c>
      <c r="D314" t="s">
        <v>5</v>
      </c>
      <c r="I314"/>
    </row>
    <row r="315" spans="1:9" x14ac:dyDescent="0.25">
      <c r="A315" s="1">
        <v>45737.370648148149</v>
      </c>
      <c r="B315">
        <v>81</v>
      </c>
      <c r="C315" t="s">
        <v>0</v>
      </c>
      <c r="E315" t="s">
        <v>3</v>
      </c>
      <c r="F315" t="str">
        <f>IF(B315&lt;70,"Below", " ")</f>
        <v xml:space="preserve"> </v>
      </c>
    </row>
    <row r="316" spans="1:9" x14ac:dyDescent="0.25">
      <c r="A316" s="1">
        <v>45737.050578703704</v>
      </c>
      <c r="B316">
        <v>134</v>
      </c>
      <c r="C316" t="s">
        <v>0</v>
      </c>
      <c r="E316" t="s">
        <v>3</v>
      </c>
      <c r="F316" t="str">
        <f>IF(B316&lt;70,"Below", " ")</f>
        <v xml:space="preserve"> </v>
      </c>
    </row>
    <row r="317" spans="1:9" x14ac:dyDescent="0.25">
      <c r="A317" s="1">
        <v>45736.878125000003</v>
      </c>
      <c r="B317">
        <v>79</v>
      </c>
      <c r="C317" t="s">
        <v>0</v>
      </c>
      <c r="E317" t="s">
        <v>3</v>
      </c>
      <c r="F317" t="str">
        <f>IF(B317&lt;70,"Below", " ")</f>
        <v xml:space="preserve"> </v>
      </c>
    </row>
    <row r="318" spans="1:9" x14ac:dyDescent="0.25">
      <c r="A318" s="1">
        <v>45736.664143518516</v>
      </c>
      <c r="B318">
        <v>140</v>
      </c>
      <c r="C318" t="s">
        <v>0</v>
      </c>
      <c r="E318" t="s">
        <v>3</v>
      </c>
      <c r="F318" t="str">
        <f>IF(B318&lt;70,"Below", " ")</f>
        <v xml:space="preserve"> </v>
      </c>
    </row>
    <row r="319" spans="1:9" x14ac:dyDescent="0.25">
      <c r="A319" s="1">
        <v>45736.515011574076</v>
      </c>
      <c r="B319">
        <v>99</v>
      </c>
      <c r="C319" t="s">
        <v>0</v>
      </c>
      <c r="E319" t="s">
        <v>3</v>
      </c>
      <c r="F319" t="str">
        <f>IF(B319&lt;70,"Below", " ")</f>
        <v xml:space="preserve"> </v>
      </c>
    </row>
    <row r="320" spans="1:9" x14ac:dyDescent="0.25">
      <c r="A320" s="1">
        <v>45736.356851851851</v>
      </c>
      <c r="B320">
        <v>152</v>
      </c>
      <c r="C320" t="s">
        <v>0</v>
      </c>
      <c r="E320" t="s">
        <v>3</v>
      </c>
      <c r="F320" t="str">
        <f>IF(B320&lt;70,"Below", " ")</f>
        <v xml:space="preserve"> </v>
      </c>
    </row>
    <row r="321" spans="1:9" x14ac:dyDescent="0.25">
      <c r="A321" s="1">
        <v>45735.682939814818</v>
      </c>
      <c r="B321">
        <v>131</v>
      </c>
      <c r="C321" t="s">
        <v>0</v>
      </c>
      <c r="E321" t="s">
        <v>3</v>
      </c>
      <c r="F321" t="str">
        <f>IF(B321&lt;70,"Below", " ")</f>
        <v xml:space="preserve"> </v>
      </c>
    </row>
    <row r="322" spans="1:9" x14ac:dyDescent="0.25">
      <c r="A322" s="1">
        <v>45735.505127314813</v>
      </c>
      <c r="B322">
        <v>104</v>
      </c>
      <c r="C322" t="s">
        <v>0</v>
      </c>
      <c r="E322" t="s">
        <v>3</v>
      </c>
      <c r="F322" t="str">
        <f>IF(B322&lt;70,"Below", " ")</f>
        <v xml:space="preserve"> </v>
      </c>
    </row>
    <row r="323" spans="1:9" x14ac:dyDescent="0.25">
      <c r="A323" s="1">
        <v>45735.409490740742</v>
      </c>
      <c r="B323">
        <v>93</v>
      </c>
      <c r="C323" t="s">
        <v>0</v>
      </c>
      <c r="E323" t="s">
        <v>3</v>
      </c>
      <c r="F323" t="str">
        <f>IF(B323&lt;70,"Below", " ")</f>
        <v xml:space="preserve"> </v>
      </c>
    </row>
    <row r="324" spans="1:9" x14ac:dyDescent="0.25">
      <c r="A324" s="1">
        <v>45734.68478009259</v>
      </c>
      <c r="B324">
        <v>144</v>
      </c>
      <c r="C324" t="s">
        <v>0</v>
      </c>
      <c r="E324" t="s">
        <v>3</v>
      </c>
      <c r="F324" t="str">
        <f>IF(B324&lt;70,"Below", " ")</f>
        <v xml:space="preserve"> </v>
      </c>
    </row>
    <row r="325" spans="1:9" x14ac:dyDescent="0.25">
      <c r="A325" s="1">
        <v>45734.144837962966</v>
      </c>
      <c r="B325">
        <v>123</v>
      </c>
      <c r="C325" t="s">
        <v>0</v>
      </c>
      <c r="E325" t="s">
        <v>3</v>
      </c>
      <c r="F325" t="str">
        <f>IF(B325&lt;70,"Below", " ")</f>
        <v xml:space="preserve"> </v>
      </c>
    </row>
    <row r="326" spans="1:9" hidden="1" x14ac:dyDescent="0.25">
      <c r="A326" s="1">
        <v>45736.876168981478</v>
      </c>
      <c r="D326" t="s">
        <v>5</v>
      </c>
      <c r="I326"/>
    </row>
    <row r="327" spans="1:9" x14ac:dyDescent="0.25">
      <c r="A327" s="1">
        <v>45733.189363425925</v>
      </c>
      <c r="B327">
        <v>150</v>
      </c>
      <c r="C327" t="s">
        <v>0</v>
      </c>
      <c r="E327" t="s">
        <v>3</v>
      </c>
      <c r="F327" t="str">
        <f>IF(B327&lt;70,"Below", " ")</f>
        <v xml:space="preserve"> </v>
      </c>
    </row>
    <row r="328" spans="1:9" x14ac:dyDescent="0.25">
      <c r="A328" s="1">
        <v>45731.679768518516</v>
      </c>
      <c r="B328">
        <v>154</v>
      </c>
      <c r="C328" t="s">
        <v>0</v>
      </c>
      <c r="E328" t="s">
        <v>3</v>
      </c>
      <c r="F328" t="str">
        <f>IF(B328&lt;70,"Below", " ")</f>
        <v xml:space="preserve"> </v>
      </c>
    </row>
    <row r="329" spans="1:9" x14ac:dyDescent="0.25">
      <c r="A329" s="1">
        <v>45731.184305555558</v>
      </c>
      <c r="B329">
        <v>114</v>
      </c>
      <c r="C329" t="s">
        <v>0</v>
      </c>
      <c r="E329" t="s">
        <v>3</v>
      </c>
      <c r="F329" t="str">
        <f>IF(B329&lt;70,"Below", " ")</f>
        <v xml:space="preserve"> </v>
      </c>
    </row>
    <row r="330" spans="1:9" x14ac:dyDescent="0.25">
      <c r="A330" s="1">
        <v>45731.039004629631</v>
      </c>
      <c r="B330">
        <v>91</v>
      </c>
      <c r="C330" t="s">
        <v>0</v>
      </c>
      <c r="E330" t="s">
        <v>3</v>
      </c>
      <c r="F330" t="str">
        <f>IF(B330&lt;70,"Below", " ")</f>
        <v xml:space="preserve"> </v>
      </c>
    </row>
    <row r="331" spans="1:9" x14ac:dyDescent="0.25">
      <c r="A331" s="1">
        <v>45730.925393518519</v>
      </c>
      <c r="B331">
        <v>91</v>
      </c>
      <c r="C331" t="s">
        <v>0</v>
      </c>
      <c r="E331" t="s">
        <v>3</v>
      </c>
      <c r="F331" t="str">
        <f>IF(B331&lt;70,"Below", " ")</f>
        <v xml:space="preserve"> </v>
      </c>
    </row>
    <row r="332" spans="1:9" hidden="1" x14ac:dyDescent="0.25">
      <c r="A332" s="1">
        <v>45735.678032407406</v>
      </c>
      <c r="D332" t="s">
        <v>5</v>
      </c>
      <c r="I332"/>
    </row>
    <row r="333" spans="1:9" x14ac:dyDescent="0.25">
      <c r="A333" s="1">
        <v>45730.505567129629</v>
      </c>
      <c r="B333">
        <v>96</v>
      </c>
      <c r="C333" t="s">
        <v>0</v>
      </c>
      <c r="E333" t="s">
        <v>3</v>
      </c>
      <c r="F333" t="str">
        <f>IF(B333&lt;70,"Below", " ")</f>
        <v xml:space="preserve"> </v>
      </c>
    </row>
    <row r="334" spans="1:9" x14ac:dyDescent="0.25">
      <c r="A334" s="1">
        <v>45730.412974537037</v>
      </c>
      <c r="B334">
        <v>87</v>
      </c>
      <c r="C334" t="s">
        <v>0</v>
      </c>
      <c r="E334" t="s">
        <v>3</v>
      </c>
      <c r="F334" t="str">
        <f>IF(B334&lt;70,"Below", " ")</f>
        <v xml:space="preserve"> </v>
      </c>
    </row>
    <row r="335" spans="1:9" x14ac:dyDescent="0.25">
      <c r="A335" s="1">
        <v>45730.245636574073</v>
      </c>
      <c r="B335">
        <v>115</v>
      </c>
      <c r="C335" t="s">
        <v>0</v>
      </c>
      <c r="E335" t="s">
        <v>3</v>
      </c>
      <c r="F335" t="str">
        <f>IF(B335&lt;70,"Below", " ")</f>
        <v xml:space="preserve"> </v>
      </c>
    </row>
    <row r="336" spans="1:9" hidden="1" x14ac:dyDescent="0.25">
      <c r="A336" s="1">
        <v>45735.405868055554</v>
      </c>
      <c r="D336" t="s">
        <v>5</v>
      </c>
      <c r="I336"/>
    </row>
    <row r="337" spans="1:9" hidden="1" x14ac:dyDescent="0.25">
      <c r="A337" s="1">
        <v>45735.403726851851</v>
      </c>
      <c r="D337" t="s">
        <v>5</v>
      </c>
      <c r="I337"/>
    </row>
    <row r="338" spans="1:9" x14ac:dyDescent="0.25">
      <c r="A338" s="1">
        <v>45730.148275462961</v>
      </c>
      <c r="B338">
        <v>91</v>
      </c>
      <c r="C338" t="s">
        <v>0</v>
      </c>
      <c r="E338" t="s">
        <v>3</v>
      </c>
      <c r="F338" t="str">
        <f>IF(B338&lt;70,"Below", " ")</f>
        <v xml:space="preserve"> </v>
      </c>
    </row>
    <row r="339" spans="1:9" x14ac:dyDescent="0.25">
      <c r="A339" s="1">
        <v>45730.014606481483</v>
      </c>
      <c r="B339">
        <v>129</v>
      </c>
      <c r="C339" t="s">
        <v>0</v>
      </c>
      <c r="E339" t="s">
        <v>3</v>
      </c>
      <c r="F339" t="str">
        <f>IF(B339&lt;70,"Below", " ")</f>
        <v xml:space="preserve"> </v>
      </c>
    </row>
    <row r="340" spans="1:9" x14ac:dyDescent="0.25">
      <c r="A340" s="1">
        <v>45729.855671296296</v>
      </c>
      <c r="B340">
        <v>118</v>
      </c>
      <c r="C340" t="s">
        <v>0</v>
      </c>
      <c r="E340" t="s">
        <v>3</v>
      </c>
      <c r="F340" t="str">
        <f>IF(B340&lt;70,"Below", " ")</f>
        <v xml:space="preserve"> </v>
      </c>
    </row>
    <row r="341" spans="1:9" x14ac:dyDescent="0.25">
      <c r="A341" s="1">
        <v>45729.680405092593</v>
      </c>
      <c r="B341">
        <v>143</v>
      </c>
      <c r="C341" t="s">
        <v>0</v>
      </c>
      <c r="E341" t="s">
        <v>3</v>
      </c>
      <c r="F341" t="str">
        <f>IF(B341&lt;70,"Below", " ")</f>
        <v xml:space="preserve"> </v>
      </c>
    </row>
    <row r="342" spans="1:9" x14ac:dyDescent="0.25">
      <c r="A342" s="1">
        <v>45729.389675925922</v>
      </c>
      <c r="B342">
        <v>99</v>
      </c>
      <c r="C342" t="s">
        <v>0</v>
      </c>
      <c r="E342" t="s">
        <v>3</v>
      </c>
      <c r="F342" t="str">
        <f>IF(B342&lt;70,"Below", " ")</f>
        <v xml:space="preserve"> </v>
      </c>
    </row>
    <row r="343" spans="1:9" x14ac:dyDescent="0.25">
      <c r="A343" s="1">
        <v>45729.202835648146</v>
      </c>
      <c r="B343">
        <v>114</v>
      </c>
      <c r="C343" t="s">
        <v>0</v>
      </c>
      <c r="E343" t="s">
        <v>3</v>
      </c>
      <c r="F343" t="str">
        <f>IF(B343&lt;70,"Below", " ")</f>
        <v xml:space="preserve"> </v>
      </c>
    </row>
    <row r="344" spans="1:9" x14ac:dyDescent="0.25">
      <c r="A344" s="1">
        <v>45728.998495370368</v>
      </c>
      <c r="B344">
        <v>140</v>
      </c>
      <c r="C344" t="s">
        <v>0</v>
      </c>
      <c r="E344" t="s">
        <v>3</v>
      </c>
      <c r="F344" t="str">
        <f>IF(B344&lt;70,"Below", " ")</f>
        <v xml:space="preserve"> </v>
      </c>
    </row>
    <row r="345" spans="1:9" x14ac:dyDescent="0.25">
      <c r="A345" s="1">
        <v>45728.866562499999</v>
      </c>
      <c r="B345">
        <v>163</v>
      </c>
      <c r="C345" t="s">
        <v>0</v>
      </c>
      <c r="E345" t="s">
        <v>3</v>
      </c>
      <c r="F345" t="str">
        <f>IF(B345&lt;70,"Below", " ")</f>
        <v xml:space="preserve"> </v>
      </c>
    </row>
    <row r="346" spans="1:9" x14ac:dyDescent="0.25">
      <c r="A346" s="1">
        <v>45728.716817129629</v>
      </c>
      <c r="B346">
        <v>172</v>
      </c>
      <c r="C346" t="s">
        <v>0</v>
      </c>
      <c r="E346" t="s">
        <v>3</v>
      </c>
      <c r="F346" t="str">
        <f>IF(B346&lt;70,"Below", " ")</f>
        <v xml:space="preserve"> </v>
      </c>
    </row>
    <row r="347" spans="1:9" x14ac:dyDescent="0.25">
      <c r="A347" s="1">
        <v>45728.494803240741</v>
      </c>
      <c r="B347">
        <v>75</v>
      </c>
      <c r="C347" t="s">
        <v>0</v>
      </c>
      <c r="E347" t="s">
        <v>3</v>
      </c>
      <c r="F347" t="str">
        <f>IF(B347&lt;70,"Below", " ")</f>
        <v xml:space="preserve"> </v>
      </c>
    </row>
    <row r="348" spans="1:9" x14ac:dyDescent="0.25">
      <c r="A348" s="1">
        <v>45728.381099537037</v>
      </c>
      <c r="B348">
        <v>83</v>
      </c>
      <c r="C348" t="s">
        <v>0</v>
      </c>
      <c r="E348" t="s">
        <v>3</v>
      </c>
      <c r="F348" t="str">
        <f>IF(B348&lt;70,"Below", " ")</f>
        <v xml:space="preserve"> </v>
      </c>
    </row>
    <row r="349" spans="1:9" x14ac:dyDescent="0.25">
      <c r="A349" s="1">
        <v>45728.040717592594</v>
      </c>
      <c r="B349">
        <v>109</v>
      </c>
      <c r="C349" t="s">
        <v>0</v>
      </c>
      <c r="E349" t="s">
        <v>3</v>
      </c>
      <c r="F349" t="str">
        <f>IF(B349&lt;70,"Below", " ")</f>
        <v xml:space="preserve"> </v>
      </c>
    </row>
    <row r="350" spans="1:9" x14ac:dyDescent="0.25">
      <c r="A350" s="1">
        <v>45726.951435185183</v>
      </c>
      <c r="B350">
        <v>111</v>
      </c>
      <c r="C350" t="s">
        <v>0</v>
      </c>
      <c r="E350" t="s">
        <v>3</v>
      </c>
      <c r="F350" t="str">
        <f>IF(B350&lt;70,"Below", " ")</f>
        <v xml:space="preserve"> </v>
      </c>
    </row>
    <row r="351" spans="1:9" x14ac:dyDescent="0.25">
      <c r="A351" s="1">
        <v>45726.86445601852</v>
      </c>
      <c r="B351">
        <v>160</v>
      </c>
      <c r="C351" t="s">
        <v>0</v>
      </c>
      <c r="E351" t="s">
        <v>3</v>
      </c>
      <c r="F351" t="str">
        <f>IF(B351&lt;70,"Below", " ")</f>
        <v xml:space="preserve"> </v>
      </c>
    </row>
    <row r="352" spans="1:9" x14ac:dyDescent="0.25">
      <c r="A352" s="1">
        <v>45726.553194444445</v>
      </c>
      <c r="B352">
        <v>156</v>
      </c>
      <c r="C352" t="s">
        <v>0</v>
      </c>
      <c r="E352" t="s">
        <v>3</v>
      </c>
      <c r="F352" t="str">
        <f>IF(B352&lt;70,"Below", " ")</f>
        <v xml:space="preserve"> </v>
      </c>
    </row>
    <row r="353" spans="1:9" x14ac:dyDescent="0.25">
      <c r="A353" s="1">
        <v>45717.687372685185</v>
      </c>
      <c r="B353">
        <v>108</v>
      </c>
      <c r="C353" t="s">
        <v>0</v>
      </c>
      <c r="E353" t="s">
        <v>3</v>
      </c>
      <c r="F353" t="str">
        <f>IF(B353&lt;70,"Below", " ")</f>
        <v xml:space="preserve"> </v>
      </c>
    </row>
    <row r="354" spans="1:9" x14ac:dyDescent="0.25">
      <c r="A354" s="1">
        <v>45717.499155092592</v>
      </c>
      <c r="B354">
        <v>104</v>
      </c>
      <c r="C354" t="s">
        <v>0</v>
      </c>
      <c r="E354" t="s">
        <v>3</v>
      </c>
      <c r="F354" t="str">
        <f>IF(B354&lt;70,"Below", " ")</f>
        <v xml:space="preserve"> </v>
      </c>
    </row>
    <row r="355" spans="1:9" x14ac:dyDescent="0.25">
      <c r="A355" s="1">
        <v>45717.329270833332</v>
      </c>
      <c r="B355">
        <v>131</v>
      </c>
      <c r="C355" t="s">
        <v>0</v>
      </c>
      <c r="E355" t="s">
        <v>3</v>
      </c>
      <c r="F355" t="str">
        <f>IF(B355&lt;70,"Below", " ")</f>
        <v xml:space="preserve"> </v>
      </c>
    </row>
    <row r="356" spans="1:9" x14ac:dyDescent="0.25">
      <c r="A356" s="1">
        <v>45717.17114583333</v>
      </c>
      <c r="B356">
        <v>144</v>
      </c>
      <c r="C356" t="s">
        <v>0</v>
      </c>
      <c r="E356" t="s">
        <v>3</v>
      </c>
      <c r="F356" t="str">
        <f>IF(B356&lt;70,"Below", " ")</f>
        <v xml:space="preserve"> </v>
      </c>
    </row>
    <row r="357" spans="1:9" x14ac:dyDescent="0.25">
      <c r="A357" s="1">
        <v>45717.002326388887</v>
      </c>
      <c r="B357">
        <v>148</v>
      </c>
      <c r="C357" t="s">
        <v>0</v>
      </c>
      <c r="E357" t="s">
        <v>3</v>
      </c>
      <c r="F357" t="str">
        <f>IF(B357&lt;70,"Below", " ")</f>
        <v xml:space="preserve"> </v>
      </c>
    </row>
    <row r="358" spans="1:9" x14ac:dyDescent="0.25">
      <c r="A358" s="1">
        <v>45716.827916666669</v>
      </c>
      <c r="B358">
        <v>70</v>
      </c>
      <c r="C358" t="s">
        <v>0</v>
      </c>
      <c r="E358" t="s">
        <v>3</v>
      </c>
      <c r="F358" t="str">
        <f>IF(B358&lt;70,"Below", " ")</f>
        <v xml:space="preserve"> </v>
      </c>
    </row>
    <row r="359" spans="1:9" x14ac:dyDescent="0.25">
      <c r="A359" s="1">
        <v>45716.697430555556</v>
      </c>
      <c r="B359">
        <v>77</v>
      </c>
      <c r="C359" t="s">
        <v>0</v>
      </c>
      <c r="E359" t="s">
        <v>3</v>
      </c>
      <c r="F359" t="str">
        <f>IF(B359&lt;70,"Below", " ")</f>
        <v xml:space="preserve"> </v>
      </c>
    </row>
    <row r="360" spans="1:9" hidden="1" x14ac:dyDescent="0.25">
      <c r="A360" s="1">
        <v>45728.866087962961</v>
      </c>
      <c r="D360" t="s">
        <v>5</v>
      </c>
      <c r="I360"/>
    </row>
    <row r="361" spans="1:9" x14ac:dyDescent="0.25">
      <c r="A361" s="1">
        <v>45716.514490740738</v>
      </c>
      <c r="B361">
        <v>113</v>
      </c>
      <c r="C361" t="s">
        <v>0</v>
      </c>
      <c r="E361" t="s">
        <v>3</v>
      </c>
      <c r="F361" t="str">
        <f>IF(B361&lt;70,"Below", " ")</f>
        <v xml:space="preserve"> </v>
      </c>
    </row>
    <row r="362" spans="1:9" x14ac:dyDescent="0.25">
      <c r="A362" s="1">
        <v>45716.325925925928</v>
      </c>
      <c r="B362">
        <v>136</v>
      </c>
      <c r="C362" t="s">
        <v>0</v>
      </c>
      <c r="E362" t="s">
        <v>3</v>
      </c>
      <c r="F362" t="str">
        <f>IF(B362&lt;70,"Below", " ")</f>
        <v xml:space="preserve"> </v>
      </c>
    </row>
    <row r="363" spans="1:9" hidden="1" x14ac:dyDescent="0.25">
      <c r="A363" s="1">
        <v>45728.494351851848</v>
      </c>
      <c r="D363" t="s">
        <v>5</v>
      </c>
      <c r="I363"/>
    </row>
    <row r="364" spans="1:9" x14ac:dyDescent="0.25">
      <c r="A364" s="1">
        <v>45715.803611111114</v>
      </c>
      <c r="B364">
        <v>145</v>
      </c>
      <c r="C364" t="s">
        <v>0</v>
      </c>
      <c r="E364" t="s">
        <v>3</v>
      </c>
      <c r="F364" t="str">
        <f>IF(B364&lt;70,"Below", " ")</f>
        <v xml:space="preserve"> </v>
      </c>
    </row>
    <row r="365" spans="1:9" x14ac:dyDescent="0.25">
      <c r="A365" s="1">
        <v>45715.725729166668</v>
      </c>
      <c r="B365">
        <v>118</v>
      </c>
      <c r="C365" t="s">
        <v>0</v>
      </c>
      <c r="E365" t="s">
        <v>3</v>
      </c>
      <c r="F365" t="str">
        <f>IF(B365&lt;70,"Below", " ")</f>
        <v xml:space="preserve"> </v>
      </c>
    </row>
    <row r="366" spans="1:9" x14ac:dyDescent="0.25">
      <c r="A366" s="1">
        <v>45715.504965277774</v>
      </c>
      <c r="B366">
        <v>138</v>
      </c>
      <c r="C366" t="s">
        <v>0</v>
      </c>
      <c r="E366" t="s">
        <v>3</v>
      </c>
      <c r="F366" t="str">
        <f>IF(B366&lt;70,"Below", " ")</f>
        <v xml:space="preserve"> </v>
      </c>
    </row>
    <row r="367" spans="1:9" x14ac:dyDescent="0.25">
      <c r="A367" s="1">
        <v>45715.346446759257</v>
      </c>
      <c r="B367">
        <v>104</v>
      </c>
      <c r="C367" t="s">
        <v>0</v>
      </c>
      <c r="E367" t="s">
        <v>3</v>
      </c>
      <c r="F367" t="str">
        <f>IF(B367&lt;70,"Below", " ")</f>
        <v xml:space="preserve"> </v>
      </c>
    </row>
    <row r="368" spans="1:9" x14ac:dyDescent="0.25">
      <c r="A368" s="1">
        <v>45715.150324074071</v>
      </c>
      <c r="B368">
        <v>146</v>
      </c>
      <c r="C368" t="s">
        <v>0</v>
      </c>
      <c r="E368" t="s">
        <v>3</v>
      </c>
      <c r="F368" t="str">
        <f>IF(B368&lt;70,"Below", " ")</f>
        <v xml:space="preserve"> </v>
      </c>
    </row>
    <row r="369" spans="1:9" x14ac:dyDescent="0.25">
      <c r="A369" s="1">
        <v>45715.051377314812</v>
      </c>
      <c r="B369">
        <v>132</v>
      </c>
      <c r="C369" t="s">
        <v>0</v>
      </c>
      <c r="E369" t="s">
        <v>3</v>
      </c>
      <c r="F369" t="str">
        <f>IF(B369&lt;70,"Below", " ")</f>
        <v xml:space="preserve"> </v>
      </c>
    </row>
    <row r="370" spans="1:9" x14ac:dyDescent="0.25">
      <c r="A370" s="1">
        <v>45714.842743055553</v>
      </c>
      <c r="B370">
        <v>108</v>
      </c>
      <c r="C370" t="s">
        <v>0</v>
      </c>
      <c r="E370" t="s">
        <v>3</v>
      </c>
      <c r="F370" t="str">
        <f>IF(B370&lt;70,"Below", " ")</f>
        <v xml:space="preserve"> </v>
      </c>
    </row>
    <row r="371" spans="1:9" x14ac:dyDescent="0.25">
      <c r="A371" s="1">
        <v>45714.708379629628</v>
      </c>
      <c r="B371">
        <v>82</v>
      </c>
      <c r="C371" t="s">
        <v>0</v>
      </c>
      <c r="E371" t="s">
        <v>3</v>
      </c>
      <c r="F371" t="str">
        <f>IF(B371&lt;70,"Below", " ")</f>
        <v xml:space="preserve"> </v>
      </c>
    </row>
    <row r="372" spans="1:9" x14ac:dyDescent="0.25">
      <c r="A372" s="1">
        <v>45712.830266203702</v>
      </c>
      <c r="B372">
        <v>78</v>
      </c>
      <c r="C372" t="s">
        <v>0</v>
      </c>
      <c r="E372" t="s">
        <v>3</v>
      </c>
      <c r="F372" t="str">
        <f>IF(B372&lt;70,"Below", " ")</f>
        <v xml:space="preserve"> </v>
      </c>
    </row>
    <row r="373" spans="1:9" hidden="1" x14ac:dyDescent="0.25">
      <c r="A373" s="1">
        <v>45731.579722222225</v>
      </c>
      <c r="B373">
        <v>141</v>
      </c>
      <c r="C373" t="s">
        <v>0</v>
      </c>
      <c r="E373" t="s">
        <v>4</v>
      </c>
      <c r="I373"/>
    </row>
    <row r="374" spans="1:9" hidden="1" x14ac:dyDescent="0.25">
      <c r="A374" s="1">
        <v>45730.726643518516</v>
      </c>
      <c r="B374">
        <v>140</v>
      </c>
      <c r="C374" t="s">
        <v>0</v>
      </c>
      <c r="E374" t="s">
        <v>4</v>
      </c>
      <c r="I374"/>
    </row>
    <row r="375" spans="1:9" hidden="1" x14ac:dyDescent="0.25">
      <c r="A375" s="1">
        <v>45747.728217592594</v>
      </c>
      <c r="B375">
        <v>136</v>
      </c>
      <c r="C375" t="s">
        <v>0</v>
      </c>
      <c r="E375" t="s">
        <v>4</v>
      </c>
      <c r="I375"/>
    </row>
    <row r="376" spans="1:9" hidden="1" x14ac:dyDescent="0.25">
      <c r="A376" s="1">
        <v>45727.888229166667</v>
      </c>
      <c r="B376">
        <v>135</v>
      </c>
      <c r="C376" t="s">
        <v>0</v>
      </c>
      <c r="E376" t="s">
        <v>4</v>
      </c>
      <c r="I376"/>
    </row>
    <row r="377" spans="1:9" hidden="1" x14ac:dyDescent="0.25">
      <c r="A377" s="1">
        <v>45727.410844907405</v>
      </c>
      <c r="B377">
        <v>111</v>
      </c>
      <c r="C377" t="s">
        <v>0</v>
      </c>
      <c r="E377" t="s">
        <v>4</v>
      </c>
      <c r="I377"/>
    </row>
    <row r="378" spans="1:9" hidden="1" x14ac:dyDescent="0.25">
      <c r="A378" s="1">
        <v>45742.523645833331</v>
      </c>
      <c r="B378">
        <v>105</v>
      </c>
      <c r="C378" t="s">
        <v>0</v>
      </c>
      <c r="E378" t="s">
        <v>4</v>
      </c>
      <c r="I378"/>
    </row>
    <row r="379" spans="1:9" hidden="1" x14ac:dyDescent="0.25">
      <c r="A379" s="1">
        <v>45772.328958333332</v>
      </c>
      <c r="B379">
        <v>94</v>
      </c>
      <c r="C379" t="s">
        <v>0</v>
      </c>
      <c r="E379" t="s">
        <v>4</v>
      </c>
      <c r="I379"/>
    </row>
    <row r="380" spans="1:9" hidden="1" x14ac:dyDescent="0.25">
      <c r="A380" s="1">
        <v>45731.373599537037</v>
      </c>
      <c r="B380">
        <v>94</v>
      </c>
      <c r="C380" t="s">
        <v>0</v>
      </c>
      <c r="E380" t="s">
        <v>4</v>
      </c>
      <c r="I380"/>
    </row>
    <row r="381" spans="1:9" hidden="1" x14ac:dyDescent="0.25">
      <c r="A381" s="1">
        <v>45765.104097222225</v>
      </c>
      <c r="B381">
        <v>86</v>
      </c>
      <c r="C381" t="s">
        <v>0</v>
      </c>
      <c r="E381" t="s">
        <v>4</v>
      </c>
      <c r="I381"/>
    </row>
    <row r="382" spans="1:9" hidden="1" x14ac:dyDescent="0.25">
      <c r="A382" s="1">
        <v>45761.99790509259</v>
      </c>
      <c r="B382">
        <v>68</v>
      </c>
      <c r="C382" t="s">
        <v>0</v>
      </c>
      <c r="E382" t="s">
        <v>6</v>
      </c>
      <c r="I382"/>
    </row>
    <row r="383" spans="1:9" hidden="1" x14ac:dyDescent="0.25">
      <c r="A383" s="1">
        <v>45735.396828703706</v>
      </c>
      <c r="B383">
        <v>63</v>
      </c>
      <c r="C383" t="s">
        <v>0</v>
      </c>
      <c r="E383" t="s">
        <v>6</v>
      </c>
      <c r="I383"/>
    </row>
    <row r="384" spans="1:9" hidden="1" x14ac:dyDescent="0.25">
      <c r="A384" s="1">
        <v>45798.209490740737</v>
      </c>
      <c r="B384">
        <v>61</v>
      </c>
      <c r="C384" t="s">
        <v>0</v>
      </c>
      <c r="E384" t="s">
        <v>6</v>
      </c>
      <c r="I384"/>
    </row>
    <row r="385" spans="1:9" hidden="1" x14ac:dyDescent="0.25">
      <c r="A385" s="1">
        <v>45735.680185185185</v>
      </c>
      <c r="B385">
        <v>60</v>
      </c>
      <c r="C385" t="s">
        <v>0</v>
      </c>
      <c r="E385" t="s">
        <v>6</v>
      </c>
      <c r="I385"/>
    </row>
    <row r="386" spans="1:9" hidden="1" x14ac:dyDescent="0.25">
      <c r="A386" s="1">
        <v>45775.176770833335</v>
      </c>
      <c r="B386">
        <v>58</v>
      </c>
      <c r="C386" t="s">
        <v>0</v>
      </c>
      <c r="E386" t="s">
        <v>6</v>
      </c>
      <c r="I386"/>
    </row>
    <row r="387" spans="1:9" hidden="1" x14ac:dyDescent="0.25">
      <c r="A387" s="1">
        <v>45749.18482638889</v>
      </c>
      <c r="B387">
        <v>51</v>
      </c>
      <c r="C387" t="s">
        <v>0</v>
      </c>
      <c r="E387" t="s">
        <v>6</v>
      </c>
      <c r="I387"/>
    </row>
    <row r="388" spans="1:9" hidden="1" x14ac:dyDescent="0.25">
      <c r="A388" s="1">
        <v>45749.195983796293</v>
      </c>
      <c r="B388">
        <v>48</v>
      </c>
      <c r="C388" t="s">
        <v>0</v>
      </c>
      <c r="E388" t="s">
        <v>6</v>
      </c>
      <c r="I388"/>
    </row>
    <row r="389" spans="1:9" hidden="1" x14ac:dyDescent="0.25">
      <c r="A389" s="1">
        <v>45786.555821759262</v>
      </c>
      <c r="B389">
        <v>46</v>
      </c>
      <c r="C389" t="s">
        <v>0</v>
      </c>
      <c r="E389" t="s">
        <v>4</v>
      </c>
      <c r="I389"/>
    </row>
    <row r="390" spans="1:9" hidden="1" x14ac:dyDescent="0.25">
      <c r="A390" s="1">
        <v>45735.502233796295</v>
      </c>
      <c r="B390">
        <v>45</v>
      </c>
      <c r="C390" t="s">
        <v>0</v>
      </c>
      <c r="E390" t="s">
        <v>6</v>
      </c>
      <c r="I390"/>
    </row>
    <row r="391" spans="1:9" hidden="1" x14ac:dyDescent="0.25">
      <c r="A391" s="1">
        <v>45717.168969907405</v>
      </c>
      <c r="B391">
        <v>45</v>
      </c>
      <c r="C391" t="s">
        <v>0</v>
      </c>
      <c r="E391" t="s">
        <v>6</v>
      </c>
      <c r="I391"/>
    </row>
    <row r="392" spans="1:9" hidden="1" x14ac:dyDescent="0.25">
      <c r="A392" s="1">
        <v>45726.950289351851</v>
      </c>
      <c r="B392">
        <v>43</v>
      </c>
      <c r="C392" t="s">
        <v>0</v>
      </c>
      <c r="E392" t="s">
        <v>6</v>
      </c>
      <c r="I392"/>
    </row>
    <row r="393" spans="1:9" hidden="1" x14ac:dyDescent="0.25">
      <c r="A393" s="1">
        <v>45759.176979166667</v>
      </c>
      <c r="B393">
        <v>39</v>
      </c>
      <c r="C393" t="s">
        <v>0</v>
      </c>
      <c r="E393" t="s">
        <v>6</v>
      </c>
      <c r="I393"/>
    </row>
    <row r="394" spans="1:9" hidden="1" x14ac:dyDescent="0.25">
      <c r="A394" s="1">
        <v>45712.829282407409</v>
      </c>
      <c r="D394" t="s">
        <v>5</v>
      </c>
      <c r="I394"/>
    </row>
  </sheetData>
  <autoFilter ref="A2:F394" xr:uid="{D4DD3BC3-31FB-4412-A202-E7995D47C5B4}">
    <filterColumn colId="3">
      <filters blank="1"/>
    </filterColumn>
    <filterColumn colId="4">
      <filters>
        <filter val="A"/>
      </filters>
    </filterColumn>
    <sortState xmlns:xlrd2="http://schemas.microsoft.com/office/spreadsheetml/2017/richdata2" ref="A3:F372">
      <sortCondition descending="1" ref="F2:F394"/>
    </sortState>
  </autoFilter>
  <mergeCells count="3">
    <mergeCell ref="A1:F1"/>
    <mergeCell ref="I1:K1"/>
    <mergeCell ref="O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9298-BCBE-4896-9AC2-5110A57AE3CD}">
  <dimension ref="A1:AC72"/>
  <sheetViews>
    <sheetView tabSelected="1" zoomScale="85" zoomScaleNormal="85" workbookViewId="0">
      <selection activeCell="N37" sqref="N37"/>
    </sheetView>
  </sheetViews>
  <sheetFormatPr defaultRowHeight="15" x14ac:dyDescent="0.25"/>
  <cols>
    <col min="1" max="1" width="14.5703125" bestFit="1" customWidth="1"/>
  </cols>
  <sheetData>
    <row r="1" spans="1:29" x14ac:dyDescent="0.25">
      <c r="A1" s="1"/>
    </row>
    <row r="2" spans="1:29" x14ac:dyDescent="0.25">
      <c r="A2" s="1"/>
    </row>
    <row r="3" spans="1:29" x14ac:dyDescent="0.25">
      <c r="A3" s="1"/>
    </row>
    <row r="4" spans="1:29" x14ac:dyDescent="0.25">
      <c r="A4" s="1"/>
    </row>
    <row r="5" spans="1:29" x14ac:dyDescent="0.25">
      <c r="A5" s="1"/>
    </row>
    <row r="6" spans="1:29" x14ac:dyDescent="0.25">
      <c r="A6" s="1"/>
    </row>
    <row r="7" spans="1:29" x14ac:dyDescent="0.25">
      <c r="A7" s="1"/>
      <c r="AB7" t="s">
        <v>15</v>
      </c>
      <c r="AC7" t="s">
        <v>16</v>
      </c>
    </row>
    <row r="8" spans="1:29" x14ac:dyDescent="0.25">
      <c r="A8" s="1"/>
      <c r="AB8">
        <v>-0.2646</v>
      </c>
      <c r="AC8">
        <v>11218</v>
      </c>
    </row>
    <row r="9" spans="1:29" x14ac:dyDescent="0.25">
      <c r="A9" s="1"/>
    </row>
    <row r="10" spans="1:29" x14ac:dyDescent="0.25">
      <c r="A10" s="1"/>
    </row>
    <row r="11" spans="1:29" x14ac:dyDescent="0.25">
      <c r="A11" s="1"/>
    </row>
    <row r="12" spans="1:29" x14ac:dyDescent="0.25">
      <c r="A12" s="1"/>
    </row>
    <row r="13" spans="1:29" x14ac:dyDescent="0.25">
      <c r="A13" s="1"/>
    </row>
    <row r="14" spans="1:29" x14ac:dyDescent="0.25">
      <c r="A14" s="1"/>
    </row>
    <row r="15" spans="1:29" x14ac:dyDescent="0.25">
      <c r="A15" s="1"/>
    </row>
    <row r="16" spans="1:29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 Study Glucose Edit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Khang, Sheng</dc:creator>
  <cp:lastModifiedBy>Khang, Sheng</cp:lastModifiedBy>
  <dcterms:created xsi:type="dcterms:W3CDTF">2025-07-23T19:37:41Z</dcterms:created>
  <dcterms:modified xsi:type="dcterms:W3CDTF">2025-07-24T13:29:42Z</dcterms:modified>
</cp:coreProperties>
</file>