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gitfoder\"/>
    </mc:Choice>
  </mc:AlternateContent>
  <xr:revisionPtr revIDLastSave="0" documentId="13_ncr:1_{8667FE24-794E-44AF-8296-95E258113E78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260226" sheetId="1464" r:id="rId10"/>
    <sheet name="280226" sheetId="1478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9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9" hidden="1">{"'Sheet1'!$L$16"}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9" hidden="1">{"'Sheet1'!$L$16"}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9" hidden="1">{"'Sheet1'!$L$16"}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9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9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9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9" hidden="1">{"'Sheet1'!$L$16"}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9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9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9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9" hidden="1">{"'Sheet1'!$L$16"}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9" hidden="1">{"'Sheet1'!$L$16"}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9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9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9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9" hidden="1">{"'Sheet1'!$L$16"}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9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9" hidden="1">{"'Sheet1'!$L$16"}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9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9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9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9" hidden="1">{"'Sheet1'!$L$16"}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9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9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9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9" hidden="1">{"'Sheet1'!$L$16"}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9" hidden="1">{"'Sheet1'!$L$16"}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9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9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9" hidden="1">{"'Sheet1'!$L$16"}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9" hidden="1">{"'Sheet1'!$L$16"}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9" hidden="1">{"'Sheet1'!$L$16"}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9" hidden="1">{"'Sheet1'!$L$16"}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9" hidden="1">{"'Sheet1'!$L$16"}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9" hidden="1">{"'Sheet1'!$L$16"}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9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9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9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9" hidden="1">{"'Sheet1'!$L$16"}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9" hidden="1">{"'Sheet1'!$L$16"}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9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9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9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9" hidden="1">{"'Sheet1'!$L$16"}</definedName>
    <definedName name="______M36" localSheetId="10" hidden="1">{"'Sheet1'!$L$16"}</definedName>
    <definedName name="______M36" hidden="1">{"'Sheet1'!$L$16"}</definedName>
    <definedName name="______m4" localSheetId="9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9" hidden="1">{"'Sheet1'!$L$16"}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9">{"Thuxm2.xls","Sheet1"}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9">#REF!</definedName>
    <definedName name="______sc1" localSheetId="10">#REF!</definedName>
    <definedName name="______sc1" localSheetId="11">#REF!</definedName>
    <definedName name="______sc1">#REF!</definedName>
    <definedName name="______SC2" localSheetId="9">#REF!</definedName>
    <definedName name="______SC2" localSheetId="10">#REF!</definedName>
    <definedName name="______SC2" localSheetId="11">#REF!</definedName>
    <definedName name="______SC2">#REF!</definedName>
    <definedName name="______sc3" localSheetId="9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9">{"Book1"}</definedName>
    <definedName name="______T7" localSheetId="10">{"Book1"}</definedName>
    <definedName name="______T7">{"Book1"}</definedName>
    <definedName name="______T9" localSheetId="9" hidden="1">{"'Sheet1'!$L$16"}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9" hidden="1">{"'Sheet1'!$L$16"}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9" hidden="1">{"'Sheet1'!$L$16"}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9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9" hidden="1">{"'Sheet1'!$L$16"}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9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9" hidden="1">{"'Sheet1'!$L$16"}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9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9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9" hidden="1">{"'Sheet1'!$L$16"}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9" hidden="1">{"'Sheet1'!$L$16"}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9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9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9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9" hidden="1">{"'Sheet1'!$L$16"}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9" hidden="1">{"'Sheet1'!$L$16"}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9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9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9" hidden="1">{"'Sheet1'!$L$16"}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9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9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9" hidden="1">{"'Sheet1'!$L$16"}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9">{"Thuxm2.xls","Sheet1"}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9">#REF!</definedName>
    <definedName name="_____sc1" localSheetId="10">#REF!</definedName>
    <definedName name="_____sc1" localSheetId="11">#REF!</definedName>
    <definedName name="_____sc1">#REF!</definedName>
    <definedName name="_____SC2" localSheetId="9">#REF!</definedName>
    <definedName name="_____SC2" localSheetId="10">#REF!</definedName>
    <definedName name="_____SC2" localSheetId="11">#REF!</definedName>
    <definedName name="_____SC2">#REF!</definedName>
    <definedName name="_____sc3" localSheetId="9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9">{"Book1"}</definedName>
    <definedName name="_____T7" localSheetId="10">{"Book1"}</definedName>
    <definedName name="_____T7">{"Book1"}</definedName>
    <definedName name="_____T9" localSheetId="9" hidden="1">{"'Sheet1'!$L$16"}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9" hidden="1">{"'Sheet1'!$L$16"}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9" hidden="1">{"'Sheet1'!$L$16"}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9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9" hidden="1">{"'Sheet1'!$L$16"}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9" hidden="1">{"'Sheet1'!$L$16"}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9" hidden="1">{"'Sheet1'!$L$16"}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9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9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9" hidden="1">{"'Sheet1'!$L$16"}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9" hidden="1">{"'Sheet1'!$L$16"}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9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9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9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9" hidden="1">{"'Sheet1'!$L$16"}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9" hidden="1">{"'Sheet1'!$L$16"}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9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9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9" hidden="1">{"'Sheet1'!$L$16"}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9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9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9" hidden="1">{"'Sheet1'!$L$16"}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9">{"Thuxm2.xls","Sheet1"}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9">#REF!</definedName>
    <definedName name="____sc1" localSheetId="10">#REF!</definedName>
    <definedName name="____sc1" localSheetId="11">#REF!</definedName>
    <definedName name="____sc1">#REF!</definedName>
    <definedName name="____SC2" localSheetId="9">#REF!</definedName>
    <definedName name="____SC2" localSheetId="10">#REF!</definedName>
    <definedName name="____SC2" localSheetId="11">#REF!</definedName>
    <definedName name="____SC2">#REF!</definedName>
    <definedName name="____sc3" localSheetId="9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9">{"Book1"}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9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9" hidden="1">{"'Sheet1'!$L$16"}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9" hidden="1">{"'Sheet1'!$L$16"}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9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9" hidden="1">{"'Sheet1'!$L$16"}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9" hidden="1">{"'Sheet1'!$L$16"}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9" hidden="1">{"'Sheet1'!$L$16"}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9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9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9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9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9" hidden="1">{"'Sheet1'!$L$16"}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9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9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9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9" hidden="1">{"'Sheet1'!$L$16"}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9" hidden="1">{"'Sheet1'!$L$16"}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9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9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9" hidden="1">{"'Sheet1'!$L$16"}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9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9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9" hidden="1">{"'Sheet1'!$L$16"}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9" hidden="1">{"'Sheet1'!$L$16"}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9">{"Book1"}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9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9" hidden="1">{"'Sheet1'!$L$16"}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9" hidden="1">{"'Sheet1'!$L$16"}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9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9" hidden="1">{"'Sheet1'!$L$16"}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9" hidden="1">{"'Sheet1'!$L$16"}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9" hidden="1">{"'Sheet1'!$L$16"}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9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9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9" hidden="1">{"'Sheet1'!$L$16"}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9" hidden="1">{"'Sheet1'!$L$16"}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9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9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9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9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9" hidden="1">{"'Sheet1'!$L$16"}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9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9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9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9" hidden="1">{"'Sheet1'!$L$16"}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9" hidden="1">{"'Sheet1'!$L$16"}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9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9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9" hidden="1">{"'Sheet1'!$L$16"}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9" hidden="1">{"'Sheet1'!$L$16"}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9">{"Book1"}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9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9" hidden="1">{"'Sheet1'!$L$16"}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9" hidden="1">{"'Sheet1'!$L$16"}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9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9" hidden="1">{"'Sheet1'!$L$16"}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9" hidden="1">{"'Sheet1'!$L$16"}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9" hidden="1">{"'Sheet1'!$L$16"}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9" hidden="1">{"'Sheet1'!$L$16"}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9" hidden="1">{"'Sheet1'!$L$16"}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9" hidden="1">{"'Sheet1'!$L$16"}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9" hidden="1">{"'Sheet1'!$L$16"}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9" hidden="1">{"'Sheet1'!$L$16"}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9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9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9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9">#REF!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9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9">#REF!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9" hidden="1">{"'Sheet1'!$L$16"}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9" hidden="1">{"'Sheet1'!$L$16"}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9" hidden="1">{"'Sheet1'!$L$16"}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9" hidden="1">{"'Sheet1'!$L$16"}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9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9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9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9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9" hidden="1">{"'Sheet1'!$L$16"}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9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9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9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9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9" hidden="1">{"'Sheet1'!$L$16"}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9" hidden="1">{"'Sheet1'!$L$16"}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9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9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9" hidden="1">{"'Sheet1'!$L$16"}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9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9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9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9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9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9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9" hidden="1">{"'Sheet1'!$L$16"}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9" hidden="1">{"'Sheet1'!$L$16"}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9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9" hidden="1">{"'Sheet1'!$L$16"}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9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9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9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9" hidden="1">{"'Sheet1'!$L$16"}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9" hidden="1">{"'Sheet1'!$L$16"}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9" hidden="1">{"'Sheet1'!$L$16"}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9" hidden="1">#REF!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9" hidden="1">{#N/A,#N/A,FALSE,"Sheet1";#N/A,#N/A,FALSE,"Sheet1";#N/A,#N/A,FALSE,"Sheet1"}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9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9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9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9" hidden="1">{"'Sheet1'!$L$16"}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9">{"Book1","Dt tonghop.xls"}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9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9" hidden="1">{"'Sheet1'!$L$16"}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9">#REF!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9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9">#REF!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9" hidden="1">{"'Sheet1'!$L$16"}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9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9" hidden="1">{"'Sheet1'!$L$16"}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9" hidden="1">{"'Sheet1'!$L$16"}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9" hidden="1">{"'Sheet1'!$L$16"}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9" hidden="1">{"'Sheet1'!$L$16"}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9" hidden="1">{#N/A,#N/A,FALSE,"Sheet1";#N/A,#N/A,FALSE,"Sheet1";#N/A,#N/A,FALSE,"Sheet1"}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9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9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9">#REF!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9" hidden="1">{"'Sheet1'!$L$16"}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9" hidden="1">{"'Sheet1'!$L$16"}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9" hidden="1">{#N/A,#N/A,FALSE,"Chi tiÆt"}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9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9" hidden="1">#REF!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9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9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9">#REF!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9" hidden="1">{"'Sheet1'!$L$16"}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9">{"Book1"}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9">#REF!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9">#REF!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9">#REF!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9">'260226'!DSTD_Clear</definedName>
    <definedName name="DSTD_Clear" localSheetId="10">'280226'!DSTD_Clear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9">#REF!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9" hidden="1">{"'Sheet1'!$L$16"}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9" hidden="1">{"'Sheet1'!$L$16"}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9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9" hidden="1">{"'Sheet1'!$L$16"}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9" hidden="1">{"'Sheet1'!$L$16"}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9" hidden="1">{"'Sheet1'!$L$16"}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9" hidden="1">{#N/A,#N/A,FALSE,"Sheet1"}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9">#REF!</definedName>
    <definedName name="fac" localSheetId="10">#REF!</definedName>
    <definedName name="fac" localSheetId="11">#REF!</definedName>
    <definedName name="fac">#REF!</definedName>
    <definedName name="FACTOR" localSheetId="9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9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9">{"DZ-TDTB2.XLS","Dcksat.xls"}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9">#REF!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9" hidden="1">{"'Sheet1'!$L$16"}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9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9" hidden="1">{"'Sheet1'!$L$16"}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9" hidden="1">{"'Sheet1'!$L$16"}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9" hidden="1">{"'Sheet1'!$L$16"}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9" hidden="1">{"'Sheet1'!$L$16"}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9" hidden="1">{#N/A,#N/A,FALSE,"Sheet1";#N/A,#N/A,FALSE,"Sheet1";#N/A,#N/A,FALSE,"Sheet1"}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9" hidden="1">{"'Sheet1'!$L$16"}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9" hidden="1">{"'Sheet1'!$L$16"}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9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9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9">#REF!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9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9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9" hidden="1">{"'Sheet1'!$L$16"}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9" hidden="1">{"'Sheet1'!$L$16"}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9" hidden="1">{"'Sheet1'!$L$16"}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9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9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9" hidden="1">{"'Sheet1'!$L$16"}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9">#REF!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9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9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9" hidden="1">{"'Sheet1'!$L$16"}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9">#REF!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9" hidden="1">{#N/A,#N/A,FALSE,"Chi tiÆt"}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9" hidden="1">{"'Sheet1'!$L$16"}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9">#REF!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9">{"QL 32 -TBGTI.xls","Sheet1"}</definedName>
    <definedName name="hss" localSheetId="10">{"QL 32 -TBGTI.xls","Sheet1"}</definedName>
    <definedName name="hss">{"QL 32 -TBGTI.xls","Sheet1"}</definedName>
    <definedName name="HSSL" localSheetId="9">#REF!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9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9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9" hidden="1">{"'Sheet1'!$L$16"}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9" hidden="1">{"'Sheet1'!$L$16"}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9">#REF!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9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9" hidden="1">{"'Sheet1'!$L$16"}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9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9" hidden="1">{"'Sheet1'!$L$16"}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9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9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9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9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9" hidden="1">{#N/A,#N/A,FALSE,"Chi tiÆt"}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9">#REF!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9">{"Thuxm2.xls","Sheet1"}</definedName>
    <definedName name="KP_mat" localSheetId="10">{"Thuxm2.xls","Sheet1"}</definedName>
    <definedName name="KP_mat">{"Thuxm2.xls","Sheet1"}</definedName>
    <definedName name="kp1ph" localSheetId="9">#REF!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9" hidden="1">{"'Sheet1'!$L$16"}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9">#REF!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9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9">#REF!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9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9">#REF!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9">#REF!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9">#REF!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9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9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9" hidden="1">{"'Sheet1'!$L$16"}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9" hidden="1">{"'Sheet1'!$L$16"}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9" hidden="1">{"'Sheet1'!$L$16"}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9" hidden="1">{"'Sheet1'!$L$16"}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9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9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9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9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9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9" hidden="1">{"'Sheet1'!$L$16"}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9" hidden="1">{"'Sheet1'!$L$16"}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9" hidden="1">{"'Sheet1'!$L$16"}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9">[0]!BTRAM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9">{"DZ-TDTB2.XLS","Dcksat.xls"}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9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9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9" hidden="1">{"'Sheet1'!$L$16"}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9" hidden="1">{"'Sheet1'!$L$16"}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9">'260226'!$A$1:$O$730</definedName>
    <definedName name="_xlnm.Print_Area" localSheetId="10">'280226'!$A$1:$O$585</definedName>
    <definedName name="_xlnm.Print_Area" localSheetId="11">'3. Quantity'!$A$1:$J$25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9">'260226'!$15:$16</definedName>
    <definedName name="_xlnm.Print_Titles" localSheetId="10">'280226'!$15:$16</definedName>
    <definedName name="_xlnm.Print_Titles" localSheetId="1">'danh mục'!$15:$15</definedName>
    <definedName name="_xlnm.Print_Titles">#REF!</definedName>
    <definedName name="PRINT_TITLES_MI" localSheetId="9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9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9">'260226'!PtichDTL</definedName>
    <definedName name="PtichDTL" localSheetId="10">'280226'!PtichDTL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9">#REF!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9" hidden="1">{"'Sheet1'!$L$16"}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9" hidden="1">{"'Sheet1'!$L$16"}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9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9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9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9">#REF!</definedName>
    <definedName name="RFP003A" localSheetId="10">#REF!</definedName>
    <definedName name="RFP003A" localSheetId="11">#REF!</definedName>
    <definedName name="RFP003A">#REF!</definedName>
    <definedName name="RFP003B" localSheetId="9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9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9" hidden="1">{"'Sheet1'!$L$16"}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9" hidden="1">{"'Sheet1'!$L$16"}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9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9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9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9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9" hidden="1">{"'Sheet1'!$L$16"}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9">{"QL 32 -TBGTI.xls","Sheet1"}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9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9">#REF!</definedName>
    <definedName name="SPAN" localSheetId="10">#REF!</definedName>
    <definedName name="SPAN" localSheetId="11">#REF!</definedName>
    <definedName name="SPAN">#REF!</definedName>
    <definedName name="SPAN_No" localSheetId="9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9">#REF!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9" hidden="1">{"'Sheet1'!$L$16"}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9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9">#REF!,#REF!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9">#REF!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9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9" hidden="1">{"'Sheet1'!$L$16"}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9">#REF!</definedName>
    <definedName name="TBA" localSheetId="10">#REF!</definedName>
    <definedName name="TBA" localSheetId="11">#REF!</definedName>
    <definedName name="TBA">#REF!</definedName>
    <definedName name="tbao" localSheetId="9" hidden="1">{"'Sheet1'!$L$16"}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9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9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9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9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9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9">#REF!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9" hidden="1">{"'Sheet1'!$L$16"}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9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9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9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9" hidden="1">{"'Sheet1'!$L$16"}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9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9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9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9" hidden="1">{"'Sheet1'!$L$16"}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9">#REF!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9">#REF!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9">#REF!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9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9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9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9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9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9" hidden="1">{"'Sheet1'!$L$16"}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9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9" hidden="1">{"'Sheet1'!$L$16"}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9">#REF!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9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9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9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9">#REF!,#REF!,#REF!,#REF!,#REF!,#REF!,#REF!,#REF!,#REF!,#REF!,#REF!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9">#REF!</definedName>
    <definedName name="ut" localSheetId="10">#REF!</definedName>
    <definedName name="ut" localSheetId="11">#REF!</definedName>
    <definedName name="ut">#REF!</definedName>
    <definedName name="UT_1" localSheetId="9">#REF!</definedName>
    <definedName name="UT_1" localSheetId="10">#REF!</definedName>
    <definedName name="UT_1" localSheetId="11">#REF!</definedName>
    <definedName name="UT_1">#REF!</definedName>
    <definedName name="UT1_373" localSheetId="9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9" hidden="1">{"'Sheet1'!$L$16"}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9" hidden="1">{"'Sheet1'!$L$16"}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9" hidden="1">{"'Sheet1'!$L$16"}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9" hidden="1">{"'Sheet1'!$L$16"}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9" hidden="1">{#N/A,#N/A,FALSE,"Sheet1";#N/A,#N/A,FALSE,"Sheet1";#N/A,#N/A,FALSE,"Sheet1"}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9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9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9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9">#REF!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9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9" hidden="1">{#N/A,#N/A,FALSE,"Sheet1";#N/A,#N/A,FALSE,"Sheet1";#N/A,#N/A,FALSE,"Sheet1"}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9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9" hidden="1">{#N/A,#N/A,FALSE,"Sheet1"}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9" hidden="1">{#N/A,#N/A,FALSE,"Chi tiÆt"}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9" hidden="1">{#N/A,#N/A,TRUE,"BT M200 da 10x20"}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9">#REF!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9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9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9" hidden="1">{"'Sheet1'!$L$16"}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9" hidden="1">{"'Sheet1'!$L$16"}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9" hidden="1">{"'Sheet1'!$L$16"}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9" hidden="1">{"'Sheet1'!$L$16"}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9" hidden="1">{"'Sheet1'!$L$16"}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64" i="1478" l="1"/>
  <c r="P17" i="1464" l="1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513" i="1464" s="1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R571" i="1478"/>
  <c r="R570" i="1478"/>
  <c r="R569" i="1478"/>
  <c r="R568" i="1478"/>
  <c r="R567" i="1478"/>
  <c r="R566" i="1478"/>
  <c r="R565" i="1478"/>
  <c r="R564" i="1478"/>
  <c r="R563" i="1478"/>
  <c r="R562" i="1478"/>
  <c r="R561" i="1478"/>
  <c r="R560" i="1478"/>
  <c r="R559" i="1478"/>
  <c r="R558" i="1478"/>
  <c r="R557" i="1478"/>
  <c r="R556" i="1478"/>
  <c r="R555" i="1478"/>
  <c r="R554" i="1478"/>
  <c r="R553" i="1478"/>
  <c r="R552" i="1478"/>
  <c r="R551" i="1478"/>
  <c r="R550" i="1478"/>
  <c r="R549" i="1478"/>
  <c r="R548" i="1478"/>
  <c r="R547" i="1478"/>
  <c r="R546" i="1478"/>
  <c r="R545" i="1478"/>
  <c r="R544" i="1478"/>
  <c r="R543" i="1478"/>
  <c r="R542" i="1478"/>
  <c r="R541" i="1478"/>
  <c r="R540" i="1478"/>
  <c r="R539" i="1478"/>
  <c r="R538" i="1478"/>
  <c r="R537" i="1478"/>
  <c r="R536" i="1478"/>
  <c r="R535" i="1478"/>
  <c r="R534" i="1478"/>
  <c r="R533" i="1478"/>
  <c r="R532" i="1478"/>
  <c r="R531" i="1478"/>
  <c r="R530" i="1478"/>
  <c r="R529" i="1478"/>
  <c r="R528" i="1478"/>
  <c r="R527" i="1478"/>
  <c r="R526" i="1478"/>
  <c r="R525" i="1478"/>
  <c r="R524" i="1478"/>
  <c r="R523" i="1478"/>
  <c r="R522" i="1478"/>
  <c r="R521" i="1478"/>
  <c r="R520" i="1478"/>
  <c r="R519" i="1478"/>
  <c r="R518" i="1478"/>
  <c r="R517" i="1478"/>
  <c r="R516" i="1478"/>
  <c r="R515" i="1478"/>
  <c r="R514" i="1478"/>
  <c r="R513" i="1478"/>
  <c r="R512" i="1478"/>
  <c r="R511" i="1478"/>
  <c r="R510" i="1478"/>
  <c r="R509" i="1478"/>
  <c r="R508" i="1478"/>
  <c r="R507" i="1478"/>
  <c r="R506" i="1478"/>
  <c r="R505" i="1478"/>
  <c r="R504" i="1478"/>
  <c r="R503" i="1478"/>
  <c r="R502" i="1478"/>
  <c r="R501" i="1478"/>
  <c r="R500" i="1478"/>
  <c r="R499" i="1478"/>
  <c r="R498" i="1478"/>
  <c r="R497" i="1478"/>
  <c r="R496" i="1478"/>
  <c r="R495" i="1478"/>
  <c r="R494" i="1478"/>
  <c r="R493" i="1478"/>
  <c r="R492" i="1478"/>
  <c r="R491" i="1478"/>
  <c r="R490" i="1478"/>
  <c r="R489" i="1478"/>
  <c r="R488" i="1478"/>
  <c r="R487" i="1478"/>
  <c r="R486" i="1478"/>
  <c r="R485" i="1478"/>
  <c r="R484" i="1478"/>
  <c r="R483" i="1478"/>
  <c r="R482" i="1478"/>
  <c r="R481" i="1478"/>
  <c r="R480" i="1478"/>
  <c r="R479" i="1478"/>
  <c r="R478" i="1478"/>
  <c r="R477" i="1478"/>
  <c r="R476" i="1478"/>
  <c r="R475" i="1478"/>
  <c r="R474" i="1478"/>
  <c r="R473" i="1478"/>
  <c r="R472" i="1478"/>
  <c r="R471" i="1478"/>
  <c r="R470" i="1478"/>
  <c r="R469" i="1478"/>
  <c r="R468" i="1478"/>
  <c r="R467" i="1478"/>
  <c r="R466" i="1478"/>
  <c r="R465" i="1478"/>
  <c r="R464" i="1478"/>
  <c r="R463" i="1478"/>
  <c r="R462" i="1478"/>
  <c r="R461" i="1478"/>
  <c r="R460" i="1478"/>
  <c r="R459" i="1478"/>
  <c r="R458" i="1478"/>
  <c r="R457" i="1478"/>
  <c r="R456" i="1478"/>
  <c r="R455" i="1478"/>
  <c r="R454" i="1478"/>
  <c r="R453" i="1478"/>
  <c r="R452" i="1478"/>
  <c r="R451" i="1478"/>
  <c r="R450" i="1478"/>
  <c r="R449" i="1478"/>
  <c r="R448" i="1478"/>
  <c r="R447" i="1478"/>
  <c r="R446" i="1478"/>
  <c r="R445" i="1478"/>
  <c r="R444" i="1478"/>
  <c r="R443" i="1478"/>
  <c r="R442" i="1478"/>
  <c r="R441" i="1478"/>
  <c r="R440" i="1478"/>
  <c r="R439" i="1478"/>
  <c r="R438" i="1478"/>
  <c r="R437" i="1478"/>
  <c r="R436" i="1478"/>
  <c r="R435" i="1478"/>
  <c r="R434" i="1478"/>
  <c r="R433" i="1478"/>
  <c r="R432" i="1478"/>
  <c r="R431" i="1478"/>
  <c r="R430" i="1478"/>
  <c r="R429" i="1478"/>
  <c r="R428" i="1478"/>
  <c r="R427" i="1478"/>
  <c r="R426" i="1478"/>
  <c r="R425" i="1478"/>
  <c r="R424" i="1478"/>
  <c r="R423" i="1478"/>
  <c r="R422" i="1478"/>
  <c r="R421" i="1478"/>
  <c r="R420" i="1478"/>
  <c r="R419" i="1478"/>
  <c r="R418" i="1478"/>
  <c r="R417" i="1478"/>
  <c r="R416" i="1478"/>
  <c r="R415" i="1478"/>
  <c r="R414" i="1478"/>
  <c r="R413" i="1478"/>
  <c r="R412" i="1478"/>
  <c r="R411" i="1478"/>
  <c r="R410" i="1478"/>
  <c r="R409" i="1478"/>
  <c r="R408" i="1478"/>
  <c r="R407" i="1478"/>
  <c r="R406" i="1478"/>
  <c r="R405" i="1478"/>
  <c r="R404" i="1478"/>
  <c r="R403" i="1478"/>
  <c r="R402" i="1478"/>
  <c r="R401" i="1478"/>
  <c r="R400" i="1478"/>
  <c r="R399" i="1478"/>
  <c r="R398" i="1478"/>
  <c r="R397" i="1478"/>
  <c r="R396" i="1478"/>
  <c r="R395" i="1478"/>
  <c r="R394" i="1478"/>
  <c r="R393" i="1478"/>
  <c r="R392" i="1478"/>
  <c r="R391" i="1478"/>
  <c r="R390" i="1478"/>
  <c r="R389" i="1478"/>
  <c r="R388" i="1478"/>
  <c r="R387" i="1478"/>
  <c r="R386" i="1478"/>
  <c r="R385" i="1478"/>
  <c r="R384" i="1478"/>
  <c r="R383" i="1478"/>
  <c r="R382" i="1478"/>
  <c r="R381" i="1478"/>
  <c r="R380" i="1478"/>
  <c r="R379" i="1478"/>
  <c r="R378" i="1478"/>
  <c r="R377" i="1478"/>
  <c r="R376" i="1478"/>
  <c r="R375" i="1478"/>
  <c r="R374" i="1478"/>
  <c r="R373" i="1478"/>
  <c r="R372" i="1478"/>
  <c r="R371" i="1478"/>
  <c r="R370" i="1478"/>
  <c r="R369" i="1478"/>
  <c r="R368" i="1478"/>
  <c r="R367" i="1478"/>
  <c r="R366" i="1478"/>
  <c r="R365" i="1478"/>
  <c r="R364" i="1478"/>
  <c r="R363" i="1478"/>
  <c r="R362" i="1478"/>
  <c r="R361" i="1478"/>
  <c r="R360" i="1478"/>
  <c r="R359" i="1478"/>
  <c r="R358" i="1478"/>
  <c r="R357" i="1478"/>
  <c r="R356" i="1478"/>
  <c r="R355" i="1478"/>
  <c r="R354" i="1478"/>
  <c r="R353" i="1478"/>
  <c r="R352" i="1478"/>
  <c r="R351" i="1478"/>
  <c r="R350" i="1478"/>
  <c r="R349" i="1478"/>
  <c r="R348" i="1478"/>
  <c r="R347" i="1478"/>
  <c r="R346" i="1478"/>
  <c r="R345" i="1478"/>
  <c r="R344" i="1478"/>
  <c r="R343" i="1478"/>
  <c r="R342" i="1478"/>
  <c r="R341" i="1478"/>
  <c r="R340" i="1478"/>
  <c r="R339" i="1478"/>
  <c r="R338" i="1478"/>
  <c r="R337" i="1478"/>
  <c r="R336" i="1478"/>
  <c r="R335" i="1478"/>
  <c r="R334" i="1478"/>
  <c r="R333" i="1478"/>
  <c r="R332" i="1478"/>
  <c r="R331" i="1478"/>
  <c r="R330" i="1478"/>
  <c r="R329" i="1478"/>
  <c r="R328" i="1478"/>
  <c r="R327" i="1478"/>
  <c r="R326" i="1478"/>
  <c r="R325" i="1478"/>
  <c r="R324" i="1478"/>
  <c r="R323" i="1478"/>
  <c r="R322" i="1478"/>
  <c r="R321" i="1478"/>
  <c r="R320" i="1478"/>
  <c r="R319" i="1478"/>
  <c r="R318" i="1478"/>
  <c r="R317" i="1478"/>
  <c r="R316" i="1478"/>
  <c r="R315" i="1478"/>
  <c r="R314" i="1478"/>
  <c r="R313" i="1478"/>
  <c r="R312" i="1478"/>
  <c r="R311" i="1478"/>
  <c r="R310" i="1478"/>
  <c r="R309" i="1478"/>
  <c r="R308" i="1478"/>
  <c r="R307" i="1478"/>
  <c r="R306" i="1478"/>
  <c r="R305" i="1478"/>
  <c r="R304" i="1478"/>
  <c r="R303" i="1478"/>
  <c r="R302" i="1478"/>
  <c r="R301" i="1478"/>
  <c r="R300" i="1478"/>
  <c r="R299" i="1478"/>
  <c r="R298" i="1478"/>
  <c r="R297" i="1478"/>
  <c r="R296" i="1478"/>
  <c r="R295" i="1478"/>
  <c r="R294" i="1478"/>
  <c r="R293" i="1478"/>
  <c r="R292" i="1478"/>
  <c r="R291" i="1478"/>
  <c r="R290" i="1478"/>
  <c r="R289" i="1478"/>
  <c r="R288" i="1478"/>
  <c r="R287" i="1478"/>
  <c r="R286" i="1478"/>
  <c r="R285" i="1478"/>
  <c r="R284" i="1478"/>
  <c r="R283" i="1478"/>
  <c r="R282" i="1478"/>
  <c r="R281" i="1478"/>
  <c r="R280" i="1478"/>
  <c r="R279" i="1478"/>
  <c r="R278" i="1478"/>
  <c r="R277" i="1478"/>
  <c r="R276" i="1478"/>
  <c r="R275" i="1478"/>
  <c r="R274" i="1478"/>
  <c r="R273" i="1478"/>
  <c r="R272" i="1478"/>
  <c r="R271" i="1478"/>
  <c r="R270" i="1478"/>
  <c r="R269" i="1478"/>
  <c r="R268" i="1478"/>
  <c r="R267" i="1478"/>
  <c r="R266" i="1478"/>
  <c r="R265" i="1478"/>
  <c r="R264" i="1478"/>
  <c r="R263" i="1478"/>
  <c r="R262" i="1478"/>
  <c r="R261" i="1478"/>
  <c r="R260" i="1478"/>
  <c r="R259" i="1478"/>
  <c r="R258" i="1478"/>
  <c r="R257" i="1478"/>
  <c r="R256" i="1478"/>
  <c r="R255" i="1478"/>
  <c r="R254" i="1478"/>
  <c r="R253" i="1478"/>
  <c r="R252" i="1478"/>
  <c r="R251" i="1478"/>
  <c r="R250" i="1478"/>
  <c r="R249" i="1478"/>
  <c r="R248" i="1478"/>
  <c r="R247" i="1478"/>
  <c r="R246" i="1478"/>
  <c r="R245" i="1478"/>
  <c r="R244" i="1478"/>
  <c r="R243" i="1478"/>
  <c r="R242" i="1478"/>
  <c r="R241" i="1478"/>
  <c r="R240" i="1478"/>
  <c r="R239" i="1478"/>
  <c r="R238" i="1478"/>
  <c r="R237" i="1478"/>
  <c r="R236" i="1478"/>
  <c r="R235" i="1478"/>
  <c r="R234" i="1478"/>
  <c r="R233" i="1478"/>
  <c r="R232" i="1478"/>
  <c r="R231" i="1478"/>
  <c r="R230" i="1478"/>
  <c r="R229" i="1478"/>
  <c r="R228" i="1478"/>
  <c r="R227" i="1478"/>
  <c r="R226" i="1478"/>
  <c r="R225" i="1478"/>
  <c r="R224" i="1478"/>
  <c r="R223" i="1478"/>
  <c r="R222" i="1478"/>
  <c r="R221" i="1478"/>
  <c r="R220" i="1478"/>
  <c r="R219" i="1478"/>
  <c r="R218" i="1478"/>
  <c r="R217" i="1478"/>
  <c r="R216" i="1478"/>
  <c r="R215" i="1478"/>
  <c r="R214" i="1478"/>
  <c r="R213" i="1478"/>
  <c r="R212" i="1478"/>
  <c r="R211" i="1478"/>
  <c r="R210" i="1478"/>
  <c r="R209" i="1478"/>
  <c r="R208" i="1478"/>
  <c r="R207" i="1478"/>
  <c r="R206" i="1478"/>
  <c r="R205" i="1478"/>
  <c r="R204" i="1478"/>
  <c r="R203" i="1478"/>
  <c r="R202" i="1478"/>
  <c r="R201" i="1478"/>
  <c r="R200" i="1478"/>
  <c r="R199" i="1478"/>
  <c r="R198" i="1478"/>
  <c r="R197" i="1478"/>
  <c r="R196" i="1478"/>
  <c r="R195" i="1478"/>
  <c r="R194" i="1478"/>
  <c r="R193" i="1478"/>
  <c r="R192" i="1478"/>
  <c r="R191" i="1478"/>
  <c r="R190" i="1478"/>
  <c r="R189" i="1478"/>
  <c r="R188" i="1478"/>
  <c r="R187" i="1478"/>
  <c r="R186" i="1478"/>
  <c r="R185" i="1478"/>
  <c r="R184" i="1478"/>
  <c r="R183" i="1478"/>
  <c r="R182" i="1478"/>
  <c r="R181" i="1478"/>
  <c r="R180" i="1478"/>
  <c r="R179" i="1478"/>
  <c r="R178" i="1478"/>
  <c r="R177" i="1478"/>
  <c r="R176" i="1478"/>
  <c r="R175" i="1478"/>
  <c r="R174" i="1478"/>
  <c r="R173" i="1478"/>
  <c r="R172" i="1478"/>
  <c r="R171" i="1478"/>
  <c r="R170" i="1478"/>
  <c r="R169" i="1478"/>
  <c r="R168" i="1478"/>
  <c r="R167" i="1478"/>
  <c r="R166" i="1478"/>
  <c r="R165" i="1478"/>
  <c r="R164" i="1478"/>
  <c r="R163" i="1478"/>
  <c r="R162" i="1478"/>
  <c r="R161" i="1478"/>
  <c r="R160" i="1478"/>
  <c r="R159" i="1478"/>
  <c r="R158" i="1478"/>
  <c r="R157" i="1478"/>
  <c r="R156" i="1478"/>
  <c r="R155" i="1478"/>
  <c r="R154" i="1478"/>
  <c r="R153" i="1478"/>
  <c r="R152" i="1478"/>
  <c r="R151" i="1478"/>
  <c r="R150" i="1478"/>
  <c r="R149" i="1478"/>
  <c r="R148" i="1478"/>
  <c r="R147" i="1478"/>
  <c r="R146" i="1478"/>
  <c r="R145" i="1478"/>
  <c r="R144" i="1478"/>
  <c r="R143" i="1478"/>
  <c r="R142" i="1478"/>
  <c r="R141" i="1478"/>
  <c r="R140" i="1478"/>
  <c r="R139" i="1478"/>
  <c r="R138" i="1478"/>
  <c r="R137" i="1478"/>
  <c r="R136" i="1478"/>
  <c r="R135" i="1478"/>
  <c r="R134" i="1478"/>
  <c r="R133" i="1478"/>
  <c r="R132" i="1478"/>
  <c r="R131" i="1478"/>
  <c r="R130" i="1478"/>
  <c r="R129" i="1478"/>
  <c r="R128" i="1478"/>
  <c r="R127" i="1478"/>
  <c r="R126" i="1478"/>
  <c r="R125" i="1478"/>
  <c r="R124" i="1478"/>
  <c r="R123" i="1478"/>
  <c r="R122" i="1478"/>
  <c r="R121" i="1478"/>
  <c r="R120" i="1478"/>
  <c r="R119" i="1478"/>
  <c r="R118" i="1478"/>
  <c r="R117" i="1478"/>
  <c r="R116" i="1478"/>
  <c r="R115" i="1478"/>
  <c r="R114" i="1478"/>
  <c r="R113" i="1478"/>
  <c r="R112" i="1478"/>
  <c r="R111" i="1478"/>
  <c r="R110" i="1478"/>
  <c r="R109" i="1478"/>
  <c r="R108" i="1478"/>
  <c r="R107" i="1478"/>
  <c r="R106" i="1478"/>
  <c r="R105" i="1478"/>
  <c r="R104" i="1478"/>
  <c r="R103" i="1478"/>
  <c r="R102" i="1478"/>
  <c r="R101" i="1478"/>
  <c r="R100" i="1478"/>
  <c r="R99" i="1478"/>
  <c r="R98" i="1478"/>
  <c r="R97" i="1478"/>
  <c r="R96" i="1478"/>
  <c r="R95" i="1478"/>
  <c r="R94" i="1478"/>
  <c r="R93" i="1478"/>
  <c r="R92" i="1478"/>
  <c r="R91" i="1478"/>
  <c r="R90" i="1478"/>
  <c r="R89" i="1478"/>
  <c r="R88" i="1478"/>
  <c r="R87" i="1478"/>
  <c r="R86" i="1478"/>
  <c r="R85" i="1478"/>
  <c r="R84" i="1478"/>
  <c r="R83" i="1478"/>
  <c r="R82" i="1478"/>
  <c r="R81" i="1478"/>
  <c r="R80" i="1478"/>
  <c r="R79" i="1478"/>
  <c r="R78" i="1478"/>
  <c r="R77" i="1478"/>
  <c r="R76" i="1478"/>
  <c r="R75" i="1478"/>
  <c r="R74" i="1478"/>
  <c r="R73" i="1478"/>
  <c r="R72" i="1478"/>
  <c r="R71" i="1478"/>
  <c r="R70" i="1478"/>
  <c r="R69" i="1478"/>
  <c r="R68" i="1478"/>
  <c r="R67" i="1478"/>
  <c r="R66" i="1478"/>
  <c r="R65" i="1478"/>
  <c r="R64" i="1478"/>
  <c r="R63" i="1478"/>
  <c r="R62" i="1478"/>
  <c r="R61" i="1478"/>
  <c r="R60" i="1478"/>
  <c r="R59" i="1478"/>
  <c r="R58" i="1478"/>
  <c r="R57" i="1478"/>
  <c r="R56" i="1478"/>
  <c r="R55" i="1478"/>
  <c r="R54" i="1478"/>
  <c r="R53" i="1478"/>
  <c r="R52" i="1478"/>
  <c r="R51" i="1478"/>
  <c r="R50" i="1478"/>
  <c r="R49" i="1478"/>
  <c r="R48" i="1478"/>
  <c r="R47" i="1478"/>
  <c r="R46" i="1478"/>
  <c r="R45" i="1478"/>
  <c r="R44" i="1478"/>
  <c r="R43" i="1478"/>
  <c r="R42" i="1478"/>
  <c r="R41" i="1478"/>
  <c r="R40" i="1478"/>
  <c r="R39" i="1478"/>
  <c r="R38" i="1478"/>
  <c r="R37" i="1478"/>
  <c r="R36" i="1478"/>
  <c r="R35" i="1478"/>
  <c r="R34" i="1478"/>
  <c r="R33" i="1478"/>
  <c r="R32" i="1478"/>
  <c r="R31" i="1478"/>
  <c r="R30" i="1478"/>
  <c r="R29" i="1478"/>
  <c r="R28" i="1478"/>
  <c r="R27" i="1478"/>
  <c r="R26" i="1478"/>
  <c r="R25" i="1478"/>
  <c r="R24" i="1478"/>
  <c r="R23" i="1478"/>
  <c r="R22" i="1478"/>
  <c r="R21" i="1478"/>
  <c r="R20" i="1478"/>
  <c r="R19" i="1478"/>
  <c r="R18" i="1478"/>
  <c r="R17" i="1478"/>
  <c r="S18" i="1478"/>
  <c r="P17" i="1478"/>
  <c r="Q17" i="1478" s="1"/>
  <c r="P18" i="1478" s="1"/>
  <c r="Q18" i="1478" l="1"/>
  <c r="P19" i="1478" s="1"/>
  <c r="Q19" i="1478" s="1"/>
  <c r="H17" i="1437"/>
  <c r="H16" i="1437" s="1"/>
  <c r="U571" i="1478"/>
  <c r="C571" i="1478" s="1"/>
  <c r="U570" i="1478"/>
  <c r="U569" i="1478"/>
  <c r="C569" i="1478" s="1"/>
  <c r="U568" i="1478"/>
  <c r="C568" i="1478" s="1"/>
  <c r="U567" i="1478"/>
  <c r="U566" i="1478"/>
  <c r="C566" i="1478" s="1"/>
  <c r="U565" i="1478"/>
  <c r="C565" i="1478" s="1"/>
  <c r="U564" i="1478"/>
  <c r="C564" i="1478" s="1"/>
  <c r="U563" i="1478"/>
  <c r="C563" i="1478" s="1"/>
  <c r="U562" i="1478"/>
  <c r="U561" i="1478"/>
  <c r="C561" i="1478" s="1"/>
  <c r="U560" i="1478"/>
  <c r="C560" i="1478" s="1"/>
  <c r="U559" i="1478"/>
  <c r="C559" i="1478" s="1"/>
  <c r="U558" i="1478"/>
  <c r="C558" i="1478" s="1"/>
  <c r="U557" i="1478"/>
  <c r="C557" i="1478" s="1"/>
  <c r="U556" i="1478"/>
  <c r="C556" i="1478" s="1"/>
  <c r="U555" i="1478"/>
  <c r="C555" i="1478" s="1"/>
  <c r="U554" i="1478"/>
  <c r="U553" i="1478"/>
  <c r="C553" i="1478" s="1"/>
  <c r="U552" i="1478"/>
  <c r="C552" i="1478" s="1"/>
  <c r="U551" i="1478"/>
  <c r="U550" i="1478"/>
  <c r="C550" i="1478" s="1"/>
  <c r="U549" i="1478"/>
  <c r="C549" i="1478" s="1"/>
  <c r="U548" i="1478"/>
  <c r="C548" i="1478" s="1"/>
  <c r="U547" i="1478"/>
  <c r="C547" i="1478" s="1"/>
  <c r="U546" i="1478"/>
  <c r="C546" i="1478" s="1"/>
  <c r="U545" i="1478"/>
  <c r="C545" i="1478" s="1"/>
  <c r="U544" i="1478"/>
  <c r="C544" i="1478" s="1"/>
  <c r="U543" i="1478"/>
  <c r="U542" i="1478"/>
  <c r="C542" i="1478" s="1"/>
  <c r="U541" i="1478"/>
  <c r="C541" i="1478" s="1"/>
  <c r="U540" i="1478"/>
  <c r="C540" i="1478" s="1"/>
  <c r="U539" i="1478"/>
  <c r="C539" i="1478" s="1"/>
  <c r="U538" i="1478"/>
  <c r="U537" i="1478"/>
  <c r="C537" i="1478" s="1"/>
  <c r="U536" i="1478"/>
  <c r="C536" i="1478" s="1"/>
  <c r="U535" i="1478"/>
  <c r="C535" i="1478" s="1"/>
  <c r="U534" i="1478"/>
  <c r="C534" i="1478" s="1"/>
  <c r="U533" i="1478"/>
  <c r="C533" i="1478" s="1"/>
  <c r="U532" i="1478"/>
  <c r="C532" i="1478" s="1"/>
  <c r="U531" i="1478"/>
  <c r="C531" i="1478" s="1"/>
  <c r="U530" i="1478"/>
  <c r="U529" i="1478"/>
  <c r="C529" i="1478" s="1"/>
  <c r="U528" i="1478"/>
  <c r="C528" i="1478" s="1"/>
  <c r="U527" i="1478"/>
  <c r="U526" i="1478"/>
  <c r="C526" i="1478" s="1"/>
  <c r="U525" i="1478"/>
  <c r="C525" i="1478" s="1"/>
  <c r="U524" i="1478"/>
  <c r="C524" i="1478" s="1"/>
  <c r="U523" i="1478"/>
  <c r="C523" i="1478" s="1"/>
  <c r="U522" i="1478"/>
  <c r="U521" i="1478"/>
  <c r="C521" i="1478" s="1"/>
  <c r="U520" i="1478"/>
  <c r="C520" i="1478" s="1"/>
  <c r="U519" i="1478"/>
  <c r="C519" i="1478" s="1"/>
  <c r="U518" i="1478"/>
  <c r="C518" i="1478" s="1"/>
  <c r="U517" i="1478"/>
  <c r="C517" i="1478" s="1"/>
  <c r="U516" i="1478"/>
  <c r="C516" i="1478" s="1"/>
  <c r="U515" i="1478"/>
  <c r="C515" i="1478" s="1"/>
  <c r="U514" i="1478"/>
  <c r="U513" i="1478"/>
  <c r="C513" i="1478" s="1"/>
  <c r="U512" i="1478"/>
  <c r="C512" i="1478" s="1"/>
  <c r="U511" i="1478"/>
  <c r="U510" i="1478"/>
  <c r="C510" i="1478" s="1"/>
  <c r="U509" i="1478"/>
  <c r="C509" i="1478" s="1"/>
  <c r="U508" i="1478"/>
  <c r="C508" i="1478" s="1"/>
  <c r="U507" i="1478"/>
  <c r="C507" i="1478" s="1"/>
  <c r="U506" i="1478"/>
  <c r="U505" i="1478"/>
  <c r="C505" i="1478" s="1"/>
  <c r="U504" i="1478"/>
  <c r="C504" i="1478" s="1"/>
  <c r="U503" i="1478"/>
  <c r="U502" i="1478"/>
  <c r="C502" i="1478" s="1"/>
  <c r="U501" i="1478"/>
  <c r="C501" i="1478" s="1"/>
  <c r="U500" i="1478"/>
  <c r="C500" i="1478" s="1"/>
  <c r="U499" i="1478"/>
  <c r="C499" i="1478" s="1"/>
  <c r="U498" i="1478"/>
  <c r="C498" i="1478" s="1"/>
  <c r="U497" i="1478"/>
  <c r="C497" i="1478" s="1"/>
  <c r="U496" i="1478"/>
  <c r="C496" i="1478" s="1"/>
  <c r="U495" i="1478"/>
  <c r="C495" i="1478" s="1"/>
  <c r="U494" i="1478"/>
  <c r="C494" i="1478" s="1"/>
  <c r="U493" i="1478"/>
  <c r="C493" i="1478" s="1"/>
  <c r="U492" i="1478"/>
  <c r="C492" i="1478" s="1"/>
  <c r="U491" i="1478"/>
  <c r="C491" i="1478" s="1"/>
  <c r="U490" i="1478"/>
  <c r="U489" i="1478"/>
  <c r="C489" i="1478" s="1"/>
  <c r="U488" i="1478"/>
  <c r="C488" i="1478" s="1"/>
  <c r="U487" i="1478"/>
  <c r="C487" i="1478" s="1"/>
  <c r="U486" i="1478"/>
  <c r="C486" i="1478" s="1"/>
  <c r="U485" i="1478"/>
  <c r="C485" i="1478" s="1"/>
  <c r="U484" i="1478"/>
  <c r="U483" i="1478"/>
  <c r="C483" i="1478" s="1"/>
  <c r="U482" i="1478"/>
  <c r="U481" i="1478"/>
  <c r="C481" i="1478" s="1"/>
  <c r="U480" i="1478"/>
  <c r="C480" i="1478" s="1"/>
  <c r="U479" i="1478"/>
  <c r="U478" i="1478"/>
  <c r="C478" i="1478" s="1"/>
  <c r="U477" i="1478"/>
  <c r="C477" i="1478" s="1"/>
  <c r="U476" i="1478"/>
  <c r="C476" i="1478" s="1"/>
  <c r="U475" i="1478"/>
  <c r="C475" i="1478" s="1"/>
  <c r="U474" i="1478"/>
  <c r="U473" i="1478"/>
  <c r="C473" i="1478" s="1"/>
  <c r="U472" i="1478"/>
  <c r="C472" i="1478" s="1"/>
  <c r="U471" i="1478"/>
  <c r="U470" i="1478"/>
  <c r="C470" i="1478" s="1"/>
  <c r="U469" i="1478"/>
  <c r="C469" i="1478" s="1"/>
  <c r="U468" i="1478"/>
  <c r="C468" i="1478" s="1"/>
  <c r="U467" i="1478"/>
  <c r="C467" i="1478" s="1"/>
  <c r="U466" i="1478"/>
  <c r="U465" i="1478"/>
  <c r="C465" i="1478" s="1"/>
  <c r="U464" i="1478"/>
  <c r="C464" i="1478" s="1"/>
  <c r="U463" i="1478"/>
  <c r="U462" i="1478"/>
  <c r="C462" i="1478" s="1"/>
  <c r="U461" i="1478"/>
  <c r="C461" i="1478" s="1"/>
  <c r="U460" i="1478"/>
  <c r="C460" i="1478" s="1"/>
  <c r="U459" i="1478"/>
  <c r="C459" i="1478" s="1"/>
  <c r="U458" i="1478"/>
  <c r="U457" i="1478"/>
  <c r="C457" i="1478" s="1"/>
  <c r="U456" i="1478"/>
  <c r="C456" i="1478" s="1"/>
  <c r="U455" i="1478"/>
  <c r="U454" i="1478"/>
  <c r="C454" i="1478" s="1"/>
  <c r="U453" i="1478"/>
  <c r="C453" i="1478" s="1"/>
  <c r="U452" i="1478"/>
  <c r="C452" i="1478" s="1"/>
  <c r="U451" i="1478"/>
  <c r="C451" i="1478" s="1"/>
  <c r="U450" i="1478"/>
  <c r="U449" i="1478"/>
  <c r="C449" i="1478" s="1"/>
  <c r="U448" i="1478"/>
  <c r="C448" i="1478" s="1"/>
  <c r="U447" i="1478"/>
  <c r="U446" i="1478"/>
  <c r="C446" i="1478" s="1"/>
  <c r="U445" i="1478"/>
  <c r="C445" i="1478" s="1"/>
  <c r="U444" i="1478"/>
  <c r="C444" i="1478" s="1"/>
  <c r="U443" i="1478"/>
  <c r="C443" i="1478" s="1"/>
  <c r="U442" i="1478"/>
  <c r="U441" i="1478"/>
  <c r="C441" i="1478" s="1"/>
  <c r="U440" i="1478"/>
  <c r="C440" i="1478" s="1"/>
  <c r="U439" i="1478"/>
  <c r="C439" i="1478" s="1"/>
  <c r="U438" i="1478"/>
  <c r="C438" i="1478" s="1"/>
  <c r="U437" i="1478"/>
  <c r="C437" i="1478" s="1"/>
  <c r="U436" i="1478"/>
  <c r="C436" i="1478" s="1"/>
  <c r="U435" i="1478"/>
  <c r="C435" i="1478" s="1"/>
  <c r="U434" i="1478"/>
  <c r="C434" i="1478" s="1"/>
  <c r="U433" i="1478"/>
  <c r="C433" i="1478" s="1"/>
  <c r="U432" i="1478"/>
  <c r="C432" i="1478" s="1"/>
  <c r="U431" i="1478"/>
  <c r="U430" i="1478"/>
  <c r="C430" i="1478" s="1"/>
  <c r="U429" i="1478"/>
  <c r="C429" i="1478" s="1"/>
  <c r="U428" i="1478"/>
  <c r="C428" i="1478" s="1"/>
  <c r="U427" i="1478"/>
  <c r="C427" i="1478" s="1"/>
  <c r="U426" i="1478"/>
  <c r="U425" i="1478"/>
  <c r="C425" i="1478" s="1"/>
  <c r="U424" i="1478"/>
  <c r="C424" i="1478" s="1"/>
  <c r="U423" i="1478"/>
  <c r="C423" i="1478" s="1"/>
  <c r="U422" i="1478"/>
  <c r="C422" i="1478" s="1"/>
  <c r="U421" i="1478"/>
  <c r="C421" i="1478" s="1"/>
  <c r="U420" i="1478"/>
  <c r="U419" i="1478"/>
  <c r="C419" i="1478" s="1"/>
  <c r="U418" i="1478"/>
  <c r="U417" i="1478"/>
  <c r="C417" i="1478" s="1"/>
  <c r="U416" i="1478"/>
  <c r="C416" i="1478" s="1"/>
  <c r="U415" i="1478"/>
  <c r="U414" i="1478"/>
  <c r="C414" i="1478" s="1"/>
  <c r="U413" i="1478"/>
  <c r="C413" i="1478" s="1"/>
  <c r="U412" i="1478"/>
  <c r="C412" i="1478" s="1"/>
  <c r="U411" i="1478"/>
  <c r="C411" i="1478" s="1"/>
  <c r="U410" i="1478"/>
  <c r="U409" i="1478"/>
  <c r="C409" i="1478" s="1"/>
  <c r="U408" i="1478"/>
  <c r="C408" i="1478" s="1"/>
  <c r="U407" i="1478"/>
  <c r="U406" i="1478"/>
  <c r="C406" i="1478" s="1"/>
  <c r="U405" i="1478"/>
  <c r="C405" i="1478" s="1"/>
  <c r="U404" i="1478"/>
  <c r="C404" i="1478" s="1"/>
  <c r="U403" i="1478"/>
  <c r="C403" i="1478" s="1"/>
  <c r="U402" i="1478"/>
  <c r="C402" i="1478" s="1"/>
  <c r="U401" i="1478"/>
  <c r="C401" i="1478" s="1"/>
  <c r="U400" i="1478"/>
  <c r="C400" i="1478" s="1"/>
  <c r="U399" i="1478"/>
  <c r="C399" i="1478" s="1"/>
  <c r="U398" i="1478"/>
  <c r="C398" i="1478" s="1"/>
  <c r="U397" i="1478"/>
  <c r="C397" i="1478" s="1"/>
  <c r="U396" i="1478"/>
  <c r="C396" i="1478" s="1"/>
  <c r="U395" i="1478"/>
  <c r="C395" i="1478" s="1"/>
  <c r="U394" i="1478"/>
  <c r="U393" i="1478"/>
  <c r="C393" i="1478" s="1"/>
  <c r="U392" i="1478"/>
  <c r="C392" i="1478" s="1"/>
  <c r="U391" i="1478"/>
  <c r="U390" i="1478"/>
  <c r="C390" i="1478" s="1"/>
  <c r="U389" i="1478"/>
  <c r="C389" i="1478" s="1"/>
  <c r="U388" i="1478"/>
  <c r="C388" i="1478" s="1"/>
  <c r="U387" i="1478"/>
  <c r="C387" i="1478" s="1"/>
  <c r="U386" i="1478"/>
  <c r="U385" i="1478"/>
  <c r="C385" i="1478" s="1"/>
  <c r="U384" i="1478"/>
  <c r="C384" i="1478" s="1"/>
  <c r="U383" i="1478"/>
  <c r="U382" i="1478"/>
  <c r="C382" i="1478" s="1"/>
  <c r="U381" i="1478"/>
  <c r="C381" i="1478" s="1"/>
  <c r="U380" i="1478"/>
  <c r="C380" i="1478" s="1"/>
  <c r="U379" i="1478"/>
  <c r="C379" i="1478" s="1"/>
  <c r="U378" i="1478"/>
  <c r="U377" i="1478"/>
  <c r="C377" i="1478" s="1"/>
  <c r="U376" i="1478"/>
  <c r="C376" i="1478" s="1"/>
  <c r="U375" i="1478"/>
  <c r="U374" i="1478"/>
  <c r="C374" i="1478" s="1"/>
  <c r="U373" i="1478"/>
  <c r="C373" i="1478" s="1"/>
  <c r="U372" i="1478"/>
  <c r="C372" i="1478" s="1"/>
  <c r="U371" i="1478"/>
  <c r="C371" i="1478" s="1"/>
  <c r="U370" i="1478"/>
  <c r="U369" i="1478"/>
  <c r="C369" i="1478" s="1"/>
  <c r="U368" i="1478"/>
  <c r="C368" i="1478" s="1"/>
  <c r="U367" i="1478"/>
  <c r="U366" i="1478"/>
  <c r="C366" i="1478" s="1"/>
  <c r="U365" i="1478"/>
  <c r="C365" i="1478" s="1"/>
  <c r="U364" i="1478"/>
  <c r="U363" i="1478"/>
  <c r="C363" i="1478" s="1"/>
  <c r="U362" i="1478"/>
  <c r="U361" i="1478"/>
  <c r="C361" i="1478" s="1"/>
  <c r="U360" i="1478"/>
  <c r="C360" i="1478" s="1"/>
  <c r="U359" i="1478"/>
  <c r="C359" i="1478" s="1"/>
  <c r="U358" i="1478"/>
  <c r="C358" i="1478" s="1"/>
  <c r="U357" i="1478"/>
  <c r="C357" i="1478" s="1"/>
  <c r="U356" i="1478"/>
  <c r="C356" i="1478" s="1"/>
  <c r="U355" i="1478"/>
  <c r="C355" i="1478" s="1"/>
  <c r="U354" i="1478"/>
  <c r="U353" i="1478"/>
  <c r="C353" i="1478" s="1"/>
  <c r="U352" i="1478"/>
  <c r="C352" i="1478" s="1"/>
  <c r="U351" i="1478"/>
  <c r="U350" i="1478"/>
  <c r="C350" i="1478" s="1"/>
  <c r="U349" i="1478"/>
  <c r="C349" i="1478" s="1"/>
  <c r="U348" i="1478"/>
  <c r="C348" i="1478" s="1"/>
  <c r="U347" i="1478"/>
  <c r="C347" i="1478" s="1"/>
  <c r="U346" i="1478"/>
  <c r="U345" i="1478"/>
  <c r="C345" i="1478" s="1"/>
  <c r="U344" i="1478"/>
  <c r="C344" i="1478" s="1"/>
  <c r="U343" i="1478"/>
  <c r="C343" i="1478" s="1"/>
  <c r="U342" i="1478"/>
  <c r="C342" i="1478" s="1"/>
  <c r="U341" i="1478"/>
  <c r="C341" i="1478" s="1"/>
  <c r="U340" i="1478"/>
  <c r="C340" i="1478" s="1"/>
  <c r="U339" i="1478"/>
  <c r="C339" i="1478" s="1"/>
  <c r="U338" i="1478"/>
  <c r="U337" i="1478"/>
  <c r="C337" i="1478" s="1"/>
  <c r="U336" i="1478"/>
  <c r="C336" i="1478" s="1"/>
  <c r="U335" i="1478"/>
  <c r="U334" i="1478"/>
  <c r="C334" i="1478" s="1"/>
  <c r="U333" i="1478"/>
  <c r="C333" i="1478" s="1"/>
  <c r="U332" i="1478"/>
  <c r="C332" i="1478" s="1"/>
  <c r="U331" i="1478"/>
  <c r="C331" i="1478" s="1"/>
  <c r="U330" i="1478"/>
  <c r="U329" i="1478"/>
  <c r="C329" i="1478" s="1"/>
  <c r="U328" i="1478"/>
  <c r="C328" i="1478" s="1"/>
  <c r="U327" i="1478"/>
  <c r="C327" i="1478" s="1"/>
  <c r="U326" i="1478"/>
  <c r="C326" i="1478" s="1"/>
  <c r="U325" i="1478"/>
  <c r="C325" i="1478" s="1"/>
  <c r="U324" i="1478"/>
  <c r="U323" i="1478"/>
  <c r="C323" i="1478" s="1"/>
  <c r="U322" i="1478"/>
  <c r="C322" i="1478" s="1"/>
  <c r="U321" i="1478"/>
  <c r="C321" i="1478" s="1"/>
  <c r="U320" i="1478"/>
  <c r="C320" i="1478" s="1"/>
  <c r="U319" i="1478"/>
  <c r="U318" i="1478"/>
  <c r="C318" i="1478" s="1"/>
  <c r="U317" i="1478"/>
  <c r="C317" i="1478" s="1"/>
  <c r="U316" i="1478"/>
  <c r="C316" i="1478" s="1"/>
  <c r="U315" i="1478"/>
  <c r="C315" i="1478" s="1"/>
  <c r="U314" i="1478"/>
  <c r="U313" i="1478"/>
  <c r="C313" i="1478" s="1"/>
  <c r="U312" i="1478"/>
  <c r="C312" i="1478" s="1"/>
  <c r="U311" i="1478"/>
  <c r="U310" i="1478"/>
  <c r="C310" i="1478" s="1"/>
  <c r="U309" i="1478"/>
  <c r="C309" i="1478" s="1"/>
  <c r="U308" i="1478"/>
  <c r="C308" i="1478" s="1"/>
  <c r="U307" i="1478"/>
  <c r="C307" i="1478" s="1"/>
  <c r="U306" i="1478"/>
  <c r="U305" i="1478"/>
  <c r="C305" i="1478" s="1"/>
  <c r="U304" i="1478"/>
  <c r="C304" i="1478" s="1"/>
  <c r="U303" i="1478"/>
  <c r="U302" i="1478"/>
  <c r="C302" i="1478" s="1"/>
  <c r="U301" i="1478"/>
  <c r="C301" i="1478" s="1"/>
  <c r="U300" i="1478"/>
  <c r="C300" i="1478" s="1"/>
  <c r="U299" i="1478"/>
  <c r="C299" i="1478" s="1"/>
  <c r="U298" i="1478"/>
  <c r="U297" i="1478"/>
  <c r="C297" i="1478" s="1"/>
  <c r="U296" i="1478"/>
  <c r="C296" i="1478" s="1"/>
  <c r="U295" i="1478"/>
  <c r="U294" i="1478"/>
  <c r="C294" i="1478" s="1"/>
  <c r="U293" i="1478"/>
  <c r="C293" i="1478" s="1"/>
  <c r="U292" i="1478"/>
  <c r="C292" i="1478" s="1"/>
  <c r="U291" i="1478"/>
  <c r="C291" i="1478" s="1"/>
  <c r="U290" i="1478"/>
  <c r="U289" i="1478"/>
  <c r="C289" i="1478" s="1"/>
  <c r="U288" i="1478"/>
  <c r="C288" i="1478" s="1"/>
  <c r="U287" i="1478"/>
  <c r="U286" i="1478"/>
  <c r="C286" i="1478" s="1"/>
  <c r="U285" i="1478"/>
  <c r="C285" i="1478" s="1"/>
  <c r="U284" i="1478"/>
  <c r="C284" i="1478" s="1"/>
  <c r="U283" i="1478"/>
  <c r="C283" i="1478" s="1"/>
  <c r="U282" i="1478"/>
  <c r="U281" i="1478"/>
  <c r="C281" i="1478" s="1"/>
  <c r="U280" i="1478"/>
  <c r="C280" i="1478" s="1"/>
  <c r="U279" i="1478"/>
  <c r="U278" i="1478"/>
  <c r="C278" i="1478" s="1"/>
  <c r="U277" i="1478"/>
  <c r="C277" i="1478" s="1"/>
  <c r="U276" i="1478"/>
  <c r="C276" i="1478" s="1"/>
  <c r="U275" i="1478"/>
  <c r="C275" i="1478" s="1"/>
  <c r="U274" i="1478"/>
  <c r="U273" i="1478"/>
  <c r="C273" i="1478" s="1"/>
  <c r="U272" i="1478"/>
  <c r="C272" i="1478" s="1"/>
  <c r="U271" i="1478"/>
  <c r="U270" i="1478"/>
  <c r="C270" i="1478" s="1"/>
  <c r="U269" i="1478"/>
  <c r="C269" i="1478" s="1"/>
  <c r="U268" i="1478"/>
  <c r="C268" i="1478" s="1"/>
  <c r="U267" i="1478"/>
  <c r="C267" i="1478" s="1"/>
  <c r="U266" i="1478"/>
  <c r="U265" i="1478"/>
  <c r="C265" i="1478" s="1"/>
  <c r="U264" i="1478"/>
  <c r="C264" i="1478" s="1"/>
  <c r="U263" i="1478"/>
  <c r="U262" i="1478"/>
  <c r="C262" i="1478" s="1"/>
  <c r="U261" i="1478"/>
  <c r="C261" i="1478" s="1"/>
  <c r="U260" i="1478"/>
  <c r="C260" i="1478" s="1"/>
  <c r="U259" i="1478"/>
  <c r="C259" i="1478" s="1"/>
  <c r="U258" i="1478"/>
  <c r="U257" i="1478"/>
  <c r="C257" i="1478" s="1"/>
  <c r="U256" i="1478"/>
  <c r="C256" i="1478" s="1"/>
  <c r="U255" i="1478"/>
  <c r="U254" i="1478"/>
  <c r="C254" i="1478" s="1"/>
  <c r="U253" i="1478"/>
  <c r="C253" i="1478" s="1"/>
  <c r="U252" i="1478"/>
  <c r="C252" i="1478" s="1"/>
  <c r="U251" i="1478"/>
  <c r="C251" i="1478" s="1"/>
  <c r="U250" i="1478"/>
  <c r="U249" i="1478"/>
  <c r="C249" i="1478" s="1"/>
  <c r="U248" i="1478"/>
  <c r="C248" i="1478" s="1"/>
  <c r="U247" i="1478"/>
  <c r="C247" i="1478" s="1"/>
  <c r="U246" i="1478"/>
  <c r="C246" i="1478" s="1"/>
  <c r="U245" i="1478"/>
  <c r="C245" i="1478" s="1"/>
  <c r="U244" i="1478"/>
  <c r="U243" i="1478"/>
  <c r="C243" i="1478" s="1"/>
  <c r="U242" i="1478"/>
  <c r="U241" i="1478"/>
  <c r="C241" i="1478" s="1"/>
  <c r="U240" i="1478"/>
  <c r="C240" i="1478" s="1"/>
  <c r="U239" i="1478"/>
  <c r="U238" i="1478"/>
  <c r="C238" i="1478" s="1"/>
  <c r="U237" i="1478"/>
  <c r="C237" i="1478" s="1"/>
  <c r="U236" i="1478"/>
  <c r="U235" i="1478"/>
  <c r="C235" i="1478" s="1"/>
  <c r="U234" i="1478"/>
  <c r="U233" i="1478"/>
  <c r="C233" i="1478" s="1"/>
  <c r="U232" i="1478"/>
  <c r="C232" i="1478" s="1"/>
  <c r="U231" i="1478"/>
  <c r="U230" i="1478"/>
  <c r="C230" i="1478" s="1"/>
  <c r="U229" i="1478"/>
  <c r="C229" i="1478" s="1"/>
  <c r="U228" i="1478"/>
  <c r="C228" i="1478" s="1"/>
  <c r="U227" i="1478"/>
  <c r="C227" i="1478" s="1"/>
  <c r="U226" i="1478"/>
  <c r="C226" i="1478" s="1"/>
  <c r="U225" i="1478"/>
  <c r="C225" i="1478" s="1"/>
  <c r="U224" i="1478"/>
  <c r="C224" i="1478" s="1"/>
  <c r="U223" i="1478"/>
  <c r="U222" i="1478"/>
  <c r="C222" i="1478" s="1"/>
  <c r="U221" i="1478"/>
  <c r="C221" i="1478" s="1"/>
  <c r="U220" i="1478"/>
  <c r="C220" i="1478" s="1"/>
  <c r="U219" i="1478"/>
  <c r="C219" i="1478" s="1"/>
  <c r="U218" i="1478"/>
  <c r="U217" i="1478"/>
  <c r="C217" i="1478" s="1"/>
  <c r="U216" i="1478"/>
  <c r="C216" i="1478" s="1"/>
  <c r="U215" i="1478"/>
  <c r="U214" i="1478"/>
  <c r="C214" i="1478" s="1"/>
  <c r="U213" i="1478"/>
  <c r="C213" i="1478" s="1"/>
  <c r="U212" i="1478"/>
  <c r="C212" i="1478" s="1"/>
  <c r="U211" i="1478"/>
  <c r="C211" i="1478" s="1"/>
  <c r="U210" i="1478"/>
  <c r="C210" i="1478" s="1"/>
  <c r="U209" i="1478"/>
  <c r="C209" i="1478" s="1"/>
  <c r="U208" i="1478"/>
  <c r="C208" i="1478" s="1"/>
  <c r="U207" i="1478"/>
  <c r="C207" i="1478" s="1"/>
  <c r="U206" i="1478"/>
  <c r="C206" i="1478" s="1"/>
  <c r="U205" i="1478"/>
  <c r="C205" i="1478" s="1"/>
  <c r="U204" i="1478"/>
  <c r="C204" i="1478" s="1"/>
  <c r="U203" i="1478"/>
  <c r="C203" i="1478" s="1"/>
  <c r="U202" i="1478"/>
  <c r="U201" i="1478"/>
  <c r="C201" i="1478" s="1"/>
  <c r="U200" i="1478"/>
  <c r="C200" i="1478" s="1"/>
  <c r="U199" i="1478"/>
  <c r="C199" i="1478" s="1"/>
  <c r="U198" i="1478"/>
  <c r="C198" i="1478" s="1"/>
  <c r="U197" i="1478"/>
  <c r="C197" i="1478" s="1"/>
  <c r="U196" i="1478"/>
  <c r="C196" i="1478" s="1"/>
  <c r="U195" i="1478"/>
  <c r="C195" i="1478" s="1"/>
  <c r="U194" i="1478"/>
  <c r="C194" i="1478" s="1"/>
  <c r="U193" i="1478"/>
  <c r="C193" i="1478" s="1"/>
  <c r="U192" i="1478"/>
  <c r="C192" i="1478" s="1"/>
  <c r="U191" i="1478"/>
  <c r="C191" i="1478" s="1"/>
  <c r="U190" i="1478"/>
  <c r="C190" i="1478" s="1"/>
  <c r="U189" i="1478"/>
  <c r="C189" i="1478" s="1"/>
  <c r="U188" i="1478"/>
  <c r="C188" i="1478" s="1"/>
  <c r="U187" i="1478"/>
  <c r="C187" i="1478" s="1"/>
  <c r="U186" i="1478"/>
  <c r="U185" i="1478"/>
  <c r="C185" i="1478" s="1"/>
  <c r="U184" i="1478"/>
  <c r="C184" i="1478" s="1"/>
  <c r="U183" i="1478"/>
  <c r="U182" i="1478"/>
  <c r="C182" i="1478" s="1"/>
  <c r="U181" i="1478"/>
  <c r="C181" i="1478" s="1"/>
  <c r="U180" i="1478"/>
  <c r="U179" i="1478"/>
  <c r="C179" i="1478" s="1"/>
  <c r="U178" i="1478"/>
  <c r="U177" i="1478"/>
  <c r="C177" i="1478" s="1"/>
  <c r="U176" i="1478"/>
  <c r="C176" i="1478" s="1"/>
  <c r="U175" i="1478"/>
  <c r="C175" i="1478" s="1"/>
  <c r="U174" i="1478"/>
  <c r="C174" i="1478" s="1"/>
  <c r="U173" i="1478"/>
  <c r="C173" i="1478" s="1"/>
  <c r="U172" i="1478"/>
  <c r="C172" i="1478" s="1"/>
  <c r="U171" i="1478"/>
  <c r="C171" i="1478" s="1"/>
  <c r="U170" i="1478"/>
  <c r="U169" i="1478"/>
  <c r="C169" i="1478" s="1"/>
  <c r="U168" i="1478"/>
  <c r="C168" i="1478" s="1"/>
  <c r="U167" i="1478"/>
  <c r="U166" i="1478"/>
  <c r="C166" i="1478" s="1"/>
  <c r="U165" i="1478"/>
  <c r="C165" i="1478" s="1"/>
  <c r="U164" i="1478"/>
  <c r="C164" i="1478" s="1"/>
  <c r="U163" i="1478"/>
  <c r="C163" i="1478" s="1"/>
  <c r="U162" i="1478"/>
  <c r="U161" i="1478"/>
  <c r="C161" i="1478" s="1"/>
  <c r="U160" i="1478"/>
  <c r="C160" i="1478" s="1"/>
  <c r="U159" i="1478"/>
  <c r="C159" i="1478" s="1"/>
  <c r="U158" i="1478"/>
  <c r="C158" i="1478" s="1"/>
  <c r="U157" i="1478"/>
  <c r="C157" i="1478" s="1"/>
  <c r="U156" i="1478"/>
  <c r="C156" i="1478" s="1"/>
  <c r="U155" i="1478"/>
  <c r="C155" i="1478" s="1"/>
  <c r="U154" i="1478"/>
  <c r="U153" i="1478"/>
  <c r="C153" i="1478" s="1"/>
  <c r="U152" i="1478"/>
  <c r="C152" i="1478" s="1"/>
  <c r="U151" i="1478"/>
  <c r="U150" i="1478"/>
  <c r="C150" i="1478" s="1"/>
  <c r="U149" i="1478"/>
  <c r="C149" i="1478" s="1"/>
  <c r="U148" i="1478"/>
  <c r="C148" i="1478" s="1"/>
  <c r="U147" i="1478"/>
  <c r="C147" i="1478" s="1"/>
  <c r="U146" i="1478"/>
  <c r="U145" i="1478"/>
  <c r="C145" i="1478" s="1"/>
  <c r="U144" i="1478"/>
  <c r="C144" i="1478" s="1"/>
  <c r="U143" i="1478"/>
  <c r="C143" i="1478" s="1"/>
  <c r="U142" i="1478"/>
  <c r="C142" i="1478" s="1"/>
  <c r="U141" i="1478"/>
  <c r="C141" i="1478" s="1"/>
  <c r="U140" i="1478"/>
  <c r="C140" i="1478" s="1"/>
  <c r="U139" i="1478"/>
  <c r="C139" i="1478" s="1"/>
  <c r="U138" i="1478"/>
  <c r="U137" i="1478"/>
  <c r="C137" i="1478" s="1"/>
  <c r="U136" i="1478"/>
  <c r="C136" i="1478" s="1"/>
  <c r="U135" i="1478"/>
  <c r="U134" i="1478"/>
  <c r="C134" i="1478" s="1"/>
  <c r="U133" i="1478"/>
  <c r="C133" i="1478" s="1"/>
  <c r="U132" i="1478"/>
  <c r="C132" i="1478" s="1"/>
  <c r="U131" i="1478"/>
  <c r="C131" i="1478" s="1"/>
  <c r="U130" i="1478"/>
  <c r="U129" i="1478"/>
  <c r="C129" i="1478" s="1"/>
  <c r="U128" i="1478"/>
  <c r="C128" i="1478" s="1"/>
  <c r="U127" i="1478"/>
  <c r="C127" i="1478" s="1"/>
  <c r="U126" i="1478"/>
  <c r="C126" i="1478" s="1"/>
  <c r="U125" i="1478"/>
  <c r="C125" i="1478" s="1"/>
  <c r="U124" i="1478"/>
  <c r="U123" i="1478"/>
  <c r="C123" i="1478" s="1"/>
  <c r="U122" i="1478"/>
  <c r="U121" i="1478"/>
  <c r="C121" i="1478" s="1"/>
  <c r="U120" i="1478"/>
  <c r="C120" i="1478" s="1"/>
  <c r="U119" i="1478"/>
  <c r="U118" i="1478"/>
  <c r="C118" i="1478" s="1"/>
  <c r="U117" i="1478"/>
  <c r="C117" i="1478" s="1"/>
  <c r="U116" i="1478"/>
  <c r="C116" i="1478" s="1"/>
  <c r="U115" i="1478"/>
  <c r="C115" i="1478" s="1"/>
  <c r="U114" i="1478"/>
  <c r="U113" i="1478"/>
  <c r="C113" i="1478" s="1"/>
  <c r="U112" i="1478"/>
  <c r="C112" i="1478" s="1"/>
  <c r="U111" i="1478"/>
  <c r="C111" i="1478" s="1"/>
  <c r="U110" i="1478"/>
  <c r="C110" i="1478" s="1"/>
  <c r="U109" i="1478"/>
  <c r="C109" i="1478" s="1"/>
  <c r="U108" i="1478"/>
  <c r="C108" i="1478" s="1"/>
  <c r="U107" i="1478"/>
  <c r="C107" i="1478" s="1"/>
  <c r="U106" i="1478"/>
  <c r="U105" i="1478"/>
  <c r="C105" i="1478" s="1"/>
  <c r="U104" i="1478"/>
  <c r="C104" i="1478" s="1"/>
  <c r="U103" i="1478"/>
  <c r="U102" i="1478"/>
  <c r="C102" i="1478" s="1"/>
  <c r="U101" i="1478"/>
  <c r="C101" i="1478" s="1"/>
  <c r="U100" i="1478"/>
  <c r="C100" i="1478" s="1"/>
  <c r="U99" i="1478"/>
  <c r="C99" i="1478" s="1"/>
  <c r="U98" i="1478"/>
  <c r="U97" i="1478"/>
  <c r="C97" i="1478" s="1"/>
  <c r="U96" i="1478"/>
  <c r="C96" i="1478" s="1"/>
  <c r="U95" i="1478"/>
  <c r="C95" i="1478" s="1"/>
  <c r="U94" i="1478"/>
  <c r="C94" i="1478" s="1"/>
  <c r="U93" i="1478"/>
  <c r="C93" i="1478" s="1"/>
  <c r="U92" i="1478"/>
  <c r="C92" i="1478" s="1"/>
  <c r="U91" i="1478"/>
  <c r="C91" i="1478" s="1"/>
  <c r="U90" i="1478"/>
  <c r="U89" i="1478"/>
  <c r="C89" i="1478" s="1"/>
  <c r="U88" i="1478"/>
  <c r="C88" i="1478" s="1"/>
  <c r="U87" i="1478"/>
  <c r="U86" i="1478"/>
  <c r="C86" i="1478" s="1"/>
  <c r="U85" i="1478"/>
  <c r="C85" i="1478" s="1"/>
  <c r="U84" i="1478"/>
  <c r="C84" i="1478" s="1"/>
  <c r="U83" i="1478"/>
  <c r="C83" i="1478" s="1"/>
  <c r="U82" i="1478"/>
  <c r="U81" i="1478"/>
  <c r="C81" i="1478" s="1"/>
  <c r="U80" i="1478"/>
  <c r="C80" i="1478" s="1"/>
  <c r="U79" i="1478"/>
  <c r="C79" i="1478" s="1"/>
  <c r="U78" i="1478"/>
  <c r="C78" i="1478" s="1"/>
  <c r="U77" i="1478"/>
  <c r="C77" i="1478" s="1"/>
  <c r="U76" i="1478"/>
  <c r="C76" i="1478" s="1"/>
  <c r="U75" i="1478"/>
  <c r="C75" i="1478" s="1"/>
  <c r="U74" i="1478"/>
  <c r="U73" i="1478"/>
  <c r="C73" i="1478" s="1"/>
  <c r="U72" i="1478"/>
  <c r="C72" i="1478" s="1"/>
  <c r="U71" i="1478"/>
  <c r="U70" i="1478"/>
  <c r="C70" i="1478" s="1"/>
  <c r="U69" i="1478"/>
  <c r="C69" i="1478" s="1"/>
  <c r="U68" i="1478"/>
  <c r="U67" i="1478"/>
  <c r="C67" i="1478" s="1"/>
  <c r="U66" i="1478"/>
  <c r="U65" i="1478"/>
  <c r="C65" i="1478" s="1"/>
  <c r="U64" i="1478"/>
  <c r="C64" i="1478" s="1"/>
  <c r="U63" i="1478"/>
  <c r="C63" i="1478" s="1"/>
  <c r="U62" i="1478"/>
  <c r="C62" i="1478" s="1"/>
  <c r="U61" i="1478"/>
  <c r="C61" i="1478" s="1"/>
  <c r="U60" i="1478"/>
  <c r="U59" i="1478"/>
  <c r="C59" i="1478" s="1"/>
  <c r="U58" i="1478"/>
  <c r="U57" i="1478"/>
  <c r="C57" i="1478" s="1"/>
  <c r="U56" i="1478"/>
  <c r="C56" i="1478" s="1"/>
  <c r="U55" i="1478"/>
  <c r="C55" i="1478" s="1"/>
  <c r="U54" i="1478"/>
  <c r="C54" i="1478" s="1"/>
  <c r="U53" i="1478"/>
  <c r="C53" i="1478" s="1"/>
  <c r="U52" i="1478"/>
  <c r="C52" i="1478" s="1"/>
  <c r="U51" i="1478"/>
  <c r="C51" i="1478" s="1"/>
  <c r="U50" i="1478"/>
  <c r="U49" i="1478"/>
  <c r="C49" i="1478" s="1"/>
  <c r="U48" i="1478"/>
  <c r="C48" i="1478" s="1"/>
  <c r="U47" i="1478"/>
  <c r="U46" i="1478"/>
  <c r="C46" i="1478" s="1"/>
  <c r="U45" i="1478"/>
  <c r="C45" i="1478" s="1"/>
  <c r="U44" i="1478"/>
  <c r="C44" i="1478" s="1"/>
  <c r="U43" i="1478"/>
  <c r="C43" i="1478" s="1"/>
  <c r="U42" i="1478"/>
  <c r="U41" i="1478"/>
  <c r="C41" i="1478" s="1"/>
  <c r="U40" i="1478"/>
  <c r="C40" i="1478" s="1"/>
  <c r="U39" i="1478"/>
  <c r="C39" i="1478" s="1"/>
  <c r="U38" i="1478"/>
  <c r="C38" i="1478" s="1"/>
  <c r="U37" i="1478"/>
  <c r="C37" i="1478" s="1"/>
  <c r="U36" i="1478"/>
  <c r="U35" i="1478"/>
  <c r="C35" i="1478" s="1"/>
  <c r="U34" i="1478"/>
  <c r="U33" i="1478"/>
  <c r="C33" i="1478" s="1"/>
  <c r="U32" i="1478"/>
  <c r="C32" i="1478" s="1"/>
  <c r="U31" i="1478"/>
  <c r="U30" i="1478"/>
  <c r="C30" i="1478" s="1"/>
  <c r="U29" i="1478"/>
  <c r="C29" i="1478" s="1"/>
  <c r="U28" i="1478"/>
  <c r="C28" i="1478" s="1"/>
  <c r="U27" i="1478"/>
  <c r="C27" i="1478" s="1"/>
  <c r="U26" i="1478"/>
  <c r="U25" i="1478"/>
  <c r="C25" i="1478" s="1"/>
  <c r="U24" i="1478"/>
  <c r="C24" i="1478" s="1"/>
  <c r="U23" i="1478"/>
  <c r="U22" i="1478"/>
  <c r="C22" i="1478" s="1"/>
  <c r="U21" i="1478"/>
  <c r="C21" i="1478" s="1"/>
  <c r="U20" i="1478"/>
  <c r="C20" i="1478" s="1"/>
  <c r="U19" i="1478"/>
  <c r="C19" i="1478" s="1"/>
  <c r="U18" i="1478"/>
  <c r="U17" i="1478"/>
  <c r="C17" i="1478" s="1"/>
  <c r="P1117" i="1478"/>
  <c r="Q1116" i="1478"/>
  <c r="P1116" i="1478"/>
  <c r="Q1115" i="1478"/>
  <c r="P1115" i="1478"/>
  <c r="Q1114" i="1478"/>
  <c r="P1114" i="1478"/>
  <c r="Q1113" i="1478"/>
  <c r="P1113" i="1478"/>
  <c r="Q1112" i="1478"/>
  <c r="P1112" i="1478"/>
  <c r="Q1111" i="1478"/>
  <c r="P1111" i="1478"/>
  <c r="Q1110" i="1478"/>
  <c r="P1110" i="1478"/>
  <c r="Q1109" i="1478"/>
  <c r="P1109" i="1478"/>
  <c r="Q1108" i="1478"/>
  <c r="P1108" i="1478"/>
  <c r="Q1107" i="1478"/>
  <c r="P1107" i="1478"/>
  <c r="Q1106" i="1478"/>
  <c r="P1106" i="1478"/>
  <c r="Q1105" i="1478"/>
  <c r="P1105" i="1478"/>
  <c r="Q1104" i="1478"/>
  <c r="P1104" i="1478"/>
  <c r="Q1103" i="1478"/>
  <c r="P1103" i="1478"/>
  <c r="Q1102" i="1478"/>
  <c r="P1102" i="1478"/>
  <c r="Q1101" i="1478"/>
  <c r="P1101" i="1478"/>
  <c r="Q1100" i="1478"/>
  <c r="P1100" i="1478"/>
  <c r="Q1099" i="1478"/>
  <c r="P1099" i="1478"/>
  <c r="Q1098" i="1478"/>
  <c r="P1098" i="1478"/>
  <c r="Q1097" i="1478"/>
  <c r="P1097" i="1478"/>
  <c r="Q1096" i="1478"/>
  <c r="P1096" i="1478"/>
  <c r="Q1095" i="1478"/>
  <c r="P1095" i="1478"/>
  <c r="Q1094" i="1478"/>
  <c r="P1094" i="1478"/>
  <c r="Q1093" i="1478"/>
  <c r="P1093" i="1478"/>
  <c r="Q1092" i="1478"/>
  <c r="P1092" i="1478"/>
  <c r="Q1091" i="1478"/>
  <c r="P1091" i="1478"/>
  <c r="Q1090" i="1478"/>
  <c r="P1090" i="1478"/>
  <c r="Q1089" i="1478"/>
  <c r="P1089" i="1478"/>
  <c r="Q1088" i="1478"/>
  <c r="P1088" i="1478"/>
  <c r="Q1087" i="1478"/>
  <c r="P1087" i="1478"/>
  <c r="Q1086" i="1478"/>
  <c r="P1086" i="1478"/>
  <c r="Q1085" i="1478"/>
  <c r="P1085" i="1478"/>
  <c r="Q1084" i="1478"/>
  <c r="P1084" i="1478"/>
  <c r="Q1083" i="1478"/>
  <c r="P1083" i="1478"/>
  <c r="Q1082" i="1478"/>
  <c r="P1082" i="1478"/>
  <c r="Q1081" i="1478"/>
  <c r="P1081" i="1478"/>
  <c r="Q1080" i="1478"/>
  <c r="P1080" i="1478"/>
  <c r="Q1079" i="1478"/>
  <c r="P1079" i="1478"/>
  <c r="Q1078" i="1478"/>
  <c r="P1078" i="1478"/>
  <c r="Q1077" i="1478"/>
  <c r="P1077" i="1478"/>
  <c r="Q1076" i="1478"/>
  <c r="P1076" i="1478"/>
  <c r="Q1075" i="1478"/>
  <c r="P1075" i="1478"/>
  <c r="Q1074" i="1478"/>
  <c r="P1074" i="1478"/>
  <c r="Q1073" i="1478"/>
  <c r="P1073" i="1478"/>
  <c r="Q1072" i="1478"/>
  <c r="P1072" i="1478"/>
  <c r="Q1071" i="1478"/>
  <c r="P1071" i="1478"/>
  <c r="Q1070" i="1478"/>
  <c r="P1070" i="1478"/>
  <c r="Q1069" i="1478"/>
  <c r="P1069" i="1478"/>
  <c r="Q1068" i="1478"/>
  <c r="P1068" i="1478"/>
  <c r="Q1067" i="1478"/>
  <c r="P1067" i="1478"/>
  <c r="Q1066" i="1478"/>
  <c r="P1066" i="1478"/>
  <c r="Q1065" i="1478"/>
  <c r="P1065" i="1478"/>
  <c r="Q1064" i="1478"/>
  <c r="P1064" i="1478"/>
  <c r="Q1063" i="1478"/>
  <c r="P1063" i="1478"/>
  <c r="Q1062" i="1478"/>
  <c r="P1062" i="1478"/>
  <c r="Q1061" i="1478"/>
  <c r="P1061" i="1478"/>
  <c r="Q1060" i="1478"/>
  <c r="P1060" i="1478"/>
  <c r="Q1059" i="1478"/>
  <c r="P1059" i="1478"/>
  <c r="Q1058" i="1478"/>
  <c r="P1058" i="1478"/>
  <c r="Q1057" i="1478"/>
  <c r="P1057" i="1478"/>
  <c r="Q1056" i="1478"/>
  <c r="P1056" i="1478"/>
  <c r="Q1055" i="1478"/>
  <c r="P1055" i="1478"/>
  <c r="Q1054" i="1478"/>
  <c r="P1054" i="1478"/>
  <c r="Q1053" i="1478"/>
  <c r="P1053" i="1478"/>
  <c r="Q1052" i="1478"/>
  <c r="P1052" i="1478"/>
  <c r="Q1051" i="1478"/>
  <c r="P1051" i="1478"/>
  <c r="Q1050" i="1478"/>
  <c r="P1050" i="1478"/>
  <c r="Q1049" i="1478"/>
  <c r="P1049" i="1478"/>
  <c r="Q1048" i="1478"/>
  <c r="P1048" i="1478"/>
  <c r="Q1047" i="1478"/>
  <c r="P1047" i="1478"/>
  <c r="Q1046" i="1478"/>
  <c r="P1046" i="1478"/>
  <c r="Q1045" i="1478"/>
  <c r="P1045" i="1478"/>
  <c r="Q1044" i="1478"/>
  <c r="P1044" i="1478"/>
  <c r="U576" i="1478"/>
  <c r="U575" i="1478"/>
  <c r="U574" i="1478"/>
  <c r="U573" i="1478"/>
  <c r="S572" i="1478"/>
  <c r="S571" i="1478"/>
  <c r="S570" i="1478"/>
  <c r="C570" i="1478"/>
  <c r="S569" i="1478"/>
  <c r="S568" i="1478"/>
  <c r="S567" i="1478"/>
  <c r="C567" i="1478"/>
  <c r="S566" i="1478"/>
  <c r="S565" i="1478"/>
  <c r="S564" i="1478"/>
  <c r="S563" i="1478"/>
  <c r="S562" i="1478"/>
  <c r="C562" i="1478"/>
  <c r="S561" i="1478"/>
  <c r="S560" i="1478"/>
  <c r="S559" i="1478"/>
  <c r="S558" i="1478"/>
  <c r="S557" i="1478"/>
  <c r="S556" i="1478"/>
  <c r="S555" i="1478"/>
  <c r="S554" i="1478"/>
  <c r="C554" i="1478"/>
  <c r="S553" i="1478"/>
  <c r="S552" i="1478"/>
  <c r="S551" i="1478"/>
  <c r="C551" i="1478"/>
  <c r="S550" i="1478"/>
  <c r="S549" i="1478"/>
  <c r="S548" i="1478"/>
  <c r="S547" i="1478"/>
  <c r="S546" i="1478"/>
  <c r="S545" i="1478"/>
  <c r="S544" i="1478"/>
  <c r="S543" i="1478"/>
  <c r="C543" i="1478"/>
  <c r="S542" i="1478"/>
  <c r="S541" i="1478"/>
  <c r="S540" i="1478"/>
  <c r="S539" i="1478"/>
  <c r="S538" i="1478"/>
  <c r="C538" i="1478"/>
  <c r="S537" i="1478"/>
  <c r="S536" i="1478"/>
  <c r="S535" i="1478"/>
  <c r="S534" i="1478"/>
  <c r="S533" i="1478"/>
  <c r="S532" i="1478"/>
  <c r="S531" i="1478"/>
  <c r="S530" i="1478"/>
  <c r="C530" i="1478"/>
  <c r="S529" i="1478"/>
  <c r="S528" i="1478"/>
  <c r="S527" i="1478"/>
  <c r="C527" i="1478"/>
  <c r="S526" i="1478"/>
  <c r="S525" i="1478"/>
  <c r="S524" i="1478"/>
  <c r="S523" i="1478"/>
  <c r="S522" i="1478"/>
  <c r="C522" i="1478"/>
  <c r="S521" i="1478"/>
  <c r="S520" i="1478"/>
  <c r="S519" i="1478"/>
  <c r="S518" i="1478"/>
  <c r="S517" i="1478"/>
  <c r="S516" i="1478"/>
  <c r="S515" i="1478"/>
  <c r="S514" i="1478"/>
  <c r="C514" i="1478"/>
  <c r="S513" i="1478"/>
  <c r="S512" i="1478"/>
  <c r="S511" i="1478"/>
  <c r="C511" i="1478"/>
  <c r="S510" i="1478"/>
  <c r="S509" i="1478"/>
  <c r="S508" i="1478"/>
  <c r="S507" i="1478"/>
  <c r="S506" i="1478"/>
  <c r="C506" i="1478"/>
  <c r="S505" i="1478"/>
  <c r="S504" i="1478"/>
  <c r="S503" i="1478"/>
  <c r="C503" i="1478"/>
  <c r="S502" i="1478"/>
  <c r="S501" i="1478"/>
  <c r="S500" i="1478"/>
  <c r="S499" i="1478"/>
  <c r="S498" i="1478"/>
  <c r="S497" i="1478"/>
  <c r="S496" i="1478"/>
  <c r="S495" i="1478"/>
  <c r="S494" i="1478"/>
  <c r="S493" i="1478"/>
  <c r="S492" i="1478"/>
  <c r="S491" i="1478"/>
  <c r="S490" i="1478"/>
  <c r="C490" i="1478"/>
  <c r="S489" i="1478"/>
  <c r="S488" i="1478"/>
  <c r="S487" i="1478"/>
  <c r="S486" i="1478"/>
  <c r="S485" i="1478"/>
  <c r="S484" i="1478"/>
  <c r="C484" i="1478"/>
  <c r="S483" i="1478"/>
  <c r="S482" i="1478"/>
  <c r="C482" i="1478"/>
  <c r="S481" i="1478"/>
  <c r="S480" i="1478"/>
  <c r="S479" i="1478"/>
  <c r="C479" i="1478"/>
  <c r="S478" i="1478"/>
  <c r="S477" i="1478"/>
  <c r="S476" i="1478"/>
  <c r="S475" i="1478"/>
  <c r="S474" i="1478"/>
  <c r="C474" i="1478"/>
  <c r="S473" i="1478"/>
  <c r="S472" i="1478"/>
  <c r="S471" i="1478"/>
  <c r="C471" i="1478"/>
  <c r="S470" i="1478"/>
  <c r="S469" i="1478"/>
  <c r="S468" i="1478"/>
  <c r="S467" i="1478"/>
  <c r="S466" i="1478"/>
  <c r="C466" i="1478"/>
  <c r="S465" i="1478"/>
  <c r="S464" i="1478"/>
  <c r="S463" i="1478"/>
  <c r="C463" i="1478"/>
  <c r="S462" i="1478"/>
  <c r="S461" i="1478"/>
  <c r="S460" i="1478"/>
  <c r="S459" i="1478"/>
  <c r="S458" i="1478"/>
  <c r="C458" i="1478"/>
  <c r="S457" i="1478"/>
  <c r="S456" i="1478"/>
  <c r="S455" i="1478"/>
  <c r="C455" i="1478"/>
  <c r="S454" i="1478"/>
  <c r="S453" i="1478"/>
  <c r="S452" i="1478"/>
  <c r="S451" i="1478"/>
  <c r="S450" i="1478"/>
  <c r="C450" i="1478"/>
  <c r="S449" i="1478"/>
  <c r="S448" i="1478"/>
  <c r="S447" i="1478"/>
  <c r="C447" i="1478"/>
  <c r="S446" i="1478"/>
  <c r="S445" i="1478"/>
  <c r="S444" i="1478"/>
  <c r="S443" i="1478"/>
  <c r="S442" i="1478"/>
  <c r="C442" i="1478"/>
  <c r="S441" i="1478"/>
  <c r="S440" i="1478"/>
  <c r="S439" i="1478"/>
  <c r="S438" i="1478"/>
  <c r="S437" i="1478"/>
  <c r="S436" i="1478"/>
  <c r="S435" i="1478"/>
  <c r="S434" i="1478"/>
  <c r="S433" i="1478"/>
  <c r="S432" i="1478"/>
  <c r="S431" i="1478"/>
  <c r="C431" i="1478"/>
  <c r="S430" i="1478"/>
  <c r="S429" i="1478"/>
  <c r="S428" i="1478"/>
  <c r="S427" i="1478"/>
  <c r="S426" i="1478"/>
  <c r="C426" i="1478"/>
  <c r="S425" i="1478"/>
  <c r="S424" i="1478"/>
  <c r="S423" i="1478"/>
  <c r="S422" i="1478"/>
  <c r="S421" i="1478"/>
  <c r="S420" i="1478"/>
  <c r="C420" i="1478"/>
  <c r="S419" i="1478"/>
  <c r="S418" i="1478"/>
  <c r="C418" i="1478"/>
  <c r="S417" i="1478"/>
  <c r="S416" i="1478"/>
  <c r="S415" i="1478"/>
  <c r="C415" i="1478"/>
  <c r="S414" i="1478"/>
  <c r="S413" i="1478"/>
  <c r="S412" i="1478"/>
  <c r="S411" i="1478"/>
  <c r="S410" i="1478"/>
  <c r="C410" i="1478"/>
  <c r="S409" i="1478"/>
  <c r="S408" i="1478"/>
  <c r="S407" i="1478"/>
  <c r="C407" i="1478"/>
  <c r="S406" i="1478"/>
  <c r="S405" i="1478"/>
  <c r="S404" i="1478"/>
  <c r="S403" i="1478"/>
  <c r="S402" i="1478"/>
  <c r="S401" i="1478"/>
  <c r="S400" i="1478"/>
  <c r="S399" i="1478"/>
  <c r="S398" i="1478"/>
  <c r="S397" i="1478"/>
  <c r="S396" i="1478"/>
  <c r="S395" i="1478"/>
  <c r="S394" i="1478"/>
  <c r="C394" i="1478"/>
  <c r="S393" i="1478"/>
  <c r="S392" i="1478"/>
  <c r="S391" i="1478"/>
  <c r="C391" i="1478"/>
  <c r="S390" i="1478"/>
  <c r="S389" i="1478"/>
  <c r="S388" i="1478"/>
  <c r="S387" i="1478"/>
  <c r="S386" i="1478"/>
  <c r="C386" i="1478"/>
  <c r="S385" i="1478"/>
  <c r="S384" i="1478"/>
  <c r="S383" i="1478"/>
  <c r="C383" i="1478"/>
  <c r="S382" i="1478"/>
  <c r="S381" i="1478"/>
  <c r="AC380" i="1478"/>
  <c r="S380" i="1478"/>
  <c r="AC379" i="1478"/>
  <c r="S379" i="1478"/>
  <c r="AC378" i="1478"/>
  <c r="S378" i="1478"/>
  <c r="C378" i="1478"/>
  <c r="AC377" i="1478"/>
  <c r="S377" i="1478"/>
  <c r="AC376" i="1478"/>
  <c r="S376" i="1478"/>
  <c r="AC375" i="1478"/>
  <c r="S375" i="1478"/>
  <c r="C375" i="1478"/>
  <c r="AC374" i="1478"/>
  <c r="S374" i="1478"/>
  <c r="AC373" i="1478"/>
  <c r="S373" i="1478"/>
  <c r="AC372" i="1478"/>
  <c r="S372" i="1478"/>
  <c r="AC371" i="1478"/>
  <c r="S371" i="1478"/>
  <c r="AC370" i="1478"/>
  <c r="S370" i="1478"/>
  <c r="C370" i="1478"/>
  <c r="AC369" i="1478"/>
  <c r="S369" i="1478"/>
  <c r="AC368" i="1478"/>
  <c r="S368" i="1478"/>
  <c r="AC367" i="1478"/>
  <c r="S367" i="1478"/>
  <c r="C367" i="1478"/>
  <c r="AC366" i="1478"/>
  <c r="S366" i="1478"/>
  <c r="AC365" i="1478"/>
  <c r="S365" i="1478"/>
  <c r="AC364" i="1478"/>
  <c r="S364" i="1478"/>
  <c r="C364" i="1478"/>
  <c r="AC363" i="1478"/>
  <c r="S363" i="1478"/>
  <c r="AC362" i="1478"/>
  <c r="S362" i="1478"/>
  <c r="C362" i="1478"/>
  <c r="AC361" i="1478"/>
  <c r="S361" i="1478"/>
  <c r="AC360" i="1478"/>
  <c r="S360" i="1478"/>
  <c r="AC359" i="1478"/>
  <c r="S359" i="1478"/>
  <c r="AC358" i="1478"/>
  <c r="S358" i="1478"/>
  <c r="AC357" i="1478"/>
  <c r="S357" i="1478"/>
  <c r="AC356" i="1478"/>
  <c r="S356" i="1478"/>
  <c r="AC355" i="1478"/>
  <c r="S355" i="1478"/>
  <c r="AC354" i="1478"/>
  <c r="S354" i="1478"/>
  <c r="C354" i="1478"/>
  <c r="AC353" i="1478"/>
  <c r="S353" i="1478"/>
  <c r="AC352" i="1478"/>
  <c r="S352" i="1478"/>
  <c r="AC351" i="1478"/>
  <c r="S351" i="1478"/>
  <c r="C351" i="1478"/>
  <c r="AC350" i="1478"/>
  <c r="S350" i="1478"/>
  <c r="AC349" i="1478"/>
  <c r="S349" i="1478"/>
  <c r="AC348" i="1478"/>
  <c r="S348" i="1478"/>
  <c r="AC347" i="1478"/>
  <c r="S347" i="1478"/>
  <c r="AC346" i="1478"/>
  <c r="S346" i="1478"/>
  <c r="C346" i="1478"/>
  <c r="AC345" i="1478"/>
  <c r="S345" i="1478"/>
  <c r="AC344" i="1478"/>
  <c r="S344" i="1478"/>
  <c r="AC343" i="1478"/>
  <c r="S343" i="1478"/>
  <c r="AC342" i="1478"/>
  <c r="S342" i="1478"/>
  <c r="AC341" i="1478"/>
  <c r="S341" i="1478"/>
  <c r="AC340" i="1478"/>
  <c r="S340" i="1478"/>
  <c r="AC339" i="1478"/>
  <c r="S339" i="1478"/>
  <c r="AC338" i="1478"/>
  <c r="S338" i="1478"/>
  <c r="C338" i="1478"/>
  <c r="AC337" i="1478"/>
  <c r="S337" i="1478"/>
  <c r="AC336" i="1478"/>
  <c r="S336" i="1478"/>
  <c r="AC335" i="1478"/>
  <c r="S335" i="1478"/>
  <c r="C335" i="1478"/>
  <c r="AC334" i="1478"/>
  <c r="S334" i="1478"/>
  <c r="AC333" i="1478"/>
  <c r="S333" i="1478"/>
  <c r="AC332" i="1478"/>
  <c r="S332" i="1478"/>
  <c r="AC331" i="1478"/>
  <c r="S331" i="1478"/>
  <c r="AC330" i="1478"/>
  <c r="S330" i="1478"/>
  <c r="C330" i="1478"/>
  <c r="AC329" i="1478"/>
  <c r="S329" i="1478"/>
  <c r="AC328" i="1478"/>
  <c r="S328" i="1478"/>
  <c r="AC327" i="1478"/>
  <c r="S327" i="1478"/>
  <c r="AC326" i="1478"/>
  <c r="S326" i="1478"/>
  <c r="AC325" i="1478"/>
  <c r="S325" i="1478"/>
  <c r="AC324" i="1478"/>
  <c r="S324" i="1478"/>
  <c r="C324" i="1478"/>
  <c r="AC323" i="1478"/>
  <c r="S323" i="1478"/>
  <c r="AC322" i="1478"/>
  <c r="S322" i="1478"/>
  <c r="AC321" i="1478"/>
  <c r="S321" i="1478"/>
  <c r="AC320" i="1478"/>
  <c r="S320" i="1478"/>
  <c r="AC319" i="1478"/>
  <c r="S319" i="1478"/>
  <c r="C319" i="1478"/>
  <c r="AC318" i="1478"/>
  <c r="S318" i="1478"/>
  <c r="AC317" i="1478"/>
  <c r="S317" i="1478"/>
  <c r="AC316" i="1478"/>
  <c r="S316" i="1478"/>
  <c r="AC315" i="1478"/>
  <c r="S315" i="1478"/>
  <c r="AC314" i="1478"/>
  <c r="S314" i="1478"/>
  <c r="C314" i="1478"/>
  <c r="AC313" i="1478"/>
  <c r="S313" i="1478"/>
  <c r="AC312" i="1478"/>
  <c r="S312" i="1478"/>
  <c r="AC311" i="1478"/>
  <c r="S311" i="1478"/>
  <c r="C311" i="1478"/>
  <c r="AC310" i="1478"/>
  <c r="S310" i="1478"/>
  <c r="AC309" i="1478"/>
  <c r="S309" i="1478"/>
  <c r="AC308" i="1478"/>
  <c r="S308" i="1478"/>
  <c r="AC307" i="1478"/>
  <c r="S307" i="1478"/>
  <c r="AC306" i="1478"/>
  <c r="S306" i="1478"/>
  <c r="C306" i="1478"/>
  <c r="AC305" i="1478"/>
  <c r="S305" i="1478"/>
  <c r="AC304" i="1478"/>
  <c r="S304" i="1478"/>
  <c r="AC303" i="1478"/>
  <c r="S303" i="1478"/>
  <c r="C303" i="1478"/>
  <c r="AC302" i="1478"/>
  <c r="S302" i="1478"/>
  <c r="AC301" i="1478"/>
  <c r="S301" i="1478"/>
  <c r="AC300" i="1478"/>
  <c r="S300" i="1478"/>
  <c r="AC299" i="1478"/>
  <c r="S299" i="1478"/>
  <c r="AC298" i="1478"/>
  <c r="S298" i="1478"/>
  <c r="C298" i="1478"/>
  <c r="AC297" i="1478"/>
  <c r="S297" i="1478"/>
  <c r="AC296" i="1478"/>
  <c r="S296" i="1478"/>
  <c r="AC295" i="1478"/>
  <c r="S295" i="1478"/>
  <c r="C295" i="1478"/>
  <c r="AC294" i="1478"/>
  <c r="S294" i="1478"/>
  <c r="AC293" i="1478"/>
  <c r="S293" i="1478"/>
  <c r="AC292" i="1478"/>
  <c r="S292" i="1478"/>
  <c r="AC291" i="1478"/>
  <c r="S291" i="1478"/>
  <c r="AC290" i="1478"/>
  <c r="S290" i="1478"/>
  <c r="C290" i="1478"/>
  <c r="AC289" i="1478"/>
  <c r="S289" i="1478"/>
  <c r="AC288" i="1478"/>
  <c r="S288" i="1478"/>
  <c r="AC287" i="1478"/>
  <c r="S287" i="1478"/>
  <c r="C287" i="1478"/>
  <c r="AC286" i="1478"/>
  <c r="S286" i="1478"/>
  <c r="AC285" i="1478"/>
  <c r="S285" i="1478"/>
  <c r="AC284" i="1478"/>
  <c r="S284" i="1478"/>
  <c r="AC283" i="1478"/>
  <c r="S283" i="1478"/>
  <c r="AC282" i="1478"/>
  <c r="S282" i="1478"/>
  <c r="C282" i="1478"/>
  <c r="AC281" i="1478"/>
  <c r="S281" i="1478"/>
  <c r="AC280" i="1478"/>
  <c r="S280" i="1478"/>
  <c r="AC279" i="1478"/>
  <c r="S279" i="1478"/>
  <c r="C279" i="1478"/>
  <c r="AC278" i="1478"/>
  <c r="S278" i="1478"/>
  <c r="AC277" i="1478"/>
  <c r="S277" i="1478"/>
  <c r="AC276" i="1478"/>
  <c r="S276" i="1478"/>
  <c r="AC275" i="1478"/>
  <c r="S275" i="1478"/>
  <c r="AC274" i="1478"/>
  <c r="S274" i="1478"/>
  <c r="C274" i="1478"/>
  <c r="AC273" i="1478"/>
  <c r="S273" i="1478"/>
  <c r="AC272" i="1478"/>
  <c r="S272" i="1478"/>
  <c r="AC271" i="1478"/>
  <c r="S271" i="1478"/>
  <c r="C271" i="1478"/>
  <c r="AC270" i="1478"/>
  <c r="S270" i="1478"/>
  <c r="AC269" i="1478"/>
  <c r="S269" i="1478"/>
  <c r="AC268" i="1478"/>
  <c r="S268" i="1478"/>
  <c r="AC267" i="1478"/>
  <c r="S267" i="1478"/>
  <c r="AC266" i="1478"/>
  <c r="S266" i="1478"/>
  <c r="C266" i="1478"/>
  <c r="AC265" i="1478"/>
  <c r="S265" i="1478"/>
  <c r="AC264" i="1478"/>
  <c r="S264" i="1478"/>
  <c r="AC263" i="1478"/>
  <c r="S263" i="1478"/>
  <c r="C263" i="1478"/>
  <c r="AC262" i="1478"/>
  <c r="S262" i="1478"/>
  <c r="AC261" i="1478"/>
  <c r="S261" i="1478"/>
  <c r="AC260" i="1478"/>
  <c r="S260" i="1478"/>
  <c r="AC259" i="1478"/>
  <c r="S259" i="1478"/>
  <c r="AC258" i="1478"/>
  <c r="S258" i="1478"/>
  <c r="C258" i="1478"/>
  <c r="AC257" i="1478"/>
  <c r="S257" i="1478"/>
  <c r="AC256" i="1478"/>
  <c r="S256" i="1478"/>
  <c r="AC255" i="1478"/>
  <c r="S255" i="1478"/>
  <c r="C255" i="1478"/>
  <c r="AC254" i="1478"/>
  <c r="S254" i="1478"/>
  <c r="AC253" i="1478"/>
  <c r="S253" i="1478"/>
  <c r="AC252" i="1478"/>
  <c r="S252" i="1478"/>
  <c r="AC251" i="1478"/>
  <c r="S251" i="1478"/>
  <c r="AC250" i="1478"/>
  <c r="S250" i="1478"/>
  <c r="C250" i="1478"/>
  <c r="AC249" i="1478"/>
  <c r="S249" i="1478"/>
  <c r="AC248" i="1478"/>
  <c r="S248" i="1478"/>
  <c r="AC247" i="1478"/>
  <c r="S247" i="1478"/>
  <c r="AC246" i="1478"/>
  <c r="S246" i="1478"/>
  <c r="AC245" i="1478"/>
  <c r="S245" i="1478"/>
  <c r="AC244" i="1478"/>
  <c r="S244" i="1478"/>
  <c r="C244" i="1478"/>
  <c r="AC243" i="1478"/>
  <c r="S243" i="1478"/>
  <c r="AC242" i="1478"/>
  <c r="S242" i="1478"/>
  <c r="C242" i="1478"/>
  <c r="AC241" i="1478"/>
  <c r="S241" i="1478"/>
  <c r="AC240" i="1478"/>
  <c r="S240" i="1478"/>
  <c r="AC239" i="1478"/>
  <c r="S239" i="1478"/>
  <c r="C239" i="1478"/>
  <c r="AC238" i="1478"/>
  <c r="S238" i="1478"/>
  <c r="AC237" i="1478"/>
  <c r="S237" i="1478"/>
  <c r="AC236" i="1478"/>
  <c r="S236" i="1478"/>
  <c r="C236" i="1478"/>
  <c r="AC235" i="1478"/>
  <c r="S235" i="1478"/>
  <c r="AC234" i="1478"/>
  <c r="S234" i="1478"/>
  <c r="C234" i="1478"/>
  <c r="AC233" i="1478"/>
  <c r="S233" i="1478"/>
  <c r="AC232" i="1478"/>
  <c r="S232" i="1478"/>
  <c r="AC231" i="1478"/>
  <c r="S231" i="1478"/>
  <c r="C231" i="1478"/>
  <c r="AC230" i="1478"/>
  <c r="S230" i="1478"/>
  <c r="AC229" i="1478"/>
  <c r="S229" i="1478"/>
  <c r="AC228" i="1478"/>
  <c r="S228" i="1478"/>
  <c r="AC227" i="1478"/>
  <c r="S227" i="1478"/>
  <c r="AC226" i="1478"/>
  <c r="S226" i="1478"/>
  <c r="AC225" i="1478"/>
  <c r="S225" i="1478"/>
  <c r="AC224" i="1478"/>
  <c r="S224" i="1478"/>
  <c r="AC223" i="1478"/>
  <c r="S223" i="1478"/>
  <c r="C223" i="1478"/>
  <c r="AC222" i="1478"/>
  <c r="S222" i="1478"/>
  <c r="AC221" i="1478"/>
  <c r="S221" i="1478"/>
  <c r="AC220" i="1478"/>
  <c r="S220" i="1478"/>
  <c r="AC219" i="1478"/>
  <c r="S219" i="1478"/>
  <c r="AC218" i="1478"/>
  <c r="S218" i="1478"/>
  <c r="C218" i="1478"/>
  <c r="AC217" i="1478"/>
  <c r="S217" i="1478"/>
  <c r="AC216" i="1478"/>
  <c r="S216" i="1478"/>
  <c r="AC215" i="1478"/>
  <c r="S215" i="1478"/>
  <c r="C215" i="1478"/>
  <c r="AC214" i="1478"/>
  <c r="S214" i="1478"/>
  <c r="AC213" i="1478"/>
  <c r="S213" i="1478"/>
  <c r="AC212" i="1478"/>
  <c r="S212" i="1478"/>
  <c r="AC211" i="1478"/>
  <c r="S211" i="1478"/>
  <c r="AC210" i="1478"/>
  <c r="S210" i="1478"/>
  <c r="AC209" i="1478"/>
  <c r="S209" i="1478"/>
  <c r="AC208" i="1478"/>
  <c r="S208" i="1478"/>
  <c r="AC207" i="1478"/>
  <c r="S207" i="1478"/>
  <c r="AC206" i="1478"/>
  <c r="S206" i="1478"/>
  <c r="AC205" i="1478"/>
  <c r="S205" i="1478"/>
  <c r="AC204" i="1478"/>
  <c r="S204" i="1478"/>
  <c r="AC203" i="1478"/>
  <c r="S203" i="1478"/>
  <c r="AC202" i="1478"/>
  <c r="S202" i="1478"/>
  <c r="C202" i="1478"/>
  <c r="AC201" i="1478"/>
  <c r="S201" i="1478"/>
  <c r="AC200" i="1478"/>
  <c r="S200" i="1478"/>
  <c r="AC199" i="1478"/>
  <c r="S199" i="1478"/>
  <c r="AC198" i="1478"/>
  <c r="S198" i="1478"/>
  <c r="AC197" i="1478"/>
  <c r="S197" i="1478"/>
  <c r="AC196" i="1478"/>
  <c r="S196" i="1478"/>
  <c r="AC195" i="1478"/>
  <c r="S195" i="1478"/>
  <c r="AC194" i="1478"/>
  <c r="S194" i="1478"/>
  <c r="AC193" i="1478"/>
  <c r="S193" i="1478"/>
  <c r="AC192" i="1478"/>
  <c r="S192" i="1478"/>
  <c r="AC191" i="1478"/>
  <c r="S191" i="1478"/>
  <c r="AC190" i="1478"/>
  <c r="S190" i="1478"/>
  <c r="AC189" i="1478"/>
  <c r="S189" i="1478"/>
  <c r="AC188" i="1478"/>
  <c r="S188" i="1478"/>
  <c r="AC187" i="1478"/>
  <c r="S187" i="1478"/>
  <c r="AC186" i="1478"/>
  <c r="S186" i="1478"/>
  <c r="C186" i="1478"/>
  <c r="AC185" i="1478"/>
  <c r="S185" i="1478"/>
  <c r="AC184" i="1478"/>
  <c r="S184" i="1478"/>
  <c r="AC183" i="1478"/>
  <c r="S183" i="1478"/>
  <c r="C183" i="1478"/>
  <c r="AC182" i="1478"/>
  <c r="S182" i="1478"/>
  <c r="AC181" i="1478"/>
  <c r="S181" i="1478"/>
  <c r="AC180" i="1478"/>
  <c r="S180" i="1478"/>
  <c r="C180" i="1478"/>
  <c r="AC179" i="1478"/>
  <c r="S179" i="1478"/>
  <c r="AC178" i="1478"/>
  <c r="S178" i="1478"/>
  <c r="C178" i="1478"/>
  <c r="AC177" i="1478"/>
  <c r="S177" i="1478"/>
  <c r="AC176" i="1478"/>
  <c r="S176" i="1478"/>
  <c r="AC175" i="1478"/>
  <c r="S175" i="1478"/>
  <c r="AC174" i="1478"/>
  <c r="S174" i="1478"/>
  <c r="AC173" i="1478"/>
  <c r="S173" i="1478"/>
  <c r="AC172" i="1478"/>
  <c r="S172" i="1478"/>
  <c r="AC171" i="1478"/>
  <c r="S171" i="1478"/>
  <c r="AC170" i="1478"/>
  <c r="S170" i="1478"/>
  <c r="C170" i="1478"/>
  <c r="AC169" i="1478"/>
  <c r="S169" i="1478"/>
  <c r="AC168" i="1478"/>
  <c r="S168" i="1478"/>
  <c r="AC167" i="1478"/>
  <c r="S167" i="1478"/>
  <c r="C167" i="1478"/>
  <c r="AC166" i="1478"/>
  <c r="S166" i="1478"/>
  <c r="AC165" i="1478"/>
  <c r="S165" i="1478"/>
  <c r="AC164" i="1478"/>
  <c r="S164" i="1478"/>
  <c r="AC163" i="1478"/>
  <c r="S163" i="1478"/>
  <c r="AC162" i="1478"/>
  <c r="S162" i="1478"/>
  <c r="C162" i="1478"/>
  <c r="AC161" i="1478"/>
  <c r="S161" i="1478"/>
  <c r="AC160" i="1478"/>
  <c r="S160" i="1478"/>
  <c r="AC159" i="1478"/>
  <c r="S159" i="1478"/>
  <c r="AC158" i="1478"/>
  <c r="S158" i="1478"/>
  <c r="AC157" i="1478"/>
  <c r="S157" i="1478"/>
  <c r="AC156" i="1478"/>
  <c r="S156" i="1478"/>
  <c r="AC155" i="1478"/>
  <c r="S155" i="1478"/>
  <c r="AC154" i="1478"/>
  <c r="S154" i="1478"/>
  <c r="C154" i="1478"/>
  <c r="AC153" i="1478"/>
  <c r="S153" i="1478"/>
  <c r="AC152" i="1478"/>
  <c r="S152" i="1478"/>
  <c r="AC151" i="1478"/>
  <c r="S151" i="1478"/>
  <c r="C151" i="1478"/>
  <c r="AC150" i="1478"/>
  <c r="S150" i="1478"/>
  <c r="AC149" i="1478"/>
  <c r="S149" i="1478"/>
  <c r="AC148" i="1478"/>
  <c r="S148" i="1478"/>
  <c r="AC147" i="1478"/>
  <c r="S147" i="1478"/>
  <c r="AC146" i="1478"/>
  <c r="S146" i="1478"/>
  <c r="C146" i="1478"/>
  <c r="AC145" i="1478"/>
  <c r="S145" i="1478"/>
  <c r="AC144" i="1478"/>
  <c r="S144" i="1478"/>
  <c r="AC143" i="1478"/>
  <c r="S143" i="1478"/>
  <c r="AC142" i="1478"/>
  <c r="S142" i="1478"/>
  <c r="AC141" i="1478"/>
  <c r="S141" i="1478"/>
  <c r="AC140" i="1478"/>
  <c r="S140" i="1478"/>
  <c r="AC139" i="1478"/>
  <c r="S139" i="1478"/>
  <c r="AC138" i="1478"/>
  <c r="S138" i="1478"/>
  <c r="C138" i="1478"/>
  <c r="AC137" i="1478"/>
  <c r="S137" i="1478"/>
  <c r="AC136" i="1478"/>
  <c r="S136" i="1478"/>
  <c r="AC135" i="1478"/>
  <c r="S135" i="1478"/>
  <c r="C135" i="1478"/>
  <c r="AC134" i="1478"/>
  <c r="S134" i="1478"/>
  <c r="AC133" i="1478"/>
  <c r="S133" i="1478"/>
  <c r="AC132" i="1478"/>
  <c r="S132" i="1478"/>
  <c r="AC131" i="1478"/>
  <c r="S131" i="1478"/>
  <c r="AC130" i="1478"/>
  <c r="S130" i="1478"/>
  <c r="C130" i="1478"/>
  <c r="AC129" i="1478"/>
  <c r="S129" i="1478"/>
  <c r="AC128" i="1478"/>
  <c r="S128" i="1478"/>
  <c r="AC127" i="1478"/>
  <c r="S127" i="1478"/>
  <c r="AC126" i="1478"/>
  <c r="S126" i="1478"/>
  <c r="AC125" i="1478"/>
  <c r="S125" i="1478"/>
  <c r="AC124" i="1478"/>
  <c r="S124" i="1478"/>
  <c r="C124" i="1478"/>
  <c r="AC123" i="1478"/>
  <c r="S123" i="1478"/>
  <c r="AC122" i="1478"/>
  <c r="S122" i="1478"/>
  <c r="C122" i="1478"/>
  <c r="AC121" i="1478"/>
  <c r="S121" i="1478"/>
  <c r="AC120" i="1478"/>
  <c r="S120" i="1478"/>
  <c r="AC119" i="1478"/>
  <c r="S119" i="1478"/>
  <c r="C119" i="1478"/>
  <c r="AC118" i="1478"/>
  <c r="S118" i="1478"/>
  <c r="AC117" i="1478"/>
  <c r="S117" i="1478"/>
  <c r="AC116" i="1478"/>
  <c r="S116" i="1478"/>
  <c r="AC115" i="1478"/>
  <c r="S115" i="1478"/>
  <c r="AC114" i="1478"/>
  <c r="S114" i="1478"/>
  <c r="C114" i="1478"/>
  <c r="AC113" i="1478"/>
  <c r="S113" i="1478"/>
  <c r="AC112" i="1478"/>
  <c r="S112" i="1478"/>
  <c r="AC111" i="1478"/>
  <c r="S111" i="1478"/>
  <c r="AC110" i="1478"/>
  <c r="S110" i="1478"/>
  <c r="AC109" i="1478"/>
  <c r="S109" i="1478"/>
  <c r="AC108" i="1478"/>
  <c r="S108" i="1478"/>
  <c r="AC107" i="1478"/>
  <c r="S107" i="1478"/>
  <c r="AC106" i="1478"/>
  <c r="S106" i="1478"/>
  <c r="C106" i="1478"/>
  <c r="AC105" i="1478"/>
  <c r="S105" i="1478"/>
  <c r="AC104" i="1478"/>
  <c r="S104" i="1478"/>
  <c r="AC103" i="1478"/>
  <c r="S103" i="1478"/>
  <c r="C103" i="1478"/>
  <c r="AC102" i="1478"/>
  <c r="S102" i="1478"/>
  <c r="AC101" i="1478"/>
  <c r="S101" i="1478"/>
  <c r="AC100" i="1478"/>
  <c r="S100" i="1478"/>
  <c r="AC99" i="1478"/>
  <c r="S99" i="1478"/>
  <c r="AC98" i="1478"/>
  <c r="S98" i="1478"/>
  <c r="C98" i="1478"/>
  <c r="AC97" i="1478"/>
  <c r="S97" i="1478"/>
  <c r="AC96" i="1478"/>
  <c r="S96" i="1478"/>
  <c r="AC95" i="1478"/>
  <c r="S95" i="1478"/>
  <c r="AC94" i="1478"/>
  <c r="S94" i="1478"/>
  <c r="AC93" i="1478"/>
  <c r="S93" i="1478"/>
  <c r="AC92" i="1478"/>
  <c r="S92" i="1478"/>
  <c r="AC91" i="1478"/>
  <c r="S91" i="1478"/>
  <c r="AC90" i="1478"/>
  <c r="S90" i="1478"/>
  <c r="C90" i="1478"/>
  <c r="AC89" i="1478"/>
  <c r="S89" i="1478"/>
  <c r="AC88" i="1478"/>
  <c r="S88" i="1478"/>
  <c r="AC87" i="1478"/>
  <c r="S87" i="1478"/>
  <c r="C87" i="1478"/>
  <c r="AC86" i="1478"/>
  <c r="S86" i="1478"/>
  <c r="AC85" i="1478"/>
  <c r="S85" i="1478"/>
  <c r="AC84" i="1478"/>
  <c r="S84" i="1478"/>
  <c r="AC83" i="1478"/>
  <c r="S83" i="1478"/>
  <c r="AC82" i="1478"/>
  <c r="S82" i="1478"/>
  <c r="C82" i="1478"/>
  <c r="AC81" i="1478"/>
  <c r="S81" i="1478"/>
  <c r="AC80" i="1478"/>
  <c r="S80" i="1478"/>
  <c r="AC79" i="1478"/>
  <c r="S79" i="1478"/>
  <c r="AC78" i="1478"/>
  <c r="S78" i="1478"/>
  <c r="AC77" i="1478"/>
  <c r="S77" i="1478"/>
  <c r="AC76" i="1478"/>
  <c r="S76" i="1478"/>
  <c r="AC75" i="1478"/>
  <c r="S75" i="1478"/>
  <c r="AC74" i="1478"/>
  <c r="S74" i="1478"/>
  <c r="C74" i="1478"/>
  <c r="AC73" i="1478"/>
  <c r="S73" i="1478"/>
  <c r="AC72" i="1478"/>
  <c r="S72" i="1478"/>
  <c r="AC71" i="1478"/>
  <c r="S71" i="1478"/>
  <c r="C71" i="1478"/>
  <c r="AC70" i="1478"/>
  <c r="S70" i="1478"/>
  <c r="AC69" i="1478"/>
  <c r="S69" i="1478"/>
  <c r="AC68" i="1478"/>
  <c r="S68" i="1478"/>
  <c r="C68" i="1478"/>
  <c r="AC67" i="1478"/>
  <c r="S67" i="1478"/>
  <c r="AC66" i="1478"/>
  <c r="S66" i="1478"/>
  <c r="C66" i="1478"/>
  <c r="AC65" i="1478"/>
  <c r="S65" i="1478"/>
  <c r="AC64" i="1478"/>
  <c r="S64" i="1478"/>
  <c r="AC63" i="1478"/>
  <c r="S63" i="1478"/>
  <c r="AC62" i="1478"/>
  <c r="S62" i="1478"/>
  <c r="AC61" i="1478"/>
  <c r="S61" i="1478"/>
  <c r="AC60" i="1478"/>
  <c r="S60" i="1478"/>
  <c r="C60" i="1478"/>
  <c r="AC59" i="1478"/>
  <c r="S59" i="1478"/>
  <c r="AC58" i="1478"/>
  <c r="S58" i="1478"/>
  <c r="C58" i="1478"/>
  <c r="AC57" i="1478"/>
  <c r="S57" i="1478"/>
  <c r="AC56" i="1478"/>
  <c r="S56" i="1478"/>
  <c r="AC55" i="1478"/>
  <c r="S55" i="1478"/>
  <c r="AC54" i="1478"/>
  <c r="S54" i="1478"/>
  <c r="AC53" i="1478"/>
  <c r="S53" i="1478"/>
  <c r="AC52" i="1478"/>
  <c r="S52" i="1478"/>
  <c r="AC51" i="1478"/>
  <c r="S51" i="1478"/>
  <c r="AC50" i="1478"/>
  <c r="S50" i="1478"/>
  <c r="C50" i="1478"/>
  <c r="AC49" i="1478"/>
  <c r="S49" i="1478"/>
  <c r="AC48" i="1478"/>
  <c r="S48" i="1478"/>
  <c r="AC47" i="1478"/>
  <c r="S47" i="1478"/>
  <c r="C47" i="1478"/>
  <c r="AC46" i="1478"/>
  <c r="S46" i="1478"/>
  <c r="AC45" i="1478"/>
  <c r="S45" i="1478"/>
  <c r="AC44" i="1478"/>
  <c r="S44" i="1478"/>
  <c r="AC43" i="1478"/>
  <c r="S43" i="1478"/>
  <c r="AC42" i="1478"/>
  <c r="S42" i="1478"/>
  <c r="C42" i="1478"/>
  <c r="AC41" i="1478"/>
  <c r="S41" i="1478"/>
  <c r="AC40" i="1478"/>
  <c r="S40" i="1478"/>
  <c r="AC39" i="1478"/>
  <c r="S39" i="1478"/>
  <c r="AC38" i="1478"/>
  <c r="S38" i="1478"/>
  <c r="AC37" i="1478"/>
  <c r="S37" i="1478"/>
  <c r="AC36" i="1478"/>
  <c r="S36" i="1478"/>
  <c r="C36" i="1478"/>
  <c r="AC35" i="1478"/>
  <c r="S35" i="1478"/>
  <c r="AC34" i="1478"/>
  <c r="S34" i="1478"/>
  <c r="C34" i="1478"/>
  <c r="AC33" i="1478"/>
  <c r="S33" i="1478"/>
  <c r="AC32" i="1478"/>
  <c r="S32" i="1478"/>
  <c r="AC31" i="1478"/>
  <c r="S31" i="1478"/>
  <c r="C31" i="1478"/>
  <c r="AC30" i="1478"/>
  <c r="S30" i="1478"/>
  <c r="AC29" i="1478"/>
  <c r="S29" i="1478"/>
  <c r="AC28" i="1478"/>
  <c r="S28" i="1478"/>
  <c r="AC27" i="1478"/>
  <c r="S27" i="1478"/>
  <c r="AC26" i="1478"/>
  <c r="S26" i="1478"/>
  <c r="C26" i="1478"/>
  <c r="AC25" i="1478"/>
  <c r="S25" i="1478"/>
  <c r="AC24" i="1478"/>
  <c r="S24" i="1478"/>
  <c r="AC23" i="1478"/>
  <c r="S23" i="1478"/>
  <c r="C23" i="1478"/>
  <c r="AC22" i="1478"/>
  <c r="S22" i="1478"/>
  <c r="AC21" i="1478"/>
  <c r="S21" i="1478"/>
  <c r="AC20" i="1478"/>
  <c r="S20" i="1478"/>
  <c r="AC19" i="1478"/>
  <c r="S19" i="1478"/>
  <c r="AC18" i="1478"/>
  <c r="L18" i="1478"/>
  <c r="L19" i="1478" s="1"/>
  <c r="L20" i="1478" s="1"/>
  <c r="L21" i="1478" s="1"/>
  <c r="L22" i="1478" s="1"/>
  <c r="L23" i="1478" s="1"/>
  <c r="L24" i="1478" s="1"/>
  <c r="L25" i="1478" s="1"/>
  <c r="L26" i="1478" s="1"/>
  <c r="L27" i="1478" s="1"/>
  <c r="L28" i="1478" s="1"/>
  <c r="L29" i="1478" s="1"/>
  <c r="L30" i="1478" s="1"/>
  <c r="L31" i="1478" s="1"/>
  <c r="L32" i="1478" s="1"/>
  <c r="L33" i="1478" s="1"/>
  <c r="L34" i="1478" s="1"/>
  <c r="L35" i="1478" s="1"/>
  <c r="L36" i="1478" s="1"/>
  <c r="L37" i="1478" s="1"/>
  <c r="L38" i="1478" s="1"/>
  <c r="L39" i="1478" s="1"/>
  <c r="L40" i="1478" s="1"/>
  <c r="L41" i="1478" s="1"/>
  <c r="L42" i="1478" s="1"/>
  <c r="L43" i="1478" s="1"/>
  <c r="L44" i="1478" s="1"/>
  <c r="L45" i="1478" s="1"/>
  <c r="L46" i="1478" s="1"/>
  <c r="L47" i="1478" s="1"/>
  <c r="L48" i="1478" s="1"/>
  <c r="L49" i="1478" s="1"/>
  <c r="L50" i="1478" s="1"/>
  <c r="L51" i="1478" s="1"/>
  <c r="L52" i="1478" s="1"/>
  <c r="L53" i="1478" s="1"/>
  <c r="L54" i="1478" s="1"/>
  <c r="L55" i="1478" s="1"/>
  <c r="L56" i="1478" s="1"/>
  <c r="L57" i="1478" s="1"/>
  <c r="L58" i="1478" s="1"/>
  <c r="L59" i="1478" s="1"/>
  <c r="L60" i="1478" s="1"/>
  <c r="L61" i="1478" s="1"/>
  <c r="L62" i="1478" s="1"/>
  <c r="L63" i="1478" s="1"/>
  <c r="L64" i="1478" s="1"/>
  <c r="L65" i="1478" s="1"/>
  <c r="L66" i="1478" s="1"/>
  <c r="L67" i="1478" s="1"/>
  <c r="L68" i="1478" s="1"/>
  <c r="L69" i="1478" s="1"/>
  <c r="L70" i="1478" s="1"/>
  <c r="L71" i="1478" s="1"/>
  <c r="L72" i="1478" s="1"/>
  <c r="L73" i="1478" s="1"/>
  <c r="L74" i="1478" s="1"/>
  <c r="L75" i="1478" s="1"/>
  <c r="L76" i="1478" s="1"/>
  <c r="L77" i="1478" s="1"/>
  <c r="L78" i="1478" s="1"/>
  <c r="L79" i="1478" s="1"/>
  <c r="L80" i="1478" s="1"/>
  <c r="L81" i="1478" s="1"/>
  <c r="L82" i="1478" s="1"/>
  <c r="L83" i="1478" s="1"/>
  <c r="L84" i="1478" s="1"/>
  <c r="L85" i="1478" s="1"/>
  <c r="L86" i="1478" s="1"/>
  <c r="L87" i="1478" s="1"/>
  <c r="L88" i="1478" s="1"/>
  <c r="L89" i="1478" s="1"/>
  <c r="L90" i="1478" s="1"/>
  <c r="L91" i="1478" s="1"/>
  <c r="L92" i="1478" s="1"/>
  <c r="L93" i="1478" s="1"/>
  <c r="L94" i="1478" s="1"/>
  <c r="L95" i="1478" s="1"/>
  <c r="L96" i="1478" s="1"/>
  <c r="L97" i="1478" s="1"/>
  <c r="L98" i="1478" s="1"/>
  <c r="L99" i="1478" s="1"/>
  <c r="L100" i="1478" s="1"/>
  <c r="L101" i="1478" s="1"/>
  <c r="L102" i="1478" s="1"/>
  <c r="L103" i="1478" s="1"/>
  <c r="L104" i="1478" s="1"/>
  <c r="L105" i="1478" s="1"/>
  <c r="L106" i="1478" s="1"/>
  <c r="L107" i="1478" s="1"/>
  <c r="L108" i="1478" s="1"/>
  <c r="L109" i="1478" s="1"/>
  <c r="L110" i="1478" s="1"/>
  <c r="L111" i="1478" s="1"/>
  <c r="L112" i="1478" s="1"/>
  <c r="L113" i="1478" s="1"/>
  <c r="L114" i="1478" s="1"/>
  <c r="L115" i="1478" s="1"/>
  <c r="L116" i="1478" s="1"/>
  <c r="L117" i="1478" s="1"/>
  <c r="L118" i="1478" s="1"/>
  <c r="L119" i="1478" s="1"/>
  <c r="L120" i="1478" s="1"/>
  <c r="L121" i="1478" s="1"/>
  <c r="L122" i="1478" s="1"/>
  <c r="L123" i="1478" s="1"/>
  <c r="L124" i="1478" s="1"/>
  <c r="L125" i="1478" s="1"/>
  <c r="L126" i="1478" s="1"/>
  <c r="L127" i="1478" s="1"/>
  <c r="L128" i="1478" s="1"/>
  <c r="L129" i="1478" s="1"/>
  <c r="L130" i="1478" s="1"/>
  <c r="L131" i="1478" s="1"/>
  <c r="L132" i="1478" s="1"/>
  <c r="L133" i="1478" s="1"/>
  <c r="L134" i="1478" s="1"/>
  <c r="L135" i="1478" s="1"/>
  <c r="L136" i="1478" s="1"/>
  <c r="L137" i="1478" s="1"/>
  <c r="L138" i="1478" s="1"/>
  <c r="L139" i="1478" s="1"/>
  <c r="L140" i="1478" s="1"/>
  <c r="L141" i="1478" s="1"/>
  <c r="L142" i="1478" s="1"/>
  <c r="L143" i="1478" s="1"/>
  <c r="L144" i="1478" s="1"/>
  <c r="L145" i="1478" s="1"/>
  <c r="L146" i="1478" s="1"/>
  <c r="L147" i="1478" s="1"/>
  <c r="L148" i="1478" s="1"/>
  <c r="L149" i="1478" s="1"/>
  <c r="L150" i="1478" s="1"/>
  <c r="L151" i="1478" s="1"/>
  <c r="L152" i="1478" s="1"/>
  <c r="L153" i="1478" s="1"/>
  <c r="L154" i="1478" s="1"/>
  <c r="L155" i="1478" s="1"/>
  <c r="L156" i="1478" s="1"/>
  <c r="L157" i="1478" s="1"/>
  <c r="L158" i="1478" s="1"/>
  <c r="L159" i="1478" s="1"/>
  <c r="L160" i="1478" s="1"/>
  <c r="L161" i="1478" s="1"/>
  <c r="L162" i="1478" s="1"/>
  <c r="L163" i="1478" s="1"/>
  <c r="L164" i="1478" s="1"/>
  <c r="L165" i="1478" s="1"/>
  <c r="L166" i="1478" s="1"/>
  <c r="L167" i="1478" s="1"/>
  <c r="L168" i="1478" s="1"/>
  <c r="L169" i="1478" s="1"/>
  <c r="L170" i="1478" s="1"/>
  <c r="L171" i="1478" s="1"/>
  <c r="L172" i="1478" s="1"/>
  <c r="L173" i="1478" s="1"/>
  <c r="L174" i="1478" s="1"/>
  <c r="L175" i="1478" s="1"/>
  <c r="L176" i="1478" s="1"/>
  <c r="L177" i="1478" s="1"/>
  <c r="L178" i="1478" s="1"/>
  <c r="L179" i="1478" s="1"/>
  <c r="L180" i="1478" s="1"/>
  <c r="L181" i="1478" s="1"/>
  <c r="L182" i="1478" s="1"/>
  <c r="L183" i="1478" s="1"/>
  <c r="L184" i="1478" s="1"/>
  <c r="L185" i="1478" s="1"/>
  <c r="L186" i="1478" s="1"/>
  <c r="L187" i="1478" s="1"/>
  <c r="L188" i="1478" s="1"/>
  <c r="L189" i="1478" s="1"/>
  <c r="L190" i="1478" s="1"/>
  <c r="L191" i="1478" s="1"/>
  <c r="L192" i="1478" s="1"/>
  <c r="L193" i="1478" s="1"/>
  <c r="L194" i="1478" s="1"/>
  <c r="L195" i="1478" s="1"/>
  <c r="L196" i="1478" s="1"/>
  <c r="L197" i="1478" s="1"/>
  <c r="L198" i="1478" s="1"/>
  <c r="L199" i="1478" s="1"/>
  <c r="L200" i="1478" s="1"/>
  <c r="L201" i="1478" s="1"/>
  <c r="L202" i="1478" s="1"/>
  <c r="L203" i="1478" s="1"/>
  <c r="L204" i="1478" s="1"/>
  <c r="L205" i="1478" s="1"/>
  <c r="L206" i="1478" s="1"/>
  <c r="L207" i="1478" s="1"/>
  <c r="L208" i="1478" s="1"/>
  <c r="L209" i="1478" s="1"/>
  <c r="L210" i="1478" s="1"/>
  <c r="L211" i="1478" s="1"/>
  <c r="L212" i="1478" s="1"/>
  <c r="L213" i="1478" s="1"/>
  <c r="L214" i="1478" s="1"/>
  <c r="L215" i="1478" s="1"/>
  <c r="L216" i="1478" s="1"/>
  <c r="L217" i="1478" s="1"/>
  <c r="L218" i="1478" s="1"/>
  <c r="L219" i="1478" s="1"/>
  <c r="L220" i="1478" s="1"/>
  <c r="L221" i="1478" s="1"/>
  <c r="L222" i="1478" s="1"/>
  <c r="L223" i="1478" s="1"/>
  <c r="L224" i="1478" s="1"/>
  <c r="L225" i="1478" s="1"/>
  <c r="L226" i="1478" s="1"/>
  <c r="L227" i="1478" s="1"/>
  <c r="L228" i="1478" s="1"/>
  <c r="L229" i="1478" s="1"/>
  <c r="L230" i="1478" s="1"/>
  <c r="L231" i="1478" s="1"/>
  <c r="L232" i="1478" s="1"/>
  <c r="L233" i="1478" s="1"/>
  <c r="L234" i="1478" s="1"/>
  <c r="L235" i="1478" s="1"/>
  <c r="L236" i="1478" s="1"/>
  <c r="L237" i="1478" s="1"/>
  <c r="L238" i="1478" s="1"/>
  <c r="L239" i="1478" s="1"/>
  <c r="L240" i="1478" s="1"/>
  <c r="L241" i="1478" s="1"/>
  <c r="L242" i="1478" s="1"/>
  <c r="L243" i="1478" s="1"/>
  <c r="L244" i="1478" s="1"/>
  <c r="L245" i="1478" s="1"/>
  <c r="L246" i="1478" s="1"/>
  <c r="L247" i="1478" s="1"/>
  <c r="L248" i="1478" s="1"/>
  <c r="L249" i="1478" s="1"/>
  <c r="L250" i="1478" s="1"/>
  <c r="L251" i="1478" s="1"/>
  <c r="L252" i="1478" s="1"/>
  <c r="L253" i="1478" s="1"/>
  <c r="L254" i="1478" s="1"/>
  <c r="L255" i="1478" s="1"/>
  <c r="L256" i="1478" s="1"/>
  <c r="L257" i="1478" s="1"/>
  <c r="L258" i="1478" s="1"/>
  <c r="L259" i="1478" s="1"/>
  <c r="L260" i="1478" s="1"/>
  <c r="L261" i="1478" s="1"/>
  <c r="L262" i="1478" s="1"/>
  <c r="L263" i="1478" s="1"/>
  <c r="L264" i="1478" s="1"/>
  <c r="L265" i="1478" s="1"/>
  <c r="L266" i="1478" s="1"/>
  <c r="L267" i="1478" s="1"/>
  <c r="L268" i="1478" s="1"/>
  <c r="L269" i="1478" s="1"/>
  <c r="L270" i="1478" s="1"/>
  <c r="L271" i="1478" s="1"/>
  <c r="L272" i="1478" s="1"/>
  <c r="L273" i="1478" s="1"/>
  <c r="L274" i="1478" s="1"/>
  <c r="L275" i="1478" s="1"/>
  <c r="L276" i="1478" s="1"/>
  <c r="L277" i="1478" s="1"/>
  <c r="L278" i="1478" s="1"/>
  <c r="L279" i="1478" s="1"/>
  <c r="L280" i="1478" s="1"/>
  <c r="L281" i="1478" s="1"/>
  <c r="L282" i="1478" s="1"/>
  <c r="L283" i="1478" s="1"/>
  <c r="L284" i="1478" s="1"/>
  <c r="L285" i="1478" s="1"/>
  <c r="L286" i="1478" s="1"/>
  <c r="L287" i="1478" s="1"/>
  <c r="L288" i="1478" s="1"/>
  <c r="L289" i="1478" s="1"/>
  <c r="L290" i="1478" s="1"/>
  <c r="L291" i="1478" s="1"/>
  <c r="L292" i="1478" s="1"/>
  <c r="L293" i="1478" s="1"/>
  <c r="L294" i="1478" s="1"/>
  <c r="L295" i="1478" s="1"/>
  <c r="L296" i="1478" s="1"/>
  <c r="L297" i="1478" s="1"/>
  <c r="L298" i="1478" s="1"/>
  <c r="L299" i="1478" s="1"/>
  <c r="L300" i="1478" s="1"/>
  <c r="L301" i="1478" s="1"/>
  <c r="L302" i="1478" s="1"/>
  <c r="L303" i="1478" s="1"/>
  <c r="L304" i="1478" s="1"/>
  <c r="L305" i="1478" s="1"/>
  <c r="L306" i="1478" s="1"/>
  <c r="L307" i="1478" s="1"/>
  <c r="L308" i="1478" s="1"/>
  <c r="L309" i="1478" s="1"/>
  <c r="L310" i="1478" s="1"/>
  <c r="L311" i="1478" s="1"/>
  <c r="L312" i="1478" s="1"/>
  <c r="L313" i="1478" s="1"/>
  <c r="L314" i="1478" s="1"/>
  <c r="L315" i="1478" s="1"/>
  <c r="L316" i="1478" s="1"/>
  <c r="L317" i="1478" s="1"/>
  <c r="L318" i="1478" s="1"/>
  <c r="L319" i="1478" s="1"/>
  <c r="L320" i="1478" s="1"/>
  <c r="L321" i="1478" s="1"/>
  <c r="L322" i="1478" s="1"/>
  <c r="L323" i="1478" s="1"/>
  <c r="L324" i="1478" s="1"/>
  <c r="L325" i="1478" s="1"/>
  <c r="L326" i="1478" s="1"/>
  <c r="L327" i="1478" s="1"/>
  <c r="L328" i="1478" s="1"/>
  <c r="L329" i="1478" s="1"/>
  <c r="L330" i="1478" s="1"/>
  <c r="L331" i="1478" s="1"/>
  <c r="L332" i="1478" s="1"/>
  <c r="L333" i="1478" s="1"/>
  <c r="L334" i="1478" s="1"/>
  <c r="L335" i="1478" s="1"/>
  <c r="L336" i="1478" s="1"/>
  <c r="L337" i="1478" s="1"/>
  <c r="L338" i="1478" s="1"/>
  <c r="L339" i="1478" s="1"/>
  <c r="L340" i="1478" s="1"/>
  <c r="L341" i="1478" s="1"/>
  <c r="L342" i="1478" s="1"/>
  <c r="L343" i="1478" s="1"/>
  <c r="L344" i="1478" s="1"/>
  <c r="L345" i="1478" s="1"/>
  <c r="L346" i="1478" s="1"/>
  <c r="L347" i="1478" s="1"/>
  <c r="L348" i="1478" s="1"/>
  <c r="L349" i="1478" s="1"/>
  <c r="L350" i="1478" s="1"/>
  <c r="L351" i="1478" s="1"/>
  <c r="L352" i="1478" s="1"/>
  <c r="L353" i="1478" s="1"/>
  <c r="L354" i="1478" s="1"/>
  <c r="L355" i="1478" s="1"/>
  <c r="L356" i="1478" s="1"/>
  <c r="L357" i="1478" s="1"/>
  <c r="L358" i="1478" s="1"/>
  <c r="L359" i="1478" s="1"/>
  <c r="L360" i="1478" s="1"/>
  <c r="L361" i="1478" s="1"/>
  <c r="L362" i="1478" s="1"/>
  <c r="L363" i="1478" s="1"/>
  <c r="L364" i="1478" s="1"/>
  <c r="L365" i="1478" s="1"/>
  <c r="L366" i="1478" s="1"/>
  <c r="L367" i="1478" s="1"/>
  <c r="L368" i="1478" s="1"/>
  <c r="L369" i="1478" s="1"/>
  <c r="L370" i="1478" s="1"/>
  <c r="L371" i="1478" s="1"/>
  <c r="L372" i="1478" s="1"/>
  <c r="L373" i="1478" s="1"/>
  <c r="L374" i="1478" s="1"/>
  <c r="L375" i="1478" s="1"/>
  <c r="L376" i="1478" s="1"/>
  <c r="L377" i="1478" s="1"/>
  <c r="L378" i="1478" s="1"/>
  <c r="L379" i="1478" s="1"/>
  <c r="L380" i="1478" s="1"/>
  <c r="L381" i="1478" s="1"/>
  <c r="L382" i="1478" s="1"/>
  <c r="L383" i="1478" s="1"/>
  <c r="L384" i="1478" s="1"/>
  <c r="L385" i="1478" s="1"/>
  <c r="L386" i="1478" s="1"/>
  <c r="L387" i="1478" s="1"/>
  <c r="L388" i="1478" s="1"/>
  <c r="L389" i="1478" s="1"/>
  <c r="L390" i="1478" s="1"/>
  <c r="L391" i="1478" s="1"/>
  <c r="L392" i="1478" s="1"/>
  <c r="L393" i="1478" s="1"/>
  <c r="L394" i="1478" s="1"/>
  <c r="L395" i="1478" s="1"/>
  <c r="L396" i="1478" s="1"/>
  <c r="L397" i="1478" s="1"/>
  <c r="L398" i="1478" s="1"/>
  <c r="L399" i="1478" s="1"/>
  <c r="L400" i="1478" s="1"/>
  <c r="L401" i="1478" s="1"/>
  <c r="L402" i="1478" s="1"/>
  <c r="L403" i="1478" s="1"/>
  <c r="L404" i="1478" s="1"/>
  <c r="L405" i="1478" s="1"/>
  <c r="L406" i="1478" s="1"/>
  <c r="L407" i="1478" s="1"/>
  <c r="L408" i="1478" s="1"/>
  <c r="L409" i="1478" s="1"/>
  <c r="L410" i="1478" s="1"/>
  <c r="L411" i="1478" s="1"/>
  <c r="L412" i="1478" s="1"/>
  <c r="L413" i="1478" s="1"/>
  <c r="L414" i="1478" s="1"/>
  <c r="L415" i="1478" s="1"/>
  <c r="L416" i="1478" s="1"/>
  <c r="L417" i="1478" s="1"/>
  <c r="L418" i="1478" s="1"/>
  <c r="L419" i="1478" s="1"/>
  <c r="L420" i="1478" s="1"/>
  <c r="L421" i="1478" s="1"/>
  <c r="L422" i="1478" s="1"/>
  <c r="L423" i="1478" s="1"/>
  <c r="L424" i="1478" s="1"/>
  <c r="L425" i="1478" s="1"/>
  <c r="L426" i="1478" s="1"/>
  <c r="L427" i="1478" s="1"/>
  <c r="L428" i="1478" s="1"/>
  <c r="L429" i="1478" s="1"/>
  <c r="L430" i="1478" s="1"/>
  <c r="L431" i="1478" s="1"/>
  <c r="L432" i="1478" s="1"/>
  <c r="L433" i="1478" s="1"/>
  <c r="L434" i="1478" s="1"/>
  <c r="L435" i="1478" s="1"/>
  <c r="L436" i="1478" s="1"/>
  <c r="L437" i="1478" s="1"/>
  <c r="L438" i="1478" s="1"/>
  <c r="L439" i="1478" s="1"/>
  <c r="L440" i="1478" s="1"/>
  <c r="L441" i="1478" s="1"/>
  <c r="L442" i="1478" s="1"/>
  <c r="L443" i="1478" s="1"/>
  <c r="L444" i="1478" s="1"/>
  <c r="L445" i="1478" s="1"/>
  <c r="L446" i="1478" s="1"/>
  <c r="L447" i="1478" s="1"/>
  <c r="L448" i="1478" s="1"/>
  <c r="L449" i="1478" s="1"/>
  <c r="L450" i="1478" s="1"/>
  <c r="L451" i="1478" s="1"/>
  <c r="L452" i="1478" s="1"/>
  <c r="L453" i="1478" s="1"/>
  <c r="L454" i="1478" s="1"/>
  <c r="L455" i="1478" s="1"/>
  <c r="L456" i="1478" s="1"/>
  <c r="L457" i="1478" s="1"/>
  <c r="L458" i="1478" s="1"/>
  <c r="L459" i="1478" s="1"/>
  <c r="L460" i="1478" s="1"/>
  <c r="L461" i="1478" s="1"/>
  <c r="L462" i="1478" s="1"/>
  <c r="L463" i="1478" s="1"/>
  <c r="L464" i="1478" s="1"/>
  <c r="L465" i="1478" s="1"/>
  <c r="L466" i="1478" s="1"/>
  <c r="L467" i="1478" s="1"/>
  <c r="L468" i="1478" s="1"/>
  <c r="L469" i="1478" s="1"/>
  <c r="L470" i="1478" s="1"/>
  <c r="L471" i="1478" s="1"/>
  <c r="L472" i="1478" s="1"/>
  <c r="L473" i="1478" s="1"/>
  <c r="L474" i="1478" s="1"/>
  <c r="L475" i="1478" s="1"/>
  <c r="L476" i="1478" s="1"/>
  <c r="L477" i="1478" s="1"/>
  <c r="L478" i="1478" s="1"/>
  <c r="L479" i="1478" s="1"/>
  <c r="L480" i="1478" s="1"/>
  <c r="L481" i="1478" s="1"/>
  <c r="L482" i="1478" s="1"/>
  <c r="L483" i="1478" s="1"/>
  <c r="L484" i="1478" s="1"/>
  <c r="L485" i="1478" s="1"/>
  <c r="L486" i="1478" s="1"/>
  <c r="L487" i="1478" s="1"/>
  <c r="L488" i="1478" s="1"/>
  <c r="L489" i="1478" s="1"/>
  <c r="L490" i="1478" s="1"/>
  <c r="L491" i="1478" s="1"/>
  <c r="L492" i="1478" s="1"/>
  <c r="L493" i="1478" s="1"/>
  <c r="L494" i="1478" s="1"/>
  <c r="L495" i="1478" s="1"/>
  <c r="L496" i="1478" s="1"/>
  <c r="L497" i="1478" s="1"/>
  <c r="L498" i="1478" s="1"/>
  <c r="L499" i="1478" s="1"/>
  <c r="L500" i="1478" s="1"/>
  <c r="L501" i="1478" s="1"/>
  <c r="L502" i="1478" s="1"/>
  <c r="L503" i="1478" s="1"/>
  <c r="L504" i="1478" s="1"/>
  <c r="L505" i="1478" s="1"/>
  <c r="L506" i="1478" s="1"/>
  <c r="L507" i="1478" s="1"/>
  <c r="L508" i="1478" s="1"/>
  <c r="L509" i="1478" s="1"/>
  <c r="L510" i="1478" s="1"/>
  <c r="L511" i="1478" s="1"/>
  <c r="L512" i="1478" s="1"/>
  <c r="L513" i="1478" s="1"/>
  <c r="L514" i="1478" s="1"/>
  <c r="L515" i="1478" s="1"/>
  <c r="L516" i="1478" s="1"/>
  <c r="L517" i="1478" s="1"/>
  <c r="L518" i="1478" s="1"/>
  <c r="L519" i="1478" s="1"/>
  <c r="L520" i="1478" s="1"/>
  <c r="L521" i="1478" s="1"/>
  <c r="L522" i="1478" s="1"/>
  <c r="L523" i="1478" s="1"/>
  <c r="L524" i="1478" s="1"/>
  <c r="L525" i="1478" s="1"/>
  <c r="L526" i="1478" s="1"/>
  <c r="L527" i="1478" s="1"/>
  <c r="L528" i="1478" s="1"/>
  <c r="L529" i="1478" s="1"/>
  <c r="L530" i="1478" s="1"/>
  <c r="L531" i="1478" s="1"/>
  <c r="L532" i="1478" s="1"/>
  <c r="L533" i="1478" s="1"/>
  <c r="L534" i="1478" s="1"/>
  <c r="L535" i="1478" s="1"/>
  <c r="L536" i="1478" s="1"/>
  <c r="L537" i="1478" s="1"/>
  <c r="L538" i="1478" s="1"/>
  <c r="L539" i="1478" s="1"/>
  <c r="L540" i="1478" s="1"/>
  <c r="L541" i="1478" s="1"/>
  <c r="L542" i="1478" s="1"/>
  <c r="L543" i="1478" s="1"/>
  <c r="L544" i="1478" s="1"/>
  <c r="L545" i="1478" s="1"/>
  <c r="L546" i="1478" s="1"/>
  <c r="L547" i="1478" s="1"/>
  <c r="L548" i="1478" s="1"/>
  <c r="L549" i="1478" s="1"/>
  <c r="L550" i="1478" s="1"/>
  <c r="L551" i="1478" s="1"/>
  <c r="L552" i="1478" s="1"/>
  <c r="L553" i="1478" s="1"/>
  <c r="L554" i="1478" s="1"/>
  <c r="L555" i="1478" s="1"/>
  <c r="L556" i="1478" s="1"/>
  <c r="L557" i="1478" s="1"/>
  <c r="L558" i="1478" s="1"/>
  <c r="L559" i="1478" s="1"/>
  <c r="L560" i="1478" s="1"/>
  <c r="L561" i="1478" s="1"/>
  <c r="L562" i="1478" s="1"/>
  <c r="L563" i="1478" s="1"/>
  <c r="L564" i="1478" s="1"/>
  <c r="L565" i="1478" s="1"/>
  <c r="L566" i="1478" s="1"/>
  <c r="L567" i="1478" s="1"/>
  <c r="L568" i="1478" s="1"/>
  <c r="L569" i="1478" s="1"/>
  <c r="L570" i="1478" s="1"/>
  <c r="L571" i="1478" s="1"/>
  <c r="H18" i="1478"/>
  <c r="H19" i="1478" s="1"/>
  <c r="H20" i="1478" s="1"/>
  <c r="H21" i="1478" s="1"/>
  <c r="H22" i="1478" s="1"/>
  <c r="H23" i="1478" s="1"/>
  <c r="H24" i="1478" s="1"/>
  <c r="H25" i="1478" s="1"/>
  <c r="H26" i="1478" s="1"/>
  <c r="H27" i="1478" s="1"/>
  <c r="H28" i="1478" s="1"/>
  <c r="H29" i="1478" s="1"/>
  <c r="H30" i="1478" s="1"/>
  <c r="H31" i="1478" s="1"/>
  <c r="H32" i="1478" s="1"/>
  <c r="H33" i="1478" s="1"/>
  <c r="H34" i="1478" s="1"/>
  <c r="H35" i="1478" s="1"/>
  <c r="H36" i="1478" s="1"/>
  <c r="H37" i="1478" s="1"/>
  <c r="H38" i="1478" s="1"/>
  <c r="H39" i="1478" s="1"/>
  <c r="H40" i="1478" s="1"/>
  <c r="H41" i="1478" s="1"/>
  <c r="H42" i="1478" s="1"/>
  <c r="H43" i="1478" s="1"/>
  <c r="H44" i="1478" s="1"/>
  <c r="H45" i="1478" s="1"/>
  <c r="H46" i="1478" s="1"/>
  <c r="H47" i="1478" s="1"/>
  <c r="H48" i="1478" s="1"/>
  <c r="H49" i="1478" s="1"/>
  <c r="H50" i="1478" s="1"/>
  <c r="H51" i="1478" s="1"/>
  <c r="H52" i="1478" s="1"/>
  <c r="H53" i="1478" s="1"/>
  <c r="H54" i="1478" s="1"/>
  <c r="H55" i="1478" s="1"/>
  <c r="H56" i="1478" s="1"/>
  <c r="H57" i="1478" s="1"/>
  <c r="H58" i="1478" s="1"/>
  <c r="H59" i="1478" s="1"/>
  <c r="H60" i="1478" s="1"/>
  <c r="H61" i="1478" s="1"/>
  <c r="H62" i="1478" s="1"/>
  <c r="H63" i="1478" s="1"/>
  <c r="H64" i="1478" s="1"/>
  <c r="H65" i="1478" s="1"/>
  <c r="H66" i="1478" s="1"/>
  <c r="H67" i="1478" s="1"/>
  <c r="H68" i="1478" s="1"/>
  <c r="H69" i="1478" s="1"/>
  <c r="H70" i="1478" s="1"/>
  <c r="H71" i="1478" s="1"/>
  <c r="H72" i="1478" s="1"/>
  <c r="H73" i="1478" s="1"/>
  <c r="H74" i="1478" s="1"/>
  <c r="H75" i="1478" s="1"/>
  <c r="H76" i="1478" s="1"/>
  <c r="H77" i="1478" s="1"/>
  <c r="H78" i="1478" s="1"/>
  <c r="H79" i="1478" s="1"/>
  <c r="H80" i="1478" s="1"/>
  <c r="H81" i="1478" s="1"/>
  <c r="H82" i="1478" s="1"/>
  <c r="H83" i="1478" s="1"/>
  <c r="H84" i="1478" s="1"/>
  <c r="H85" i="1478" s="1"/>
  <c r="H86" i="1478" s="1"/>
  <c r="H87" i="1478" s="1"/>
  <c r="H88" i="1478" s="1"/>
  <c r="H89" i="1478" s="1"/>
  <c r="H90" i="1478" s="1"/>
  <c r="H91" i="1478" s="1"/>
  <c r="H92" i="1478" s="1"/>
  <c r="H93" i="1478" s="1"/>
  <c r="H94" i="1478" s="1"/>
  <c r="H95" i="1478" s="1"/>
  <c r="H96" i="1478" s="1"/>
  <c r="H97" i="1478" s="1"/>
  <c r="H98" i="1478" s="1"/>
  <c r="H99" i="1478" s="1"/>
  <c r="H100" i="1478" s="1"/>
  <c r="H101" i="1478" s="1"/>
  <c r="H102" i="1478" s="1"/>
  <c r="H103" i="1478" s="1"/>
  <c r="H104" i="1478" s="1"/>
  <c r="H105" i="1478" s="1"/>
  <c r="H106" i="1478" s="1"/>
  <c r="H107" i="1478" s="1"/>
  <c r="H108" i="1478" s="1"/>
  <c r="H109" i="1478" s="1"/>
  <c r="H110" i="1478" s="1"/>
  <c r="H111" i="1478" s="1"/>
  <c r="H112" i="1478" s="1"/>
  <c r="H113" i="1478" s="1"/>
  <c r="H114" i="1478" s="1"/>
  <c r="H115" i="1478" s="1"/>
  <c r="H116" i="1478" s="1"/>
  <c r="H117" i="1478" s="1"/>
  <c r="H118" i="1478" s="1"/>
  <c r="H119" i="1478" s="1"/>
  <c r="H120" i="1478" s="1"/>
  <c r="H121" i="1478" s="1"/>
  <c r="H122" i="1478" s="1"/>
  <c r="H123" i="1478" s="1"/>
  <c r="H124" i="1478" s="1"/>
  <c r="H125" i="1478" s="1"/>
  <c r="H126" i="1478" s="1"/>
  <c r="H127" i="1478" s="1"/>
  <c r="H128" i="1478" s="1"/>
  <c r="H129" i="1478" s="1"/>
  <c r="H130" i="1478" s="1"/>
  <c r="H131" i="1478" s="1"/>
  <c r="H132" i="1478" s="1"/>
  <c r="H133" i="1478" s="1"/>
  <c r="H134" i="1478" s="1"/>
  <c r="H135" i="1478" s="1"/>
  <c r="H136" i="1478" s="1"/>
  <c r="H137" i="1478" s="1"/>
  <c r="H138" i="1478" s="1"/>
  <c r="H139" i="1478" s="1"/>
  <c r="H140" i="1478" s="1"/>
  <c r="H141" i="1478" s="1"/>
  <c r="H142" i="1478" s="1"/>
  <c r="H143" i="1478" s="1"/>
  <c r="H144" i="1478" s="1"/>
  <c r="H145" i="1478" s="1"/>
  <c r="H146" i="1478" s="1"/>
  <c r="H147" i="1478" s="1"/>
  <c r="H148" i="1478" s="1"/>
  <c r="H149" i="1478" s="1"/>
  <c r="H150" i="1478" s="1"/>
  <c r="H151" i="1478" s="1"/>
  <c r="H152" i="1478" s="1"/>
  <c r="H153" i="1478" s="1"/>
  <c r="H154" i="1478" s="1"/>
  <c r="H155" i="1478" s="1"/>
  <c r="H156" i="1478" s="1"/>
  <c r="H157" i="1478" s="1"/>
  <c r="H158" i="1478" s="1"/>
  <c r="H159" i="1478" s="1"/>
  <c r="H160" i="1478" s="1"/>
  <c r="H161" i="1478" s="1"/>
  <c r="H162" i="1478" s="1"/>
  <c r="H163" i="1478" s="1"/>
  <c r="H164" i="1478" s="1"/>
  <c r="H165" i="1478" s="1"/>
  <c r="H166" i="1478" s="1"/>
  <c r="H167" i="1478" s="1"/>
  <c r="H168" i="1478" s="1"/>
  <c r="H169" i="1478" s="1"/>
  <c r="H170" i="1478" s="1"/>
  <c r="H171" i="1478" s="1"/>
  <c r="H172" i="1478" s="1"/>
  <c r="H173" i="1478" s="1"/>
  <c r="H174" i="1478" s="1"/>
  <c r="H175" i="1478" s="1"/>
  <c r="H176" i="1478" s="1"/>
  <c r="H177" i="1478" s="1"/>
  <c r="H178" i="1478" s="1"/>
  <c r="H179" i="1478" s="1"/>
  <c r="H180" i="1478" s="1"/>
  <c r="H181" i="1478" s="1"/>
  <c r="H182" i="1478" s="1"/>
  <c r="H183" i="1478" s="1"/>
  <c r="H184" i="1478" s="1"/>
  <c r="H185" i="1478" s="1"/>
  <c r="H186" i="1478" s="1"/>
  <c r="H187" i="1478" s="1"/>
  <c r="H188" i="1478" s="1"/>
  <c r="H189" i="1478" s="1"/>
  <c r="H190" i="1478" s="1"/>
  <c r="H191" i="1478" s="1"/>
  <c r="H192" i="1478" s="1"/>
  <c r="H193" i="1478" s="1"/>
  <c r="H194" i="1478" s="1"/>
  <c r="H195" i="1478" s="1"/>
  <c r="H196" i="1478" s="1"/>
  <c r="H197" i="1478" s="1"/>
  <c r="H198" i="1478" s="1"/>
  <c r="H199" i="1478" s="1"/>
  <c r="H200" i="1478" s="1"/>
  <c r="H201" i="1478" s="1"/>
  <c r="H202" i="1478" s="1"/>
  <c r="H203" i="1478" s="1"/>
  <c r="H204" i="1478" s="1"/>
  <c r="H205" i="1478" s="1"/>
  <c r="H206" i="1478" s="1"/>
  <c r="H207" i="1478" s="1"/>
  <c r="H208" i="1478" s="1"/>
  <c r="H209" i="1478" s="1"/>
  <c r="H210" i="1478" s="1"/>
  <c r="H211" i="1478" s="1"/>
  <c r="H212" i="1478" s="1"/>
  <c r="H213" i="1478" s="1"/>
  <c r="H214" i="1478" s="1"/>
  <c r="H215" i="1478" s="1"/>
  <c r="H216" i="1478" s="1"/>
  <c r="H217" i="1478" s="1"/>
  <c r="H218" i="1478" s="1"/>
  <c r="H219" i="1478" s="1"/>
  <c r="H220" i="1478" s="1"/>
  <c r="H221" i="1478" s="1"/>
  <c r="H222" i="1478" s="1"/>
  <c r="H223" i="1478" s="1"/>
  <c r="H224" i="1478" s="1"/>
  <c r="H225" i="1478" s="1"/>
  <c r="H226" i="1478" s="1"/>
  <c r="H227" i="1478" s="1"/>
  <c r="H228" i="1478" s="1"/>
  <c r="H229" i="1478" s="1"/>
  <c r="H230" i="1478" s="1"/>
  <c r="H231" i="1478" s="1"/>
  <c r="H232" i="1478" s="1"/>
  <c r="H233" i="1478" s="1"/>
  <c r="H234" i="1478" s="1"/>
  <c r="H235" i="1478" s="1"/>
  <c r="H236" i="1478" s="1"/>
  <c r="H237" i="1478" s="1"/>
  <c r="H238" i="1478" s="1"/>
  <c r="H239" i="1478" s="1"/>
  <c r="H240" i="1478" s="1"/>
  <c r="H241" i="1478" s="1"/>
  <c r="H242" i="1478" s="1"/>
  <c r="H243" i="1478" s="1"/>
  <c r="H244" i="1478" s="1"/>
  <c r="H245" i="1478" s="1"/>
  <c r="H246" i="1478" s="1"/>
  <c r="H247" i="1478" s="1"/>
  <c r="H248" i="1478" s="1"/>
  <c r="H249" i="1478" s="1"/>
  <c r="H250" i="1478" s="1"/>
  <c r="H251" i="1478" s="1"/>
  <c r="H252" i="1478" s="1"/>
  <c r="H253" i="1478" s="1"/>
  <c r="H254" i="1478" s="1"/>
  <c r="H255" i="1478" s="1"/>
  <c r="H256" i="1478" s="1"/>
  <c r="H257" i="1478" s="1"/>
  <c r="H258" i="1478" s="1"/>
  <c r="H259" i="1478" s="1"/>
  <c r="H260" i="1478" s="1"/>
  <c r="H261" i="1478" s="1"/>
  <c r="H262" i="1478" s="1"/>
  <c r="H263" i="1478" s="1"/>
  <c r="H264" i="1478" s="1"/>
  <c r="H265" i="1478" s="1"/>
  <c r="H266" i="1478" s="1"/>
  <c r="H267" i="1478" s="1"/>
  <c r="H268" i="1478" s="1"/>
  <c r="H269" i="1478" s="1"/>
  <c r="H270" i="1478" s="1"/>
  <c r="H271" i="1478" s="1"/>
  <c r="H272" i="1478" s="1"/>
  <c r="H273" i="1478" s="1"/>
  <c r="H274" i="1478" s="1"/>
  <c r="H275" i="1478" s="1"/>
  <c r="H276" i="1478" s="1"/>
  <c r="H277" i="1478" s="1"/>
  <c r="H278" i="1478" s="1"/>
  <c r="H279" i="1478" s="1"/>
  <c r="H280" i="1478" s="1"/>
  <c r="H281" i="1478" s="1"/>
  <c r="H282" i="1478" s="1"/>
  <c r="H283" i="1478" s="1"/>
  <c r="H284" i="1478" s="1"/>
  <c r="H285" i="1478" s="1"/>
  <c r="H286" i="1478" s="1"/>
  <c r="H287" i="1478" s="1"/>
  <c r="H288" i="1478" s="1"/>
  <c r="H289" i="1478" s="1"/>
  <c r="H290" i="1478" s="1"/>
  <c r="H291" i="1478" s="1"/>
  <c r="H292" i="1478" s="1"/>
  <c r="H293" i="1478" s="1"/>
  <c r="H294" i="1478" s="1"/>
  <c r="H295" i="1478" s="1"/>
  <c r="H296" i="1478" s="1"/>
  <c r="H297" i="1478" s="1"/>
  <c r="H298" i="1478" s="1"/>
  <c r="H299" i="1478" s="1"/>
  <c r="H300" i="1478" s="1"/>
  <c r="H301" i="1478" s="1"/>
  <c r="H302" i="1478" s="1"/>
  <c r="H303" i="1478" s="1"/>
  <c r="H304" i="1478" s="1"/>
  <c r="H305" i="1478" s="1"/>
  <c r="H306" i="1478" s="1"/>
  <c r="H307" i="1478" s="1"/>
  <c r="H308" i="1478" s="1"/>
  <c r="H309" i="1478" s="1"/>
  <c r="H310" i="1478" s="1"/>
  <c r="H311" i="1478" s="1"/>
  <c r="H312" i="1478" s="1"/>
  <c r="H313" i="1478" s="1"/>
  <c r="H314" i="1478" s="1"/>
  <c r="H315" i="1478" s="1"/>
  <c r="H316" i="1478" s="1"/>
  <c r="H317" i="1478" s="1"/>
  <c r="H318" i="1478" s="1"/>
  <c r="H319" i="1478" s="1"/>
  <c r="H320" i="1478" s="1"/>
  <c r="H321" i="1478" s="1"/>
  <c r="H322" i="1478" s="1"/>
  <c r="H323" i="1478" s="1"/>
  <c r="H324" i="1478" s="1"/>
  <c r="H325" i="1478" s="1"/>
  <c r="H326" i="1478" s="1"/>
  <c r="H327" i="1478" s="1"/>
  <c r="H328" i="1478" s="1"/>
  <c r="H329" i="1478" s="1"/>
  <c r="H330" i="1478" s="1"/>
  <c r="H331" i="1478" s="1"/>
  <c r="H332" i="1478" s="1"/>
  <c r="H333" i="1478" s="1"/>
  <c r="H334" i="1478" s="1"/>
  <c r="H335" i="1478" s="1"/>
  <c r="H336" i="1478" s="1"/>
  <c r="H337" i="1478" s="1"/>
  <c r="H338" i="1478" s="1"/>
  <c r="H339" i="1478" s="1"/>
  <c r="H340" i="1478" s="1"/>
  <c r="H341" i="1478" s="1"/>
  <c r="H342" i="1478" s="1"/>
  <c r="H343" i="1478" s="1"/>
  <c r="H344" i="1478" s="1"/>
  <c r="H345" i="1478" s="1"/>
  <c r="H346" i="1478" s="1"/>
  <c r="H347" i="1478" s="1"/>
  <c r="H348" i="1478" s="1"/>
  <c r="H349" i="1478" s="1"/>
  <c r="H350" i="1478" s="1"/>
  <c r="H351" i="1478" s="1"/>
  <c r="H352" i="1478" s="1"/>
  <c r="H353" i="1478" s="1"/>
  <c r="H354" i="1478" s="1"/>
  <c r="H355" i="1478" s="1"/>
  <c r="H356" i="1478" s="1"/>
  <c r="H357" i="1478" s="1"/>
  <c r="H358" i="1478" s="1"/>
  <c r="H359" i="1478" s="1"/>
  <c r="H360" i="1478" s="1"/>
  <c r="H361" i="1478" s="1"/>
  <c r="H362" i="1478" s="1"/>
  <c r="H363" i="1478" s="1"/>
  <c r="H364" i="1478" s="1"/>
  <c r="H365" i="1478" s="1"/>
  <c r="H366" i="1478" s="1"/>
  <c r="H367" i="1478" s="1"/>
  <c r="H368" i="1478" s="1"/>
  <c r="H369" i="1478" s="1"/>
  <c r="H370" i="1478" s="1"/>
  <c r="H371" i="1478" s="1"/>
  <c r="H372" i="1478" s="1"/>
  <c r="H373" i="1478" s="1"/>
  <c r="H374" i="1478" s="1"/>
  <c r="H375" i="1478" s="1"/>
  <c r="H376" i="1478" s="1"/>
  <c r="H377" i="1478" s="1"/>
  <c r="H378" i="1478" s="1"/>
  <c r="H379" i="1478" s="1"/>
  <c r="H380" i="1478" s="1"/>
  <c r="H381" i="1478" s="1"/>
  <c r="H382" i="1478" s="1"/>
  <c r="H383" i="1478" s="1"/>
  <c r="H384" i="1478" s="1"/>
  <c r="H385" i="1478" s="1"/>
  <c r="H386" i="1478" s="1"/>
  <c r="H387" i="1478" s="1"/>
  <c r="H388" i="1478" s="1"/>
  <c r="H389" i="1478" s="1"/>
  <c r="H390" i="1478" s="1"/>
  <c r="H391" i="1478" s="1"/>
  <c r="H392" i="1478" s="1"/>
  <c r="H393" i="1478" s="1"/>
  <c r="H394" i="1478" s="1"/>
  <c r="H395" i="1478" s="1"/>
  <c r="H396" i="1478" s="1"/>
  <c r="H397" i="1478" s="1"/>
  <c r="H398" i="1478" s="1"/>
  <c r="H399" i="1478" s="1"/>
  <c r="H400" i="1478" s="1"/>
  <c r="H401" i="1478" s="1"/>
  <c r="H402" i="1478" s="1"/>
  <c r="H403" i="1478" s="1"/>
  <c r="H404" i="1478" s="1"/>
  <c r="H405" i="1478" s="1"/>
  <c r="H406" i="1478" s="1"/>
  <c r="H407" i="1478" s="1"/>
  <c r="H408" i="1478" s="1"/>
  <c r="H409" i="1478" s="1"/>
  <c r="H410" i="1478" s="1"/>
  <c r="H411" i="1478" s="1"/>
  <c r="H412" i="1478" s="1"/>
  <c r="H413" i="1478" s="1"/>
  <c r="H414" i="1478" s="1"/>
  <c r="H415" i="1478" s="1"/>
  <c r="H416" i="1478" s="1"/>
  <c r="H417" i="1478" s="1"/>
  <c r="H418" i="1478" s="1"/>
  <c r="H419" i="1478" s="1"/>
  <c r="H420" i="1478" s="1"/>
  <c r="H421" i="1478" s="1"/>
  <c r="H422" i="1478" s="1"/>
  <c r="H423" i="1478" s="1"/>
  <c r="H424" i="1478" s="1"/>
  <c r="H425" i="1478" s="1"/>
  <c r="H426" i="1478" s="1"/>
  <c r="H427" i="1478" s="1"/>
  <c r="H428" i="1478" s="1"/>
  <c r="H429" i="1478" s="1"/>
  <c r="H430" i="1478" s="1"/>
  <c r="H431" i="1478" s="1"/>
  <c r="H432" i="1478" s="1"/>
  <c r="H433" i="1478" s="1"/>
  <c r="H434" i="1478" s="1"/>
  <c r="H435" i="1478" s="1"/>
  <c r="H436" i="1478" s="1"/>
  <c r="H437" i="1478" s="1"/>
  <c r="H438" i="1478" s="1"/>
  <c r="H439" i="1478" s="1"/>
  <c r="H440" i="1478" s="1"/>
  <c r="H441" i="1478" s="1"/>
  <c r="H442" i="1478" s="1"/>
  <c r="H443" i="1478" s="1"/>
  <c r="H444" i="1478" s="1"/>
  <c r="H445" i="1478" s="1"/>
  <c r="H446" i="1478" s="1"/>
  <c r="H447" i="1478" s="1"/>
  <c r="H448" i="1478" s="1"/>
  <c r="H449" i="1478" s="1"/>
  <c r="H450" i="1478" s="1"/>
  <c r="H451" i="1478" s="1"/>
  <c r="H452" i="1478" s="1"/>
  <c r="H453" i="1478" s="1"/>
  <c r="H454" i="1478" s="1"/>
  <c r="H455" i="1478" s="1"/>
  <c r="H456" i="1478" s="1"/>
  <c r="H457" i="1478" s="1"/>
  <c r="H458" i="1478" s="1"/>
  <c r="H459" i="1478" s="1"/>
  <c r="H460" i="1478" s="1"/>
  <c r="H461" i="1478" s="1"/>
  <c r="H462" i="1478" s="1"/>
  <c r="H463" i="1478" s="1"/>
  <c r="H464" i="1478" s="1"/>
  <c r="H465" i="1478" s="1"/>
  <c r="H466" i="1478" s="1"/>
  <c r="H467" i="1478" s="1"/>
  <c r="H468" i="1478" s="1"/>
  <c r="H469" i="1478" s="1"/>
  <c r="H470" i="1478" s="1"/>
  <c r="H471" i="1478" s="1"/>
  <c r="H472" i="1478" s="1"/>
  <c r="H473" i="1478" s="1"/>
  <c r="H474" i="1478" s="1"/>
  <c r="H475" i="1478" s="1"/>
  <c r="H476" i="1478" s="1"/>
  <c r="H477" i="1478" s="1"/>
  <c r="H478" i="1478" s="1"/>
  <c r="H479" i="1478" s="1"/>
  <c r="H480" i="1478" s="1"/>
  <c r="H481" i="1478" s="1"/>
  <c r="H482" i="1478" s="1"/>
  <c r="H483" i="1478" s="1"/>
  <c r="H484" i="1478" s="1"/>
  <c r="H485" i="1478" s="1"/>
  <c r="H486" i="1478" s="1"/>
  <c r="H487" i="1478" s="1"/>
  <c r="H488" i="1478" s="1"/>
  <c r="H489" i="1478" s="1"/>
  <c r="H490" i="1478" s="1"/>
  <c r="H491" i="1478" s="1"/>
  <c r="H492" i="1478" s="1"/>
  <c r="H493" i="1478" s="1"/>
  <c r="H494" i="1478" s="1"/>
  <c r="H495" i="1478" s="1"/>
  <c r="H496" i="1478" s="1"/>
  <c r="H497" i="1478" s="1"/>
  <c r="H498" i="1478" s="1"/>
  <c r="H499" i="1478" s="1"/>
  <c r="H500" i="1478" s="1"/>
  <c r="H501" i="1478" s="1"/>
  <c r="H502" i="1478" s="1"/>
  <c r="H503" i="1478" s="1"/>
  <c r="H504" i="1478" s="1"/>
  <c r="H505" i="1478" s="1"/>
  <c r="H506" i="1478" s="1"/>
  <c r="H507" i="1478" s="1"/>
  <c r="H508" i="1478" s="1"/>
  <c r="H509" i="1478" s="1"/>
  <c r="H510" i="1478" s="1"/>
  <c r="H511" i="1478" s="1"/>
  <c r="H512" i="1478" s="1"/>
  <c r="H513" i="1478" s="1"/>
  <c r="H514" i="1478" s="1"/>
  <c r="H515" i="1478" s="1"/>
  <c r="H516" i="1478" s="1"/>
  <c r="H517" i="1478" s="1"/>
  <c r="H518" i="1478" s="1"/>
  <c r="H519" i="1478" s="1"/>
  <c r="H520" i="1478" s="1"/>
  <c r="H521" i="1478" s="1"/>
  <c r="H522" i="1478" s="1"/>
  <c r="H523" i="1478" s="1"/>
  <c r="H524" i="1478" s="1"/>
  <c r="H525" i="1478" s="1"/>
  <c r="H526" i="1478" s="1"/>
  <c r="H527" i="1478" s="1"/>
  <c r="H528" i="1478" s="1"/>
  <c r="H529" i="1478" s="1"/>
  <c r="H530" i="1478" s="1"/>
  <c r="H531" i="1478" s="1"/>
  <c r="H532" i="1478" s="1"/>
  <c r="H533" i="1478" s="1"/>
  <c r="H534" i="1478" s="1"/>
  <c r="H535" i="1478" s="1"/>
  <c r="H536" i="1478" s="1"/>
  <c r="H537" i="1478" s="1"/>
  <c r="H538" i="1478" s="1"/>
  <c r="H539" i="1478" s="1"/>
  <c r="H540" i="1478" s="1"/>
  <c r="H541" i="1478" s="1"/>
  <c r="H542" i="1478" s="1"/>
  <c r="H543" i="1478" s="1"/>
  <c r="H544" i="1478" s="1"/>
  <c r="H545" i="1478" s="1"/>
  <c r="H546" i="1478" s="1"/>
  <c r="H547" i="1478" s="1"/>
  <c r="H548" i="1478" s="1"/>
  <c r="H549" i="1478" s="1"/>
  <c r="H550" i="1478" s="1"/>
  <c r="H551" i="1478" s="1"/>
  <c r="H552" i="1478" s="1"/>
  <c r="H553" i="1478" s="1"/>
  <c r="H554" i="1478" s="1"/>
  <c r="H555" i="1478" s="1"/>
  <c r="H556" i="1478" s="1"/>
  <c r="H557" i="1478" s="1"/>
  <c r="H558" i="1478" s="1"/>
  <c r="H559" i="1478" s="1"/>
  <c r="H560" i="1478" s="1"/>
  <c r="H561" i="1478" s="1"/>
  <c r="H562" i="1478" s="1"/>
  <c r="H563" i="1478" s="1"/>
  <c r="H564" i="1478" s="1"/>
  <c r="H565" i="1478" s="1"/>
  <c r="H566" i="1478" s="1"/>
  <c r="H567" i="1478" s="1"/>
  <c r="H568" i="1478" s="1"/>
  <c r="H569" i="1478" s="1"/>
  <c r="H570" i="1478" s="1"/>
  <c r="H571" i="1478" s="1"/>
  <c r="G18" i="1478"/>
  <c r="G19" i="1478" s="1"/>
  <c r="G20" i="1478" s="1"/>
  <c r="G21" i="1478" s="1"/>
  <c r="G22" i="1478" s="1"/>
  <c r="G23" i="1478" s="1"/>
  <c r="G24" i="1478" s="1"/>
  <c r="G25" i="1478" s="1"/>
  <c r="G26" i="1478" s="1"/>
  <c r="G27" i="1478" s="1"/>
  <c r="G28" i="1478" s="1"/>
  <c r="G29" i="1478" s="1"/>
  <c r="G30" i="1478" s="1"/>
  <c r="G31" i="1478" s="1"/>
  <c r="G32" i="1478" s="1"/>
  <c r="G33" i="1478" s="1"/>
  <c r="G34" i="1478" s="1"/>
  <c r="G35" i="1478" s="1"/>
  <c r="G36" i="1478" s="1"/>
  <c r="G37" i="1478" s="1"/>
  <c r="G38" i="1478" s="1"/>
  <c r="G39" i="1478" s="1"/>
  <c r="G40" i="1478" s="1"/>
  <c r="G41" i="1478" s="1"/>
  <c r="G42" i="1478" s="1"/>
  <c r="G43" i="1478" s="1"/>
  <c r="G44" i="1478" s="1"/>
  <c r="G45" i="1478" s="1"/>
  <c r="G46" i="1478" s="1"/>
  <c r="G47" i="1478" s="1"/>
  <c r="G48" i="1478" s="1"/>
  <c r="G49" i="1478" s="1"/>
  <c r="G50" i="1478" s="1"/>
  <c r="G51" i="1478" s="1"/>
  <c r="G52" i="1478" s="1"/>
  <c r="G53" i="1478" s="1"/>
  <c r="G54" i="1478" s="1"/>
  <c r="G55" i="1478" s="1"/>
  <c r="G56" i="1478" s="1"/>
  <c r="G57" i="1478" s="1"/>
  <c r="G58" i="1478" s="1"/>
  <c r="G59" i="1478" s="1"/>
  <c r="G60" i="1478" s="1"/>
  <c r="G61" i="1478" s="1"/>
  <c r="G62" i="1478" s="1"/>
  <c r="G63" i="1478" s="1"/>
  <c r="G64" i="1478" s="1"/>
  <c r="G65" i="1478" s="1"/>
  <c r="G66" i="1478" s="1"/>
  <c r="G67" i="1478" s="1"/>
  <c r="G68" i="1478" s="1"/>
  <c r="G69" i="1478" s="1"/>
  <c r="G70" i="1478" s="1"/>
  <c r="G71" i="1478" s="1"/>
  <c r="G72" i="1478" s="1"/>
  <c r="G73" i="1478" s="1"/>
  <c r="G74" i="1478" s="1"/>
  <c r="G75" i="1478" s="1"/>
  <c r="G76" i="1478" s="1"/>
  <c r="G77" i="1478" s="1"/>
  <c r="G78" i="1478" s="1"/>
  <c r="G79" i="1478" s="1"/>
  <c r="G80" i="1478" s="1"/>
  <c r="G81" i="1478" s="1"/>
  <c r="G82" i="1478" s="1"/>
  <c r="G83" i="1478" s="1"/>
  <c r="G84" i="1478" s="1"/>
  <c r="G85" i="1478" s="1"/>
  <c r="G86" i="1478" s="1"/>
  <c r="G87" i="1478" s="1"/>
  <c r="G88" i="1478" s="1"/>
  <c r="G89" i="1478" s="1"/>
  <c r="G90" i="1478" s="1"/>
  <c r="G91" i="1478" s="1"/>
  <c r="G92" i="1478" s="1"/>
  <c r="G93" i="1478" s="1"/>
  <c r="G94" i="1478" s="1"/>
  <c r="G95" i="1478" s="1"/>
  <c r="G96" i="1478" s="1"/>
  <c r="G97" i="1478" s="1"/>
  <c r="G98" i="1478" s="1"/>
  <c r="G99" i="1478" s="1"/>
  <c r="G100" i="1478" s="1"/>
  <c r="G101" i="1478" s="1"/>
  <c r="G102" i="1478" s="1"/>
  <c r="G103" i="1478" s="1"/>
  <c r="G104" i="1478" s="1"/>
  <c r="G105" i="1478" s="1"/>
  <c r="G106" i="1478" s="1"/>
  <c r="G107" i="1478" s="1"/>
  <c r="G108" i="1478" s="1"/>
  <c r="G109" i="1478" s="1"/>
  <c r="G110" i="1478" s="1"/>
  <c r="G111" i="1478" s="1"/>
  <c r="G112" i="1478" s="1"/>
  <c r="G113" i="1478" s="1"/>
  <c r="G114" i="1478" s="1"/>
  <c r="G115" i="1478" s="1"/>
  <c r="G116" i="1478" s="1"/>
  <c r="G117" i="1478" s="1"/>
  <c r="G118" i="1478" s="1"/>
  <c r="G119" i="1478" s="1"/>
  <c r="G120" i="1478" s="1"/>
  <c r="G121" i="1478" s="1"/>
  <c r="G122" i="1478" s="1"/>
  <c r="G123" i="1478" s="1"/>
  <c r="G124" i="1478" s="1"/>
  <c r="G125" i="1478" s="1"/>
  <c r="G126" i="1478" s="1"/>
  <c r="G127" i="1478" s="1"/>
  <c r="G128" i="1478" s="1"/>
  <c r="G129" i="1478" s="1"/>
  <c r="G130" i="1478" s="1"/>
  <c r="G131" i="1478" s="1"/>
  <c r="G132" i="1478" s="1"/>
  <c r="G133" i="1478" s="1"/>
  <c r="G134" i="1478" s="1"/>
  <c r="G135" i="1478" s="1"/>
  <c r="G136" i="1478" s="1"/>
  <c r="G137" i="1478" s="1"/>
  <c r="G138" i="1478" s="1"/>
  <c r="G139" i="1478" s="1"/>
  <c r="G140" i="1478" s="1"/>
  <c r="G141" i="1478" s="1"/>
  <c r="G142" i="1478" s="1"/>
  <c r="G143" i="1478" s="1"/>
  <c r="G144" i="1478" s="1"/>
  <c r="G145" i="1478" s="1"/>
  <c r="G146" i="1478" s="1"/>
  <c r="G147" i="1478" s="1"/>
  <c r="G148" i="1478" s="1"/>
  <c r="G149" i="1478" s="1"/>
  <c r="G150" i="1478" s="1"/>
  <c r="G151" i="1478" s="1"/>
  <c r="G152" i="1478" s="1"/>
  <c r="G153" i="1478" s="1"/>
  <c r="G154" i="1478" s="1"/>
  <c r="G155" i="1478" s="1"/>
  <c r="G156" i="1478" s="1"/>
  <c r="G157" i="1478" s="1"/>
  <c r="G158" i="1478" s="1"/>
  <c r="G159" i="1478" s="1"/>
  <c r="G160" i="1478" s="1"/>
  <c r="G161" i="1478" s="1"/>
  <c r="G162" i="1478" s="1"/>
  <c r="G163" i="1478" s="1"/>
  <c r="G164" i="1478" s="1"/>
  <c r="G165" i="1478" s="1"/>
  <c r="G166" i="1478" s="1"/>
  <c r="G167" i="1478" s="1"/>
  <c r="G168" i="1478" s="1"/>
  <c r="G169" i="1478" s="1"/>
  <c r="G170" i="1478" s="1"/>
  <c r="G171" i="1478" s="1"/>
  <c r="G172" i="1478" s="1"/>
  <c r="G173" i="1478" s="1"/>
  <c r="G174" i="1478" s="1"/>
  <c r="G175" i="1478" s="1"/>
  <c r="G176" i="1478" s="1"/>
  <c r="G177" i="1478" s="1"/>
  <c r="G178" i="1478" s="1"/>
  <c r="G179" i="1478" s="1"/>
  <c r="G180" i="1478" s="1"/>
  <c r="G181" i="1478" s="1"/>
  <c r="G182" i="1478" s="1"/>
  <c r="G183" i="1478" s="1"/>
  <c r="G184" i="1478" s="1"/>
  <c r="G185" i="1478" s="1"/>
  <c r="G186" i="1478" s="1"/>
  <c r="G187" i="1478" s="1"/>
  <c r="G188" i="1478" s="1"/>
  <c r="G189" i="1478" s="1"/>
  <c r="G190" i="1478" s="1"/>
  <c r="G191" i="1478" s="1"/>
  <c r="G192" i="1478" s="1"/>
  <c r="G193" i="1478" s="1"/>
  <c r="G194" i="1478" s="1"/>
  <c r="G195" i="1478" s="1"/>
  <c r="G196" i="1478" s="1"/>
  <c r="G197" i="1478" s="1"/>
  <c r="G198" i="1478" s="1"/>
  <c r="G199" i="1478" s="1"/>
  <c r="G200" i="1478" s="1"/>
  <c r="G201" i="1478" s="1"/>
  <c r="G202" i="1478" s="1"/>
  <c r="G203" i="1478" s="1"/>
  <c r="G204" i="1478" s="1"/>
  <c r="G205" i="1478" s="1"/>
  <c r="G206" i="1478" s="1"/>
  <c r="G207" i="1478" s="1"/>
  <c r="G208" i="1478" s="1"/>
  <c r="G209" i="1478" s="1"/>
  <c r="G210" i="1478" s="1"/>
  <c r="G211" i="1478" s="1"/>
  <c r="G212" i="1478" s="1"/>
  <c r="G213" i="1478" s="1"/>
  <c r="G214" i="1478" s="1"/>
  <c r="G215" i="1478" s="1"/>
  <c r="G216" i="1478" s="1"/>
  <c r="G217" i="1478" s="1"/>
  <c r="G218" i="1478" s="1"/>
  <c r="G219" i="1478" s="1"/>
  <c r="G220" i="1478" s="1"/>
  <c r="G221" i="1478" s="1"/>
  <c r="G222" i="1478" s="1"/>
  <c r="G223" i="1478" s="1"/>
  <c r="G224" i="1478" s="1"/>
  <c r="G225" i="1478" s="1"/>
  <c r="G226" i="1478" s="1"/>
  <c r="G227" i="1478" s="1"/>
  <c r="G228" i="1478" s="1"/>
  <c r="G229" i="1478" s="1"/>
  <c r="G230" i="1478" s="1"/>
  <c r="G231" i="1478" s="1"/>
  <c r="G232" i="1478" s="1"/>
  <c r="G233" i="1478" s="1"/>
  <c r="G234" i="1478" s="1"/>
  <c r="G235" i="1478" s="1"/>
  <c r="G236" i="1478" s="1"/>
  <c r="G237" i="1478" s="1"/>
  <c r="G238" i="1478" s="1"/>
  <c r="G239" i="1478" s="1"/>
  <c r="G240" i="1478" s="1"/>
  <c r="G241" i="1478" s="1"/>
  <c r="G242" i="1478" s="1"/>
  <c r="G243" i="1478" s="1"/>
  <c r="G244" i="1478" s="1"/>
  <c r="G245" i="1478" s="1"/>
  <c r="G246" i="1478" s="1"/>
  <c r="G247" i="1478" s="1"/>
  <c r="G248" i="1478" s="1"/>
  <c r="G249" i="1478" s="1"/>
  <c r="G250" i="1478" s="1"/>
  <c r="G251" i="1478" s="1"/>
  <c r="G252" i="1478" s="1"/>
  <c r="G253" i="1478" s="1"/>
  <c r="G254" i="1478" s="1"/>
  <c r="G255" i="1478" s="1"/>
  <c r="G256" i="1478" s="1"/>
  <c r="G257" i="1478" s="1"/>
  <c r="G258" i="1478" s="1"/>
  <c r="G259" i="1478" s="1"/>
  <c r="G260" i="1478" s="1"/>
  <c r="G261" i="1478" s="1"/>
  <c r="G262" i="1478" s="1"/>
  <c r="G263" i="1478" s="1"/>
  <c r="G264" i="1478" s="1"/>
  <c r="G265" i="1478" s="1"/>
  <c r="G266" i="1478" s="1"/>
  <c r="G267" i="1478" s="1"/>
  <c r="G268" i="1478" s="1"/>
  <c r="G269" i="1478" s="1"/>
  <c r="G270" i="1478" s="1"/>
  <c r="G271" i="1478" s="1"/>
  <c r="G272" i="1478" s="1"/>
  <c r="G273" i="1478" s="1"/>
  <c r="G274" i="1478" s="1"/>
  <c r="G275" i="1478" s="1"/>
  <c r="G276" i="1478" s="1"/>
  <c r="G277" i="1478" s="1"/>
  <c r="G278" i="1478" s="1"/>
  <c r="G279" i="1478" s="1"/>
  <c r="G280" i="1478" s="1"/>
  <c r="G281" i="1478" s="1"/>
  <c r="G282" i="1478" s="1"/>
  <c r="G283" i="1478" s="1"/>
  <c r="G284" i="1478" s="1"/>
  <c r="G285" i="1478" s="1"/>
  <c r="G286" i="1478" s="1"/>
  <c r="G287" i="1478" s="1"/>
  <c r="G288" i="1478" s="1"/>
  <c r="G289" i="1478" s="1"/>
  <c r="G290" i="1478" s="1"/>
  <c r="G291" i="1478" s="1"/>
  <c r="G292" i="1478" s="1"/>
  <c r="G293" i="1478" s="1"/>
  <c r="G294" i="1478" s="1"/>
  <c r="G295" i="1478" s="1"/>
  <c r="G296" i="1478" s="1"/>
  <c r="G297" i="1478" s="1"/>
  <c r="G298" i="1478" s="1"/>
  <c r="G299" i="1478" s="1"/>
  <c r="G300" i="1478" s="1"/>
  <c r="G301" i="1478" s="1"/>
  <c r="G302" i="1478" s="1"/>
  <c r="G303" i="1478" s="1"/>
  <c r="G304" i="1478" s="1"/>
  <c r="G305" i="1478" s="1"/>
  <c r="G306" i="1478" s="1"/>
  <c r="G307" i="1478" s="1"/>
  <c r="G308" i="1478" s="1"/>
  <c r="G309" i="1478" s="1"/>
  <c r="G310" i="1478" s="1"/>
  <c r="G311" i="1478" s="1"/>
  <c r="G312" i="1478" s="1"/>
  <c r="G313" i="1478" s="1"/>
  <c r="G314" i="1478" s="1"/>
  <c r="G315" i="1478" s="1"/>
  <c r="G316" i="1478" s="1"/>
  <c r="G317" i="1478" s="1"/>
  <c r="G318" i="1478" s="1"/>
  <c r="G319" i="1478" s="1"/>
  <c r="G320" i="1478" s="1"/>
  <c r="G321" i="1478" s="1"/>
  <c r="G322" i="1478" s="1"/>
  <c r="G323" i="1478" s="1"/>
  <c r="G324" i="1478" s="1"/>
  <c r="G325" i="1478" s="1"/>
  <c r="G326" i="1478" s="1"/>
  <c r="G327" i="1478" s="1"/>
  <c r="G328" i="1478" s="1"/>
  <c r="G329" i="1478" s="1"/>
  <c r="G330" i="1478" s="1"/>
  <c r="G331" i="1478" s="1"/>
  <c r="G332" i="1478" s="1"/>
  <c r="G333" i="1478" s="1"/>
  <c r="G334" i="1478" s="1"/>
  <c r="G335" i="1478" s="1"/>
  <c r="G336" i="1478" s="1"/>
  <c r="G337" i="1478" s="1"/>
  <c r="G338" i="1478" s="1"/>
  <c r="G339" i="1478" s="1"/>
  <c r="G340" i="1478" s="1"/>
  <c r="G341" i="1478" s="1"/>
  <c r="G342" i="1478" s="1"/>
  <c r="G343" i="1478" s="1"/>
  <c r="G344" i="1478" s="1"/>
  <c r="G345" i="1478" s="1"/>
  <c r="G346" i="1478" s="1"/>
  <c r="G347" i="1478" s="1"/>
  <c r="G348" i="1478" s="1"/>
  <c r="G349" i="1478" s="1"/>
  <c r="G350" i="1478" s="1"/>
  <c r="G351" i="1478" s="1"/>
  <c r="G352" i="1478" s="1"/>
  <c r="G353" i="1478" s="1"/>
  <c r="G354" i="1478" s="1"/>
  <c r="G355" i="1478" s="1"/>
  <c r="G356" i="1478" s="1"/>
  <c r="G357" i="1478" s="1"/>
  <c r="G358" i="1478" s="1"/>
  <c r="G359" i="1478" s="1"/>
  <c r="G360" i="1478" s="1"/>
  <c r="G361" i="1478" s="1"/>
  <c r="G362" i="1478" s="1"/>
  <c r="G363" i="1478" s="1"/>
  <c r="G364" i="1478" s="1"/>
  <c r="G365" i="1478" s="1"/>
  <c r="G366" i="1478" s="1"/>
  <c r="G367" i="1478" s="1"/>
  <c r="G368" i="1478" s="1"/>
  <c r="G369" i="1478" s="1"/>
  <c r="G370" i="1478" s="1"/>
  <c r="G371" i="1478" s="1"/>
  <c r="G372" i="1478" s="1"/>
  <c r="G373" i="1478" s="1"/>
  <c r="G374" i="1478" s="1"/>
  <c r="G375" i="1478" s="1"/>
  <c r="G376" i="1478" s="1"/>
  <c r="G377" i="1478" s="1"/>
  <c r="G378" i="1478" s="1"/>
  <c r="G379" i="1478" s="1"/>
  <c r="G380" i="1478" s="1"/>
  <c r="G381" i="1478" s="1"/>
  <c r="G382" i="1478" s="1"/>
  <c r="G383" i="1478" s="1"/>
  <c r="G384" i="1478" s="1"/>
  <c r="G385" i="1478" s="1"/>
  <c r="G386" i="1478" s="1"/>
  <c r="G387" i="1478" s="1"/>
  <c r="G388" i="1478" s="1"/>
  <c r="G389" i="1478" s="1"/>
  <c r="G390" i="1478" s="1"/>
  <c r="G391" i="1478" s="1"/>
  <c r="G392" i="1478" s="1"/>
  <c r="G393" i="1478" s="1"/>
  <c r="G394" i="1478" s="1"/>
  <c r="G395" i="1478" s="1"/>
  <c r="G396" i="1478" s="1"/>
  <c r="G397" i="1478" s="1"/>
  <c r="G398" i="1478" s="1"/>
  <c r="G399" i="1478" s="1"/>
  <c r="G400" i="1478" s="1"/>
  <c r="G401" i="1478" s="1"/>
  <c r="G402" i="1478" s="1"/>
  <c r="G403" i="1478" s="1"/>
  <c r="G404" i="1478" s="1"/>
  <c r="G405" i="1478" s="1"/>
  <c r="G406" i="1478" s="1"/>
  <c r="G407" i="1478" s="1"/>
  <c r="G408" i="1478" s="1"/>
  <c r="G409" i="1478" s="1"/>
  <c r="G410" i="1478" s="1"/>
  <c r="G411" i="1478" s="1"/>
  <c r="G412" i="1478" s="1"/>
  <c r="G413" i="1478" s="1"/>
  <c r="G414" i="1478" s="1"/>
  <c r="G415" i="1478" s="1"/>
  <c r="G416" i="1478" s="1"/>
  <c r="G417" i="1478" s="1"/>
  <c r="G418" i="1478" s="1"/>
  <c r="G419" i="1478" s="1"/>
  <c r="G420" i="1478" s="1"/>
  <c r="G421" i="1478" s="1"/>
  <c r="G422" i="1478" s="1"/>
  <c r="G423" i="1478" s="1"/>
  <c r="G424" i="1478" s="1"/>
  <c r="G425" i="1478" s="1"/>
  <c r="G426" i="1478" s="1"/>
  <c r="G427" i="1478" s="1"/>
  <c r="G428" i="1478" s="1"/>
  <c r="G429" i="1478" s="1"/>
  <c r="G430" i="1478" s="1"/>
  <c r="G431" i="1478" s="1"/>
  <c r="G432" i="1478" s="1"/>
  <c r="G433" i="1478" s="1"/>
  <c r="G434" i="1478" s="1"/>
  <c r="G435" i="1478" s="1"/>
  <c r="G436" i="1478" s="1"/>
  <c r="G437" i="1478" s="1"/>
  <c r="G438" i="1478" s="1"/>
  <c r="G439" i="1478" s="1"/>
  <c r="G440" i="1478" s="1"/>
  <c r="G441" i="1478" s="1"/>
  <c r="G442" i="1478" s="1"/>
  <c r="G443" i="1478" s="1"/>
  <c r="G444" i="1478" s="1"/>
  <c r="G445" i="1478" s="1"/>
  <c r="G446" i="1478" s="1"/>
  <c r="G447" i="1478" s="1"/>
  <c r="G448" i="1478" s="1"/>
  <c r="G449" i="1478" s="1"/>
  <c r="G450" i="1478" s="1"/>
  <c r="G451" i="1478" s="1"/>
  <c r="G452" i="1478" s="1"/>
  <c r="G453" i="1478" s="1"/>
  <c r="G454" i="1478" s="1"/>
  <c r="G455" i="1478" s="1"/>
  <c r="G456" i="1478" s="1"/>
  <c r="G457" i="1478" s="1"/>
  <c r="G458" i="1478" s="1"/>
  <c r="G459" i="1478" s="1"/>
  <c r="G460" i="1478" s="1"/>
  <c r="G461" i="1478" s="1"/>
  <c r="G462" i="1478" s="1"/>
  <c r="G463" i="1478" s="1"/>
  <c r="G464" i="1478" s="1"/>
  <c r="G465" i="1478" s="1"/>
  <c r="G466" i="1478" s="1"/>
  <c r="G467" i="1478" s="1"/>
  <c r="G468" i="1478" s="1"/>
  <c r="G469" i="1478" s="1"/>
  <c r="G470" i="1478" s="1"/>
  <c r="G471" i="1478" s="1"/>
  <c r="G472" i="1478" s="1"/>
  <c r="G473" i="1478" s="1"/>
  <c r="G474" i="1478" s="1"/>
  <c r="G475" i="1478" s="1"/>
  <c r="G476" i="1478" s="1"/>
  <c r="G477" i="1478" s="1"/>
  <c r="G478" i="1478" s="1"/>
  <c r="G479" i="1478" s="1"/>
  <c r="G480" i="1478" s="1"/>
  <c r="G481" i="1478" s="1"/>
  <c r="G482" i="1478" s="1"/>
  <c r="G483" i="1478" s="1"/>
  <c r="G484" i="1478" s="1"/>
  <c r="G485" i="1478" s="1"/>
  <c r="G486" i="1478" s="1"/>
  <c r="G487" i="1478" s="1"/>
  <c r="G488" i="1478" s="1"/>
  <c r="G489" i="1478" s="1"/>
  <c r="G490" i="1478" s="1"/>
  <c r="G491" i="1478" s="1"/>
  <c r="G492" i="1478" s="1"/>
  <c r="G493" i="1478" s="1"/>
  <c r="G494" i="1478" s="1"/>
  <c r="G495" i="1478" s="1"/>
  <c r="G496" i="1478" s="1"/>
  <c r="G497" i="1478" s="1"/>
  <c r="G498" i="1478" s="1"/>
  <c r="G499" i="1478" s="1"/>
  <c r="G500" i="1478" s="1"/>
  <c r="G501" i="1478" s="1"/>
  <c r="G502" i="1478" s="1"/>
  <c r="G503" i="1478" s="1"/>
  <c r="G504" i="1478" s="1"/>
  <c r="G505" i="1478" s="1"/>
  <c r="G506" i="1478" s="1"/>
  <c r="G507" i="1478" s="1"/>
  <c r="G508" i="1478" s="1"/>
  <c r="G509" i="1478" s="1"/>
  <c r="G510" i="1478" s="1"/>
  <c r="G511" i="1478" s="1"/>
  <c r="G512" i="1478" s="1"/>
  <c r="G513" i="1478" s="1"/>
  <c r="G514" i="1478" s="1"/>
  <c r="G515" i="1478" s="1"/>
  <c r="G516" i="1478" s="1"/>
  <c r="G517" i="1478" s="1"/>
  <c r="G518" i="1478" s="1"/>
  <c r="G519" i="1478" s="1"/>
  <c r="G520" i="1478" s="1"/>
  <c r="G521" i="1478" s="1"/>
  <c r="G522" i="1478" s="1"/>
  <c r="G523" i="1478" s="1"/>
  <c r="G524" i="1478" s="1"/>
  <c r="G525" i="1478" s="1"/>
  <c r="G526" i="1478" s="1"/>
  <c r="G527" i="1478" s="1"/>
  <c r="G528" i="1478" s="1"/>
  <c r="G529" i="1478" s="1"/>
  <c r="G530" i="1478" s="1"/>
  <c r="G531" i="1478" s="1"/>
  <c r="G532" i="1478" s="1"/>
  <c r="G533" i="1478" s="1"/>
  <c r="G534" i="1478" s="1"/>
  <c r="G535" i="1478" s="1"/>
  <c r="G536" i="1478" s="1"/>
  <c r="G537" i="1478" s="1"/>
  <c r="G538" i="1478" s="1"/>
  <c r="G539" i="1478" s="1"/>
  <c r="G540" i="1478" s="1"/>
  <c r="G541" i="1478" s="1"/>
  <c r="G542" i="1478" s="1"/>
  <c r="G543" i="1478" s="1"/>
  <c r="G544" i="1478" s="1"/>
  <c r="G545" i="1478" s="1"/>
  <c r="G546" i="1478" s="1"/>
  <c r="G547" i="1478" s="1"/>
  <c r="G548" i="1478" s="1"/>
  <c r="G549" i="1478" s="1"/>
  <c r="G550" i="1478" s="1"/>
  <c r="G551" i="1478" s="1"/>
  <c r="G552" i="1478" s="1"/>
  <c r="G553" i="1478" s="1"/>
  <c r="G554" i="1478" s="1"/>
  <c r="G555" i="1478" s="1"/>
  <c r="G556" i="1478" s="1"/>
  <c r="G557" i="1478" s="1"/>
  <c r="G558" i="1478" s="1"/>
  <c r="G559" i="1478" s="1"/>
  <c r="G560" i="1478" s="1"/>
  <c r="G561" i="1478" s="1"/>
  <c r="G562" i="1478" s="1"/>
  <c r="G563" i="1478" s="1"/>
  <c r="G564" i="1478" s="1"/>
  <c r="G565" i="1478" s="1"/>
  <c r="G566" i="1478" s="1"/>
  <c r="G567" i="1478" s="1"/>
  <c r="G568" i="1478" s="1"/>
  <c r="G569" i="1478" s="1"/>
  <c r="G570" i="1478" s="1"/>
  <c r="G571" i="1478" s="1"/>
  <c r="F18" i="1478"/>
  <c r="F19" i="1478" s="1"/>
  <c r="C18" i="1478"/>
  <c r="A18" i="1478"/>
  <c r="A19" i="1478" s="1"/>
  <c r="A20" i="1478" s="1"/>
  <c r="A21" i="1478" s="1"/>
  <c r="A22" i="1478" s="1"/>
  <c r="A23" i="1478" s="1"/>
  <c r="A24" i="1478" s="1"/>
  <c r="A25" i="1478" s="1"/>
  <c r="A26" i="1478" s="1"/>
  <c r="A27" i="1478" s="1"/>
  <c r="A28" i="1478" s="1"/>
  <c r="A29" i="1478" s="1"/>
  <c r="A30" i="1478" s="1"/>
  <c r="A31" i="1478" s="1"/>
  <c r="A32" i="1478" s="1"/>
  <c r="A33" i="1478" s="1"/>
  <c r="A34" i="1478" s="1"/>
  <c r="A35" i="1478" s="1"/>
  <c r="A36" i="1478" s="1"/>
  <c r="A37" i="1478" s="1"/>
  <c r="A38" i="1478" s="1"/>
  <c r="A39" i="1478" s="1"/>
  <c r="A40" i="1478" s="1"/>
  <c r="A41" i="1478" s="1"/>
  <c r="A42" i="1478" s="1"/>
  <c r="A43" i="1478" s="1"/>
  <c r="A44" i="1478" s="1"/>
  <c r="A45" i="1478" s="1"/>
  <c r="A46" i="1478" s="1"/>
  <c r="A47" i="1478" s="1"/>
  <c r="A48" i="1478" s="1"/>
  <c r="A49" i="1478" s="1"/>
  <c r="A50" i="1478" s="1"/>
  <c r="A51" i="1478" s="1"/>
  <c r="A52" i="1478" s="1"/>
  <c r="A53" i="1478" s="1"/>
  <c r="A54" i="1478" s="1"/>
  <c r="A55" i="1478" s="1"/>
  <c r="A56" i="1478" s="1"/>
  <c r="A57" i="1478" s="1"/>
  <c r="A58" i="1478" s="1"/>
  <c r="A59" i="1478" s="1"/>
  <c r="A60" i="1478" s="1"/>
  <c r="A61" i="1478" s="1"/>
  <c r="A62" i="1478" s="1"/>
  <c r="A63" i="1478" s="1"/>
  <c r="A64" i="1478" s="1"/>
  <c r="A65" i="1478" s="1"/>
  <c r="A66" i="1478" s="1"/>
  <c r="A67" i="1478" s="1"/>
  <c r="A68" i="1478" s="1"/>
  <c r="A69" i="1478" s="1"/>
  <c r="A70" i="1478" s="1"/>
  <c r="A71" i="1478" s="1"/>
  <c r="A72" i="1478" s="1"/>
  <c r="A73" i="1478" s="1"/>
  <c r="A74" i="1478" s="1"/>
  <c r="A75" i="1478" s="1"/>
  <c r="A76" i="1478" s="1"/>
  <c r="A77" i="1478" s="1"/>
  <c r="A78" i="1478" s="1"/>
  <c r="A79" i="1478" s="1"/>
  <c r="A80" i="1478" s="1"/>
  <c r="A81" i="1478" s="1"/>
  <c r="A82" i="1478" s="1"/>
  <c r="A83" i="1478" s="1"/>
  <c r="A84" i="1478" s="1"/>
  <c r="A85" i="1478" s="1"/>
  <c r="A86" i="1478" s="1"/>
  <c r="A87" i="1478" s="1"/>
  <c r="A88" i="1478" s="1"/>
  <c r="A89" i="1478" s="1"/>
  <c r="A90" i="1478" s="1"/>
  <c r="A91" i="1478" s="1"/>
  <c r="A92" i="1478" s="1"/>
  <c r="A93" i="1478" s="1"/>
  <c r="A94" i="1478" s="1"/>
  <c r="A95" i="1478" s="1"/>
  <c r="A96" i="1478" s="1"/>
  <c r="A97" i="1478" s="1"/>
  <c r="A98" i="1478" s="1"/>
  <c r="A99" i="1478" s="1"/>
  <c r="A100" i="1478" s="1"/>
  <c r="A101" i="1478" s="1"/>
  <c r="A102" i="1478" s="1"/>
  <c r="A103" i="1478" s="1"/>
  <c r="A104" i="1478" s="1"/>
  <c r="A105" i="1478" s="1"/>
  <c r="A106" i="1478" s="1"/>
  <c r="A107" i="1478" s="1"/>
  <c r="A108" i="1478" s="1"/>
  <c r="A109" i="1478" s="1"/>
  <c r="A110" i="1478" s="1"/>
  <c r="A111" i="1478" s="1"/>
  <c r="A112" i="1478" s="1"/>
  <c r="A113" i="1478" s="1"/>
  <c r="A114" i="1478" s="1"/>
  <c r="A115" i="1478" s="1"/>
  <c r="A116" i="1478" s="1"/>
  <c r="A117" i="1478" s="1"/>
  <c r="A118" i="1478" s="1"/>
  <c r="A119" i="1478" s="1"/>
  <c r="A120" i="1478" s="1"/>
  <c r="A121" i="1478" s="1"/>
  <c r="A122" i="1478" s="1"/>
  <c r="A123" i="1478" s="1"/>
  <c r="A124" i="1478" s="1"/>
  <c r="A125" i="1478" s="1"/>
  <c r="A126" i="1478" s="1"/>
  <c r="A127" i="1478" s="1"/>
  <c r="A128" i="1478" s="1"/>
  <c r="A129" i="1478" s="1"/>
  <c r="A130" i="1478" s="1"/>
  <c r="A131" i="1478" s="1"/>
  <c r="A132" i="1478" s="1"/>
  <c r="A133" i="1478" s="1"/>
  <c r="A134" i="1478" s="1"/>
  <c r="A135" i="1478" s="1"/>
  <c r="A136" i="1478" s="1"/>
  <c r="A137" i="1478" s="1"/>
  <c r="A138" i="1478" s="1"/>
  <c r="A139" i="1478" s="1"/>
  <c r="A140" i="1478" s="1"/>
  <c r="A141" i="1478" s="1"/>
  <c r="A142" i="1478" s="1"/>
  <c r="A143" i="1478" s="1"/>
  <c r="A144" i="1478" s="1"/>
  <c r="A145" i="1478" s="1"/>
  <c r="A146" i="1478" s="1"/>
  <c r="A147" i="1478" s="1"/>
  <c r="A148" i="1478" s="1"/>
  <c r="A149" i="1478" s="1"/>
  <c r="A150" i="1478" s="1"/>
  <c r="A151" i="1478" s="1"/>
  <c r="A152" i="1478" s="1"/>
  <c r="A153" i="1478" s="1"/>
  <c r="A154" i="1478" s="1"/>
  <c r="A155" i="1478" s="1"/>
  <c r="A156" i="1478" s="1"/>
  <c r="A157" i="1478" s="1"/>
  <c r="A158" i="1478" s="1"/>
  <c r="A159" i="1478" s="1"/>
  <c r="A160" i="1478" s="1"/>
  <c r="A161" i="1478" s="1"/>
  <c r="A162" i="1478" s="1"/>
  <c r="A163" i="1478" s="1"/>
  <c r="A164" i="1478" s="1"/>
  <c r="A165" i="1478" s="1"/>
  <c r="A166" i="1478" s="1"/>
  <c r="A167" i="1478" s="1"/>
  <c r="A168" i="1478" s="1"/>
  <c r="A169" i="1478" s="1"/>
  <c r="A170" i="1478" s="1"/>
  <c r="A171" i="1478" s="1"/>
  <c r="A172" i="1478" s="1"/>
  <c r="A173" i="1478" s="1"/>
  <c r="A174" i="1478" s="1"/>
  <c r="A175" i="1478" s="1"/>
  <c r="A176" i="1478" s="1"/>
  <c r="A177" i="1478" s="1"/>
  <c r="A178" i="1478" s="1"/>
  <c r="A179" i="1478" s="1"/>
  <c r="A180" i="1478" s="1"/>
  <c r="A181" i="1478" s="1"/>
  <c r="A182" i="1478" s="1"/>
  <c r="A183" i="1478" s="1"/>
  <c r="A184" i="1478" s="1"/>
  <c r="A185" i="1478" s="1"/>
  <c r="A186" i="1478" s="1"/>
  <c r="A187" i="1478" s="1"/>
  <c r="A188" i="1478" s="1"/>
  <c r="A189" i="1478" s="1"/>
  <c r="A190" i="1478" s="1"/>
  <c r="A191" i="1478" s="1"/>
  <c r="A192" i="1478" s="1"/>
  <c r="A193" i="1478" s="1"/>
  <c r="A194" i="1478" s="1"/>
  <c r="A195" i="1478" s="1"/>
  <c r="A196" i="1478" s="1"/>
  <c r="A197" i="1478" s="1"/>
  <c r="A198" i="1478" s="1"/>
  <c r="A199" i="1478" s="1"/>
  <c r="A200" i="1478" s="1"/>
  <c r="A201" i="1478" s="1"/>
  <c r="A202" i="1478" s="1"/>
  <c r="A203" i="1478" s="1"/>
  <c r="A204" i="1478" s="1"/>
  <c r="A205" i="1478" s="1"/>
  <c r="A206" i="1478" s="1"/>
  <c r="A207" i="1478" s="1"/>
  <c r="A208" i="1478" s="1"/>
  <c r="A209" i="1478" s="1"/>
  <c r="A210" i="1478" s="1"/>
  <c r="A211" i="1478" s="1"/>
  <c r="A212" i="1478" s="1"/>
  <c r="A213" i="1478" s="1"/>
  <c r="A214" i="1478" s="1"/>
  <c r="A215" i="1478" s="1"/>
  <c r="A216" i="1478" s="1"/>
  <c r="A217" i="1478" s="1"/>
  <c r="A218" i="1478" s="1"/>
  <c r="A219" i="1478" s="1"/>
  <c r="A220" i="1478" s="1"/>
  <c r="A221" i="1478" s="1"/>
  <c r="A222" i="1478" s="1"/>
  <c r="A223" i="1478" s="1"/>
  <c r="A224" i="1478" s="1"/>
  <c r="A225" i="1478" s="1"/>
  <c r="A226" i="1478" s="1"/>
  <c r="A227" i="1478" s="1"/>
  <c r="A228" i="1478" s="1"/>
  <c r="A229" i="1478" s="1"/>
  <c r="A230" i="1478" s="1"/>
  <c r="A231" i="1478" s="1"/>
  <c r="A232" i="1478" s="1"/>
  <c r="A233" i="1478" s="1"/>
  <c r="A234" i="1478" s="1"/>
  <c r="A235" i="1478" s="1"/>
  <c r="A236" i="1478" s="1"/>
  <c r="A237" i="1478" s="1"/>
  <c r="A238" i="1478" s="1"/>
  <c r="A239" i="1478" s="1"/>
  <c r="A240" i="1478" s="1"/>
  <c r="A241" i="1478" s="1"/>
  <c r="A242" i="1478" s="1"/>
  <c r="A243" i="1478" s="1"/>
  <c r="A244" i="1478" s="1"/>
  <c r="A245" i="1478" s="1"/>
  <c r="A246" i="1478" s="1"/>
  <c r="A247" i="1478" s="1"/>
  <c r="A248" i="1478" s="1"/>
  <c r="A249" i="1478" s="1"/>
  <c r="A250" i="1478" s="1"/>
  <c r="A251" i="1478" s="1"/>
  <c r="A252" i="1478" s="1"/>
  <c r="A253" i="1478" s="1"/>
  <c r="A254" i="1478" s="1"/>
  <c r="A255" i="1478" s="1"/>
  <c r="A256" i="1478" s="1"/>
  <c r="A257" i="1478" s="1"/>
  <c r="A258" i="1478" s="1"/>
  <c r="A259" i="1478" s="1"/>
  <c r="A260" i="1478" s="1"/>
  <c r="A261" i="1478" s="1"/>
  <c r="A262" i="1478" s="1"/>
  <c r="A263" i="1478" s="1"/>
  <c r="A264" i="1478" s="1"/>
  <c r="A265" i="1478" s="1"/>
  <c r="A266" i="1478" s="1"/>
  <c r="A267" i="1478" s="1"/>
  <c r="A268" i="1478" s="1"/>
  <c r="A269" i="1478" s="1"/>
  <c r="A270" i="1478" s="1"/>
  <c r="A271" i="1478" s="1"/>
  <c r="A272" i="1478" s="1"/>
  <c r="A273" i="1478" s="1"/>
  <c r="A274" i="1478" s="1"/>
  <c r="A275" i="1478" s="1"/>
  <c r="A276" i="1478" s="1"/>
  <c r="A277" i="1478" s="1"/>
  <c r="A278" i="1478" s="1"/>
  <c r="A279" i="1478" s="1"/>
  <c r="A280" i="1478" s="1"/>
  <c r="A281" i="1478" s="1"/>
  <c r="A282" i="1478" s="1"/>
  <c r="A283" i="1478" s="1"/>
  <c r="A284" i="1478" s="1"/>
  <c r="A285" i="1478" s="1"/>
  <c r="A286" i="1478" s="1"/>
  <c r="A287" i="1478" s="1"/>
  <c r="A288" i="1478" s="1"/>
  <c r="A289" i="1478" s="1"/>
  <c r="A290" i="1478" s="1"/>
  <c r="A291" i="1478" s="1"/>
  <c r="A292" i="1478" s="1"/>
  <c r="A293" i="1478" s="1"/>
  <c r="A294" i="1478" s="1"/>
  <c r="A295" i="1478" s="1"/>
  <c r="A296" i="1478" s="1"/>
  <c r="A297" i="1478" s="1"/>
  <c r="A298" i="1478" s="1"/>
  <c r="A299" i="1478" s="1"/>
  <c r="A300" i="1478" s="1"/>
  <c r="A301" i="1478" s="1"/>
  <c r="A302" i="1478" s="1"/>
  <c r="A303" i="1478" s="1"/>
  <c r="A304" i="1478" s="1"/>
  <c r="A305" i="1478" s="1"/>
  <c r="A306" i="1478" s="1"/>
  <c r="A307" i="1478" s="1"/>
  <c r="A308" i="1478" s="1"/>
  <c r="A309" i="1478" s="1"/>
  <c r="A310" i="1478" s="1"/>
  <c r="A311" i="1478" s="1"/>
  <c r="A312" i="1478" s="1"/>
  <c r="A313" i="1478" s="1"/>
  <c r="A314" i="1478" s="1"/>
  <c r="A315" i="1478" s="1"/>
  <c r="A316" i="1478" s="1"/>
  <c r="A317" i="1478" s="1"/>
  <c r="A318" i="1478" s="1"/>
  <c r="A319" i="1478" s="1"/>
  <c r="A320" i="1478" s="1"/>
  <c r="A321" i="1478" s="1"/>
  <c r="A322" i="1478" s="1"/>
  <c r="A323" i="1478" s="1"/>
  <c r="A324" i="1478" s="1"/>
  <c r="A325" i="1478" s="1"/>
  <c r="A326" i="1478" s="1"/>
  <c r="A327" i="1478" s="1"/>
  <c r="A328" i="1478" s="1"/>
  <c r="A329" i="1478" s="1"/>
  <c r="A330" i="1478" s="1"/>
  <c r="A331" i="1478" s="1"/>
  <c r="A332" i="1478" s="1"/>
  <c r="A333" i="1478" s="1"/>
  <c r="A334" i="1478" s="1"/>
  <c r="A335" i="1478" s="1"/>
  <c r="A336" i="1478" s="1"/>
  <c r="A337" i="1478" s="1"/>
  <c r="A338" i="1478" s="1"/>
  <c r="A339" i="1478" s="1"/>
  <c r="A340" i="1478" s="1"/>
  <c r="A341" i="1478" s="1"/>
  <c r="A342" i="1478" s="1"/>
  <c r="A343" i="1478" s="1"/>
  <c r="A344" i="1478" s="1"/>
  <c r="A345" i="1478" s="1"/>
  <c r="A346" i="1478" s="1"/>
  <c r="A347" i="1478" s="1"/>
  <c r="A348" i="1478" s="1"/>
  <c r="A349" i="1478" s="1"/>
  <c r="A350" i="1478" s="1"/>
  <c r="A351" i="1478" s="1"/>
  <c r="A352" i="1478" s="1"/>
  <c r="A353" i="1478" s="1"/>
  <c r="A354" i="1478" s="1"/>
  <c r="A355" i="1478" s="1"/>
  <c r="A356" i="1478" s="1"/>
  <c r="A357" i="1478" s="1"/>
  <c r="A358" i="1478" s="1"/>
  <c r="A359" i="1478" s="1"/>
  <c r="A360" i="1478" s="1"/>
  <c r="A361" i="1478" s="1"/>
  <c r="A362" i="1478" s="1"/>
  <c r="A363" i="1478" s="1"/>
  <c r="A364" i="1478" s="1"/>
  <c r="A365" i="1478" s="1"/>
  <c r="A366" i="1478" s="1"/>
  <c r="A367" i="1478" s="1"/>
  <c r="A368" i="1478" s="1"/>
  <c r="A369" i="1478" s="1"/>
  <c r="A370" i="1478" s="1"/>
  <c r="A371" i="1478" s="1"/>
  <c r="A372" i="1478" s="1"/>
  <c r="A373" i="1478" s="1"/>
  <c r="A374" i="1478" s="1"/>
  <c r="A375" i="1478" s="1"/>
  <c r="A376" i="1478" s="1"/>
  <c r="A377" i="1478" s="1"/>
  <c r="A378" i="1478" s="1"/>
  <c r="A379" i="1478" s="1"/>
  <c r="A380" i="1478" s="1"/>
  <c r="A381" i="1478" s="1"/>
  <c r="A382" i="1478" s="1"/>
  <c r="A383" i="1478" s="1"/>
  <c r="A384" i="1478" s="1"/>
  <c r="A385" i="1478" s="1"/>
  <c r="A386" i="1478" s="1"/>
  <c r="A387" i="1478" s="1"/>
  <c r="A388" i="1478" s="1"/>
  <c r="A389" i="1478" s="1"/>
  <c r="A390" i="1478" s="1"/>
  <c r="A391" i="1478" s="1"/>
  <c r="A392" i="1478" s="1"/>
  <c r="A393" i="1478" s="1"/>
  <c r="A394" i="1478" s="1"/>
  <c r="A395" i="1478" s="1"/>
  <c r="A396" i="1478" s="1"/>
  <c r="A397" i="1478" s="1"/>
  <c r="A398" i="1478" s="1"/>
  <c r="A399" i="1478" s="1"/>
  <c r="A400" i="1478" s="1"/>
  <c r="A401" i="1478" s="1"/>
  <c r="A402" i="1478" s="1"/>
  <c r="A403" i="1478" s="1"/>
  <c r="A404" i="1478" s="1"/>
  <c r="A405" i="1478" s="1"/>
  <c r="A406" i="1478" s="1"/>
  <c r="A407" i="1478" s="1"/>
  <c r="A408" i="1478" s="1"/>
  <c r="A409" i="1478" s="1"/>
  <c r="A410" i="1478" s="1"/>
  <c r="A411" i="1478" s="1"/>
  <c r="A412" i="1478" s="1"/>
  <c r="A413" i="1478" s="1"/>
  <c r="A414" i="1478" s="1"/>
  <c r="A415" i="1478" s="1"/>
  <c r="A416" i="1478" s="1"/>
  <c r="A417" i="1478" s="1"/>
  <c r="A418" i="1478" s="1"/>
  <c r="A419" i="1478" s="1"/>
  <c r="A420" i="1478" s="1"/>
  <c r="A421" i="1478" s="1"/>
  <c r="A422" i="1478" s="1"/>
  <c r="A423" i="1478" s="1"/>
  <c r="A424" i="1478" s="1"/>
  <c r="A425" i="1478" s="1"/>
  <c r="A426" i="1478" s="1"/>
  <c r="A427" i="1478" s="1"/>
  <c r="A428" i="1478" s="1"/>
  <c r="A429" i="1478" s="1"/>
  <c r="A430" i="1478" s="1"/>
  <c r="A431" i="1478" s="1"/>
  <c r="A432" i="1478" s="1"/>
  <c r="A433" i="1478" s="1"/>
  <c r="A434" i="1478" s="1"/>
  <c r="A435" i="1478" s="1"/>
  <c r="A436" i="1478" s="1"/>
  <c r="A437" i="1478" s="1"/>
  <c r="A438" i="1478" s="1"/>
  <c r="A439" i="1478" s="1"/>
  <c r="A440" i="1478" s="1"/>
  <c r="A441" i="1478" s="1"/>
  <c r="A442" i="1478" s="1"/>
  <c r="A443" i="1478" s="1"/>
  <c r="A444" i="1478" s="1"/>
  <c r="A445" i="1478" s="1"/>
  <c r="A446" i="1478" s="1"/>
  <c r="A447" i="1478" s="1"/>
  <c r="A448" i="1478" s="1"/>
  <c r="A449" i="1478" s="1"/>
  <c r="A450" i="1478" s="1"/>
  <c r="A451" i="1478" s="1"/>
  <c r="A452" i="1478" s="1"/>
  <c r="A453" i="1478" s="1"/>
  <c r="A454" i="1478" s="1"/>
  <c r="A455" i="1478" s="1"/>
  <c r="A456" i="1478" s="1"/>
  <c r="A457" i="1478" s="1"/>
  <c r="A458" i="1478" s="1"/>
  <c r="A459" i="1478" s="1"/>
  <c r="A460" i="1478" s="1"/>
  <c r="A461" i="1478" s="1"/>
  <c r="A462" i="1478" s="1"/>
  <c r="A463" i="1478" s="1"/>
  <c r="A464" i="1478" s="1"/>
  <c r="A465" i="1478" s="1"/>
  <c r="A466" i="1478" s="1"/>
  <c r="A467" i="1478" s="1"/>
  <c r="A468" i="1478" s="1"/>
  <c r="A469" i="1478" s="1"/>
  <c r="A470" i="1478" s="1"/>
  <c r="A471" i="1478" s="1"/>
  <c r="A472" i="1478" s="1"/>
  <c r="A473" i="1478" s="1"/>
  <c r="A474" i="1478" s="1"/>
  <c r="A475" i="1478" s="1"/>
  <c r="A476" i="1478" s="1"/>
  <c r="A477" i="1478" s="1"/>
  <c r="A478" i="1478" s="1"/>
  <c r="A479" i="1478" s="1"/>
  <c r="A480" i="1478" s="1"/>
  <c r="A481" i="1478" s="1"/>
  <c r="A482" i="1478" s="1"/>
  <c r="A483" i="1478" s="1"/>
  <c r="A484" i="1478" s="1"/>
  <c r="A485" i="1478" s="1"/>
  <c r="A486" i="1478" s="1"/>
  <c r="A487" i="1478" s="1"/>
  <c r="A488" i="1478" s="1"/>
  <c r="A489" i="1478" s="1"/>
  <c r="A490" i="1478" s="1"/>
  <c r="A491" i="1478" s="1"/>
  <c r="A492" i="1478" s="1"/>
  <c r="A493" i="1478" s="1"/>
  <c r="A494" i="1478" s="1"/>
  <c r="A495" i="1478" s="1"/>
  <c r="A496" i="1478" s="1"/>
  <c r="A497" i="1478" s="1"/>
  <c r="A498" i="1478" s="1"/>
  <c r="A499" i="1478" s="1"/>
  <c r="A500" i="1478" s="1"/>
  <c r="A501" i="1478" s="1"/>
  <c r="A502" i="1478" s="1"/>
  <c r="A503" i="1478" s="1"/>
  <c r="A504" i="1478" s="1"/>
  <c r="A505" i="1478" s="1"/>
  <c r="A506" i="1478" s="1"/>
  <c r="A507" i="1478" s="1"/>
  <c r="A508" i="1478" s="1"/>
  <c r="A509" i="1478" s="1"/>
  <c r="A510" i="1478" s="1"/>
  <c r="A511" i="1478" s="1"/>
  <c r="A512" i="1478" s="1"/>
  <c r="A513" i="1478" s="1"/>
  <c r="A514" i="1478" s="1"/>
  <c r="A515" i="1478" s="1"/>
  <c r="A516" i="1478" s="1"/>
  <c r="A517" i="1478" s="1"/>
  <c r="A518" i="1478" s="1"/>
  <c r="A519" i="1478" s="1"/>
  <c r="A520" i="1478" s="1"/>
  <c r="A521" i="1478" s="1"/>
  <c r="A522" i="1478" s="1"/>
  <c r="A523" i="1478" s="1"/>
  <c r="A524" i="1478" s="1"/>
  <c r="A525" i="1478" s="1"/>
  <c r="A526" i="1478" s="1"/>
  <c r="A527" i="1478" s="1"/>
  <c r="A528" i="1478" s="1"/>
  <c r="A529" i="1478" s="1"/>
  <c r="A530" i="1478" s="1"/>
  <c r="A531" i="1478" s="1"/>
  <c r="A532" i="1478" s="1"/>
  <c r="A533" i="1478" s="1"/>
  <c r="A534" i="1478" s="1"/>
  <c r="A535" i="1478" s="1"/>
  <c r="A536" i="1478" s="1"/>
  <c r="A537" i="1478" s="1"/>
  <c r="A538" i="1478" s="1"/>
  <c r="A539" i="1478" s="1"/>
  <c r="A540" i="1478" s="1"/>
  <c r="A541" i="1478" s="1"/>
  <c r="A542" i="1478" s="1"/>
  <c r="A543" i="1478" s="1"/>
  <c r="A544" i="1478" s="1"/>
  <c r="A545" i="1478" s="1"/>
  <c r="A546" i="1478" s="1"/>
  <c r="A547" i="1478" s="1"/>
  <c r="A548" i="1478" s="1"/>
  <c r="A549" i="1478" s="1"/>
  <c r="A550" i="1478" s="1"/>
  <c r="A551" i="1478" s="1"/>
  <c r="A552" i="1478" s="1"/>
  <c r="A553" i="1478" s="1"/>
  <c r="A554" i="1478" s="1"/>
  <c r="A555" i="1478" s="1"/>
  <c r="A556" i="1478" s="1"/>
  <c r="A557" i="1478" s="1"/>
  <c r="A558" i="1478" s="1"/>
  <c r="A559" i="1478" s="1"/>
  <c r="A560" i="1478" s="1"/>
  <c r="A561" i="1478" s="1"/>
  <c r="A562" i="1478" s="1"/>
  <c r="A563" i="1478" s="1"/>
  <c r="A564" i="1478" s="1"/>
  <c r="A565" i="1478" s="1"/>
  <c r="A566" i="1478" s="1"/>
  <c r="A567" i="1478" s="1"/>
  <c r="A568" i="1478" s="1"/>
  <c r="A569" i="1478" s="1"/>
  <c r="A570" i="1478" s="1"/>
  <c r="A571" i="1478" s="1"/>
  <c r="AC17" i="1478"/>
  <c r="S17" i="1478"/>
  <c r="I17" i="1478"/>
  <c r="J17" i="1478" s="1"/>
  <c r="N17" i="1478" s="1"/>
  <c r="U716" i="1464"/>
  <c r="U715" i="1464"/>
  <c r="U714" i="1464"/>
  <c r="U713" i="1464"/>
  <c r="U712" i="1464"/>
  <c r="U711" i="1464"/>
  <c r="U710" i="1464"/>
  <c r="U709" i="1464"/>
  <c r="U708" i="1464"/>
  <c r="U707" i="1464"/>
  <c r="U706" i="1464"/>
  <c r="U705" i="1464"/>
  <c r="U704" i="1464"/>
  <c r="U703" i="1464"/>
  <c r="U702" i="1464"/>
  <c r="U701" i="1464"/>
  <c r="U700" i="1464"/>
  <c r="U699" i="1464"/>
  <c r="U698" i="1464"/>
  <c r="U697" i="1464"/>
  <c r="U696" i="1464"/>
  <c r="U695" i="1464"/>
  <c r="U694" i="1464"/>
  <c r="U693" i="1464"/>
  <c r="U692" i="1464"/>
  <c r="U691" i="1464"/>
  <c r="U690" i="1464"/>
  <c r="U689" i="1464"/>
  <c r="U688" i="1464"/>
  <c r="U687" i="1464"/>
  <c r="U686" i="1464"/>
  <c r="U685" i="1464"/>
  <c r="U684" i="1464"/>
  <c r="U683" i="1464"/>
  <c r="U682" i="1464"/>
  <c r="U681" i="1464"/>
  <c r="U680" i="1464"/>
  <c r="U679" i="1464"/>
  <c r="U678" i="1464"/>
  <c r="U677" i="1464"/>
  <c r="U676" i="1464"/>
  <c r="U675" i="1464"/>
  <c r="U674" i="1464"/>
  <c r="U673" i="1464"/>
  <c r="U672" i="1464"/>
  <c r="U671" i="1464"/>
  <c r="U670" i="1464"/>
  <c r="U669" i="1464"/>
  <c r="U668" i="1464"/>
  <c r="U667" i="1464"/>
  <c r="U666" i="1464"/>
  <c r="U665" i="1464"/>
  <c r="U664" i="1464"/>
  <c r="U663" i="1464"/>
  <c r="U662" i="1464"/>
  <c r="U661" i="1464"/>
  <c r="U660" i="1464"/>
  <c r="U659" i="1464"/>
  <c r="U658" i="1464"/>
  <c r="U657" i="1464"/>
  <c r="U656" i="1464"/>
  <c r="U655" i="1464"/>
  <c r="U654" i="1464"/>
  <c r="U653" i="1464"/>
  <c r="U652" i="1464"/>
  <c r="U651" i="1464"/>
  <c r="U650" i="1464"/>
  <c r="U649" i="1464"/>
  <c r="U648" i="1464"/>
  <c r="U647" i="1464"/>
  <c r="U646" i="1464"/>
  <c r="U645" i="1464"/>
  <c r="U644" i="1464"/>
  <c r="U643" i="1464"/>
  <c r="U642" i="1464"/>
  <c r="U641" i="1464"/>
  <c r="U640" i="1464"/>
  <c r="U639" i="1464"/>
  <c r="U638" i="1464"/>
  <c r="U637" i="1464"/>
  <c r="U636" i="1464"/>
  <c r="U635" i="1464"/>
  <c r="U634" i="1464"/>
  <c r="U633" i="1464"/>
  <c r="U632" i="1464"/>
  <c r="U631" i="1464"/>
  <c r="U630" i="1464"/>
  <c r="U629" i="1464"/>
  <c r="U628" i="1464"/>
  <c r="U627" i="1464"/>
  <c r="U626" i="1464"/>
  <c r="U625" i="1464"/>
  <c r="U624" i="1464"/>
  <c r="U623" i="1464"/>
  <c r="U622" i="1464"/>
  <c r="U621" i="1464"/>
  <c r="U620" i="1464"/>
  <c r="U619" i="1464"/>
  <c r="U618" i="1464"/>
  <c r="U617" i="1464"/>
  <c r="U616" i="1464"/>
  <c r="U615" i="1464"/>
  <c r="U614" i="1464"/>
  <c r="U613" i="1464"/>
  <c r="U612" i="1464"/>
  <c r="U611" i="1464"/>
  <c r="U610" i="1464"/>
  <c r="U609" i="1464"/>
  <c r="U608" i="1464"/>
  <c r="U607" i="1464"/>
  <c r="U606" i="1464"/>
  <c r="U605" i="1464"/>
  <c r="U604" i="1464"/>
  <c r="U603" i="1464"/>
  <c r="U602" i="1464"/>
  <c r="U601" i="1464"/>
  <c r="U600" i="1464"/>
  <c r="U599" i="1464"/>
  <c r="U598" i="1464"/>
  <c r="U597" i="1464"/>
  <c r="U596" i="1464"/>
  <c r="U595" i="1464"/>
  <c r="U594" i="1464"/>
  <c r="U593" i="1464"/>
  <c r="U592" i="1464"/>
  <c r="U591" i="1464"/>
  <c r="U590" i="1464"/>
  <c r="U589" i="1464"/>
  <c r="U588" i="1464"/>
  <c r="U587" i="1464"/>
  <c r="U586" i="1464"/>
  <c r="U585" i="1464"/>
  <c r="U584" i="1464"/>
  <c r="U583" i="1464"/>
  <c r="U582" i="1464"/>
  <c r="U581" i="1464"/>
  <c r="U580" i="1464"/>
  <c r="U579" i="1464"/>
  <c r="U578" i="1464"/>
  <c r="U577" i="1464"/>
  <c r="U576" i="1464"/>
  <c r="U575" i="1464"/>
  <c r="U574" i="1464"/>
  <c r="U573" i="1464"/>
  <c r="U572" i="1464"/>
  <c r="U571" i="1464"/>
  <c r="U570" i="1464"/>
  <c r="U569" i="1464"/>
  <c r="U568" i="1464"/>
  <c r="U567" i="1464"/>
  <c r="U566" i="1464"/>
  <c r="U565" i="1464"/>
  <c r="U564" i="1464"/>
  <c r="U563" i="1464"/>
  <c r="U562" i="1464"/>
  <c r="U561" i="1464"/>
  <c r="U560" i="1464"/>
  <c r="U559" i="1464"/>
  <c r="U558" i="1464"/>
  <c r="U557" i="1464"/>
  <c r="U556" i="1464"/>
  <c r="U555" i="1464"/>
  <c r="U554" i="1464"/>
  <c r="U553" i="1464"/>
  <c r="U552" i="1464"/>
  <c r="U551" i="1464"/>
  <c r="U550" i="1464"/>
  <c r="U549" i="1464"/>
  <c r="U548" i="1464"/>
  <c r="U547" i="1464"/>
  <c r="U546" i="1464"/>
  <c r="U545" i="1464"/>
  <c r="U544" i="1464"/>
  <c r="U543" i="1464"/>
  <c r="U542" i="1464"/>
  <c r="U541" i="1464"/>
  <c r="U540" i="1464"/>
  <c r="U539" i="1464"/>
  <c r="U538" i="1464"/>
  <c r="U537" i="1464"/>
  <c r="U536" i="1464"/>
  <c r="U535" i="1464"/>
  <c r="U534" i="1464"/>
  <c r="U533" i="1464"/>
  <c r="U532" i="1464"/>
  <c r="U531" i="1464"/>
  <c r="U530" i="1464"/>
  <c r="U529" i="1464"/>
  <c r="U528" i="1464"/>
  <c r="U527" i="1464"/>
  <c r="U526" i="1464"/>
  <c r="U525" i="1464"/>
  <c r="U524" i="1464"/>
  <c r="U523" i="1464"/>
  <c r="U522" i="1464"/>
  <c r="U521" i="1464"/>
  <c r="U520" i="1464"/>
  <c r="U519" i="1464"/>
  <c r="U518" i="1464"/>
  <c r="U517" i="1464"/>
  <c r="U516" i="1464"/>
  <c r="U515" i="1464"/>
  <c r="U514" i="1464"/>
  <c r="U513" i="1464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P20" i="1478" l="1"/>
  <c r="Q20" i="1478" s="1"/>
  <c r="I18" i="1478"/>
  <c r="M18" i="1478" s="1"/>
  <c r="M17" i="1478"/>
  <c r="F20" i="1478"/>
  <c r="I19" i="1478"/>
  <c r="K17" i="1478"/>
  <c r="C714" i="1464"/>
  <c r="C706" i="1464"/>
  <c r="C698" i="1464"/>
  <c r="C690" i="1464"/>
  <c r="C682" i="1464"/>
  <c r="C674" i="1464"/>
  <c r="C666" i="1464"/>
  <c r="C658" i="1464"/>
  <c r="C650" i="1464"/>
  <c r="C642" i="1464"/>
  <c r="C634" i="1464"/>
  <c r="C626" i="1464"/>
  <c r="C618" i="1464"/>
  <c r="C610" i="1464"/>
  <c r="C602" i="1464"/>
  <c r="C594" i="1464"/>
  <c r="C586" i="1464"/>
  <c r="C578" i="1464"/>
  <c r="C570" i="1464"/>
  <c r="C562" i="1464"/>
  <c r="C554" i="1464"/>
  <c r="C546" i="1464"/>
  <c r="C538" i="1464"/>
  <c r="C530" i="1464"/>
  <c r="C522" i="1464"/>
  <c r="C514" i="1464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31" i="1464"/>
  <c r="C532" i="1464"/>
  <c r="C533" i="1464"/>
  <c r="C534" i="1464"/>
  <c r="C535" i="1464"/>
  <c r="C536" i="1464"/>
  <c r="C537" i="1464"/>
  <c r="C539" i="1464"/>
  <c r="C540" i="1464"/>
  <c r="C541" i="1464"/>
  <c r="C542" i="1464"/>
  <c r="C543" i="1464"/>
  <c r="C544" i="1464"/>
  <c r="C545" i="1464"/>
  <c r="C547" i="1464"/>
  <c r="C548" i="1464"/>
  <c r="C549" i="1464"/>
  <c r="C550" i="1464"/>
  <c r="C551" i="1464"/>
  <c r="C552" i="1464"/>
  <c r="C553" i="1464"/>
  <c r="C555" i="1464"/>
  <c r="C556" i="1464"/>
  <c r="C557" i="1464"/>
  <c r="C558" i="1464"/>
  <c r="C559" i="1464"/>
  <c r="C560" i="1464"/>
  <c r="C561" i="1464"/>
  <c r="C563" i="1464"/>
  <c r="C564" i="1464"/>
  <c r="C565" i="1464"/>
  <c r="C566" i="1464"/>
  <c r="C567" i="1464"/>
  <c r="C568" i="1464"/>
  <c r="C569" i="1464"/>
  <c r="C571" i="1464"/>
  <c r="C572" i="1464"/>
  <c r="C573" i="1464"/>
  <c r="C574" i="1464"/>
  <c r="C575" i="1464"/>
  <c r="C576" i="1464"/>
  <c r="C577" i="1464"/>
  <c r="C579" i="1464"/>
  <c r="C580" i="1464"/>
  <c r="C581" i="1464"/>
  <c r="C582" i="1464"/>
  <c r="C583" i="1464"/>
  <c r="C584" i="1464"/>
  <c r="C585" i="1464"/>
  <c r="C587" i="1464"/>
  <c r="C588" i="1464"/>
  <c r="C589" i="1464"/>
  <c r="C590" i="1464"/>
  <c r="C591" i="1464"/>
  <c r="C592" i="1464"/>
  <c r="C593" i="1464"/>
  <c r="C595" i="1464"/>
  <c r="C596" i="1464"/>
  <c r="C597" i="1464"/>
  <c r="C598" i="1464"/>
  <c r="C599" i="1464"/>
  <c r="C600" i="1464"/>
  <c r="C601" i="1464"/>
  <c r="C603" i="1464"/>
  <c r="C604" i="1464"/>
  <c r="C605" i="1464"/>
  <c r="C606" i="1464"/>
  <c r="C607" i="1464"/>
  <c r="C608" i="1464"/>
  <c r="C609" i="1464"/>
  <c r="C611" i="1464"/>
  <c r="C612" i="1464"/>
  <c r="C613" i="1464"/>
  <c r="C614" i="1464"/>
  <c r="C615" i="1464"/>
  <c r="C616" i="1464"/>
  <c r="C617" i="1464"/>
  <c r="C619" i="1464"/>
  <c r="C620" i="1464"/>
  <c r="C621" i="1464"/>
  <c r="C622" i="1464"/>
  <c r="C623" i="1464"/>
  <c r="C624" i="1464"/>
  <c r="C625" i="1464"/>
  <c r="C627" i="1464"/>
  <c r="C628" i="1464"/>
  <c r="C629" i="1464"/>
  <c r="C630" i="1464"/>
  <c r="C631" i="1464"/>
  <c r="C632" i="1464"/>
  <c r="C633" i="1464"/>
  <c r="C635" i="1464"/>
  <c r="C636" i="1464"/>
  <c r="C637" i="1464"/>
  <c r="C638" i="1464"/>
  <c r="C639" i="1464"/>
  <c r="C640" i="1464"/>
  <c r="C641" i="1464"/>
  <c r="C643" i="1464"/>
  <c r="C644" i="1464"/>
  <c r="C645" i="1464"/>
  <c r="C646" i="1464"/>
  <c r="C647" i="1464"/>
  <c r="C648" i="1464"/>
  <c r="C649" i="1464"/>
  <c r="C651" i="1464"/>
  <c r="C652" i="1464"/>
  <c r="C653" i="1464"/>
  <c r="C654" i="1464"/>
  <c r="C655" i="1464"/>
  <c r="C656" i="1464"/>
  <c r="C657" i="1464"/>
  <c r="C659" i="1464"/>
  <c r="C660" i="1464"/>
  <c r="C661" i="1464"/>
  <c r="C662" i="1464"/>
  <c r="C663" i="1464"/>
  <c r="C664" i="1464"/>
  <c r="C665" i="1464"/>
  <c r="C667" i="1464"/>
  <c r="C668" i="1464"/>
  <c r="C669" i="1464"/>
  <c r="C670" i="1464"/>
  <c r="C671" i="1464"/>
  <c r="C672" i="1464"/>
  <c r="C673" i="1464"/>
  <c r="C675" i="1464"/>
  <c r="C676" i="1464"/>
  <c r="C677" i="1464"/>
  <c r="C678" i="1464"/>
  <c r="C679" i="1464"/>
  <c r="C680" i="1464"/>
  <c r="C681" i="1464"/>
  <c r="C683" i="1464"/>
  <c r="C684" i="1464"/>
  <c r="C685" i="1464"/>
  <c r="C686" i="1464"/>
  <c r="C687" i="1464"/>
  <c r="C688" i="1464"/>
  <c r="C689" i="1464"/>
  <c r="C691" i="1464"/>
  <c r="C692" i="1464"/>
  <c r="C693" i="1464"/>
  <c r="C694" i="1464"/>
  <c r="C695" i="1464"/>
  <c r="C696" i="1464"/>
  <c r="C697" i="1464"/>
  <c r="C699" i="1464"/>
  <c r="C700" i="1464"/>
  <c r="C701" i="1464"/>
  <c r="C702" i="1464"/>
  <c r="C703" i="1464"/>
  <c r="C704" i="1464"/>
  <c r="C705" i="1464"/>
  <c r="C707" i="1464"/>
  <c r="C708" i="1464"/>
  <c r="C709" i="1464"/>
  <c r="C710" i="1464"/>
  <c r="C711" i="1464"/>
  <c r="C712" i="1464"/>
  <c r="C713" i="1464"/>
  <c r="C715" i="1464"/>
  <c r="C716" i="1464"/>
  <c r="C523" i="1464"/>
  <c r="C524" i="1464"/>
  <c r="C525" i="1464"/>
  <c r="C526" i="1464"/>
  <c r="C527" i="1464"/>
  <c r="C528" i="1464"/>
  <c r="C529" i="1464"/>
  <c r="C517" i="1464"/>
  <c r="C518" i="1464"/>
  <c r="C519" i="1464"/>
  <c r="C520" i="1464"/>
  <c r="C521" i="1464"/>
  <c r="C516" i="1464"/>
  <c r="C515" i="1464"/>
  <c r="C513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L548" i="1464" s="1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L579" i="1464" s="1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L599" i="1464" s="1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H548" i="1464" s="1"/>
  <c r="H549" i="1464" s="1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H597" i="1464" s="1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H640" i="1464" s="1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H710" i="1464" s="1"/>
  <c r="H711" i="1464" s="1"/>
  <c r="H712" i="1464" s="1"/>
  <c r="H713" i="1464" s="1"/>
  <c r="H714" i="1464" s="1"/>
  <c r="H715" i="1464" s="1"/>
  <c r="H716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F18" i="1464"/>
  <c r="F19" i="1464" s="1"/>
  <c r="I17" i="1464"/>
  <c r="M17" i="1464" s="1"/>
  <c r="G15" i="1444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P21" i="1478" l="1"/>
  <c r="Q21" i="1478" s="1"/>
  <c r="J18" i="1478"/>
  <c r="K18" i="1478" s="1"/>
  <c r="M19" i="1478"/>
  <c r="J19" i="1478"/>
  <c r="F21" i="1478"/>
  <c r="I20" i="1478"/>
  <c r="I18" i="1464"/>
  <c r="I19" i="1464"/>
  <c r="J19" i="1464" s="1"/>
  <c r="J17" i="1464"/>
  <c r="F20" i="1464"/>
  <c r="P1262" i="1464"/>
  <c r="Q1261" i="1464"/>
  <c r="P1261" i="1464"/>
  <c r="Q1260" i="1464"/>
  <c r="P1260" i="1464"/>
  <c r="Q1259" i="1464"/>
  <c r="P1259" i="1464"/>
  <c r="Q1258" i="1464"/>
  <c r="P1258" i="1464"/>
  <c r="Q1257" i="1464"/>
  <c r="P1257" i="1464"/>
  <c r="Q1256" i="1464"/>
  <c r="P1256" i="1464"/>
  <c r="Q1255" i="1464"/>
  <c r="P1255" i="1464"/>
  <c r="Q1254" i="1464"/>
  <c r="P1254" i="1464"/>
  <c r="Q1253" i="1464"/>
  <c r="P1253" i="1464"/>
  <c r="Q1252" i="1464"/>
  <c r="P1252" i="1464"/>
  <c r="Q1251" i="1464"/>
  <c r="P1251" i="1464"/>
  <c r="Q1250" i="1464"/>
  <c r="P1250" i="1464"/>
  <c r="Q1249" i="1464"/>
  <c r="P1249" i="1464"/>
  <c r="Q1248" i="1464"/>
  <c r="P1248" i="1464"/>
  <c r="Q1247" i="1464"/>
  <c r="P1247" i="1464"/>
  <c r="Q1246" i="1464"/>
  <c r="P1246" i="1464"/>
  <c r="Q1245" i="1464"/>
  <c r="P1245" i="1464"/>
  <c r="Q1244" i="1464"/>
  <c r="P1244" i="1464"/>
  <c r="Q1243" i="1464"/>
  <c r="P1243" i="1464"/>
  <c r="Q1242" i="1464"/>
  <c r="P1242" i="1464"/>
  <c r="Q1241" i="1464"/>
  <c r="P1241" i="1464"/>
  <c r="Q1240" i="1464"/>
  <c r="P1240" i="1464"/>
  <c r="Q1239" i="1464"/>
  <c r="P1239" i="1464"/>
  <c r="Q1238" i="1464"/>
  <c r="P1238" i="1464"/>
  <c r="Q1237" i="1464"/>
  <c r="P1237" i="1464"/>
  <c r="Q1236" i="1464"/>
  <c r="P1236" i="1464"/>
  <c r="Q1235" i="1464"/>
  <c r="P1235" i="1464"/>
  <c r="Q1234" i="1464"/>
  <c r="P1234" i="1464"/>
  <c r="Q1233" i="1464"/>
  <c r="P1233" i="1464"/>
  <c r="Q1232" i="1464"/>
  <c r="P1232" i="1464"/>
  <c r="Q1231" i="1464"/>
  <c r="P1231" i="1464"/>
  <c r="Q1230" i="1464"/>
  <c r="P1230" i="1464"/>
  <c r="Q1229" i="1464"/>
  <c r="P1229" i="1464"/>
  <c r="Q1228" i="1464"/>
  <c r="P1228" i="1464"/>
  <c r="Q1227" i="1464"/>
  <c r="P1227" i="1464"/>
  <c r="Q1226" i="1464"/>
  <c r="P1226" i="1464"/>
  <c r="Q1225" i="1464"/>
  <c r="P1225" i="1464"/>
  <c r="Q1224" i="1464"/>
  <c r="P1224" i="1464"/>
  <c r="Q1223" i="1464"/>
  <c r="P1223" i="1464"/>
  <c r="Q1222" i="1464"/>
  <c r="P1222" i="1464"/>
  <c r="Q1221" i="1464"/>
  <c r="P1221" i="1464"/>
  <c r="Q1220" i="1464"/>
  <c r="P1220" i="1464"/>
  <c r="Q1219" i="1464"/>
  <c r="P1219" i="1464"/>
  <c r="Q1218" i="1464"/>
  <c r="P1218" i="1464"/>
  <c r="Q1217" i="1464"/>
  <c r="P1217" i="1464"/>
  <c r="Q1216" i="1464"/>
  <c r="P1216" i="1464"/>
  <c r="Q1215" i="1464"/>
  <c r="P1215" i="1464"/>
  <c r="Q1214" i="1464"/>
  <c r="P1214" i="1464"/>
  <c r="Q1213" i="1464"/>
  <c r="P1213" i="1464"/>
  <c r="Q1212" i="1464"/>
  <c r="P1212" i="1464"/>
  <c r="Q1211" i="1464"/>
  <c r="P1211" i="1464"/>
  <c r="Q1210" i="1464"/>
  <c r="P1210" i="1464"/>
  <c r="Q1209" i="1464"/>
  <c r="P1209" i="1464"/>
  <c r="Q1208" i="1464"/>
  <c r="P1208" i="1464"/>
  <c r="Q1207" i="1464"/>
  <c r="P1207" i="1464"/>
  <c r="Q1206" i="1464"/>
  <c r="P1206" i="1464"/>
  <c r="Q1205" i="1464"/>
  <c r="P1205" i="1464"/>
  <c r="Q1204" i="1464"/>
  <c r="P1204" i="1464"/>
  <c r="Q1203" i="1464"/>
  <c r="P1203" i="1464"/>
  <c r="Q1202" i="1464"/>
  <c r="P1202" i="1464"/>
  <c r="Q1201" i="1464"/>
  <c r="P1201" i="1464"/>
  <c r="Q1200" i="1464"/>
  <c r="P1200" i="1464"/>
  <c r="Q1199" i="1464"/>
  <c r="P1199" i="1464"/>
  <c r="Q1198" i="1464"/>
  <c r="P1198" i="1464"/>
  <c r="Q1197" i="1464"/>
  <c r="P1197" i="1464"/>
  <c r="Q1196" i="1464"/>
  <c r="P1196" i="1464"/>
  <c r="Q1195" i="1464"/>
  <c r="P1195" i="1464"/>
  <c r="Q1194" i="1464"/>
  <c r="P1194" i="1464"/>
  <c r="Q1193" i="1464"/>
  <c r="P1193" i="1464"/>
  <c r="Q1192" i="1464"/>
  <c r="P1192" i="1464"/>
  <c r="Q1191" i="1464"/>
  <c r="P1191" i="1464"/>
  <c r="Q1190" i="1464"/>
  <c r="P1190" i="1464"/>
  <c r="Q1189" i="1464"/>
  <c r="P1189" i="1464"/>
  <c r="Q1188" i="1464"/>
  <c r="P1188" i="1464"/>
  <c r="Q1187" i="1464"/>
  <c r="P1187" i="1464"/>
  <c r="Q1186" i="1464"/>
  <c r="P1186" i="1464"/>
  <c r="Q1185" i="1464"/>
  <c r="P1185" i="1464"/>
  <c r="Q1184" i="1464"/>
  <c r="P1184" i="1464"/>
  <c r="Q1183" i="1464"/>
  <c r="P1183" i="1464"/>
  <c r="Q1182" i="1464"/>
  <c r="P1182" i="1464"/>
  <c r="Q1181" i="1464"/>
  <c r="P1181" i="1464"/>
  <c r="Q1180" i="1464"/>
  <c r="P1180" i="1464"/>
  <c r="Q1179" i="1464"/>
  <c r="P1179" i="1464"/>
  <c r="Q1178" i="1464"/>
  <c r="P1178" i="1464"/>
  <c r="Q1177" i="1464"/>
  <c r="P1177" i="1464"/>
  <c r="Q1176" i="1464"/>
  <c r="P1176" i="1464"/>
  <c r="Q1175" i="1464"/>
  <c r="P1175" i="1464"/>
  <c r="Q1174" i="1464"/>
  <c r="P1174" i="1464"/>
  <c r="Q1173" i="1464"/>
  <c r="P1173" i="1464"/>
  <c r="Q1172" i="1464"/>
  <c r="P1172" i="1464"/>
  <c r="Q1171" i="1464"/>
  <c r="P1171" i="1464"/>
  <c r="Q1170" i="1464"/>
  <c r="P1170" i="1464"/>
  <c r="Q1169" i="1464"/>
  <c r="P1169" i="1464"/>
  <c r="Q1168" i="1464"/>
  <c r="P1168" i="1464"/>
  <c r="Q1167" i="1464"/>
  <c r="P1167" i="1464"/>
  <c r="Q1166" i="1464"/>
  <c r="P1166" i="1464"/>
  <c r="Q1165" i="1464"/>
  <c r="P1165" i="1464"/>
  <c r="Q1164" i="1464"/>
  <c r="P1164" i="1464"/>
  <c r="Q1163" i="1464"/>
  <c r="P1163" i="1464"/>
  <c r="Q1162" i="1464"/>
  <c r="P1162" i="1464"/>
  <c r="Q1161" i="1464"/>
  <c r="P1161" i="1464"/>
  <c r="Q1160" i="1464"/>
  <c r="P1160" i="1464"/>
  <c r="Q1159" i="1464"/>
  <c r="P1159" i="1464"/>
  <c r="Q1158" i="1464"/>
  <c r="P1158" i="1464"/>
  <c r="Q1157" i="1464"/>
  <c r="P1157" i="1464"/>
  <c r="Q1156" i="1464"/>
  <c r="P1156" i="1464"/>
  <c r="Q1155" i="1464"/>
  <c r="P1155" i="1464"/>
  <c r="Q1154" i="1464"/>
  <c r="P1154" i="1464"/>
  <c r="Q1153" i="1464"/>
  <c r="P1153" i="1464"/>
  <c r="Q1152" i="1464"/>
  <c r="P1152" i="1464"/>
  <c r="Q1151" i="1464"/>
  <c r="P1151" i="1464"/>
  <c r="Q1150" i="1464"/>
  <c r="P1150" i="1464"/>
  <c r="Q1149" i="1464"/>
  <c r="P1149" i="1464"/>
  <c r="Q1148" i="1464"/>
  <c r="P1148" i="1464"/>
  <c r="Q1147" i="1464"/>
  <c r="P1147" i="1464"/>
  <c r="Q1146" i="1464"/>
  <c r="P1146" i="1464"/>
  <c r="Q1145" i="1464"/>
  <c r="P1145" i="1464"/>
  <c r="Q1144" i="1464"/>
  <c r="P1144" i="1464"/>
  <c r="Q1143" i="1464"/>
  <c r="P1143" i="1464"/>
  <c r="Q1142" i="1464"/>
  <c r="P1142" i="1464"/>
  <c r="Q1141" i="1464"/>
  <c r="P1141" i="1464"/>
  <c r="Q1140" i="1464"/>
  <c r="P1140" i="1464"/>
  <c r="Q1139" i="1464"/>
  <c r="P1139" i="1464"/>
  <c r="Q1138" i="1464"/>
  <c r="P1138" i="1464"/>
  <c r="Q1137" i="1464"/>
  <c r="P1137" i="1464"/>
  <c r="Q1136" i="1464"/>
  <c r="P1136" i="1464"/>
  <c r="Q1135" i="1464"/>
  <c r="P1135" i="1464"/>
  <c r="Q1134" i="1464"/>
  <c r="P1134" i="1464"/>
  <c r="Q1133" i="1464"/>
  <c r="P1133" i="1464"/>
  <c r="Q1132" i="1464"/>
  <c r="P1132" i="1464"/>
  <c r="Q1131" i="1464"/>
  <c r="P1131" i="1464"/>
  <c r="Q1130" i="1464"/>
  <c r="P1130" i="1464"/>
  <c r="Q1129" i="1464"/>
  <c r="P1129" i="1464"/>
  <c r="Q1128" i="1464"/>
  <c r="P1128" i="1464"/>
  <c r="Q1127" i="1464"/>
  <c r="P1127" i="1464"/>
  <c r="Q1126" i="1464"/>
  <c r="P1126" i="1464"/>
  <c r="Q1125" i="1464"/>
  <c r="P1125" i="1464"/>
  <c r="Q1124" i="1464"/>
  <c r="P1124" i="1464"/>
  <c r="Q1123" i="1464"/>
  <c r="P1123" i="1464"/>
  <c r="Q1122" i="1464"/>
  <c r="P1122" i="1464"/>
  <c r="Q1121" i="1464"/>
  <c r="P1121" i="1464"/>
  <c r="Q1120" i="1464"/>
  <c r="P1120" i="1464"/>
  <c r="Q1119" i="1464"/>
  <c r="P1119" i="1464"/>
  <c r="Q1118" i="1464"/>
  <c r="P1118" i="1464"/>
  <c r="Q1117" i="1464"/>
  <c r="P1117" i="1464"/>
  <c r="Q1116" i="1464"/>
  <c r="P1116" i="1464"/>
  <c r="Q1115" i="1464"/>
  <c r="P1115" i="1464"/>
  <c r="Q1114" i="1464"/>
  <c r="P1114" i="1464"/>
  <c r="Q1113" i="1464"/>
  <c r="P1113" i="1464"/>
  <c r="Q1112" i="1464"/>
  <c r="P1112" i="1464"/>
  <c r="Q1111" i="1464"/>
  <c r="P1111" i="1464"/>
  <c r="Q1110" i="1464"/>
  <c r="P1110" i="1464"/>
  <c r="Q1109" i="1464"/>
  <c r="P1109" i="1464"/>
  <c r="Q1108" i="1464"/>
  <c r="P1108" i="1464"/>
  <c r="Q1107" i="1464"/>
  <c r="P1107" i="1464"/>
  <c r="Q1106" i="1464"/>
  <c r="P1106" i="1464"/>
  <c r="Q1105" i="1464"/>
  <c r="P1105" i="1464"/>
  <c r="Q1104" i="1464"/>
  <c r="P1104" i="1464"/>
  <c r="Q1103" i="1464"/>
  <c r="P1103" i="1464"/>
  <c r="Q1102" i="1464"/>
  <c r="P1102" i="1464"/>
  <c r="Q1101" i="1464"/>
  <c r="P1101" i="1464"/>
  <c r="Q1100" i="1464"/>
  <c r="P1100" i="1464"/>
  <c r="Q1099" i="1464"/>
  <c r="P1099" i="1464"/>
  <c r="Q1098" i="1464"/>
  <c r="P1098" i="1464"/>
  <c r="Q1097" i="1464"/>
  <c r="P1097" i="1464"/>
  <c r="Q1096" i="1464"/>
  <c r="P1096" i="1464"/>
  <c r="Q1095" i="1464"/>
  <c r="P1095" i="1464"/>
  <c r="Q1094" i="1464"/>
  <c r="P1094" i="1464"/>
  <c r="Q1093" i="1464"/>
  <c r="P1093" i="1464"/>
  <c r="Q1092" i="1464"/>
  <c r="P1092" i="1464"/>
  <c r="Q1091" i="1464"/>
  <c r="P1091" i="1464"/>
  <c r="Q1090" i="1464"/>
  <c r="P1090" i="1464"/>
  <c r="Q1089" i="1464"/>
  <c r="P1089" i="1464"/>
  <c r="Q1088" i="1464"/>
  <c r="P1088" i="1464"/>
  <c r="Q1087" i="1464"/>
  <c r="P1087" i="1464"/>
  <c r="Q1086" i="1464"/>
  <c r="P1086" i="1464"/>
  <c r="Q1085" i="1464"/>
  <c r="P1085" i="1464"/>
  <c r="Q1084" i="1464"/>
  <c r="P1084" i="1464"/>
  <c r="Q1083" i="1464"/>
  <c r="P1083" i="1464"/>
  <c r="Q1082" i="1464"/>
  <c r="P1082" i="1464"/>
  <c r="Q1081" i="1464"/>
  <c r="P1081" i="1464"/>
  <c r="Q1080" i="1464"/>
  <c r="P1080" i="1464"/>
  <c r="Q1079" i="1464"/>
  <c r="P1079" i="1464"/>
  <c r="Q1078" i="1464"/>
  <c r="P1078" i="1464"/>
  <c r="Q1077" i="1464"/>
  <c r="P1077" i="1464"/>
  <c r="Q1076" i="1464"/>
  <c r="P1076" i="1464"/>
  <c r="Q1075" i="1464"/>
  <c r="P1075" i="1464"/>
  <c r="Q1074" i="1464"/>
  <c r="P1074" i="1464"/>
  <c r="Q1073" i="1464"/>
  <c r="P1073" i="1464"/>
  <c r="Q1072" i="1464"/>
  <c r="P1072" i="1464"/>
  <c r="Q1071" i="1464"/>
  <c r="P1071" i="1464"/>
  <c r="Q1070" i="1464"/>
  <c r="P1070" i="1464"/>
  <c r="Q1069" i="1464"/>
  <c r="P1069" i="1464"/>
  <c r="Q1068" i="1464"/>
  <c r="P1068" i="1464"/>
  <c r="Q1067" i="1464"/>
  <c r="P1067" i="1464"/>
  <c r="Q1066" i="1464"/>
  <c r="P1066" i="1464"/>
  <c r="Q1065" i="1464"/>
  <c r="P1065" i="1464"/>
  <c r="Q1064" i="1464"/>
  <c r="P1064" i="1464"/>
  <c r="Q1063" i="1464"/>
  <c r="P1063" i="1464"/>
  <c r="Q1062" i="1464"/>
  <c r="P1062" i="1464"/>
  <c r="Q1061" i="1464"/>
  <c r="P1061" i="1464"/>
  <c r="Q1060" i="1464"/>
  <c r="P1060" i="1464"/>
  <c r="Q1059" i="1464"/>
  <c r="P1059" i="1464"/>
  <c r="Q1058" i="1464"/>
  <c r="P1058" i="1464"/>
  <c r="Q1057" i="1464"/>
  <c r="P1057" i="1464"/>
  <c r="Q1056" i="1464"/>
  <c r="P1056" i="1464"/>
  <c r="Q1055" i="1464"/>
  <c r="P1055" i="1464"/>
  <c r="Q1054" i="1464"/>
  <c r="P1054" i="1464"/>
  <c r="Q1053" i="1464"/>
  <c r="P1053" i="1464"/>
  <c r="Q1052" i="1464"/>
  <c r="P1052" i="1464"/>
  <c r="Q1051" i="1464"/>
  <c r="P1051" i="1464"/>
  <c r="Q1050" i="1464"/>
  <c r="P1050" i="1464"/>
  <c r="Q1049" i="1464"/>
  <c r="P1049" i="1464"/>
  <c r="Q1048" i="1464"/>
  <c r="P1048" i="1464"/>
  <c r="Q1047" i="1464"/>
  <c r="P1047" i="1464"/>
  <c r="Q1046" i="1464"/>
  <c r="P1046" i="1464"/>
  <c r="Q1045" i="1464"/>
  <c r="P1045" i="1464"/>
  <c r="Q1044" i="1464"/>
  <c r="P1044" i="1464"/>
  <c r="Q1043" i="1464"/>
  <c r="P1043" i="1464"/>
  <c r="Q1042" i="1464"/>
  <c r="P1042" i="1464"/>
  <c r="Q1041" i="1464"/>
  <c r="P1041" i="1464"/>
  <c r="Q1040" i="1464"/>
  <c r="P1040" i="1464"/>
  <c r="Q1039" i="1464"/>
  <c r="P1039" i="1464"/>
  <c r="Q1038" i="1464"/>
  <c r="P1038" i="1464"/>
  <c r="Q1037" i="1464"/>
  <c r="P1037" i="1464"/>
  <c r="Q1036" i="1464"/>
  <c r="P1036" i="1464"/>
  <c r="Q1035" i="1464"/>
  <c r="P1035" i="1464"/>
  <c r="Q1034" i="1464"/>
  <c r="P1034" i="1464"/>
  <c r="Q1033" i="1464"/>
  <c r="P1033" i="1464"/>
  <c r="Q1032" i="1464"/>
  <c r="P1032" i="1464"/>
  <c r="Q1031" i="1464"/>
  <c r="P1031" i="1464"/>
  <c r="Q1030" i="1464"/>
  <c r="P1030" i="1464"/>
  <c r="Q1029" i="1464"/>
  <c r="P1029" i="1464"/>
  <c r="Q1028" i="1464"/>
  <c r="P1028" i="1464"/>
  <c r="Q1027" i="1464"/>
  <c r="P1027" i="1464"/>
  <c r="Q1026" i="1464"/>
  <c r="P1026" i="1464"/>
  <c r="Q1025" i="1464"/>
  <c r="P1025" i="1464"/>
  <c r="Q1024" i="1464"/>
  <c r="P1024" i="1464"/>
  <c r="Q1023" i="1464"/>
  <c r="P1023" i="1464"/>
  <c r="Q1022" i="1464"/>
  <c r="P1022" i="1464"/>
  <c r="Q1021" i="1464"/>
  <c r="P1021" i="1464"/>
  <c r="Q1020" i="1464"/>
  <c r="P1020" i="1464"/>
  <c r="Q1019" i="1464"/>
  <c r="P1019" i="1464"/>
  <c r="Q1018" i="1464"/>
  <c r="P1018" i="1464"/>
  <c r="Q1017" i="1464"/>
  <c r="P1017" i="1464"/>
  <c r="Q1016" i="1464"/>
  <c r="P1016" i="1464"/>
  <c r="Q1015" i="1464"/>
  <c r="P1015" i="1464"/>
  <c r="Q1014" i="1464"/>
  <c r="P1014" i="1464"/>
  <c r="Q1013" i="1464"/>
  <c r="P1013" i="1464"/>
  <c r="Q1012" i="1464"/>
  <c r="P1012" i="1464"/>
  <c r="Q1011" i="1464"/>
  <c r="P1011" i="1464"/>
  <c r="Q1010" i="1464"/>
  <c r="P1010" i="1464"/>
  <c r="Q1009" i="1464"/>
  <c r="P1009" i="1464"/>
  <c r="Q1008" i="1464"/>
  <c r="P1008" i="1464"/>
  <c r="Q1007" i="1464"/>
  <c r="P1007" i="1464"/>
  <c r="Q1006" i="1464"/>
  <c r="P1006" i="1464"/>
  <c r="Q1005" i="1464"/>
  <c r="P1005" i="1464"/>
  <c r="Q1004" i="1464"/>
  <c r="P1004" i="1464"/>
  <c r="Q1003" i="1464"/>
  <c r="P1003" i="1464"/>
  <c r="Q1002" i="1464"/>
  <c r="P1002" i="1464"/>
  <c r="Q1001" i="1464"/>
  <c r="P1001" i="1464"/>
  <c r="Q1000" i="1464"/>
  <c r="P1000" i="1464"/>
  <c r="Q999" i="1464"/>
  <c r="P999" i="1464"/>
  <c r="Q998" i="1464"/>
  <c r="P998" i="1464"/>
  <c r="Q997" i="1464"/>
  <c r="P997" i="1464"/>
  <c r="Q996" i="1464"/>
  <c r="P996" i="1464"/>
  <c r="Q995" i="1464"/>
  <c r="P995" i="1464"/>
  <c r="Q994" i="1464"/>
  <c r="P994" i="1464"/>
  <c r="Q993" i="1464"/>
  <c r="P993" i="1464"/>
  <c r="Q992" i="1464"/>
  <c r="P992" i="1464"/>
  <c r="Q991" i="1464"/>
  <c r="P991" i="1464"/>
  <c r="Q990" i="1464"/>
  <c r="P990" i="1464"/>
  <c r="Q989" i="1464"/>
  <c r="P989" i="1464"/>
  <c r="Q988" i="1464"/>
  <c r="P988" i="1464"/>
  <c r="Q987" i="1464"/>
  <c r="P987" i="1464"/>
  <c r="Q986" i="1464"/>
  <c r="P986" i="1464"/>
  <c r="Q985" i="1464"/>
  <c r="P985" i="1464"/>
  <c r="Q984" i="1464"/>
  <c r="P984" i="1464"/>
  <c r="Q983" i="1464"/>
  <c r="P983" i="1464"/>
  <c r="Q982" i="1464"/>
  <c r="P982" i="1464"/>
  <c r="Q981" i="1464"/>
  <c r="P981" i="1464"/>
  <c r="Q980" i="1464"/>
  <c r="P980" i="1464"/>
  <c r="Q979" i="1464"/>
  <c r="P979" i="1464"/>
  <c r="Q978" i="1464"/>
  <c r="P978" i="1464"/>
  <c r="Q977" i="1464"/>
  <c r="P977" i="1464"/>
  <c r="Q976" i="1464"/>
  <c r="P976" i="1464"/>
  <c r="Q975" i="1464"/>
  <c r="P975" i="1464"/>
  <c r="Q974" i="1464"/>
  <c r="P974" i="1464"/>
  <c r="Q973" i="1464"/>
  <c r="P973" i="1464"/>
  <c r="Q972" i="1464"/>
  <c r="P972" i="1464"/>
  <c r="Q971" i="1464"/>
  <c r="P971" i="1464"/>
  <c r="Q970" i="1464"/>
  <c r="P970" i="1464"/>
  <c r="Q969" i="1464"/>
  <c r="P969" i="1464"/>
  <c r="Q968" i="1464"/>
  <c r="P968" i="1464"/>
  <c r="Q967" i="1464"/>
  <c r="P967" i="1464"/>
  <c r="Q966" i="1464"/>
  <c r="P966" i="1464"/>
  <c r="Q965" i="1464"/>
  <c r="P965" i="1464"/>
  <c r="Q964" i="1464"/>
  <c r="P964" i="1464"/>
  <c r="Q963" i="1464"/>
  <c r="P963" i="1464"/>
  <c r="Q962" i="1464"/>
  <c r="P962" i="1464"/>
  <c r="Q961" i="1464"/>
  <c r="P961" i="1464"/>
  <c r="Q960" i="1464"/>
  <c r="P960" i="1464"/>
  <c r="Q959" i="1464"/>
  <c r="P959" i="1464"/>
  <c r="Q958" i="1464"/>
  <c r="P958" i="1464"/>
  <c r="Q957" i="1464"/>
  <c r="P957" i="1464"/>
  <c r="Q956" i="1464"/>
  <c r="P956" i="1464"/>
  <c r="Q955" i="1464"/>
  <c r="P955" i="1464"/>
  <c r="Q954" i="1464"/>
  <c r="P954" i="1464"/>
  <c r="Q953" i="1464"/>
  <c r="P953" i="1464"/>
  <c r="Q952" i="1464"/>
  <c r="P952" i="1464"/>
  <c r="Q951" i="1464"/>
  <c r="P951" i="1464"/>
  <c r="Q950" i="1464"/>
  <c r="P950" i="1464"/>
  <c r="Q949" i="1464"/>
  <c r="P949" i="1464"/>
  <c r="Q948" i="1464"/>
  <c r="P948" i="1464"/>
  <c r="Q947" i="1464"/>
  <c r="P947" i="1464"/>
  <c r="Q946" i="1464"/>
  <c r="P946" i="1464"/>
  <c r="Q945" i="1464"/>
  <c r="P945" i="1464"/>
  <c r="Q944" i="1464"/>
  <c r="P944" i="1464"/>
  <c r="Q943" i="1464"/>
  <c r="P943" i="1464"/>
  <c r="Q942" i="1464"/>
  <c r="P942" i="1464"/>
  <c r="Q941" i="1464"/>
  <c r="P941" i="1464"/>
  <c r="Q940" i="1464"/>
  <c r="P940" i="1464"/>
  <c r="Q939" i="1464"/>
  <c r="P939" i="1464"/>
  <c r="Q938" i="1464"/>
  <c r="P938" i="1464"/>
  <c r="Q937" i="1464"/>
  <c r="P937" i="1464"/>
  <c r="Q936" i="1464"/>
  <c r="P936" i="1464"/>
  <c r="Q935" i="1464"/>
  <c r="P935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548" i="1464" s="1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A579" i="1464" s="1"/>
  <c r="A580" i="1464" s="1"/>
  <c r="A581" i="1464" s="1"/>
  <c r="A582" i="1464" s="1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A594" i="1464" s="1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C17" i="1464"/>
  <c r="B26" i="1436"/>
  <c r="N18" i="1478" l="1"/>
  <c r="J20" i="1478"/>
  <c r="M20" i="1478"/>
  <c r="I21" i="1478"/>
  <c r="F22" i="1478"/>
  <c r="N19" i="1478"/>
  <c r="K19" i="1478"/>
  <c r="M19" i="1464"/>
  <c r="J18" i="1464"/>
  <c r="M18" i="1464"/>
  <c r="F21" i="1464"/>
  <c r="I20" i="1464"/>
  <c r="K17" i="1464"/>
  <c r="N17" i="1464"/>
  <c r="N19" i="1464"/>
  <c r="K19" i="1464"/>
  <c r="P22" i="1478" l="1"/>
  <c r="Q22" i="1478" s="1"/>
  <c r="I22" i="1478"/>
  <c r="F23" i="1478"/>
  <c r="N20" i="1478"/>
  <c r="K20" i="1478"/>
  <c r="M21" i="1478"/>
  <c r="J21" i="1478"/>
  <c r="K18" i="1464"/>
  <c r="N18" i="1464"/>
  <c r="M20" i="1464"/>
  <c r="J20" i="1464"/>
  <c r="I21" i="1464"/>
  <c r="F22" i="1464"/>
  <c r="P23" i="1478" l="1"/>
  <c r="J22" i="1478"/>
  <c r="M22" i="1478"/>
  <c r="K21" i="1478"/>
  <c r="N21" i="1478"/>
  <c r="I23" i="1478"/>
  <c r="F24" i="1478"/>
  <c r="M21" i="1464"/>
  <c r="J21" i="1464"/>
  <c r="I22" i="1464"/>
  <c r="F23" i="1464"/>
  <c r="N20" i="1464"/>
  <c r="K20" i="1464"/>
  <c r="Q23" i="1478" l="1"/>
  <c r="P24" i="1478" s="1"/>
  <c r="N22" i="1478"/>
  <c r="K22" i="1478"/>
  <c r="I24" i="1478"/>
  <c r="F25" i="1478"/>
  <c r="M23" i="1478"/>
  <c r="J23" i="1478"/>
  <c r="K21" i="1464"/>
  <c r="N21" i="1464"/>
  <c r="J22" i="1464"/>
  <c r="M22" i="1464"/>
  <c r="I23" i="1464"/>
  <c r="F24" i="1464"/>
  <c r="Q24" i="1478" l="1"/>
  <c r="P25" i="1478" s="1"/>
  <c r="F26" i="1478"/>
  <c r="I25" i="1478"/>
  <c r="J24" i="1478"/>
  <c r="M24" i="1478"/>
  <c r="K23" i="1478"/>
  <c r="N23" i="1478"/>
  <c r="K22" i="1464"/>
  <c r="N22" i="1464"/>
  <c r="F25" i="1464"/>
  <c r="I24" i="1464"/>
  <c r="M23" i="1464"/>
  <c r="J23" i="1464"/>
  <c r="Q25" i="1478" l="1"/>
  <c r="P26" i="1478" s="1"/>
  <c r="Q26" i="1478" s="1"/>
  <c r="P27" i="1478" s="1"/>
  <c r="Q27" i="1478" s="1"/>
  <c r="P28" i="1478" s="1"/>
  <c r="Q28" i="1478" s="1"/>
  <c r="P29" i="1478" s="1"/>
  <c r="Q29" i="1478" s="1"/>
  <c r="N24" i="1478"/>
  <c r="K24" i="1478"/>
  <c r="M25" i="1478"/>
  <c r="J25" i="1478"/>
  <c r="F27" i="1478"/>
  <c r="I26" i="1478"/>
  <c r="M24" i="1464"/>
  <c r="J24" i="1464"/>
  <c r="I25" i="1464"/>
  <c r="F26" i="1464"/>
  <c r="N23" i="1464"/>
  <c r="K23" i="1464"/>
  <c r="P30" i="1478" l="1"/>
  <c r="Q30" i="1478" s="1"/>
  <c r="F28" i="1478"/>
  <c r="I27" i="1478"/>
  <c r="K25" i="1478"/>
  <c r="N25" i="1478"/>
  <c r="M26" i="1478"/>
  <c r="J26" i="1478"/>
  <c r="M25" i="1464"/>
  <c r="J25" i="1464"/>
  <c r="I26" i="1464"/>
  <c r="F27" i="1464"/>
  <c r="N24" i="1464"/>
  <c r="K24" i="1464"/>
  <c r="P31" i="1478" l="1"/>
  <c r="Q31" i="1478" s="1"/>
  <c r="N26" i="1478"/>
  <c r="K26" i="1478"/>
  <c r="M27" i="1478"/>
  <c r="J27" i="1478"/>
  <c r="F29" i="1478"/>
  <c r="I28" i="1478"/>
  <c r="K25" i="1464"/>
  <c r="N25" i="1464"/>
  <c r="I27" i="1464"/>
  <c r="F28" i="1464"/>
  <c r="J26" i="1464"/>
  <c r="M26" i="1464"/>
  <c r="P32" i="1478" l="1"/>
  <c r="Q32" i="1478" s="1"/>
  <c r="J28" i="1478"/>
  <c r="M28" i="1478"/>
  <c r="N27" i="1478"/>
  <c r="K27" i="1478"/>
  <c r="I29" i="1478"/>
  <c r="F30" i="1478"/>
  <c r="K26" i="1464"/>
  <c r="N26" i="1464"/>
  <c r="F29" i="1464"/>
  <c r="I28" i="1464"/>
  <c r="M27" i="1464"/>
  <c r="J27" i="1464"/>
  <c r="P33" i="1478" l="1"/>
  <c r="Q33" i="1478" s="1"/>
  <c r="N28" i="1478"/>
  <c r="K28" i="1478"/>
  <c r="I30" i="1478"/>
  <c r="F31" i="1478"/>
  <c r="M29" i="1478"/>
  <c r="J29" i="1478"/>
  <c r="I29" i="1464"/>
  <c r="F30" i="1464"/>
  <c r="M28" i="1464"/>
  <c r="J28" i="1464"/>
  <c r="N27" i="1464"/>
  <c r="K27" i="1464"/>
  <c r="P34" i="1478" l="1"/>
  <c r="Q34" i="1478" s="1"/>
  <c r="J30" i="1478"/>
  <c r="M30" i="1478"/>
  <c r="I31" i="1478"/>
  <c r="F32" i="1478"/>
  <c r="K29" i="1478"/>
  <c r="N29" i="1478"/>
  <c r="M29" i="1464"/>
  <c r="J29" i="1464"/>
  <c r="N28" i="1464"/>
  <c r="K28" i="1464"/>
  <c r="I30" i="1464"/>
  <c r="F31" i="1464"/>
  <c r="P35" i="1478" l="1"/>
  <c r="Q35" i="1478" s="1"/>
  <c r="M31" i="1478"/>
  <c r="J31" i="1478"/>
  <c r="N30" i="1478"/>
  <c r="K30" i="1478"/>
  <c r="I32" i="1478"/>
  <c r="F33" i="1478"/>
  <c r="I31" i="1464"/>
  <c r="F32" i="1464"/>
  <c r="J30" i="1464"/>
  <c r="M30" i="1464"/>
  <c r="K29" i="1464"/>
  <c r="N29" i="1464"/>
  <c r="F34" i="1478" l="1"/>
  <c r="I33" i="1478"/>
  <c r="K31" i="1478"/>
  <c r="N31" i="1478"/>
  <c r="J32" i="1478"/>
  <c r="M32" i="1478"/>
  <c r="M31" i="1464"/>
  <c r="J31" i="1464"/>
  <c r="K30" i="1464"/>
  <c r="N30" i="1464"/>
  <c r="F33" i="1464"/>
  <c r="I32" i="1464"/>
  <c r="P36" i="1478" l="1"/>
  <c r="Q36" i="1478" s="1"/>
  <c r="M33" i="1478"/>
  <c r="J33" i="1478"/>
  <c r="F35" i="1478"/>
  <c r="I34" i="1478"/>
  <c r="N32" i="1478"/>
  <c r="K32" i="1478"/>
  <c r="N31" i="1464"/>
  <c r="K31" i="1464"/>
  <c r="M32" i="1464"/>
  <c r="J32" i="1464"/>
  <c r="I33" i="1464"/>
  <c r="F34" i="1464"/>
  <c r="P37" i="1478" l="1"/>
  <c r="Q37" i="1478" s="1"/>
  <c r="F36" i="1478"/>
  <c r="I35" i="1478"/>
  <c r="M34" i="1478"/>
  <c r="J34" i="1478"/>
  <c r="K33" i="1478"/>
  <c r="N33" i="1478"/>
  <c r="I34" i="1464"/>
  <c r="F35" i="1464"/>
  <c r="M33" i="1464"/>
  <c r="J33" i="1464"/>
  <c r="N32" i="1464"/>
  <c r="K32" i="1464"/>
  <c r="P38" i="1478" l="1"/>
  <c r="Q38" i="1478" s="1"/>
  <c r="N34" i="1478"/>
  <c r="K34" i="1478"/>
  <c r="M35" i="1478"/>
  <c r="J35" i="1478"/>
  <c r="F37" i="1478"/>
  <c r="I36" i="1478"/>
  <c r="I35" i="1464"/>
  <c r="F36" i="1464"/>
  <c r="K33" i="1464"/>
  <c r="N33" i="1464"/>
  <c r="J34" i="1464"/>
  <c r="M34" i="1464"/>
  <c r="P39" i="1478" l="1"/>
  <c r="Q39" i="1478" s="1"/>
  <c r="J36" i="1478"/>
  <c r="M36" i="1478"/>
  <c r="N35" i="1478"/>
  <c r="K35" i="1478"/>
  <c r="I37" i="1478"/>
  <c r="F38" i="1478"/>
  <c r="F37" i="1464"/>
  <c r="I36" i="1464"/>
  <c r="M35" i="1464"/>
  <c r="J35" i="1464"/>
  <c r="K34" i="1464"/>
  <c r="N34" i="1464"/>
  <c r="P40" i="1478" l="1"/>
  <c r="Q40" i="1478" s="1"/>
  <c r="N36" i="1478"/>
  <c r="K36" i="1478"/>
  <c r="I38" i="1478"/>
  <c r="F39" i="1478"/>
  <c r="M37" i="1478"/>
  <c r="J37" i="1478"/>
  <c r="I37" i="1464"/>
  <c r="F38" i="1464"/>
  <c r="N35" i="1464"/>
  <c r="K35" i="1464"/>
  <c r="M36" i="1464"/>
  <c r="J36" i="1464"/>
  <c r="P41" i="1478" l="1"/>
  <c r="Q41" i="1478" s="1"/>
  <c r="J38" i="1478"/>
  <c r="M38" i="1478"/>
  <c r="I39" i="1478"/>
  <c r="F40" i="1478"/>
  <c r="K37" i="1478"/>
  <c r="N37" i="1478"/>
  <c r="M37" i="1464"/>
  <c r="J37" i="1464"/>
  <c r="N36" i="1464"/>
  <c r="K36" i="1464"/>
  <c r="I38" i="1464"/>
  <c r="F39" i="1464"/>
  <c r="P42" i="1478" l="1"/>
  <c r="Q42" i="1478" s="1"/>
  <c r="N38" i="1478"/>
  <c r="K38" i="1478"/>
  <c r="I40" i="1478"/>
  <c r="F41" i="1478"/>
  <c r="M39" i="1478"/>
  <c r="J39" i="1478"/>
  <c r="J38" i="1464"/>
  <c r="M38" i="1464"/>
  <c r="I39" i="1464"/>
  <c r="F40" i="1464"/>
  <c r="K37" i="1464"/>
  <c r="N37" i="1464"/>
  <c r="P43" i="1478" l="1"/>
  <c r="Q43" i="1478" s="1"/>
  <c r="K39" i="1478"/>
  <c r="N39" i="1478"/>
  <c r="F42" i="1478"/>
  <c r="I41" i="1478"/>
  <c r="J40" i="1478"/>
  <c r="M40" i="1478"/>
  <c r="M39" i="1464"/>
  <c r="J39" i="1464"/>
  <c r="F41" i="1464"/>
  <c r="I40" i="1464"/>
  <c r="K38" i="1464"/>
  <c r="N38" i="1464"/>
  <c r="P44" i="1478" l="1"/>
  <c r="Q44" i="1478" s="1"/>
  <c r="M41" i="1478"/>
  <c r="J41" i="1478"/>
  <c r="F43" i="1478"/>
  <c r="I42" i="1478"/>
  <c r="N40" i="1478"/>
  <c r="K40" i="1478"/>
  <c r="M40" i="1464"/>
  <c r="J40" i="1464"/>
  <c r="I41" i="1464"/>
  <c r="F42" i="1464"/>
  <c r="N39" i="1464"/>
  <c r="K39" i="1464"/>
  <c r="P45" i="1478" l="1"/>
  <c r="Q45" i="1478" s="1"/>
  <c r="M42" i="1478"/>
  <c r="J42" i="1478"/>
  <c r="I43" i="1478"/>
  <c r="F44" i="1478"/>
  <c r="K41" i="1478"/>
  <c r="N41" i="1478"/>
  <c r="M41" i="1464"/>
  <c r="J41" i="1464"/>
  <c r="I42" i="1464"/>
  <c r="F43" i="1464"/>
  <c r="N40" i="1464"/>
  <c r="K40" i="1464"/>
  <c r="P46" i="1478" l="1"/>
  <c r="Q46" i="1478" s="1"/>
  <c r="F45" i="1478"/>
  <c r="I44" i="1478"/>
  <c r="M43" i="1478"/>
  <c r="J43" i="1478"/>
  <c r="N42" i="1478"/>
  <c r="K42" i="1478"/>
  <c r="M42" i="1464"/>
  <c r="J42" i="1464"/>
  <c r="I43" i="1464"/>
  <c r="F44" i="1464"/>
  <c r="K41" i="1464"/>
  <c r="N41" i="1464"/>
  <c r="P47" i="1478" l="1"/>
  <c r="Q47" i="1478" s="1"/>
  <c r="F46" i="1478"/>
  <c r="I45" i="1478"/>
  <c r="N43" i="1478"/>
  <c r="K43" i="1478"/>
  <c r="J44" i="1478"/>
  <c r="M44" i="1478"/>
  <c r="I44" i="1464"/>
  <c r="F45" i="1464"/>
  <c r="M43" i="1464"/>
  <c r="J43" i="1464"/>
  <c r="K42" i="1464"/>
  <c r="N42" i="1464"/>
  <c r="P48" i="1478" l="1"/>
  <c r="Q48" i="1478" s="1"/>
  <c r="N44" i="1478"/>
  <c r="K44" i="1478"/>
  <c r="M45" i="1478"/>
  <c r="J45" i="1478"/>
  <c r="F47" i="1478"/>
  <c r="I46" i="1478"/>
  <c r="N43" i="1464"/>
  <c r="K43" i="1464"/>
  <c r="M44" i="1464"/>
  <c r="J44" i="1464"/>
  <c r="I45" i="1464"/>
  <c r="F46" i="1464"/>
  <c r="P49" i="1478" l="1"/>
  <c r="Q49" i="1478" s="1"/>
  <c r="J46" i="1478"/>
  <c r="M46" i="1478"/>
  <c r="I47" i="1478"/>
  <c r="F48" i="1478"/>
  <c r="K45" i="1478"/>
  <c r="N45" i="1478"/>
  <c r="I46" i="1464"/>
  <c r="F47" i="1464"/>
  <c r="M45" i="1464"/>
  <c r="J45" i="1464"/>
  <c r="N44" i="1464"/>
  <c r="K44" i="1464"/>
  <c r="P50" i="1478" l="1"/>
  <c r="Q50" i="1478" s="1"/>
  <c r="I48" i="1478"/>
  <c r="F49" i="1478"/>
  <c r="M47" i="1478"/>
  <c r="J47" i="1478"/>
  <c r="N46" i="1478"/>
  <c r="K46" i="1478"/>
  <c r="J46" i="1464"/>
  <c r="M46" i="1464"/>
  <c r="K45" i="1464"/>
  <c r="N45" i="1464"/>
  <c r="I47" i="1464"/>
  <c r="F48" i="1464"/>
  <c r="P51" i="1478" l="1"/>
  <c r="Q51" i="1478" s="1"/>
  <c r="N47" i="1478"/>
  <c r="K47" i="1478"/>
  <c r="I49" i="1478"/>
  <c r="F50" i="1478"/>
  <c r="J48" i="1478"/>
  <c r="M48" i="1478"/>
  <c r="I48" i="1464"/>
  <c r="F49" i="1464"/>
  <c r="M47" i="1464"/>
  <c r="J47" i="1464"/>
  <c r="K46" i="1464"/>
  <c r="N46" i="1464"/>
  <c r="P52" i="1478" l="1"/>
  <c r="Q52" i="1478" s="1"/>
  <c r="K48" i="1478"/>
  <c r="N48" i="1478"/>
  <c r="F51" i="1478"/>
  <c r="I50" i="1478"/>
  <c r="M49" i="1478"/>
  <c r="J49" i="1478"/>
  <c r="K47" i="1464"/>
  <c r="N47" i="1464"/>
  <c r="I49" i="1464"/>
  <c r="F50" i="1464"/>
  <c r="M48" i="1464"/>
  <c r="J48" i="1464"/>
  <c r="P53" i="1478" l="1"/>
  <c r="Q53" i="1478" s="1"/>
  <c r="K49" i="1478"/>
  <c r="N49" i="1478"/>
  <c r="M50" i="1478"/>
  <c r="J50" i="1478"/>
  <c r="I51" i="1478"/>
  <c r="F52" i="1478"/>
  <c r="I50" i="1464"/>
  <c r="F51" i="1464"/>
  <c r="N48" i="1464"/>
  <c r="K48" i="1464"/>
  <c r="M49" i="1464"/>
  <c r="J49" i="1464"/>
  <c r="P54" i="1478" l="1"/>
  <c r="Q54" i="1478" s="1"/>
  <c r="I52" i="1478"/>
  <c r="F53" i="1478"/>
  <c r="M51" i="1478"/>
  <c r="J51" i="1478"/>
  <c r="K50" i="1478"/>
  <c r="N50" i="1478"/>
  <c r="K49" i="1464"/>
  <c r="N49" i="1464"/>
  <c r="I51" i="1464"/>
  <c r="F52" i="1464"/>
  <c r="J50" i="1464"/>
  <c r="M50" i="1464"/>
  <c r="P55" i="1478" l="1"/>
  <c r="Q55" i="1478" s="1"/>
  <c r="N51" i="1478"/>
  <c r="K51" i="1478"/>
  <c r="F54" i="1478"/>
  <c r="I53" i="1478"/>
  <c r="M52" i="1478"/>
  <c r="J52" i="1478"/>
  <c r="K50" i="1464"/>
  <c r="N50" i="1464"/>
  <c r="M51" i="1464"/>
  <c r="J51" i="1464"/>
  <c r="I52" i="1464"/>
  <c r="F53" i="1464"/>
  <c r="P56" i="1478" l="1"/>
  <c r="Q56" i="1478" s="1"/>
  <c r="N52" i="1478"/>
  <c r="K52" i="1478"/>
  <c r="J53" i="1478"/>
  <c r="M53" i="1478"/>
  <c r="I54" i="1478"/>
  <c r="F55" i="1478"/>
  <c r="I53" i="1464"/>
  <c r="F54" i="1464"/>
  <c r="N51" i="1464"/>
  <c r="K51" i="1464"/>
  <c r="M52" i="1464"/>
  <c r="J52" i="1464"/>
  <c r="P57" i="1478" l="1"/>
  <c r="Q57" i="1478" s="1"/>
  <c r="I55" i="1478"/>
  <c r="F56" i="1478"/>
  <c r="J54" i="1478"/>
  <c r="M54" i="1478"/>
  <c r="N53" i="1478"/>
  <c r="K53" i="1478"/>
  <c r="M53" i="1464"/>
  <c r="J53" i="1464"/>
  <c r="N52" i="1464"/>
  <c r="K52" i="1464"/>
  <c r="I54" i="1464"/>
  <c r="F55" i="1464"/>
  <c r="P58" i="1478" l="1"/>
  <c r="Q58" i="1478" s="1"/>
  <c r="J55" i="1478"/>
  <c r="M55" i="1478"/>
  <c r="K54" i="1478"/>
  <c r="N54" i="1478"/>
  <c r="I56" i="1478"/>
  <c r="F57" i="1478"/>
  <c r="I55" i="1464"/>
  <c r="F56" i="1464"/>
  <c r="K53" i="1464"/>
  <c r="N53" i="1464"/>
  <c r="J54" i="1464"/>
  <c r="M54" i="1464"/>
  <c r="P59" i="1478" l="1"/>
  <c r="Q59" i="1478" s="1"/>
  <c r="F58" i="1478"/>
  <c r="I57" i="1478"/>
  <c r="M56" i="1478"/>
  <c r="J56" i="1478"/>
  <c r="N55" i="1478"/>
  <c r="K55" i="1478"/>
  <c r="K54" i="1464"/>
  <c r="N54" i="1464"/>
  <c r="I56" i="1464"/>
  <c r="F57" i="1464"/>
  <c r="M55" i="1464"/>
  <c r="J55" i="1464"/>
  <c r="P60" i="1478" l="1"/>
  <c r="Q60" i="1478" s="1"/>
  <c r="K56" i="1478"/>
  <c r="N56" i="1478"/>
  <c r="M57" i="1478"/>
  <c r="J57" i="1478"/>
  <c r="F59" i="1478"/>
  <c r="I58" i="1478"/>
  <c r="M56" i="1464"/>
  <c r="J56" i="1464"/>
  <c r="K55" i="1464"/>
  <c r="N55" i="1464"/>
  <c r="I57" i="1464"/>
  <c r="F58" i="1464"/>
  <c r="P61" i="1478" l="1"/>
  <c r="Q61" i="1478" s="1"/>
  <c r="M58" i="1478"/>
  <c r="J58" i="1478"/>
  <c r="F60" i="1478"/>
  <c r="I59" i="1478"/>
  <c r="K57" i="1478"/>
  <c r="N57" i="1478"/>
  <c r="I58" i="1464"/>
  <c r="F59" i="1464"/>
  <c r="M57" i="1464"/>
  <c r="J57" i="1464"/>
  <c r="N56" i="1464"/>
  <c r="K56" i="1464"/>
  <c r="P62" i="1478" l="1"/>
  <c r="Q62" i="1478" s="1"/>
  <c r="M59" i="1478"/>
  <c r="J59" i="1478"/>
  <c r="F61" i="1478"/>
  <c r="I60" i="1478"/>
  <c r="N58" i="1478"/>
  <c r="K58" i="1478"/>
  <c r="M58" i="1464"/>
  <c r="J58" i="1464"/>
  <c r="K57" i="1464"/>
  <c r="N57" i="1464"/>
  <c r="I59" i="1464"/>
  <c r="F60" i="1464"/>
  <c r="P63" i="1478" l="1"/>
  <c r="Q63" i="1478" s="1"/>
  <c r="M60" i="1478"/>
  <c r="J60" i="1478"/>
  <c r="I61" i="1478"/>
  <c r="F62" i="1478"/>
  <c r="N59" i="1478"/>
  <c r="K59" i="1478"/>
  <c r="M59" i="1464"/>
  <c r="J59" i="1464"/>
  <c r="I60" i="1464"/>
  <c r="F61" i="1464"/>
  <c r="K58" i="1464"/>
  <c r="N58" i="1464"/>
  <c r="P64" i="1478" l="1"/>
  <c r="Q64" i="1478" s="1"/>
  <c r="I62" i="1478"/>
  <c r="F63" i="1478"/>
  <c r="M61" i="1478"/>
  <c r="J61" i="1478"/>
  <c r="N60" i="1478"/>
  <c r="K60" i="1478"/>
  <c r="I61" i="1464"/>
  <c r="F62" i="1464"/>
  <c r="M60" i="1464"/>
  <c r="J60" i="1464"/>
  <c r="K59" i="1464"/>
  <c r="N59" i="1464"/>
  <c r="P65" i="1478" l="1"/>
  <c r="Q65" i="1478" s="1"/>
  <c r="N61" i="1478"/>
  <c r="K61" i="1478"/>
  <c r="I63" i="1478"/>
  <c r="F64" i="1478"/>
  <c r="J62" i="1478"/>
  <c r="M62" i="1478"/>
  <c r="I62" i="1464"/>
  <c r="F63" i="1464"/>
  <c r="K60" i="1464"/>
  <c r="N60" i="1464"/>
  <c r="M61" i="1464"/>
  <c r="J61" i="1464"/>
  <c r="P66" i="1478" l="1"/>
  <c r="Q66" i="1478" s="1"/>
  <c r="I64" i="1478"/>
  <c r="F65" i="1478"/>
  <c r="J63" i="1478"/>
  <c r="M63" i="1478"/>
  <c r="N62" i="1478"/>
  <c r="K62" i="1478"/>
  <c r="K61" i="1464"/>
  <c r="N61" i="1464"/>
  <c r="I63" i="1464"/>
  <c r="F64" i="1464"/>
  <c r="M62" i="1464"/>
  <c r="J62" i="1464"/>
  <c r="P67" i="1478" l="1"/>
  <c r="Q67" i="1478" s="1"/>
  <c r="K63" i="1478"/>
  <c r="N63" i="1478"/>
  <c r="F66" i="1478"/>
  <c r="I65" i="1478"/>
  <c r="J64" i="1478"/>
  <c r="M64" i="1478"/>
  <c r="I64" i="1464"/>
  <c r="F65" i="1464"/>
  <c r="K62" i="1464"/>
  <c r="N62" i="1464"/>
  <c r="M63" i="1464"/>
  <c r="J63" i="1464"/>
  <c r="P68" i="1478" l="1"/>
  <c r="Q68" i="1478" s="1"/>
  <c r="K64" i="1478"/>
  <c r="N64" i="1478"/>
  <c r="M65" i="1478"/>
  <c r="J65" i="1478"/>
  <c r="F67" i="1478"/>
  <c r="I66" i="1478"/>
  <c r="K63" i="1464"/>
  <c r="N63" i="1464"/>
  <c r="I65" i="1464"/>
  <c r="F66" i="1464"/>
  <c r="M64" i="1464"/>
  <c r="J64" i="1464"/>
  <c r="P69" i="1478" l="1"/>
  <c r="Q69" i="1478" s="1"/>
  <c r="M66" i="1478"/>
  <c r="J66" i="1478"/>
  <c r="F68" i="1478"/>
  <c r="I67" i="1478"/>
  <c r="K65" i="1478"/>
  <c r="N65" i="1478"/>
  <c r="M65" i="1464"/>
  <c r="J65" i="1464"/>
  <c r="K64" i="1464"/>
  <c r="N64" i="1464"/>
  <c r="I66" i="1464"/>
  <c r="F67" i="1464"/>
  <c r="P70" i="1478" l="1"/>
  <c r="Q70" i="1478" s="1"/>
  <c r="M67" i="1478"/>
  <c r="J67" i="1478"/>
  <c r="F69" i="1478"/>
  <c r="I68" i="1478"/>
  <c r="N66" i="1478"/>
  <c r="K66" i="1478"/>
  <c r="I67" i="1464"/>
  <c r="F68" i="1464"/>
  <c r="K65" i="1464"/>
  <c r="N65" i="1464"/>
  <c r="M66" i="1464"/>
  <c r="J66" i="1464"/>
  <c r="P71" i="1478" l="1"/>
  <c r="Q71" i="1478" s="1"/>
  <c r="M68" i="1478"/>
  <c r="J68" i="1478"/>
  <c r="I69" i="1478"/>
  <c r="F70" i="1478"/>
  <c r="N67" i="1478"/>
  <c r="K67" i="1478"/>
  <c r="K66" i="1464"/>
  <c r="N66" i="1464"/>
  <c r="I68" i="1464"/>
  <c r="F69" i="1464"/>
  <c r="M67" i="1464"/>
  <c r="J67" i="1464"/>
  <c r="P72" i="1478" l="1"/>
  <c r="Q72" i="1478" s="1"/>
  <c r="I70" i="1478"/>
  <c r="F71" i="1478"/>
  <c r="M69" i="1478"/>
  <c r="J69" i="1478"/>
  <c r="N68" i="1478"/>
  <c r="K68" i="1478"/>
  <c r="I69" i="1464"/>
  <c r="F70" i="1464"/>
  <c r="M68" i="1464"/>
  <c r="J68" i="1464"/>
  <c r="K67" i="1464"/>
  <c r="N67" i="1464"/>
  <c r="P73" i="1478" l="1"/>
  <c r="Q73" i="1478" s="1"/>
  <c r="N69" i="1478"/>
  <c r="K69" i="1478"/>
  <c r="I71" i="1478"/>
  <c r="F72" i="1478"/>
  <c r="J70" i="1478"/>
  <c r="M70" i="1478"/>
  <c r="K68" i="1464"/>
  <c r="N68" i="1464"/>
  <c r="I70" i="1464"/>
  <c r="F71" i="1464"/>
  <c r="M69" i="1464"/>
  <c r="J69" i="1464"/>
  <c r="P74" i="1478" l="1"/>
  <c r="Q74" i="1478" s="1"/>
  <c r="N70" i="1478"/>
  <c r="K70" i="1478"/>
  <c r="I72" i="1478"/>
  <c r="F73" i="1478"/>
  <c r="J71" i="1478"/>
  <c r="M71" i="1478"/>
  <c r="K69" i="1464"/>
  <c r="N69" i="1464"/>
  <c r="I71" i="1464"/>
  <c r="F72" i="1464"/>
  <c r="M70" i="1464"/>
  <c r="J70" i="1464"/>
  <c r="P75" i="1478" l="1"/>
  <c r="Q75" i="1478" s="1"/>
  <c r="K71" i="1478"/>
  <c r="N71" i="1478"/>
  <c r="F74" i="1478"/>
  <c r="I73" i="1478"/>
  <c r="J72" i="1478"/>
  <c r="M72" i="1478"/>
  <c r="M71" i="1464"/>
  <c r="J71" i="1464"/>
  <c r="K70" i="1464"/>
  <c r="N70" i="1464"/>
  <c r="I72" i="1464"/>
  <c r="F73" i="1464"/>
  <c r="P76" i="1478" l="1"/>
  <c r="Q76" i="1478" s="1"/>
  <c r="K72" i="1478"/>
  <c r="N72" i="1478"/>
  <c r="M73" i="1478"/>
  <c r="J73" i="1478"/>
  <c r="F75" i="1478"/>
  <c r="I74" i="1478"/>
  <c r="I73" i="1464"/>
  <c r="F74" i="1464"/>
  <c r="M72" i="1464"/>
  <c r="J72" i="1464"/>
  <c r="K71" i="1464"/>
  <c r="N71" i="1464"/>
  <c r="P77" i="1478" l="1"/>
  <c r="Q77" i="1478" s="1"/>
  <c r="M74" i="1478"/>
  <c r="J74" i="1478"/>
  <c r="F76" i="1478"/>
  <c r="I75" i="1478"/>
  <c r="K73" i="1478"/>
  <c r="N73" i="1478"/>
  <c r="I74" i="1464"/>
  <c r="F75" i="1464"/>
  <c r="K72" i="1464"/>
  <c r="N72" i="1464"/>
  <c r="M73" i="1464"/>
  <c r="J73" i="1464"/>
  <c r="P78" i="1478" l="1"/>
  <c r="Q78" i="1478" s="1"/>
  <c r="M75" i="1478"/>
  <c r="J75" i="1478"/>
  <c r="F77" i="1478"/>
  <c r="I76" i="1478"/>
  <c r="N74" i="1478"/>
  <c r="K74" i="1478"/>
  <c r="K73" i="1464"/>
  <c r="N73" i="1464"/>
  <c r="I75" i="1464"/>
  <c r="F76" i="1464"/>
  <c r="M74" i="1464"/>
  <c r="J74" i="1464"/>
  <c r="P79" i="1478" l="1"/>
  <c r="Q79" i="1478" s="1"/>
  <c r="M76" i="1478"/>
  <c r="J76" i="1478"/>
  <c r="I77" i="1478"/>
  <c r="F78" i="1478"/>
  <c r="N75" i="1478"/>
  <c r="K75" i="1478"/>
  <c r="K74" i="1464"/>
  <c r="N74" i="1464"/>
  <c r="I76" i="1464"/>
  <c r="F77" i="1464"/>
  <c r="M75" i="1464"/>
  <c r="J75" i="1464"/>
  <c r="P80" i="1478" l="1"/>
  <c r="Q80" i="1478" s="1"/>
  <c r="I78" i="1478"/>
  <c r="F79" i="1478"/>
  <c r="M77" i="1478"/>
  <c r="J77" i="1478"/>
  <c r="N76" i="1478"/>
  <c r="K76" i="1478"/>
  <c r="K75" i="1464"/>
  <c r="N75" i="1464"/>
  <c r="M76" i="1464"/>
  <c r="J76" i="1464"/>
  <c r="I77" i="1464"/>
  <c r="F78" i="1464"/>
  <c r="P81" i="1478" l="1"/>
  <c r="Q81" i="1478" s="1"/>
  <c r="N77" i="1478"/>
  <c r="K77" i="1478"/>
  <c r="I79" i="1478"/>
  <c r="F80" i="1478"/>
  <c r="J78" i="1478"/>
  <c r="M78" i="1478"/>
  <c r="K76" i="1464"/>
  <c r="N76" i="1464"/>
  <c r="I78" i="1464"/>
  <c r="F79" i="1464"/>
  <c r="M77" i="1464"/>
  <c r="J77" i="1464"/>
  <c r="P82" i="1478" l="1"/>
  <c r="Q82" i="1478" s="1"/>
  <c r="N78" i="1478"/>
  <c r="K78" i="1478"/>
  <c r="I80" i="1478"/>
  <c r="F81" i="1478"/>
  <c r="J79" i="1478"/>
  <c r="M79" i="1478"/>
  <c r="K77" i="1464"/>
  <c r="N77" i="1464"/>
  <c r="M78" i="1464"/>
  <c r="J78" i="1464"/>
  <c r="I79" i="1464"/>
  <c r="F80" i="1464"/>
  <c r="P83" i="1478" l="1"/>
  <c r="Q83" i="1478" s="1"/>
  <c r="K79" i="1478"/>
  <c r="N79" i="1478"/>
  <c r="F82" i="1478"/>
  <c r="I81" i="1478"/>
  <c r="J80" i="1478"/>
  <c r="M80" i="1478"/>
  <c r="I80" i="1464"/>
  <c r="F81" i="1464"/>
  <c r="M79" i="1464"/>
  <c r="J79" i="1464"/>
  <c r="K78" i="1464"/>
  <c r="N78" i="1464"/>
  <c r="P84" i="1478" l="1"/>
  <c r="Q84" i="1478" s="1"/>
  <c r="K80" i="1478"/>
  <c r="N80" i="1478"/>
  <c r="M81" i="1478"/>
  <c r="J81" i="1478"/>
  <c r="F83" i="1478"/>
  <c r="I82" i="1478"/>
  <c r="I81" i="1464"/>
  <c r="F82" i="1464"/>
  <c r="K79" i="1464"/>
  <c r="N79" i="1464"/>
  <c r="M80" i="1464"/>
  <c r="J80" i="1464"/>
  <c r="P85" i="1478" l="1"/>
  <c r="Q85" i="1478" s="1"/>
  <c r="F84" i="1478"/>
  <c r="I83" i="1478"/>
  <c r="K81" i="1478"/>
  <c r="N81" i="1478"/>
  <c r="M82" i="1478"/>
  <c r="J82" i="1478"/>
  <c r="K80" i="1464"/>
  <c r="N80" i="1464"/>
  <c r="I82" i="1464"/>
  <c r="F83" i="1464"/>
  <c r="M81" i="1464"/>
  <c r="J81" i="1464"/>
  <c r="P86" i="1478" l="1"/>
  <c r="Q86" i="1478" s="1"/>
  <c r="N82" i="1478"/>
  <c r="K82" i="1478"/>
  <c r="M83" i="1478"/>
  <c r="J83" i="1478"/>
  <c r="F85" i="1478"/>
  <c r="I84" i="1478"/>
  <c r="K81" i="1464"/>
  <c r="N81" i="1464"/>
  <c r="I83" i="1464"/>
  <c r="F84" i="1464"/>
  <c r="M82" i="1464"/>
  <c r="J82" i="1464"/>
  <c r="P87" i="1478" l="1"/>
  <c r="Q87" i="1478" s="1"/>
  <c r="I85" i="1478"/>
  <c r="F86" i="1478"/>
  <c r="N83" i="1478"/>
  <c r="K83" i="1478"/>
  <c r="M84" i="1478"/>
  <c r="J84" i="1478"/>
  <c r="K82" i="1464"/>
  <c r="N82" i="1464"/>
  <c r="M83" i="1464"/>
  <c r="J83" i="1464"/>
  <c r="I84" i="1464"/>
  <c r="F85" i="1464"/>
  <c r="P88" i="1478" l="1"/>
  <c r="Q88" i="1478" s="1"/>
  <c r="N84" i="1478"/>
  <c r="K84" i="1478"/>
  <c r="I86" i="1478"/>
  <c r="F87" i="1478"/>
  <c r="M85" i="1478"/>
  <c r="J85" i="1478"/>
  <c r="K83" i="1464"/>
  <c r="N83" i="1464"/>
  <c r="I85" i="1464"/>
  <c r="F86" i="1464"/>
  <c r="M84" i="1464"/>
  <c r="J84" i="1464"/>
  <c r="P89" i="1478" l="1"/>
  <c r="Q89" i="1478" s="1"/>
  <c r="I87" i="1478"/>
  <c r="F88" i="1478"/>
  <c r="J86" i="1478"/>
  <c r="M86" i="1478"/>
  <c r="N85" i="1478"/>
  <c r="K85" i="1478"/>
  <c r="M85" i="1464"/>
  <c r="J85" i="1464"/>
  <c r="K84" i="1464"/>
  <c r="N84" i="1464"/>
  <c r="I86" i="1464"/>
  <c r="F87" i="1464"/>
  <c r="P90" i="1478" l="1"/>
  <c r="Q90" i="1478" s="1"/>
  <c r="N86" i="1478"/>
  <c r="K86" i="1478"/>
  <c r="I88" i="1478"/>
  <c r="F89" i="1478"/>
  <c r="J87" i="1478"/>
  <c r="M87" i="1478"/>
  <c r="I87" i="1464"/>
  <c r="F88" i="1464"/>
  <c r="M86" i="1464"/>
  <c r="J86" i="1464"/>
  <c r="K85" i="1464"/>
  <c r="N85" i="1464"/>
  <c r="P91" i="1478" l="1"/>
  <c r="Q91" i="1478" s="1"/>
  <c r="K87" i="1478"/>
  <c r="N87" i="1478"/>
  <c r="F90" i="1478"/>
  <c r="I89" i="1478"/>
  <c r="J88" i="1478"/>
  <c r="M88" i="1478"/>
  <c r="K86" i="1464"/>
  <c r="N86" i="1464"/>
  <c r="M87" i="1464"/>
  <c r="J87" i="1464"/>
  <c r="I88" i="1464"/>
  <c r="F89" i="1464"/>
  <c r="P92" i="1478" l="1"/>
  <c r="Q92" i="1478" s="1"/>
  <c r="K88" i="1478"/>
  <c r="N88" i="1478"/>
  <c r="M89" i="1478"/>
  <c r="J89" i="1478"/>
  <c r="F91" i="1478"/>
  <c r="I90" i="1478"/>
  <c r="I89" i="1464"/>
  <c r="F90" i="1464"/>
  <c r="M88" i="1464"/>
  <c r="J88" i="1464"/>
  <c r="K87" i="1464"/>
  <c r="N87" i="1464"/>
  <c r="P93" i="1478" l="1"/>
  <c r="Q93" i="1478" s="1"/>
  <c r="F92" i="1478"/>
  <c r="I91" i="1478"/>
  <c r="K89" i="1478"/>
  <c r="N89" i="1478"/>
  <c r="M90" i="1478"/>
  <c r="J90" i="1478"/>
  <c r="K88" i="1464"/>
  <c r="N88" i="1464"/>
  <c r="I90" i="1464"/>
  <c r="F91" i="1464"/>
  <c r="M89" i="1464"/>
  <c r="J89" i="1464"/>
  <c r="P94" i="1478" l="1"/>
  <c r="Q94" i="1478" s="1"/>
  <c r="M91" i="1478"/>
  <c r="J91" i="1478"/>
  <c r="N90" i="1478"/>
  <c r="K90" i="1478"/>
  <c r="F93" i="1478"/>
  <c r="I92" i="1478"/>
  <c r="K89" i="1464"/>
  <c r="N89" i="1464"/>
  <c r="I91" i="1464"/>
  <c r="F92" i="1464"/>
  <c r="M90" i="1464"/>
  <c r="J90" i="1464"/>
  <c r="P95" i="1478" l="1"/>
  <c r="Q95" i="1478" s="1"/>
  <c r="I93" i="1478"/>
  <c r="F94" i="1478"/>
  <c r="M92" i="1478"/>
  <c r="J92" i="1478"/>
  <c r="N91" i="1478"/>
  <c r="K91" i="1478"/>
  <c r="K90" i="1464"/>
  <c r="N90" i="1464"/>
  <c r="I92" i="1464"/>
  <c r="F93" i="1464"/>
  <c r="M91" i="1464"/>
  <c r="J91" i="1464"/>
  <c r="P96" i="1478" l="1"/>
  <c r="Q96" i="1478" s="1"/>
  <c r="N92" i="1478"/>
  <c r="K92" i="1478"/>
  <c r="I94" i="1478"/>
  <c r="F95" i="1478"/>
  <c r="M93" i="1478"/>
  <c r="J93" i="1478"/>
  <c r="K91" i="1464"/>
  <c r="N91" i="1464"/>
  <c r="M92" i="1464"/>
  <c r="J92" i="1464"/>
  <c r="I93" i="1464"/>
  <c r="F94" i="1464"/>
  <c r="P97" i="1478" l="1"/>
  <c r="Q97" i="1478" s="1"/>
  <c r="I95" i="1478"/>
  <c r="F96" i="1478"/>
  <c r="M94" i="1478"/>
  <c r="J94" i="1478"/>
  <c r="N93" i="1478"/>
  <c r="K93" i="1478"/>
  <c r="I94" i="1464"/>
  <c r="F95" i="1464"/>
  <c r="M93" i="1464"/>
  <c r="J93" i="1464"/>
  <c r="K92" i="1464"/>
  <c r="N92" i="1464"/>
  <c r="P98" i="1478" l="1"/>
  <c r="Q98" i="1478" s="1"/>
  <c r="N94" i="1478"/>
  <c r="K94" i="1478"/>
  <c r="I96" i="1478"/>
  <c r="F97" i="1478"/>
  <c r="J95" i="1478"/>
  <c r="M95" i="1478"/>
  <c r="I95" i="1464"/>
  <c r="F96" i="1464"/>
  <c r="K93" i="1464"/>
  <c r="N93" i="1464"/>
  <c r="M94" i="1464"/>
  <c r="J94" i="1464"/>
  <c r="P99" i="1478" l="1"/>
  <c r="Q99" i="1478" s="1"/>
  <c r="N95" i="1478"/>
  <c r="K95" i="1478"/>
  <c r="I97" i="1478"/>
  <c r="F98" i="1478"/>
  <c r="J96" i="1478"/>
  <c r="M96" i="1478"/>
  <c r="K94" i="1464"/>
  <c r="N94" i="1464"/>
  <c r="I96" i="1464"/>
  <c r="F97" i="1464"/>
  <c r="M95" i="1464"/>
  <c r="J95" i="1464"/>
  <c r="P100" i="1478" l="1"/>
  <c r="Q100" i="1478" s="1"/>
  <c r="K96" i="1478"/>
  <c r="N96" i="1478"/>
  <c r="F99" i="1478"/>
  <c r="I98" i="1478"/>
  <c r="J97" i="1478"/>
  <c r="M97" i="1478"/>
  <c r="K95" i="1464"/>
  <c r="N95" i="1464"/>
  <c r="I97" i="1464"/>
  <c r="F98" i="1464"/>
  <c r="M96" i="1464"/>
  <c r="J96" i="1464"/>
  <c r="P101" i="1478" l="1"/>
  <c r="Q101" i="1478" s="1"/>
  <c r="K97" i="1478"/>
  <c r="N97" i="1478"/>
  <c r="M98" i="1478"/>
  <c r="J98" i="1478"/>
  <c r="F100" i="1478"/>
  <c r="I99" i="1478"/>
  <c r="K96" i="1464"/>
  <c r="N96" i="1464"/>
  <c r="I98" i="1464"/>
  <c r="F99" i="1464"/>
  <c r="M97" i="1464"/>
  <c r="J97" i="1464"/>
  <c r="P102" i="1478" l="1"/>
  <c r="Q102" i="1478" s="1"/>
  <c r="M99" i="1478"/>
  <c r="J99" i="1478"/>
  <c r="F101" i="1478"/>
  <c r="I100" i="1478"/>
  <c r="K98" i="1478"/>
  <c r="N98" i="1478"/>
  <c r="K97" i="1464"/>
  <c r="N97" i="1464"/>
  <c r="I99" i="1464"/>
  <c r="F100" i="1464"/>
  <c r="M98" i="1464"/>
  <c r="J98" i="1464"/>
  <c r="P103" i="1478" l="1"/>
  <c r="Q103" i="1478" s="1"/>
  <c r="M100" i="1478"/>
  <c r="J100" i="1478"/>
  <c r="F102" i="1478"/>
  <c r="I101" i="1478"/>
  <c r="N99" i="1478"/>
  <c r="K99" i="1478"/>
  <c r="I100" i="1464"/>
  <c r="F101" i="1464"/>
  <c r="M99" i="1464"/>
  <c r="J99" i="1464"/>
  <c r="K98" i="1464"/>
  <c r="N98" i="1464"/>
  <c r="P104" i="1478" l="1"/>
  <c r="Q104" i="1478" s="1"/>
  <c r="M101" i="1478"/>
  <c r="J101" i="1478"/>
  <c r="I102" i="1478"/>
  <c r="F103" i="1478"/>
  <c r="N100" i="1478"/>
  <c r="K100" i="1478"/>
  <c r="I101" i="1464"/>
  <c r="F102" i="1464"/>
  <c r="K99" i="1464"/>
  <c r="N99" i="1464"/>
  <c r="M100" i="1464"/>
  <c r="J100" i="1464"/>
  <c r="P105" i="1478" l="1"/>
  <c r="Q105" i="1478" s="1"/>
  <c r="I103" i="1478"/>
  <c r="F104" i="1478"/>
  <c r="M102" i="1478"/>
  <c r="J102" i="1478"/>
  <c r="N101" i="1478"/>
  <c r="K101" i="1478"/>
  <c r="K100" i="1464"/>
  <c r="N100" i="1464"/>
  <c r="I102" i="1464"/>
  <c r="F103" i="1464"/>
  <c r="M101" i="1464"/>
  <c r="J101" i="1464"/>
  <c r="P106" i="1478" l="1"/>
  <c r="Q106" i="1478" s="1"/>
  <c r="N102" i="1478"/>
  <c r="K102" i="1478"/>
  <c r="I104" i="1478"/>
  <c r="F105" i="1478"/>
  <c r="J103" i="1478"/>
  <c r="M103" i="1478"/>
  <c r="K101" i="1464"/>
  <c r="N101" i="1464"/>
  <c r="I103" i="1464"/>
  <c r="F104" i="1464"/>
  <c r="M102" i="1464"/>
  <c r="J102" i="1464"/>
  <c r="P107" i="1478" l="1"/>
  <c r="Q107" i="1478" s="1"/>
  <c r="N103" i="1478"/>
  <c r="K103" i="1478"/>
  <c r="I105" i="1478"/>
  <c r="F106" i="1478"/>
  <c r="J104" i="1478"/>
  <c r="M104" i="1478"/>
  <c r="K102" i="1464"/>
  <c r="N102" i="1464"/>
  <c r="I104" i="1464"/>
  <c r="F105" i="1464"/>
  <c r="M103" i="1464"/>
  <c r="J103" i="1464"/>
  <c r="P108" i="1478" l="1"/>
  <c r="Q108" i="1478" s="1"/>
  <c r="K104" i="1478"/>
  <c r="N104" i="1478"/>
  <c r="J105" i="1478"/>
  <c r="M105" i="1478"/>
  <c r="F107" i="1478"/>
  <c r="I106" i="1478"/>
  <c r="K103" i="1464"/>
  <c r="N103" i="1464"/>
  <c r="I105" i="1464"/>
  <c r="F106" i="1464"/>
  <c r="M104" i="1464"/>
  <c r="J104" i="1464"/>
  <c r="P109" i="1478" l="1"/>
  <c r="Q109" i="1478" s="1"/>
  <c r="F108" i="1478"/>
  <c r="I107" i="1478"/>
  <c r="K105" i="1478"/>
  <c r="N105" i="1478"/>
  <c r="M106" i="1478"/>
  <c r="J106" i="1478"/>
  <c r="K104" i="1464"/>
  <c r="N104" i="1464"/>
  <c r="M105" i="1464"/>
  <c r="J105" i="1464"/>
  <c r="I106" i="1464"/>
  <c r="F107" i="1464"/>
  <c r="P110" i="1478" l="1"/>
  <c r="Q110" i="1478" s="1"/>
  <c r="K106" i="1478"/>
  <c r="N106" i="1478"/>
  <c r="M107" i="1478"/>
  <c r="J107" i="1478"/>
  <c r="F109" i="1478"/>
  <c r="I108" i="1478"/>
  <c r="I107" i="1464"/>
  <c r="F108" i="1464"/>
  <c r="M106" i="1464"/>
  <c r="J106" i="1464"/>
  <c r="K105" i="1464"/>
  <c r="N105" i="1464"/>
  <c r="P111" i="1478" l="1"/>
  <c r="Q111" i="1478" s="1"/>
  <c r="F110" i="1478"/>
  <c r="I109" i="1478"/>
  <c r="N107" i="1478"/>
  <c r="K107" i="1478"/>
  <c r="M108" i="1478"/>
  <c r="J108" i="1478"/>
  <c r="K106" i="1464"/>
  <c r="N106" i="1464"/>
  <c r="I108" i="1464"/>
  <c r="F109" i="1464"/>
  <c r="M107" i="1464"/>
  <c r="J107" i="1464"/>
  <c r="P112" i="1478" l="1"/>
  <c r="Q112" i="1478" s="1"/>
  <c r="N108" i="1478"/>
  <c r="K108" i="1478"/>
  <c r="M109" i="1478"/>
  <c r="J109" i="1478"/>
  <c r="I110" i="1478"/>
  <c r="F111" i="1478"/>
  <c r="M108" i="1464"/>
  <c r="J108" i="1464"/>
  <c r="K107" i="1464"/>
  <c r="N107" i="1464"/>
  <c r="I109" i="1464"/>
  <c r="F110" i="1464"/>
  <c r="P113" i="1478" l="1"/>
  <c r="Q113" i="1478" s="1"/>
  <c r="M110" i="1478"/>
  <c r="J110" i="1478"/>
  <c r="N109" i="1478"/>
  <c r="K109" i="1478"/>
  <c r="I111" i="1478"/>
  <c r="F112" i="1478"/>
  <c r="K108" i="1464"/>
  <c r="N108" i="1464"/>
  <c r="I110" i="1464"/>
  <c r="F111" i="1464"/>
  <c r="M109" i="1464"/>
  <c r="J109" i="1464"/>
  <c r="P114" i="1478" l="1"/>
  <c r="Q114" i="1478" s="1"/>
  <c r="J111" i="1478"/>
  <c r="M111" i="1478"/>
  <c r="N110" i="1478"/>
  <c r="K110" i="1478"/>
  <c r="I112" i="1478"/>
  <c r="F113" i="1478"/>
  <c r="K109" i="1464"/>
  <c r="N109" i="1464"/>
  <c r="I111" i="1464"/>
  <c r="F112" i="1464"/>
  <c r="M110" i="1464"/>
  <c r="J110" i="1464"/>
  <c r="P115" i="1478" l="1"/>
  <c r="Q115" i="1478" s="1"/>
  <c r="J112" i="1478"/>
  <c r="M112" i="1478"/>
  <c r="I113" i="1478"/>
  <c r="F114" i="1478"/>
  <c r="N111" i="1478"/>
  <c r="K111" i="1478"/>
  <c r="K110" i="1464"/>
  <c r="N110" i="1464"/>
  <c r="I112" i="1464"/>
  <c r="F113" i="1464"/>
  <c r="M111" i="1464"/>
  <c r="J111" i="1464"/>
  <c r="P116" i="1478" l="1"/>
  <c r="Q116" i="1478" s="1"/>
  <c r="F115" i="1478"/>
  <c r="I114" i="1478"/>
  <c r="J113" i="1478"/>
  <c r="M113" i="1478"/>
  <c r="K112" i="1478"/>
  <c r="N112" i="1478"/>
  <c r="N111" i="1464"/>
  <c r="K111" i="1464"/>
  <c r="I113" i="1464"/>
  <c r="F114" i="1464"/>
  <c r="M112" i="1464"/>
  <c r="J112" i="1464"/>
  <c r="P117" i="1478" l="1"/>
  <c r="Q117" i="1478" s="1"/>
  <c r="K113" i="1478"/>
  <c r="N113" i="1478"/>
  <c r="M114" i="1478"/>
  <c r="J114" i="1478"/>
  <c r="F116" i="1478"/>
  <c r="I115" i="1478"/>
  <c r="M113" i="1464"/>
  <c r="J113" i="1464"/>
  <c r="N112" i="1464"/>
  <c r="K112" i="1464"/>
  <c r="I114" i="1464"/>
  <c r="F115" i="1464"/>
  <c r="P118" i="1478" l="1"/>
  <c r="Q118" i="1478" s="1"/>
  <c r="M115" i="1478"/>
  <c r="J115" i="1478"/>
  <c r="F117" i="1478"/>
  <c r="I116" i="1478"/>
  <c r="K114" i="1478"/>
  <c r="N114" i="1478"/>
  <c r="K113" i="1464"/>
  <c r="N113" i="1464"/>
  <c r="I115" i="1464"/>
  <c r="F116" i="1464"/>
  <c r="J114" i="1464"/>
  <c r="M114" i="1464"/>
  <c r="P119" i="1478" l="1"/>
  <c r="Q119" i="1478" s="1"/>
  <c r="M116" i="1478"/>
  <c r="J116" i="1478"/>
  <c r="F118" i="1478"/>
  <c r="I117" i="1478"/>
  <c r="N115" i="1478"/>
  <c r="K115" i="1478"/>
  <c r="M115" i="1464"/>
  <c r="J115" i="1464"/>
  <c r="K114" i="1464"/>
  <c r="N114" i="1464"/>
  <c r="I116" i="1464"/>
  <c r="F117" i="1464"/>
  <c r="P120" i="1478" l="1"/>
  <c r="Q120" i="1478" s="1"/>
  <c r="M117" i="1478"/>
  <c r="J117" i="1478"/>
  <c r="I118" i="1478"/>
  <c r="F119" i="1478"/>
  <c r="N116" i="1478"/>
  <c r="K116" i="1478"/>
  <c r="I117" i="1464"/>
  <c r="F118" i="1464"/>
  <c r="N115" i="1464"/>
  <c r="K115" i="1464"/>
  <c r="M116" i="1464"/>
  <c r="J116" i="1464"/>
  <c r="P121" i="1478" l="1"/>
  <c r="Q121" i="1478" s="1"/>
  <c r="I119" i="1478"/>
  <c r="F120" i="1478"/>
  <c r="M118" i="1478"/>
  <c r="J118" i="1478"/>
  <c r="N117" i="1478"/>
  <c r="K117" i="1478"/>
  <c r="I118" i="1464"/>
  <c r="F119" i="1464"/>
  <c r="N116" i="1464"/>
  <c r="K116" i="1464"/>
  <c r="M117" i="1464"/>
  <c r="J117" i="1464"/>
  <c r="P122" i="1478" l="1"/>
  <c r="Q122" i="1478" s="1"/>
  <c r="N118" i="1478"/>
  <c r="K118" i="1478"/>
  <c r="I120" i="1478"/>
  <c r="F121" i="1478"/>
  <c r="J119" i="1478"/>
  <c r="M119" i="1478"/>
  <c r="K117" i="1464"/>
  <c r="N117" i="1464"/>
  <c r="I119" i="1464"/>
  <c r="F120" i="1464"/>
  <c r="J118" i="1464"/>
  <c r="M118" i="1464"/>
  <c r="P123" i="1478" l="1"/>
  <c r="Q123" i="1478" s="1"/>
  <c r="N119" i="1478"/>
  <c r="K119" i="1478"/>
  <c r="I121" i="1478"/>
  <c r="F122" i="1478"/>
  <c r="J120" i="1478"/>
  <c r="M120" i="1478"/>
  <c r="K118" i="1464"/>
  <c r="N118" i="1464"/>
  <c r="M119" i="1464"/>
  <c r="J119" i="1464"/>
  <c r="I120" i="1464"/>
  <c r="F121" i="1464"/>
  <c r="P124" i="1478" l="1"/>
  <c r="Q124" i="1478" s="1"/>
  <c r="K120" i="1478"/>
  <c r="N120" i="1478"/>
  <c r="F123" i="1478"/>
  <c r="I122" i="1478"/>
  <c r="J121" i="1478"/>
  <c r="M121" i="1478"/>
  <c r="I121" i="1464"/>
  <c r="F122" i="1464"/>
  <c r="M120" i="1464"/>
  <c r="J120" i="1464"/>
  <c r="N119" i="1464"/>
  <c r="K119" i="1464"/>
  <c r="P125" i="1478" l="1"/>
  <c r="Q125" i="1478" s="1"/>
  <c r="K121" i="1478"/>
  <c r="N121" i="1478"/>
  <c r="M122" i="1478"/>
  <c r="J122" i="1478"/>
  <c r="F124" i="1478"/>
  <c r="I123" i="1478"/>
  <c r="N120" i="1464"/>
  <c r="K120" i="1464"/>
  <c r="I122" i="1464"/>
  <c r="F123" i="1464"/>
  <c r="M121" i="1464"/>
  <c r="J121" i="1464"/>
  <c r="P126" i="1478" l="1"/>
  <c r="Q126" i="1478" s="1"/>
  <c r="F125" i="1478"/>
  <c r="I124" i="1478"/>
  <c r="K122" i="1478"/>
  <c r="N122" i="1478"/>
  <c r="M123" i="1478"/>
  <c r="J123" i="1478"/>
  <c r="K121" i="1464"/>
  <c r="N121" i="1464"/>
  <c r="I123" i="1464"/>
  <c r="F124" i="1464"/>
  <c r="J122" i="1464"/>
  <c r="M122" i="1464"/>
  <c r="P127" i="1478" l="1"/>
  <c r="Q127" i="1478" s="1"/>
  <c r="N123" i="1478"/>
  <c r="K123" i="1478"/>
  <c r="M124" i="1478"/>
  <c r="J124" i="1478"/>
  <c r="F126" i="1478"/>
  <c r="I125" i="1478"/>
  <c r="M123" i="1464"/>
  <c r="J123" i="1464"/>
  <c r="K122" i="1464"/>
  <c r="N122" i="1464"/>
  <c r="I124" i="1464"/>
  <c r="F125" i="1464"/>
  <c r="P128" i="1478" l="1"/>
  <c r="Q128" i="1478" s="1"/>
  <c r="I126" i="1478"/>
  <c r="F127" i="1478"/>
  <c r="N124" i="1478"/>
  <c r="K124" i="1478"/>
  <c r="M125" i="1478"/>
  <c r="J125" i="1478"/>
  <c r="N123" i="1464"/>
  <c r="K123" i="1464"/>
  <c r="I125" i="1464"/>
  <c r="F126" i="1464"/>
  <c r="M124" i="1464"/>
  <c r="J124" i="1464"/>
  <c r="P129" i="1478" l="1"/>
  <c r="Q129" i="1478" s="1"/>
  <c r="N125" i="1478"/>
  <c r="K125" i="1478"/>
  <c r="I127" i="1478"/>
  <c r="F128" i="1478"/>
  <c r="M126" i="1478"/>
  <c r="J126" i="1478"/>
  <c r="N124" i="1464"/>
  <c r="K124" i="1464"/>
  <c r="I126" i="1464"/>
  <c r="F127" i="1464"/>
  <c r="M125" i="1464"/>
  <c r="J125" i="1464"/>
  <c r="P130" i="1478" l="1"/>
  <c r="Q130" i="1478" s="1"/>
  <c r="I128" i="1478"/>
  <c r="F129" i="1478"/>
  <c r="J127" i="1478"/>
  <c r="M127" i="1478"/>
  <c r="N126" i="1478"/>
  <c r="K126" i="1478"/>
  <c r="J126" i="1464"/>
  <c r="M126" i="1464"/>
  <c r="N125" i="1464"/>
  <c r="K125" i="1464"/>
  <c r="F128" i="1464"/>
  <c r="I127" i="1464"/>
  <c r="P131" i="1478" l="1"/>
  <c r="Q131" i="1478" s="1"/>
  <c r="N127" i="1478"/>
  <c r="K127" i="1478"/>
  <c r="I129" i="1478"/>
  <c r="F130" i="1478"/>
  <c r="J128" i="1478"/>
  <c r="M128" i="1478"/>
  <c r="M127" i="1464"/>
  <c r="J127" i="1464"/>
  <c r="I128" i="1464"/>
  <c r="F129" i="1464"/>
  <c r="N126" i="1464"/>
  <c r="K126" i="1464"/>
  <c r="P132" i="1478" l="1"/>
  <c r="Q132" i="1478" s="1"/>
  <c r="K128" i="1478"/>
  <c r="N128" i="1478"/>
  <c r="I130" i="1478"/>
  <c r="F131" i="1478"/>
  <c r="J129" i="1478"/>
  <c r="M129" i="1478"/>
  <c r="M128" i="1464"/>
  <c r="J128" i="1464"/>
  <c r="N127" i="1464"/>
  <c r="K127" i="1464"/>
  <c r="I129" i="1464"/>
  <c r="F130" i="1464"/>
  <c r="P133" i="1478" l="1"/>
  <c r="Q133" i="1478" s="1"/>
  <c r="K129" i="1478"/>
  <c r="N129" i="1478"/>
  <c r="F132" i="1478"/>
  <c r="I131" i="1478"/>
  <c r="M130" i="1478"/>
  <c r="J130" i="1478"/>
  <c r="I130" i="1464"/>
  <c r="F131" i="1464"/>
  <c r="N128" i="1464"/>
  <c r="K128" i="1464"/>
  <c r="M129" i="1464"/>
  <c r="J129" i="1464"/>
  <c r="P134" i="1478" l="1"/>
  <c r="Q134" i="1478" s="1"/>
  <c r="M131" i="1478"/>
  <c r="J131" i="1478"/>
  <c r="F133" i="1478"/>
  <c r="I132" i="1478"/>
  <c r="K130" i="1478"/>
  <c r="N130" i="1478"/>
  <c r="N129" i="1464"/>
  <c r="K129" i="1464"/>
  <c r="F132" i="1464"/>
  <c r="I131" i="1464"/>
  <c r="J130" i="1464"/>
  <c r="M130" i="1464"/>
  <c r="P135" i="1478" l="1"/>
  <c r="Q135" i="1478" s="1"/>
  <c r="M132" i="1478"/>
  <c r="J132" i="1478"/>
  <c r="F134" i="1478"/>
  <c r="I133" i="1478"/>
  <c r="K131" i="1478"/>
  <c r="N131" i="1478"/>
  <c r="N130" i="1464"/>
  <c r="K130" i="1464"/>
  <c r="F133" i="1464"/>
  <c r="I132" i="1464"/>
  <c r="M131" i="1464"/>
  <c r="J131" i="1464"/>
  <c r="P136" i="1478" l="1"/>
  <c r="Q136" i="1478" s="1"/>
  <c r="M133" i="1478"/>
  <c r="J133" i="1478"/>
  <c r="I134" i="1478"/>
  <c r="F135" i="1478"/>
  <c r="N132" i="1478"/>
  <c r="K132" i="1478"/>
  <c r="N131" i="1464"/>
  <c r="K131" i="1464"/>
  <c r="M132" i="1464"/>
  <c r="J132" i="1464"/>
  <c r="I133" i="1464"/>
  <c r="F134" i="1464"/>
  <c r="P137" i="1478" l="1"/>
  <c r="Q137" i="1478" s="1"/>
  <c r="F136" i="1478"/>
  <c r="I135" i="1478"/>
  <c r="M134" i="1478"/>
  <c r="J134" i="1478"/>
  <c r="N133" i="1478"/>
  <c r="K133" i="1478"/>
  <c r="F135" i="1464"/>
  <c r="I134" i="1464"/>
  <c r="M133" i="1464"/>
  <c r="J133" i="1464"/>
  <c r="N132" i="1464"/>
  <c r="K132" i="1464"/>
  <c r="P138" i="1478" l="1"/>
  <c r="Q138" i="1478" s="1"/>
  <c r="N134" i="1478"/>
  <c r="K134" i="1478"/>
  <c r="J135" i="1478"/>
  <c r="M135" i="1478"/>
  <c r="F137" i="1478"/>
  <c r="I136" i="1478"/>
  <c r="N133" i="1464"/>
  <c r="K133" i="1464"/>
  <c r="J134" i="1464"/>
  <c r="M134" i="1464"/>
  <c r="F136" i="1464"/>
  <c r="I135" i="1464"/>
  <c r="P139" i="1478" l="1"/>
  <c r="Q139" i="1478" s="1"/>
  <c r="F138" i="1478"/>
  <c r="I137" i="1478"/>
  <c r="J136" i="1478"/>
  <c r="M136" i="1478"/>
  <c r="K135" i="1478"/>
  <c r="N135" i="1478"/>
  <c r="M135" i="1464"/>
  <c r="J135" i="1464"/>
  <c r="F137" i="1464"/>
  <c r="I136" i="1464"/>
  <c r="N134" i="1464"/>
  <c r="K134" i="1464"/>
  <c r="P140" i="1478" l="1"/>
  <c r="Q140" i="1478" s="1"/>
  <c r="N136" i="1478"/>
  <c r="K136" i="1478"/>
  <c r="M137" i="1478"/>
  <c r="J137" i="1478"/>
  <c r="F139" i="1478"/>
  <c r="I138" i="1478"/>
  <c r="N135" i="1464"/>
  <c r="K135" i="1464"/>
  <c r="M136" i="1464"/>
  <c r="J136" i="1464"/>
  <c r="I137" i="1464"/>
  <c r="F138" i="1464"/>
  <c r="P141" i="1478" l="1"/>
  <c r="Q141" i="1478" s="1"/>
  <c r="K137" i="1478"/>
  <c r="N137" i="1478"/>
  <c r="F140" i="1478"/>
  <c r="I139" i="1478"/>
  <c r="J138" i="1478"/>
  <c r="M138" i="1478"/>
  <c r="F139" i="1464"/>
  <c r="I138" i="1464"/>
  <c r="M137" i="1464"/>
  <c r="J137" i="1464"/>
  <c r="N136" i="1464"/>
  <c r="K136" i="1464"/>
  <c r="P142" i="1478" l="1"/>
  <c r="Q142" i="1478" s="1"/>
  <c r="N138" i="1478"/>
  <c r="K138" i="1478"/>
  <c r="M139" i="1478"/>
  <c r="J139" i="1478"/>
  <c r="F141" i="1478"/>
  <c r="I140" i="1478"/>
  <c r="N137" i="1464"/>
  <c r="K137" i="1464"/>
  <c r="J138" i="1464"/>
  <c r="M138" i="1464"/>
  <c r="F140" i="1464"/>
  <c r="I139" i="1464"/>
  <c r="P143" i="1478" l="1"/>
  <c r="Q143" i="1478" s="1"/>
  <c r="I141" i="1478"/>
  <c r="F142" i="1478"/>
  <c r="K139" i="1478"/>
  <c r="N139" i="1478"/>
  <c r="M140" i="1478"/>
  <c r="J140" i="1478"/>
  <c r="M139" i="1464"/>
  <c r="J139" i="1464"/>
  <c r="N138" i="1464"/>
  <c r="K138" i="1464"/>
  <c r="F141" i="1464"/>
  <c r="I140" i="1464"/>
  <c r="P144" i="1478" l="1"/>
  <c r="Q144" i="1478" s="1"/>
  <c r="N140" i="1478"/>
  <c r="K140" i="1478"/>
  <c r="I142" i="1478"/>
  <c r="F143" i="1478"/>
  <c r="M141" i="1478"/>
  <c r="J141" i="1478"/>
  <c r="M140" i="1464"/>
  <c r="J140" i="1464"/>
  <c r="N139" i="1464"/>
  <c r="K139" i="1464"/>
  <c r="I141" i="1464"/>
  <c r="F142" i="1464"/>
  <c r="P145" i="1478" l="1"/>
  <c r="Q145" i="1478" s="1"/>
  <c r="K141" i="1478"/>
  <c r="N141" i="1478"/>
  <c r="I143" i="1478"/>
  <c r="F144" i="1478"/>
  <c r="J142" i="1478"/>
  <c r="M142" i="1478"/>
  <c r="M141" i="1464"/>
  <c r="J141" i="1464"/>
  <c r="N140" i="1464"/>
  <c r="K140" i="1464"/>
  <c r="I142" i="1464"/>
  <c r="F143" i="1464"/>
  <c r="P146" i="1478" l="1"/>
  <c r="Q146" i="1478" s="1"/>
  <c r="N142" i="1478"/>
  <c r="K142" i="1478"/>
  <c r="F145" i="1478"/>
  <c r="I144" i="1478"/>
  <c r="M143" i="1478"/>
  <c r="J143" i="1478"/>
  <c r="N141" i="1464"/>
  <c r="K141" i="1464"/>
  <c r="F144" i="1464"/>
  <c r="I143" i="1464"/>
  <c r="J142" i="1464"/>
  <c r="M142" i="1464"/>
  <c r="P147" i="1478" l="1"/>
  <c r="Q147" i="1478" s="1"/>
  <c r="J144" i="1478"/>
  <c r="M144" i="1478"/>
  <c r="F146" i="1478"/>
  <c r="I145" i="1478"/>
  <c r="K143" i="1478"/>
  <c r="N143" i="1478"/>
  <c r="N142" i="1464"/>
  <c r="K142" i="1464"/>
  <c r="M143" i="1464"/>
  <c r="J143" i="1464"/>
  <c r="I144" i="1464"/>
  <c r="F145" i="1464"/>
  <c r="P148" i="1478" l="1"/>
  <c r="Q148" i="1478" s="1"/>
  <c r="M145" i="1478"/>
  <c r="J145" i="1478"/>
  <c r="F147" i="1478"/>
  <c r="I146" i="1478"/>
  <c r="N144" i="1478"/>
  <c r="K144" i="1478"/>
  <c r="I145" i="1464"/>
  <c r="F146" i="1464"/>
  <c r="N143" i="1464"/>
  <c r="K143" i="1464"/>
  <c r="M144" i="1464"/>
  <c r="J144" i="1464"/>
  <c r="P149" i="1478" l="1"/>
  <c r="Q149" i="1478" s="1"/>
  <c r="J146" i="1478"/>
  <c r="M146" i="1478"/>
  <c r="F148" i="1478"/>
  <c r="I147" i="1478"/>
  <c r="K145" i="1478"/>
  <c r="N145" i="1478"/>
  <c r="N144" i="1464"/>
  <c r="K144" i="1464"/>
  <c r="I146" i="1464"/>
  <c r="F147" i="1464"/>
  <c r="M145" i="1464"/>
  <c r="J145" i="1464"/>
  <c r="P150" i="1478" l="1"/>
  <c r="Q150" i="1478" s="1"/>
  <c r="M147" i="1478"/>
  <c r="J147" i="1478"/>
  <c r="I148" i="1478"/>
  <c r="F149" i="1478"/>
  <c r="N146" i="1478"/>
  <c r="K146" i="1478"/>
  <c r="K145" i="1464"/>
  <c r="N145" i="1464"/>
  <c r="F148" i="1464"/>
  <c r="I147" i="1464"/>
  <c r="J146" i="1464"/>
  <c r="M146" i="1464"/>
  <c r="P151" i="1478" l="1"/>
  <c r="Q151" i="1478" s="1"/>
  <c r="I149" i="1478"/>
  <c r="F150" i="1478"/>
  <c r="J148" i="1478"/>
  <c r="M148" i="1478"/>
  <c r="K147" i="1478"/>
  <c r="N147" i="1478"/>
  <c r="N146" i="1464"/>
  <c r="K146" i="1464"/>
  <c r="M147" i="1464"/>
  <c r="J147" i="1464"/>
  <c r="F149" i="1464"/>
  <c r="I148" i="1464"/>
  <c r="P152" i="1478" l="1"/>
  <c r="Q152" i="1478" s="1"/>
  <c r="N148" i="1478"/>
  <c r="K148" i="1478"/>
  <c r="F151" i="1478"/>
  <c r="I150" i="1478"/>
  <c r="M149" i="1478"/>
  <c r="J149" i="1478"/>
  <c r="I149" i="1464"/>
  <c r="F150" i="1464"/>
  <c r="M148" i="1464"/>
  <c r="J148" i="1464"/>
  <c r="N147" i="1464"/>
  <c r="K147" i="1464"/>
  <c r="P153" i="1478" l="1"/>
  <c r="Q153" i="1478" s="1"/>
  <c r="J150" i="1478"/>
  <c r="M150" i="1478"/>
  <c r="N149" i="1478"/>
  <c r="K149" i="1478"/>
  <c r="I151" i="1478"/>
  <c r="F152" i="1478"/>
  <c r="I150" i="1464"/>
  <c r="F151" i="1464"/>
  <c r="N148" i="1464"/>
  <c r="K148" i="1464"/>
  <c r="M149" i="1464"/>
  <c r="J149" i="1464"/>
  <c r="P154" i="1478" l="1"/>
  <c r="Q154" i="1478" s="1"/>
  <c r="F153" i="1478"/>
  <c r="I152" i="1478"/>
  <c r="M151" i="1478"/>
  <c r="J151" i="1478"/>
  <c r="N150" i="1478"/>
  <c r="K150" i="1478"/>
  <c r="K149" i="1464"/>
  <c r="N149" i="1464"/>
  <c r="F152" i="1464"/>
  <c r="I151" i="1464"/>
  <c r="J150" i="1464"/>
  <c r="M150" i="1464"/>
  <c r="P155" i="1478" l="1"/>
  <c r="Q155" i="1478" s="1"/>
  <c r="F154" i="1478"/>
  <c r="I153" i="1478"/>
  <c r="K151" i="1478"/>
  <c r="N151" i="1478"/>
  <c r="J152" i="1478"/>
  <c r="M152" i="1478"/>
  <c r="M151" i="1464"/>
  <c r="J151" i="1464"/>
  <c r="I152" i="1464"/>
  <c r="F153" i="1464"/>
  <c r="K150" i="1464"/>
  <c r="N150" i="1464"/>
  <c r="P156" i="1478" l="1"/>
  <c r="Q156" i="1478" s="1"/>
  <c r="N152" i="1478"/>
  <c r="K152" i="1478"/>
  <c r="M153" i="1478"/>
  <c r="J153" i="1478"/>
  <c r="F155" i="1478"/>
  <c r="I154" i="1478"/>
  <c r="I153" i="1464"/>
  <c r="F154" i="1464"/>
  <c r="M152" i="1464"/>
  <c r="J152" i="1464"/>
  <c r="K151" i="1464"/>
  <c r="N151" i="1464"/>
  <c r="P157" i="1478" l="1"/>
  <c r="Q157" i="1478" s="1"/>
  <c r="F156" i="1478"/>
  <c r="I155" i="1478"/>
  <c r="M154" i="1478"/>
  <c r="J154" i="1478"/>
  <c r="K153" i="1478"/>
  <c r="N153" i="1478"/>
  <c r="I154" i="1464"/>
  <c r="F155" i="1464"/>
  <c r="N152" i="1464"/>
  <c r="K152" i="1464"/>
  <c r="M153" i="1464"/>
  <c r="J153" i="1464"/>
  <c r="P158" i="1478" l="1"/>
  <c r="Q158" i="1478" s="1"/>
  <c r="N154" i="1478"/>
  <c r="K154" i="1478"/>
  <c r="M155" i="1478"/>
  <c r="J155" i="1478"/>
  <c r="F157" i="1478"/>
  <c r="I156" i="1478"/>
  <c r="F156" i="1464"/>
  <c r="I155" i="1464"/>
  <c r="K153" i="1464"/>
  <c r="N153" i="1464"/>
  <c r="J154" i="1464"/>
  <c r="M154" i="1464"/>
  <c r="P159" i="1478" l="1"/>
  <c r="Q159" i="1478" s="1"/>
  <c r="I157" i="1478"/>
  <c r="F158" i="1478"/>
  <c r="N155" i="1478"/>
  <c r="K155" i="1478"/>
  <c r="M156" i="1478"/>
  <c r="J156" i="1478"/>
  <c r="M155" i="1464"/>
  <c r="J155" i="1464"/>
  <c r="N154" i="1464"/>
  <c r="K154" i="1464"/>
  <c r="F157" i="1464"/>
  <c r="I156" i="1464"/>
  <c r="P160" i="1478" l="1"/>
  <c r="Q160" i="1478" s="1"/>
  <c r="N156" i="1478"/>
  <c r="K156" i="1478"/>
  <c r="I158" i="1478"/>
  <c r="F159" i="1478"/>
  <c r="M157" i="1478"/>
  <c r="J157" i="1478"/>
  <c r="N155" i="1464"/>
  <c r="K155" i="1464"/>
  <c r="M156" i="1464"/>
  <c r="J156" i="1464"/>
  <c r="I157" i="1464"/>
  <c r="F158" i="1464"/>
  <c r="P161" i="1478" l="1"/>
  <c r="Q161" i="1478" s="1"/>
  <c r="I159" i="1478"/>
  <c r="F160" i="1478"/>
  <c r="J158" i="1478"/>
  <c r="M158" i="1478"/>
  <c r="N157" i="1478"/>
  <c r="K157" i="1478"/>
  <c r="I158" i="1464"/>
  <c r="F159" i="1464"/>
  <c r="N156" i="1464"/>
  <c r="K156" i="1464"/>
  <c r="J157" i="1464"/>
  <c r="M157" i="1464"/>
  <c r="P162" i="1478" l="1"/>
  <c r="Q162" i="1478" s="1"/>
  <c r="N158" i="1478"/>
  <c r="K158" i="1478"/>
  <c r="I160" i="1478"/>
  <c r="F161" i="1478"/>
  <c r="J159" i="1478"/>
  <c r="M159" i="1478"/>
  <c r="K157" i="1464"/>
  <c r="N157" i="1464"/>
  <c r="F160" i="1464"/>
  <c r="I159" i="1464"/>
  <c r="J158" i="1464"/>
  <c r="M158" i="1464"/>
  <c r="P163" i="1478" l="1"/>
  <c r="Q163" i="1478" s="1"/>
  <c r="K159" i="1478"/>
  <c r="N159" i="1478"/>
  <c r="F162" i="1478"/>
  <c r="I161" i="1478"/>
  <c r="J160" i="1478"/>
  <c r="M160" i="1478"/>
  <c r="K158" i="1464"/>
  <c r="N158" i="1464"/>
  <c r="M159" i="1464"/>
  <c r="J159" i="1464"/>
  <c r="F161" i="1464"/>
  <c r="I160" i="1464"/>
  <c r="P164" i="1478" l="1"/>
  <c r="Q164" i="1478" s="1"/>
  <c r="K160" i="1478"/>
  <c r="N160" i="1478"/>
  <c r="M161" i="1478"/>
  <c r="J161" i="1478"/>
  <c r="F163" i="1478"/>
  <c r="I162" i="1478"/>
  <c r="I161" i="1464"/>
  <c r="F162" i="1464"/>
  <c r="M160" i="1464"/>
  <c r="J160" i="1464"/>
  <c r="N159" i="1464"/>
  <c r="K159" i="1464"/>
  <c r="P165" i="1478" l="1"/>
  <c r="Q165" i="1478" s="1"/>
  <c r="M162" i="1478"/>
  <c r="J162" i="1478"/>
  <c r="F164" i="1478"/>
  <c r="I163" i="1478"/>
  <c r="K161" i="1478"/>
  <c r="N161" i="1478"/>
  <c r="I162" i="1464"/>
  <c r="F163" i="1464"/>
  <c r="N160" i="1464"/>
  <c r="K160" i="1464"/>
  <c r="M161" i="1464"/>
  <c r="J161" i="1464"/>
  <c r="P166" i="1478" l="1"/>
  <c r="Q166" i="1478" s="1"/>
  <c r="M163" i="1478"/>
  <c r="J163" i="1478"/>
  <c r="F165" i="1478"/>
  <c r="I164" i="1478"/>
  <c r="N162" i="1478"/>
  <c r="K162" i="1478"/>
  <c r="K161" i="1464"/>
  <c r="N161" i="1464"/>
  <c r="F164" i="1464"/>
  <c r="I163" i="1464"/>
  <c r="J162" i="1464"/>
  <c r="M162" i="1464"/>
  <c r="P167" i="1478" l="1"/>
  <c r="Q167" i="1478" s="1"/>
  <c r="M164" i="1478"/>
  <c r="J164" i="1478"/>
  <c r="I165" i="1478"/>
  <c r="F166" i="1478"/>
  <c r="N163" i="1478"/>
  <c r="K163" i="1478"/>
  <c r="N162" i="1464"/>
  <c r="K162" i="1464"/>
  <c r="I164" i="1464"/>
  <c r="F165" i="1464"/>
  <c r="M163" i="1464"/>
  <c r="J163" i="1464"/>
  <c r="P168" i="1478" l="1"/>
  <c r="Q168" i="1478" s="1"/>
  <c r="I166" i="1478"/>
  <c r="F167" i="1478"/>
  <c r="M165" i="1478"/>
  <c r="J165" i="1478"/>
  <c r="N164" i="1478"/>
  <c r="K164" i="1478"/>
  <c r="M164" i="1464"/>
  <c r="J164" i="1464"/>
  <c r="N163" i="1464"/>
  <c r="K163" i="1464"/>
  <c r="I165" i="1464"/>
  <c r="F166" i="1464"/>
  <c r="P169" i="1478" l="1"/>
  <c r="Q169" i="1478" s="1"/>
  <c r="J166" i="1478"/>
  <c r="M166" i="1478"/>
  <c r="N165" i="1478"/>
  <c r="K165" i="1478"/>
  <c r="I167" i="1478"/>
  <c r="F168" i="1478"/>
  <c r="I166" i="1464"/>
  <c r="F167" i="1464"/>
  <c r="M165" i="1464"/>
  <c r="J165" i="1464"/>
  <c r="N164" i="1464"/>
  <c r="K164" i="1464"/>
  <c r="P170" i="1478" l="1"/>
  <c r="Q170" i="1478" s="1"/>
  <c r="I168" i="1478"/>
  <c r="F169" i="1478"/>
  <c r="J167" i="1478"/>
  <c r="M167" i="1478"/>
  <c r="N166" i="1478"/>
  <c r="K166" i="1478"/>
  <c r="K165" i="1464"/>
  <c r="N165" i="1464"/>
  <c r="F168" i="1464"/>
  <c r="I167" i="1464"/>
  <c r="J166" i="1464"/>
  <c r="M166" i="1464"/>
  <c r="P171" i="1478" l="1"/>
  <c r="Q171" i="1478" s="1"/>
  <c r="J168" i="1478"/>
  <c r="M168" i="1478"/>
  <c r="K167" i="1478"/>
  <c r="N167" i="1478"/>
  <c r="I169" i="1478"/>
  <c r="F170" i="1478"/>
  <c r="F169" i="1464"/>
  <c r="I168" i="1464"/>
  <c r="M167" i="1464"/>
  <c r="J167" i="1464"/>
  <c r="N166" i="1464"/>
  <c r="K166" i="1464"/>
  <c r="P172" i="1478" l="1"/>
  <c r="Q172" i="1478" s="1"/>
  <c r="F171" i="1478"/>
  <c r="I170" i="1478"/>
  <c r="J169" i="1478"/>
  <c r="M169" i="1478"/>
  <c r="K168" i="1478"/>
  <c r="N168" i="1478"/>
  <c r="M168" i="1464"/>
  <c r="J168" i="1464"/>
  <c r="N167" i="1464"/>
  <c r="K167" i="1464"/>
  <c r="I169" i="1464"/>
  <c r="F170" i="1464"/>
  <c r="P173" i="1478" l="1"/>
  <c r="Q173" i="1478" s="1"/>
  <c r="F172" i="1478"/>
  <c r="I171" i="1478"/>
  <c r="K169" i="1478"/>
  <c r="N169" i="1478"/>
  <c r="M170" i="1478"/>
  <c r="J170" i="1478"/>
  <c r="M169" i="1464"/>
  <c r="J169" i="1464"/>
  <c r="I170" i="1464"/>
  <c r="F171" i="1464"/>
  <c r="N168" i="1464"/>
  <c r="K168" i="1464"/>
  <c r="P174" i="1478" l="1"/>
  <c r="Q174" i="1478" s="1"/>
  <c r="K170" i="1478"/>
  <c r="N170" i="1478"/>
  <c r="M171" i="1478"/>
  <c r="J171" i="1478"/>
  <c r="F173" i="1478"/>
  <c r="I172" i="1478"/>
  <c r="J170" i="1464"/>
  <c r="M170" i="1464"/>
  <c r="K169" i="1464"/>
  <c r="N169" i="1464"/>
  <c r="F172" i="1464"/>
  <c r="I171" i="1464"/>
  <c r="P175" i="1478" l="1"/>
  <c r="Q175" i="1478" s="1"/>
  <c r="M172" i="1478"/>
  <c r="J172" i="1478"/>
  <c r="F174" i="1478"/>
  <c r="I173" i="1478"/>
  <c r="N171" i="1478"/>
  <c r="K171" i="1478"/>
  <c r="M171" i="1464"/>
  <c r="J171" i="1464"/>
  <c r="I172" i="1464"/>
  <c r="F173" i="1464"/>
  <c r="K170" i="1464"/>
  <c r="N170" i="1464"/>
  <c r="P176" i="1478" l="1"/>
  <c r="Q176" i="1478" s="1"/>
  <c r="M173" i="1478"/>
  <c r="J173" i="1478"/>
  <c r="I174" i="1478"/>
  <c r="F175" i="1478"/>
  <c r="N172" i="1478"/>
  <c r="K172" i="1478"/>
  <c r="I173" i="1464"/>
  <c r="F174" i="1464"/>
  <c r="M172" i="1464"/>
  <c r="J172" i="1464"/>
  <c r="K171" i="1464"/>
  <c r="N171" i="1464"/>
  <c r="P177" i="1478" l="1"/>
  <c r="Q177" i="1478" s="1"/>
  <c r="I175" i="1478"/>
  <c r="F176" i="1478"/>
  <c r="M174" i="1478"/>
  <c r="J174" i="1478"/>
  <c r="N173" i="1478"/>
  <c r="K173" i="1478"/>
  <c r="I174" i="1464"/>
  <c r="F175" i="1464"/>
  <c r="N172" i="1464"/>
  <c r="K172" i="1464"/>
  <c r="M173" i="1464"/>
  <c r="J173" i="1464"/>
  <c r="P178" i="1478" l="1"/>
  <c r="Q178" i="1478" s="1"/>
  <c r="N174" i="1478"/>
  <c r="K174" i="1478"/>
  <c r="I176" i="1478"/>
  <c r="F177" i="1478"/>
  <c r="J175" i="1478"/>
  <c r="M175" i="1478"/>
  <c r="K173" i="1464"/>
  <c r="N173" i="1464"/>
  <c r="F176" i="1464"/>
  <c r="I175" i="1464"/>
  <c r="J174" i="1464"/>
  <c r="M174" i="1464"/>
  <c r="P179" i="1478" l="1"/>
  <c r="Q179" i="1478" s="1"/>
  <c r="N175" i="1478"/>
  <c r="K175" i="1478"/>
  <c r="I177" i="1478"/>
  <c r="F178" i="1478"/>
  <c r="J176" i="1478"/>
  <c r="M176" i="1478"/>
  <c r="M175" i="1464"/>
  <c r="J175" i="1464"/>
  <c r="N174" i="1464"/>
  <c r="K174" i="1464"/>
  <c r="I176" i="1464"/>
  <c r="F177" i="1464"/>
  <c r="P180" i="1478" l="1"/>
  <c r="Q180" i="1478" s="1"/>
  <c r="K176" i="1478"/>
  <c r="N176" i="1478"/>
  <c r="F179" i="1478"/>
  <c r="I178" i="1478"/>
  <c r="J177" i="1478"/>
  <c r="M177" i="1478"/>
  <c r="I177" i="1464"/>
  <c r="F178" i="1464"/>
  <c r="M176" i="1464"/>
  <c r="J176" i="1464"/>
  <c r="N175" i="1464"/>
  <c r="K175" i="1464"/>
  <c r="P181" i="1478" l="1"/>
  <c r="Q181" i="1478" s="1"/>
  <c r="K177" i="1478"/>
  <c r="N177" i="1478"/>
  <c r="M178" i="1478"/>
  <c r="J178" i="1478"/>
  <c r="F180" i="1478"/>
  <c r="I179" i="1478"/>
  <c r="I178" i="1464"/>
  <c r="F179" i="1464"/>
  <c r="N176" i="1464"/>
  <c r="K176" i="1464"/>
  <c r="M177" i="1464"/>
  <c r="J177" i="1464"/>
  <c r="P182" i="1478" l="1"/>
  <c r="Q182" i="1478" s="1"/>
  <c r="M179" i="1478"/>
  <c r="J179" i="1478"/>
  <c r="F181" i="1478"/>
  <c r="I180" i="1478"/>
  <c r="K178" i="1478"/>
  <c r="N178" i="1478"/>
  <c r="F180" i="1464"/>
  <c r="I179" i="1464"/>
  <c r="K177" i="1464"/>
  <c r="N177" i="1464"/>
  <c r="J178" i="1464"/>
  <c r="M178" i="1464"/>
  <c r="P183" i="1478" l="1"/>
  <c r="Q183" i="1478" s="1"/>
  <c r="M180" i="1478"/>
  <c r="J180" i="1478"/>
  <c r="F182" i="1478"/>
  <c r="I181" i="1478"/>
  <c r="N179" i="1478"/>
  <c r="K179" i="1478"/>
  <c r="M179" i="1464"/>
  <c r="J179" i="1464"/>
  <c r="N178" i="1464"/>
  <c r="K178" i="1464"/>
  <c r="F181" i="1464"/>
  <c r="I180" i="1464"/>
  <c r="P184" i="1478" l="1"/>
  <c r="Q184" i="1478" s="1"/>
  <c r="M181" i="1478"/>
  <c r="J181" i="1478"/>
  <c r="I182" i="1478"/>
  <c r="F183" i="1478"/>
  <c r="N180" i="1478"/>
  <c r="K180" i="1478"/>
  <c r="M180" i="1464"/>
  <c r="J180" i="1464"/>
  <c r="N179" i="1464"/>
  <c r="K179" i="1464"/>
  <c r="I181" i="1464"/>
  <c r="F182" i="1464"/>
  <c r="P185" i="1478" l="1"/>
  <c r="Q185" i="1478" s="1"/>
  <c r="I183" i="1478"/>
  <c r="F184" i="1478"/>
  <c r="M182" i="1478"/>
  <c r="J182" i="1478"/>
  <c r="N181" i="1478"/>
  <c r="K181" i="1478"/>
  <c r="N180" i="1464"/>
  <c r="K180" i="1464"/>
  <c r="I182" i="1464"/>
  <c r="F183" i="1464"/>
  <c r="M181" i="1464"/>
  <c r="J181" i="1464"/>
  <c r="P186" i="1478" l="1"/>
  <c r="Q186" i="1478" s="1"/>
  <c r="N182" i="1478"/>
  <c r="K182" i="1478"/>
  <c r="I184" i="1478"/>
  <c r="F185" i="1478"/>
  <c r="J183" i="1478"/>
  <c r="M183" i="1478"/>
  <c r="J182" i="1464"/>
  <c r="M182" i="1464"/>
  <c r="K181" i="1464"/>
  <c r="N181" i="1464"/>
  <c r="F184" i="1464"/>
  <c r="I183" i="1464"/>
  <c r="P187" i="1478" l="1"/>
  <c r="Q187" i="1478" s="1"/>
  <c r="N183" i="1478"/>
  <c r="K183" i="1478"/>
  <c r="I185" i="1478"/>
  <c r="F186" i="1478"/>
  <c r="J184" i="1478"/>
  <c r="M184" i="1478"/>
  <c r="M183" i="1464"/>
  <c r="J183" i="1464"/>
  <c r="I184" i="1464"/>
  <c r="F185" i="1464"/>
  <c r="K182" i="1464"/>
  <c r="N182" i="1464"/>
  <c r="P188" i="1478" l="1"/>
  <c r="Q188" i="1478" s="1"/>
  <c r="K184" i="1478"/>
  <c r="N184" i="1478"/>
  <c r="F187" i="1478"/>
  <c r="I186" i="1478"/>
  <c r="J185" i="1478"/>
  <c r="M185" i="1478"/>
  <c r="I185" i="1464"/>
  <c r="F186" i="1464"/>
  <c r="M184" i="1464"/>
  <c r="J184" i="1464"/>
  <c r="K183" i="1464"/>
  <c r="N183" i="1464"/>
  <c r="P189" i="1478" l="1"/>
  <c r="Q189" i="1478" s="1"/>
  <c r="K185" i="1478"/>
  <c r="N185" i="1478"/>
  <c r="M186" i="1478"/>
  <c r="J186" i="1478"/>
  <c r="F188" i="1478"/>
  <c r="I187" i="1478"/>
  <c r="N184" i="1464"/>
  <c r="K184" i="1464"/>
  <c r="I186" i="1464"/>
  <c r="F187" i="1464"/>
  <c r="M185" i="1464"/>
  <c r="J185" i="1464"/>
  <c r="P190" i="1478" l="1"/>
  <c r="Q190" i="1478" s="1"/>
  <c r="M187" i="1478"/>
  <c r="J187" i="1478"/>
  <c r="F189" i="1478"/>
  <c r="I188" i="1478"/>
  <c r="K186" i="1478"/>
  <c r="N186" i="1478"/>
  <c r="K185" i="1464"/>
  <c r="N185" i="1464"/>
  <c r="F188" i="1464"/>
  <c r="I187" i="1464"/>
  <c r="J186" i="1464"/>
  <c r="M186" i="1464"/>
  <c r="P191" i="1478" l="1"/>
  <c r="Q191" i="1478" s="1"/>
  <c r="M188" i="1478"/>
  <c r="J188" i="1478"/>
  <c r="F190" i="1478"/>
  <c r="I189" i="1478"/>
  <c r="N187" i="1478"/>
  <c r="K187" i="1478"/>
  <c r="N186" i="1464"/>
  <c r="K186" i="1464"/>
  <c r="J187" i="1464"/>
  <c r="M187" i="1464"/>
  <c r="F189" i="1464"/>
  <c r="I188" i="1464"/>
  <c r="P192" i="1478" l="1"/>
  <c r="Q192" i="1478" s="1"/>
  <c r="M189" i="1478"/>
  <c r="J189" i="1478"/>
  <c r="I190" i="1478"/>
  <c r="F191" i="1478"/>
  <c r="N188" i="1478"/>
  <c r="K188" i="1478"/>
  <c r="M188" i="1464"/>
  <c r="J188" i="1464"/>
  <c r="F190" i="1464"/>
  <c r="I189" i="1464"/>
  <c r="N187" i="1464"/>
  <c r="K187" i="1464"/>
  <c r="P193" i="1478" l="1"/>
  <c r="Q193" i="1478" s="1"/>
  <c r="I191" i="1478"/>
  <c r="F192" i="1478"/>
  <c r="M190" i="1478"/>
  <c r="J190" i="1478"/>
  <c r="N189" i="1478"/>
  <c r="K189" i="1478"/>
  <c r="I190" i="1464"/>
  <c r="F191" i="1464"/>
  <c r="N188" i="1464"/>
  <c r="K188" i="1464"/>
  <c r="M189" i="1464"/>
  <c r="J189" i="1464"/>
  <c r="P194" i="1478" l="1"/>
  <c r="Q194" i="1478" s="1"/>
  <c r="N190" i="1478"/>
  <c r="K190" i="1478"/>
  <c r="I192" i="1478"/>
  <c r="F193" i="1478"/>
  <c r="J191" i="1478"/>
  <c r="M191" i="1478"/>
  <c r="N189" i="1464"/>
  <c r="K189" i="1464"/>
  <c r="F192" i="1464"/>
  <c r="I191" i="1464"/>
  <c r="J190" i="1464"/>
  <c r="M190" i="1464"/>
  <c r="P195" i="1478" l="1"/>
  <c r="Q195" i="1478" s="1"/>
  <c r="N191" i="1478"/>
  <c r="K191" i="1478"/>
  <c r="I193" i="1478"/>
  <c r="F194" i="1478"/>
  <c r="J192" i="1478"/>
  <c r="M192" i="1478"/>
  <c r="N190" i="1464"/>
  <c r="K190" i="1464"/>
  <c r="J191" i="1464"/>
  <c r="M191" i="1464"/>
  <c r="F193" i="1464"/>
  <c r="I192" i="1464"/>
  <c r="P196" i="1478" l="1"/>
  <c r="Q196" i="1478" s="1"/>
  <c r="K192" i="1478"/>
  <c r="N192" i="1478"/>
  <c r="F195" i="1478"/>
  <c r="I194" i="1478"/>
  <c r="J193" i="1478"/>
  <c r="M193" i="1478"/>
  <c r="J192" i="1464"/>
  <c r="M192" i="1464"/>
  <c r="N191" i="1464"/>
  <c r="K191" i="1464"/>
  <c r="F194" i="1464"/>
  <c r="I193" i="1464"/>
  <c r="P197" i="1478" l="1"/>
  <c r="Q197" i="1478" s="1"/>
  <c r="K193" i="1478"/>
  <c r="N193" i="1478"/>
  <c r="M194" i="1478"/>
  <c r="J194" i="1478"/>
  <c r="F196" i="1478"/>
  <c r="I195" i="1478"/>
  <c r="I194" i="1464"/>
  <c r="F195" i="1464"/>
  <c r="M193" i="1464"/>
  <c r="J193" i="1464"/>
  <c r="N192" i="1464"/>
  <c r="K192" i="1464"/>
  <c r="P198" i="1478" l="1"/>
  <c r="Q198" i="1478" s="1"/>
  <c r="K194" i="1478"/>
  <c r="N194" i="1478"/>
  <c r="F197" i="1478"/>
  <c r="I196" i="1478"/>
  <c r="M195" i="1478"/>
  <c r="J195" i="1478"/>
  <c r="F196" i="1464"/>
  <c r="I195" i="1464"/>
  <c r="N193" i="1464"/>
  <c r="K193" i="1464"/>
  <c r="J194" i="1464"/>
  <c r="M194" i="1464"/>
  <c r="P199" i="1478" l="1"/>
  <c r="Q199" i="1478" s="1"/>
  <c r="N195" i="1478"/>
  <c r="K195" i="1478"/>
  <c r="M196" i="1478"/>
  <c r="J196" i="1478"/>
  <c r="F198" i="1478"/>
  <c r="I197" i="1478"/>
  <c r="J195" i="1464"/>
  <c r="M195" i="1464"/>
  <c r="N194" i="1464"/>
  <c r="K194" i="1464"/>
  <c r="F197" i="1464"/>
  <c r="I196" i="1464"/>
  <c r="P200" i="1478" l="1"/>
  <c r="Q200" i="1478" s="1"/>
  <c r="M197" i="1478"/>
  <c r="J197" i="1478"/>
  <c r="N196" i="1478"/>
  <c r="K196" i="1478"/>
  <c r="I198" i="1478"/>
  <c r="F199" i="1478"/>
  <c r="J196" i="1464"/>
  <c r="M196" i="1464"/>
  <c r="F198" i="1464"/>
  <c r="I197" i="1464"/>
  <c r="N195" i="1464"/>
  <c r="K195" i="1464"/>
  <c r="P201" i="1478" l="1"/>
  <c r="Q201" i="1478" s="1"/>
  <c r="I199" i="1478"/>
  <c r="F200" i="1478"/>
  <c r="M198" i="1478"/>
  <c r="J198" i="1478"/>
  <c r="N197" i="1478"/>
  <c r="K197" i="1478"/>
  <c r="M197" i="1464"/>
  <c r="J197" i="1464"/>
  <c r="I198" i="1464"/>
  <c r="F199" i="1464"/>
  <c r="N196" i="1464"/>
  <c r="K196" i="1464"/>
  <c r="P202" i="1478" l="1"/>
  <c r="Q202" i="1478" s="1"/>
  <c r="N198" i="1478"/>
  <c r="K198" i="1478"/>
  <c r="I200" i="1478"/>
  <c r="F201" i="1478"/>
  <c r="J199" i="1478"/>
  <c r="M199" i="1478"/>
  <c r="J198" i="1464"/>
  <c r="M198" i="1464"/>
  <c r="N197" i="1464"/>
  <c r="K197" i="1464"/>
  <c r="F200" i="1464"/>
  <c r="I199" i="1464"/>
  <c r="P203" i="1478" l="1"/>
  <c r="Q203" i="1478" s="1"/>
  <c r="N199" i="1478"/>
  <c r="K199" i="1478"/>
  <c r="I201" i="1478"/>
  <c r="F202" i="1478"/>
  <c r="J200" i="1478"/>
  <c r="M200" i="1478"/>
  <c r="J199" i="1464"/>
  <c r="M199" i="1464"/>
  <c r="F201" i="1464"/>
  <c r="I200" i="1464"/>
  <c r="N198" i="1464"/>
  <c r="K198" i="1464"/>
  <c r="P204" i="1478" l="1"/>
  <c r="Q204" i="1478" s="1"/>
  <c r="F203" i="1478"/>
  <c r="I202" i="1478"/>
  <c r="K200" i="1478"/>
  <c r="N200" i="1478"/>
  <c r="J201" i="1478"/>
  <c r="M201" i="1478"/>
  <c r="J200" i="1464"/>
  <c r="M200" i="1464"/>
  <c r="F202" i="1464"/>
  <c r="I201" i="1464"/>
  <c r="N199" i="1464"/>
  <c r="K199" i="1464"/>
  <c r="P205" i="1478" l="1"/>
  <c r="Q205" i="1478" s="1"/>
  <c r="K201" i="1478"/>
  <c r="N201" i="1478"/>
  <c r="M202" i="1478"/>
  <c r="J202" i="1478"/>
  <c r="F204" i="1478"/>
  <c r="I203" i="1478"/>
  <c r="M201" i="1464"/>
  <c r="J201" i="1464"/>
  <c r="I202" i="1464"/>
  <c r="F203" i="1464"/>
  <c r="N200" i="1464"/>
  <c r="K200" i="1464"/>
  <c r="P206" i="1478" l="1"/>
  <c r="Q206" i="1478" s="1"/>
  <c r="K202" i="1478"/>
  <c r="N202" i="1478"/>
  <c r="M203" i="1478"/>
  <c r="J203" i="1478"/>
  <c r="F205" i="1478"/>
  <c r="I204" i="1478"/>
  <c r="F204" i="1464"/>
  <c r="I203" i="1464"/>
  <c r="J202" i="1464"/>
  <c r="M202" i="1464"/>
  <c r="N201" i="1464"/>
  <c r="K201" i="1464"/>
  <c r="P207" i="1478" l="1"/>
  <c r="Q207" i="1478" s="1"/>
  <c r="M204" i="1478"/>
  <c r="J204" i="1478"/>
  <c r="N203" i="1478"/>
  <c r="K203" i="1478"/>
  <c r="F206" i="1478"/>
  <c r="I205" i="1478"/>
  <c r="N202" i="1464"/>
  <c r="K202" i="1464"/>
  <c r="J203" i="1464"/>
  <c r="M203" i="1464"/>
  <c r="F205" i="1464"/>
  <c r="I204" i="1464"/>
  <c r="P208" i="1478" l="1"/>
  <c r="Q208" i="1478" s="1"/>
  <c r="M205" i="1478"/>
  <c r="J205" i="1478"/>
  <c r="I206" i="1478"/>
  <c r="F207" i="1478"/>
  <c r="N204" i="1478"/>
  <c r="K204" i="1478"/>
  <c r="J204" i="1464"/>
  <c r="M204" i="1464"/>
  <c r="F206" i="1464"/>
  <c r="I205" i="1464"/>
  <c r="K203" i="1464"/>
  <c r="N203" i="1464"/>
  <c r="P209" i="1478" l="1"/>
  <c r="Q209" i="1478" s="1"/>
  <c r="F208" i="1478"/>
  <c r="I207" i="1478"/>
  <c r="J206" i="1478"/>
  <c r="M206" i="1478"/>
  <c r="N205" i="1478"/>
  <c r="K205" i="1478"/>
  <c r="I206" i="1464"/>
  <c r="F207" i="1464"/>
  <c r="J205" i="1464"/>
  <c r="M205" i="1464"/>
  <c r="N204" i="1464"/>
  <c r="K204" i="1464"/>
  <c r="P210" i="1478" l="1"/>
  <c r="Q210" i="1478" s="1"/>
  <c r="N206" i="1478"/>
  <c r="K206" i="1478"/>
  <c r="M207" i="1478"/>
  <c r="J207" i="1478"/>
  <c r="I208" i="1478"/>
  <c r="F209" i="1478"/>
  <c r="F208" i="1464"/>
  <c r="I207" i="1464"/>
  <c r="N205" i="1464"/>
  <c r="K205" i="1464"/>
  <c r="J206" i="1464"/>
  <c r="M206" i="1464"/>
  <c r="P211" i="1478" l="1"/>
  <c r="Q211" i="1478" s="1"/>
  <c r="I209" i="1478"/>
  <c r="F210" i="1478"/>
  <c r="M208" i="1478"/>
  <c r="J208" i="1478"/>
  <c r="N207" i="1478"/>
  <c r="K207" i="1478"/>
  <c r="J207" i="1464"/>
  <c r="M207" i="1464"/>
  <c r="N206" i="1464"/>
  <c r="K206" i="1464"/>
  <c r="F209" i="1464"/>
  <c r="I208" i="1464"/>
  <c r="P212" i="1478" l="1"/>
  <c r="Q212" i="1478" s="1"/>
  <c r="N208" i="1478"/>
  <c r="K208" i="1478"/>
  <c r="F211" i="1478"/>
  <c r="I210" i="1478"/>
  <c r="J209" i="1478"/>
  <c r="M209" i="1478"/>
  <c r="J208" i="1464"/>
  <c r="M208" i="1464"/>
  <c r="F210" i="1464"/>
  <c r="I209" i="1464"/>
  <c r="N207" i="1464"/>
  <c r="K207" i="1464"/>
  <c r="P213" i="1478" l="1"/>
  <c r="Q213" i="1478" s="1"/>
  <c r="J210" i="1478"/>
  <c r="M210" i="1478"/>
  <c r="F212" i="1478"/>
  <c r="I211" i="1478"/>
  <c r="K209" i="1478"/>
  <c r="N209" i="1478"/>
  <c r="M209" i="1464"/>
  <c r="J209" i="1464"/>
  <c r="I210" i="1464"/>
  <c r="F211" i="1464"/>
  <c r="N208" i="1464"/>
  <c r="K208" i="1464"/>
  <c r="P214" i="1478" l="1"/>
  <c r="Q214" i="1478" s="1"/>
  <c r="M211" i="1478"/>
  <c r="J211" i="1478"/>
  <c r="I212" i="1478"/>
  <c r="F213" i="1478"/>
  <c r="N210" i="1478"/>
  <c r="K210" i="1478"/>
  <c r="N209" i="1464"/>
  <c r="K209" i="1464"/>
  <c r="F212" i="1464"/>
  <c r="I211" i="1464"/>
  <c r="J210" i="1464"/>
  <c r="M210" i="1464"/>
  <c r="P215" i="1478" l="1"/>
  <c r="Q215" i="1478" s="1"/>
  <c r="F214" i="1478"/>
  <c r="I213" i="1478"/>
  <c r="J212" i="1478"/>
  <c r="M212" i="1478"/>
  <c r="K211" i="1478"/>
  <c r="N211" i="1478"/>
  <c r="N210" i="1464"/>
  <c r="K210" i="1464"/>
  <c r="J211" i="1464"/>
  <c r="M211" i="1464"/>
  <c r="F213" i="1464"/>
  <c r="I212" i="1464"/>
  <c r="P216" i="1478" l="1"/>
  <c r="Q216" i="1478" s="1"/>
  <c r="N212" i="1478"/>
  <c r="K212" i="1478"/>
  <c r="M213" i="1478"/>
  <c r="J213" i="1478"/>
  <c r="F215" i="1478"/>
  <c r="I214" i="1478"/>
  <c r="J212" i="1464"/>
  <c r="M212" i="1464"/>
  <c r="F214" i="1464"/>
  <c r="I213" i="1464"/>
  <c r="N211" i="1464"/>
  <c r="K211" i="1464"/>
  <c r="P217" i="1478" l="1"/>
  <c r="Q217" i="1478" s="1"/>
  <c r="M214" i="1478"/>
  <c r="J214" i="1478"/>
  <c r="I215" i="1478"/>
  <c r="F216" i="1478"/>
  <c r="K213" i="1478"/>
  <c r="N213" i="1478"/>
  <c r="M213" i="1464"/>
  <c r="J213" i="1464"/>
  <c r="I214" i="1464"/>
  <c r="F215" i="1464"/>
  <c r="N212" i="1464"/>
  <c r="K212" i="1464"/>
  <c r="P218" i="1478" l="1"/>
  <c r="Q218" i="1478" s="1"/>
  <c r="F217" i="1478"/>
  <c r="I216" i="1478"/>
  <c r="J215" i="1478"/>
  <c r="M215" i="1478"/>
  <c r="N214" i="1478"/>
  <c r="K214" i="1478"/>
  <c r="J214" i="1464"/>
  <c r="M214" i="1464"/>
  <c r="N213" i="1464"/>
  <c r="K213" i="1464"/>
  <c r="F216" i="1464"/>
  <c r="I215" i="1464"/>
  <c r="P219" i="1478" l="1"/>
  <c r="Q219" i="1478" s="1"/>
  <c r="N215" i="1478"/>
  <c r="K215" i="1478"/>
  <c r="M216" i="1478"/>
  <c r="J216" i="1478"/>
  <c r="I217" i="1478"/>
  <c r="F218" i="1478"/>
  <c r="J215" i="1464"/>
  <c r="M215" i="1464"/>
  <c r="F217" i="1464"/>
  <c r="I216" i="1464"/>
  <c r="N214" i="1464"/>
  <c r="K214" i="1464"/>
  <c r="P220" i="1478" l="1"/>
  <c r="Q220" i="1478" s="1"/>
  <c r="I218" i="1478"/>
  <c r="F219" i="1478"/>
  <c r="K216" i="1478"/>
  <c r="N216" i="1478"/>
  <c r="M217" i="1478"/>
  <c r="J217" i="1478"/>
  <c r="J216" i="1464"/>
  <c r="M216" i="1464"/>
  <c r="F218" i="1464"/>
  <c r="I217" i="1464"/>
  <c r="N215" i="1464"/>
  <c r="K215" i="1464"/>
  <c r="P221" i="1478" l="1"/>
  <c r="Q221" i="1478" s="1"/>
  <c r="N217" i="1478"/>
  <c r="K217" i="1478"/>
  <c r="F220" i="1478"/>
  <c r="I219" i="1478"/>
  <c r="J218" i="1478"/>
  <c r="M218" i="1478"/>
  <c r="M217" i="1464"/>
  <c r="J217" i="1464"/>
  <c r="I218" i="1464"/>
  <c r="F219" i="1464"/>
  <c r="N216" i="1464"/>
  <c r="K216" i="1464"/>
  <c r="P222" i="1478" l="1"/>
  <c r="Q222" i="1478" s="1"/>
  <c r="M219" i="1478"/>
  <c r="J219" i="1478"/>
  <c r="I220" i="1478"/>
  <c r="F221" i="1478"/>
  <c r="N218" i="1478"/>
  <c r="K218" i="1478"/>
  <c r="J218" i="1464"/>
  <c r="M218" i="1464"/>
  <c r="N217" i="1464"/>
  <c r="K217" i="1464"/>
  <c r="F220" i="1464"/>
  <c r="I219" i="1464"/>
  <c r="P223" i="1478" l="1"/>
  <c r="Q223" i="1478" s="1"/>
  <c r="F222" i="1478"/>
  <c r="I221" i="1478"/>
  <c r="J220" i="1478"/>
  <c r="M220" i="1478"/>
  <c r="K219" i="1478"/>
  <c r="N219" i="1478"/>
  <c r="J219" i="1464"/>
  <c r="M219" i="1464"/>
  <c r="F221" i="1464"/>
  <c r="I220" i="1464"/>
  <c r="N218" i="1464"/>
  <c r="K218" i="1464"/>
  <c r="P224" i="1478" l="1"/>
  <c r="Q224" i="1478" s="1"/>
  <c r="N220" i="1478"/>
  <c r="K220" i="1478"/>
  <c r="M221" i="1478"/>
  <c r="J221" i="1478"/>
  <c r="F223" i="1478"/>
  <c r="I222" i="1478"/>
  <c r="F222" i="1464"/>
  <c r="I221" i="1464"/>
  <c r="J220" i="1464"/>
  <c r="M220" i="1464"/>
  <c r="N219" i="1464"/>
  <c r="K219" i="1464"/>
  <c r="P225" i="1478" l="1"/>
  <c r="Q225" i="1478" s="1"/>
  <c r="M222" i="1478"/>
  <c r="J222" i="1478"/>
  <c r="I223" i="1478"/>
  <c r="F224" i="1478"/>
  <c r="K221" i="1478"/>
  <c r="N221" i="1478"/>
  <c r="M221" i="1464"/>
  <c r="J221" i="1464"/>
  <c r="N220" i="1464"/>
  <c r="K220" i="1464"/>
  <c r="I222" i="1464"/>
  <c r="F223" i="1464"/>
  <c r="P226" i="1478" l="1"/>
  <c r="Q226" i="1478" s="1"/>
  <c r="F225" i="1478"/>
  <c r="I224" i="1478"/>
  <c r="M223" i="1478"/>
  <c r="J223" i="1478"/>
  <c r="N222" i="1478"/>
  <c r="K222" i="1478"/>
  <c r="M222" i="1464"/>
  <c r="J222" i="1464"/>
  <c r="N221" i="1464"/>
  <c r="K221" i="1464"/>
  <c r="I223" i="1464"/>
  <c r="F224" i="1464"/>
  <c r="P227" i="1478" l="1"/>
  <c r="Q227" i="1478" s="1"/>
  <c r="K223" i="1478"/>
  <c r="N223" i="1478"/>
  <c r="J224" i="1478"/>
  <c r="M224" i="1478"/>
  <c r="I225" i="1478"/>
  <c r="F226" i="1478"/>
  <c r="N222" i="1464"/>
  <c r="K222" i="1464"/>
  <c r="I224" i="1464"/>
  <c r="F225" i="1464"/>
  <c r="J223" i="1464"/>
  <c r="M223" i="1464"/>
  <c r="P228" i="1478" l="1"/>
  <c r="Q228" i="1478" s="1"/>
  <c r="M225" i="1478"/>
  <c r="J225" i="1478"/>
  <c r="N224" i="1478"/>
  <c r="K224" i="1478"/>
  <c r="F227" i="1478"/>
  <c r="I226" i="1478"/>
  <c r="K223" i="1464"/>
  <c r="N223" i="1464"/>
  <c r="F226" i="1464"/>
  <c r="I225" i="1464"/>
  <c r="J224" i="1464"/>
  <c r="M224" i="1464"/>
  <c r="P229" i="1478" l="1"/>
  <c r="Q229" i="1478" s="1"/>
  <c r="F228" i="1478"/>
  <c r="I227" i="1478"/>
  <c r="J226" i="1478"/>
  <c r="M226" i="1478"/>
  <c r="K225" i="1478"/>
  <c r="N225" i="1478"/>
  <c r="N224" i="1464"/>
  <c r="K224" i="1464"/>
  <c r="M225" i="1464"/>
  <c r="J225" i="1464"/>
  <c r="I226" i="1464"/>
  <c r="F227" i="1464"/>
  <c r="P230" i="1478" l="1"/>
  <c r="Q230" i="1478" s="1"/>
  <c r="K226" i="1478"/>
  <c r="N226" i="1478"/>
  <c r="M227" i="1478"/>
  <c r="J227" i="1478"/>
  <c r="I228" i="1478"/>
  <c r="F229" i="1478"/>
  <c r="N225" i="1464"/>
  <c r="K225" i="1464"/>
  <c r="I227" i="1464"/>
  <c r="F228" i="1464"/>
  <c r="M226" i="1464"/>
  <c r="J226" i="1464"/>
  <c r="P231" i="1478" l="1"/>
  <c r="Q231" i="1478" s="1"/>
  <c r="F230" i="1478"/>
  <c r="I229" i="1478"/>
  <c r="J228" i="1478"/>
  <c r="M228" i="1478"/>
  <c r="K227" i="1478"/>
  <c r="N227" i="1478"/>
  <c r="N226" i="1464"/>
  <c r="K226" i="1464"/>
  <c r="I228" i="1464"/>
  <c r="F229" i="1464"/>
  <c r="J227" i="1464"/>
  <c r="M227" i="1464"/>
  <c r="P232" i="1478" l="1"/>
  <c r="Q232" i="1478" s="1"/>
  <c r="N228" i="1478"/>
  <c r="K228" i="1478"/>
  <c r="M229" i="1478"/>
  <c r="J229" i="1478"/>
  <c r="F231" i="1478"/>
  <c r="I230" i="1478"/>
  <c r="K227" i="1464"/>
  <c r="N227" i="1464"/>
  <c r="F230" i="1464"/>
  <c r="I229" i="1464"/>
  <c r="J228" i="1464"/>
  <c r="M228" i="1464"/>
  <c r="P233" i="1478" l="1"/>
  <c r="Q233" i="1478" s="1"/>
  <c r="M230" i="1478"/>
  <c r="J230" i="1478"/>
  <c r="I231" i="1478"/>
  <c r="F232" i="1478"/>
  <c r="K229" i="1478"/>
  <c r="N229" i="1478"/>
  <c r="N228" i="1464"/>
  <c r="K228" i="1464"/>
  <c r="M229" i="1464"/>
  <c r="J229" i="1464"/>
  <c r="I230" i="1464"/>
  <c r="F231" i="1464"/>
  <c r="P234" i="1478" l="1"/>
  <c r="Q234" i="1478" s="1"/>
  <c r="F233" i="1478"/>
  <c r="I232" i="1478"/>
  <c r="M231" i="1478"/>
  <c r="J231" i="1478"/>
  <c r="N230" i="1478"/>
  <c r="K230" i="1478"/>
  <c r="N229" i="1464"/>
  <c r="K229" i="1464"/>
  <c r="I231" i="1464"/>
  <c r="F232" i="1464"/>
  <c r="M230" i="1464"/>
  <c r="J230" i="1464"/>
  <c r="P235" i="1478" l="1"/>
  <c r="Q235" i="1478" s="1"/>
  <c r="N231" i="1478"/>
  <c r="K231" i="1478"/>
  <c r="J232" i="1478"/>
  <c r="M232" i="1478"/>
  <c r="I233" i="1478"/>
  <c r="F234" i="1478"/>
  <c r="F233" i="1464"/>
  <c r="I232" i="1464"/>
  <c r="N230" i="1464"/>
  <c r="K230" i="1464"/>
  <c r="J231" i="1464"/>
  <c r="M231" i="1464"/>
  <c r="P236" i="1478" l="1"/>
  <c r="Q236" i="1478" s="1"/>
  <c r="I234" i="1478"/>
  <c r="F235" i="1478"/>
  <c r="N232" i="1478"/>
  <c r="K232" i="1478"/>
  <c r="M233" i="1478"/>
  <c r="J233" i="1478"/>
  <c r="K231" i="1464"/>
  <c r="N231" i="1464"/>
  <c r="J232" i="1464"/>
  <c r="M232" i="1464"/>
  <c r="I233" i="1464"/>
  <c r="F234" i="1464"/>
  <c r="P237" i="1478" l="1"/>
  <c r="Q237" i="1478" s="1"/>
  <c r="F236" i="1478"/>
  <c r="I235" i="1478"/>
  <c r="K233" i="1478"/>
  <c r="N233" i="1478"/>
  <c r="J234" i="1478"/>
  <c r="M234" i="1478"/>
  <c r="F235" i="1464"/>
  <c r="I234" i="1464"/>
  <c r="J233" i="1464"/>
  <c r="M233" i="1464"/>
  <c r="N232" i="1464"/>
  <c r="K232" i="1464"/>
  <c r="P238" i="1478" l="1"/>
  <c r="Q238" i="1478" s="1"/>
  <c r="K234" i="1478"/>
  <c r="N234" i="1478"/>
  <c r="M235" i="1478"/>
  <c r="J235" i="1478"/>
  <c r="I236" i="1478"/>
  <c r="F237" i="1478"/>
  <c r="J234" i="1464"/>
  <c r="M234" i="1464"/>
  <c r="N233" i="1464"/>
  <c r="K233" i="1464"/>
  <c r="F236" i="1464"/>
  <c r="I235" i="1464"/>
  <c r="P239" i="1478" l="1"/>
  <c r="Q239" i="1478" s="1"/>
  <c r="F238" i="1478"/>
  <c r="I237" i="1478"/>
  <c r="J236" i="1478"/>
  <c r="M236" i="1478"/>
  <c r="K235" i="1478"/>
  <c r="N235" i="1478"/>
  <c r="J235" i="1464"/>
  <c r="M235" i="1464"/>
  <c r="F237" i="1464"/>
  <c r="I236" i="1464"/>
  <c r="N234" i="1464"/>
  <c r="K234" i="1464"/>
  <c r="P240" i="1478" l="1"/>
  <c r="Q240" i="1478" s="1"/>
  <c r="N236" i="1478"/>
  <c r="K236" i="1478"/>
  <c r="M237" i="1478"/>
  <c r="J237" i="1478"/>
  <c r="F239" i="1478"/>
  <c r="I238" i="1478"/>
  <c r="M236" i="1464"/>
  <c r="J236" i="1464"/>
  <c r="I237" i="1464"/>
  <c r="F238" i="1464"/>
  <c r="N235" i="1464"/>
  <c r="K235" i="1464"/>
  <c r="P241" i="1478" l="1"/>
  <c r="Q241" i="1478" s="1"/>
  <c r="M238" i="1478"/>
  <c r="J238" i="1478"/>
  <c r="K237" i="1478"/>
  <c r="N237" i="1478"/>
  <c r="I239" i="1478"/>
  <c r="F240" i="1478"/>
  <c r="N236" i="1464"/>
  <c r="K236" i="1464"/>
  <c r="F239" i="1464"/>
  <c r="I238" i="1464"/>
  <c r="J237" i="1464"/>
  <c r="M237" i="1464"/>
  <c r="P242" i="1478" l="1"/>
  <c r="Q242" i="1478" s="1"/>
  <c r="F241" i="1478"/>
  <c r="I240" i="1478"/>
  <c r="M239" i="1478"/>
  <c r="J239" i="1478"/>
  <c r="N238" i="1478"/>
  <c r="K238" i="1478"/>
  <c r="N237" i="1464"/>
  <c r="K237" i="1464"/>
  <c r="J238" i="1464"/>
  <c r="M238" i="1464"/>
  <c r="F240" i="1464"/>
  <c r="I239" i="1464"/>
  <c r="P243" i="1478" l="1"/>
  <c r="Q243" i="1478" s="1"/>
  <c r="N239" i="1478"/>
  <c r="K239" i="1478"/>
  <c r="J240" i="1478"/>
  <c r="M240" i="1478"/>
  <c r="I241" i="1478"/>
  <c r="F242" i="1478"/>
  <c r="J239" i="1464"/>
  <c r="M239" i="1464"/>
  <c r="F241" i="1464"/>
  <c r="I240" i="1464"/>
  <c r="K238" i="1464"/>
  <c r="N238" i="1464"/>
  <c r="P244" i="1478" l="1"/>
  <c r="Q244" i="1478" s="1"/>
  <c r="I242" i="1478"/>
  <c r="F243" i="1478"/>
  <c r="M241" i="1478"/>
  <c r="J241" i="1478"/>
  <c r="N240" i="1478"/>
  <c r="K240" i="1478"/>
  <c r="M240" i="1464"/>
  <c r="J240" i="1464"/>
  <c r="F242" i="1464"/>
  <c r="I241" i="1464"/>
  <c r="N239" i="1464"/>
  <c r="K239" i="1464"/>
  <c r="P245" i="1478" l="1"/>
  <c r="Q245" i="1478" s="1"/>
  <c r="K241" i="1478"/>
  <c r="N241" i="1478"/>
  <c r="I243" i="1478"/>
  <c r="F244" i="1478"/>
  <c r="M242" i="1478"/>
  <c r="J242" i="1478"/>
  <c r="F243" i="1464"/>
  <c r="I242" i="1464"/>
  <c r="J241" i="1464"/>
  <c r="M241" i="1464"/>
  <c r="N240" i="1464"/>
  <c r="K240" i="1464"/>
  <c r="P246" i="1478" l="1"/>
  <c r="Q246" i="1478" s="1"/>
  <c r="K242" i="1478"/>
  <c r="N242" i="1478"/>
  <c r="F245" i="1478"/>
  <c r="I244" i="1478"/>
  <c r="J243" i="1478"/>
  <c r="M243" i="1478"/>
  <c r="J242" i="1464"/>
  <c r="M242" i="1464"/>
  <c r="N241" i="1464"/>
  <c r="K241" i="1464"/>
  <c r="F244" i="1464"/>
  <c r="I243" i="1464"/>
  <c r="P247" i="1478" l="1"/>
  <c r="Q247" i="1478" s="1"/>
  <c r="M244" i="1478"/>
  <c r="J244" i="1478"/>
  <c r="I245" i="1478"/>
  <c r="F246" i="1478"/>
  <c r="N243" i="1478"/>
  <c r="K243" i="1478"/>
  <c r="J243" i="1464"/>
  <c r="M243" i="1464"/>
  <c r="F245" i="1464"/>
  <c r="I244" i="1464"/>
  <c r="N242" i="1464"/>
  <c r="K242" i="1464"/>
  <c r="P248" i="1478" l="1"/>
  <c r="Q248" i="1478" s="1"/>
  <c r="F247" i="1478"/>
  <c r="I246" i="1478"/>
  <c r="J245" i="1478"/>
  <c r="M245" i="1478"/>
  <c r="K244" i="1478"/>
  <c r="N244" i="1478"/>
  <c r="J244" i="1464"/>
  <c r="M244" i="1464"/>
  <c r="F246" i="1464"/>
  <c r="I245" i="1464"/>
  <c r="N243" i="1464"/>
  <c r="K243" i="1464"/>
  <c r="P249" i="1478" l="1"/>
  <c r="Q249" i="1478" s="1"/>
  <c r="N245" i="1478"/>
  <c r="K245" i="1478"/>
  <c r="M246" i="1478"/>
  <c r="J246" i="1478"/>
  <c r="F248" i="1478"/>
  <c r="I247" i="1478"/>
  <c r="J245" i="1464"/>
  <c r="M245" i="1464"/>
  <c r="F247" i="1464"/>
  <c r="I246" i="1464"/>
  <c r="N244" i="1464"/>
  <c r="K244" i="1464"/>
  <c r="P250" i="1478" l="1"/>
  <c r="Q250" i="1478" s="1"/>
  <c r="M247" i="1478"/>
  <c r="J247" i="1478"/>
  <c r="K246" i="1478"/>
  <c r="N246" i="1478"/>
  <c r="I248" i="1478"/>
  <c r="F249" i="1478"/>
  <c r="J246" i="1464"/>
  <c r="M246" i="1464"/>
  <c r="F248" i="1464"/>
  <c r="I247" i="1464"/>
  <c r="N245" i="1464"/>
  <c r="K245" i="1464"/>
  <c r="P251" i="1478" l="1"/>
  <c r="Q251" i="1478" s="1"/>
  <c r="F250" i="1478"/>
  <c r="I249" i="1478"/>
  <c r="M248" i="1478"/>
  <c r="J248" i="1478"/>
  <c r="N247" i="1478"/>
  <c r="K247" i="1478"/>
  <c r="J247" i="1464"/>
  <c r="M247" i="1464"/>
  <c r="F249" i="1464"/>
  <c r="I248" i="1464"/>
  <c r="N246" i="1464"/>
  <c r="K246" i="1464"/>
  <c r="P252" i="1478" l="1"/>
  <c r="Q252" i="1478" s="1"/>
  <c r="N248" i="1478"/>
  <c r="K248" i="1478"/>
  <c r="J249" i="1478"/>
  <c r="M249" i="1478"/>
  <c r="I250" i="1478"/>
  <c r="F251" i="1478"/>
  <c r="J248" i="1464"/>
  <c r="M248" i="1464"/>
  <c r="F250" i="1464"/>
  <c r="I249" i="1464"/>
  <c r="N247" i="1464"/>
  <c r="K247" i="1464"/>
  <c r="P253" i="1478" l="1"/>
  <c r="Q253" i="1478" s="1"/>
  <c r="I251" i="1478"/>
  <c r="F252" i="1478"/>
  <c r="J250" i="1478"/>
  <c r="M250" i="1478"/>
  <c r="N249" i="1478"/>
  <c r="K249" i="1478"/>
  <c r="J249" i="1464"/>
  <c r="M249" i="1464"/>
  <c r="F251" i="1464"/>
  <c r="I250" i="1464"/>
  <c r="N248" i="1464"/>
  <c r="K248" i="1464"/>
  <c r="P254" i="1478" l="1"/>
  <c r="Q254" i="1478" s="1"/>
  <c r="K250" i="1478"/>
  <c r="N250" i="1478"/>
  <c r="F253" i="1478"/>
  <c r="I252" i="1478"/>
  <c r="J251" i="1478"/>
  <c r="M251" i="1478"/>
  <c r="J250" i="1464"/>
  <c r="M250" i="1464"/>
  <c r="F252" i="1464"/>
  <c r="I251" i="1464"/>
  <c r="N249" i="1464"/>
  <c r="K249" i="1464"/>
  <c r="P255" i="1478" l="1"/>
  <c r="Q255" i="1478" s="1"/>
  <c r="K251" i="1478"/>
  <c r="N251" i="1478"/>
  <c r="M252" i="1478"/>
  <c r="J252" i="1478"/>
  <c r="F254" i="1478"/>
  <c r="I253" i="1478"/>
  <c r="J251" i="1464"/>
  <c r="M251" i="1464"/>
  <c r="I252" i="1464"/>
  <c r="F253" i="1464"/>
  <c r="N250" i="1464"/>
  <c r="K250" i="1464"/>
  <c r="P256" i="1478" l="1"/>
  <c r="Q256" i="1478" s="1"/>
  <c r="K252" i="1478"/>
  <c r="N252" i="1478"/>
  <c r="F255" i="1478"/>
  <c r="I254" i="1478"/>
  <c r="M253" i="1478"/>
  <c r="J253" i="1478"/>
  <c r="F254" i="1464"/>
  <c r="I253" i="1464"/>
  <c r="J252" i="1464"/>
  <c r="M252" i="1464"/>
  <c r="N251" i="1464"/>
  <c r="K251" i="1464"/>
  <c r="P257" i="1478" l="1"/>
  <c r="Q257" i="1478" s="1"/>
  <c r="N253" i="1478"/>
  <c r="K253" i="1478"/>
  <c r="M254" i="1478"/>
  <c r="J254" i="1478"/>
  <c r="F256" i="1478"/>
  <c r="I255" i="1478"/>
  <c r="N252" i="1464"/>
  <c r="K252" i="1464"/>
  <c r="J253" i="1464"/>
  <c r="M253" i="1464"/>
  <c r="F255" i="1464"/>
  <c r="I254" i="1464"/>
  <c r="P258" i="1478" l="1"/>
  <c r="Q258" i="1478" s="1"/>
  <c r="M255" i="1478"/>
  <c r="J255" i="1478"/>
  <c r="N254" i="1478"/>
  <c r="K254" i="1478"/>
  <c r="I256" i="1478"/>
  <c r="F257" i="1478"/>
  <c r="J254" i="1464"/>
  <c r="M254" i="1464"/>
  <c r="F256" i="1464"/>
  <c r="I255" i="1464"/>
  <c r="N253" i="1464"/>
  <c r="K253" i="1464"/>
  <c r="P259" i="1478" l="1"/>
  <c r="Q259" i="1478" s="1"/>
  <c r="I257" i="1478"/>
  <c r="F258" i="1478"/>
  <c r="M256" i="1478"/>
  <c r="J256" i="1478"/>
  <c r="N255" i="1478"/>
  <c r="K255" i="1478"/>
  <c r="J255" i="1464"/>
  <c r="M255" i="1464"/>
  <c r="I256" i="1464"/>
  <c r="F257" i="1464"/>
  <c r="N254" i="1464"/>
  <c r="K254" i="1464"/>
  <c r="P260" i="1478" l="1"/>
  <c r="Q260" i="1478" s="1"/>
  <c r="N256" i="1478"/>
  <c r="K256" i="1478"/>
  <c r="I258" i="1478"/>
  <c r="F259" i="1478"/>
  <c r="J257" i="1478"/>
  <c r="M257" i="1478"/>
  <c r="F258" i="1464"/>
  <c r="I257" i="1464"/>
  <c r="J256" i="1464"/>
  <c r="M256" i="1464"/>
  <c r="N255" i="1464"/>
  <c r="K255" i="1464"/>
  <c r="P261" i="1478" l="1"/>
  <c r="Q261" i="1478" s="1"/>
  <c r="I259" i="1478"/>
  <c r="F260" i="1478"/>
  <c r="J258" i="1478"/>
  <c r="M258" i="1478"/>
  <c r="N257" i="1478"/>
  <c r="K257" i="1478"/>
  <c r="N256" i="1464"/>
  <c r="K256" i="1464"/>
  <c r="J257" i="1464"/>
  <c r="M257" i="1464"/>
  <c r="F259" i="1464"/>
  <c r="I258" i="1464"/>
  <c r="P262" i="1478" l="1"/>
  <c r="Q262" i="1478" s="1"/>
  <c r="K258" i="1478"/>
  <c r="N258" i="1478"/>
  <c r="F261" i="1478"/>
  <c r="I260" i="1478"/>
  <c r="J259" i="1478"/>
  <c r="M259" i="1478"/>
  <c r="J258" i="1464"/>
  <c r="M258" i="1464"/>
  <c r="F260" i="1464"/>
  <c r="I259" i="1464"/>
  <c r="N257" i="1464"/>
  <c r="K257" i="1464"/>
  <c r="P263" i="1478" l="1"/>
  <c r="Q263" i="1478" s="1"/>
  <c r="K259" i="1478"/>
  <c r="N259" i="1478"/>
  <c r="M260" i="1478"/>
  <c r="J260" i="1478"/>
  <c r="F262" i="1478"/>
  <c r="I261" i="1478"/>
  <c r="J259" i="1464"/>
  <c r="M259" i="1464"/>
  <c r="F261" i="1464"/>
  <c r="I260" i="1464"/>
  <c r="N258" i="1464"/>
  <c r="K258" i="1464"/>
  <c r="P264" i="1478" l="1"/>
  <c r="Q264" i="1478" s="1"/>
  <c r="K260" i="1478"/>
  <c r="N260" i="1478"/>
  <c r="F263" i="1478"/>
  <c r="I262" i="1478"/>
  <c r="M261" i="1478"/>
  <c r="J261" i="1478"/>
  <c r="M260" i="1464"/>
  <c r="J260" i="1464"/>
  <c r="F262" i="1464"/>
  <c r="I261" i="1464"/>
  <c r="N259" i="1464"/>
  <c r="K259" i="1464"/>
  <c r="P265" i="1478" l="1"/>
  <c r="Q265" i="1478" s="1"/>
  <c r="N261" i="1478"/>
  <c r="K261" i="1478"/>
  <c r="M262" i="1478"/>
  <c r="J262" i="1478"/>
  <c r="F264" i="1478"/>
  <c r="I263" i="1478"/>
  <c r="M261" i="1464"/>
  <c r="J261" i="1464"/>
  <c r="I262" i="1464"/>
  <c r="F263" i="1464"/>
  <c r="K260" i="1464"/>
  <c r="N260" i="1464"/>
  <c r="P266" i="1478" l="1"/>
  <c r="Q266" i="1478" s="1"/>
  <c r="M263" i="1478"/>
  <c r="J263" i="1478"/>
  <c r="I264" i="1478"/>
  <c r="F265" i="1478"/>
  <c r="N262" i="1478"/>
  <c r="K262" i="1478"/>
  <c r="N261" i="1464"/>
  <c r="K261" i="1464"/>
  <c r="F264" i="1464"/>
  <c r="I263" i="1464"/>
  <c r="J262" i="1464"/>
  <c r="M262" i="1464"/>
  <c r="P267" i="1478" l="1"/>
  <c r="Q267" i="1478" s="1"/>
  <c r="I265" i="1478"/>
  <c r="F266" i="1478"/>
  <c r="M264" i="1478"/>
  <c r="J264" i="1478"/>
  <c r="N263" i="1478"/>
  <c r="K263" i="1478"/>
  <c r="J263" i="1464"/>
  <c r="M263" i="1464"/>
  <c r="N262" i="1464"/>
  <c r="K262" i="1464"/>
  <c r="F265" i="1464"/>
  <c r="I264" i="1464"/>
  <c r="P268" i="1478" l="1"/>
  <c r="Q268" i="1478" s="1"/>
  <c r="N264" i="1478"/>
  <c r="K264" i="1478"/>
  <c r="I266" i="1478"/>
  <c r="F267" i="1478"/>
  <c r="J265" i="1478"/>
  <c r="M265" i="1478"/>
  <c r="M264" i="1464"/>
  <c r="J264" i="1464"/>
  <c r="I265" i="1464"/>
  <c r="F266" i="1464"/>
  <c r="N263" i="1464"/>
  <c r="K263" i="1464"/>
  <c r="P269" i="1478" l="1"/>
  <c r="Q269" i="1478" s="1"/>
  <c r="N265" i="1478"/>
  <c r="K265" i="1478"/>
  <c r="I267" i="1478"/>
  <c r="F268" i="1478"/>
  <c r="J266" i="1478"/>
  <c r="M266" i="1478"/>
  <c r="I266" i="1464"/>
  <c r="F267" i="1464"/>
  <c r="J265" i="1464"/>
  <c r="M265" i="1464"/>
  <c r="N264" i="1464"/>
  <c r="K264" i="1464"/>
  <c r="P270" i="1478" l="1"/>
  <c r="Q270" i="1478" s="1"/>
  <c r="F269" i="1478"/>
  <c r="I268" i="1478"/>
  <c r="K266" i="1478"/>
  <c r="N266" i="1478"/>
  <c r="J267" i="1478"/>
  <c r="M267" i="1478"/>
  <c r="N265" i="1464"/>
  <c r="K265" i="1464"/>
  <c r="I267" i="1464"/>
  <c r="F268" i="1464"/>
  <c r="M266" i="1464"/>
  <c r="J266" i="1464"/>
  <c r="P271" i="1478" l="1"/>
  <c r="Q271" i="1478" s="1"/>
  <c r="K267" i="1478"/>
  <c r="N267" i="1478"/>
  <c r="M268" i="1478"/>
  <c r="J268" i="1478"/>
  <c r="F270" i="1478"/>
  <c r="I269" i="1478"/>
  <c r="K266" i="1464"/>
  <c r="N266" i="1464"/>
  <c r="F269" i="1464"/>
  <c r="I268" i="1464"/>
  <c r="J267" i="1464"/>
  <c r="M267" i="1464"/>
  <c r="P272" i="1478" l="1"/>
  <c r="Q272" i="1478" s="1"/>
  <c r="K268" i="1478"/>
  <c r="N268" i="1478"/>
  <c r="M269" i="1478"/>
  <c r="J269" i="1478"/>
  <c r="F271" i="1478"/>
  <c r="I270" i="1478"/>
  <c r="K267" i="1464"/>
  <c r="N267" i="1464"/>
  <c r="M268" i="1464"/>
  <c r="J268" i="1464"/>
  <c r="F270" i="1464"/>
  <c r="I269" i="1464"/>
  <c r="P273" i="1478" l="1"/>
  <c r="Q273" i="1478" s="1"/>
  <c r="M270" i="1478"/>
  <c r="J270" i="1478"/>
  <c r="F272" i="1478"/>
  <c r="I271" i="1478"/>
  <c r="N269" i="1478"/>
  <c r="K269" i="1478"/>
  <c r="M269" i="1464"/>
  <c r="J269" i="1464"/>
  <c r="I270" i="1464"/>
  <c r="F271" i="1464"/>
  <c r="K268" i="1464"/>
  <c r="N268" i="1464"/>
  <c r="P274" i="1478" l="1"/>
  <c r="Q274" i="1478" s="1"/>
  <c r="M271" i="1478"/>
  <c r="J271" i="1478"/>
  <c r="I272" i="1478"/>
  <c r="F273" i="1478"/>
  <c r="N270" i="1478"/>
  <c r="K270" i="1478"/>
  <c r="N269" i="1464"/>
  <c r="K269" i="1464"/>
  <c r="I271" i="1464"/>
  <c r="F272" i="1464"/>
  <c r="M270" i="1464"/>
  <c r="J270" i="1464"/>
  <c r="P275" i="1478" l="1"/>
  <c r="Q275" i="1478" s="1"/>
  <c r="I273" i="1478"/>
  <c r="F274" i="1478"/>
  <c r="M272" i="1478"/>
  <c r="J272" i="1478"/>
  <c r="N271" i="1478"/>
  <c r="K271" i="1478"/>
  <c r="N270" i="1464"/>
  <c r="K270" i="1464"/>
  <c r="F273" i="1464"/>
  <c r="I272" i="1464"/>
  <c r="J271" i="1464"/>
  <c r="M271" i="1464"/>
  <c r="P276" i="1478" l="1"/>
  <c r="Q276" i="1478" s="1"/>
  <c r="N272" i="1478"/>
  <c r="K272" i="1478"/>
  <c r="I274" i="1478"/>
  <c r="F275" i="1478"/>
  <c r="J273" i="1478"/>
  <c r="M273" i="1478"/>
  <c r="N271" i="1464"/>
  <c r="K271" i="1464"/>
  <c r="M272" i="1464"/>
  <c r="J272" i="1464"/>
  <c r="I273" i="1464"/>
  <c r="F274" i="1464"/>
  <c r="P277" i="1478" l="1"/>
  <c r="Q277" i="1478" s="1"/>
  <c r="I275" i="1478"/>
  <c r="F276" i="1478"/>
  <c r="J274" i="1478"/>
  <c r="M274" i="1478"/>
  <c r="N273" i="1478"/>
  <c r="K273" i="1478"/>
  <c r="N272" i="1464"/>
  <c r="K272" i="1464"/>
  <c r="I274" i="1464"/>
  <c r="F275" i="1464"/>
  <c r="M273" i="1464"/>
  <c r="J273" i="1464"/>
  <c r="P278" i="1478" l="1"/>
  <c r="Q278" i="1478" s="1"/>
  <c r="K274" i="1478"/>
  <c r="N274" i="1478"/>
  <c r="F277" i="1478"/>
  <c r="I276" i="1478"/>
  <c r="J275" i="1478"/>
  <c r="M275" i="1478"/>
  <c r="N273" i="1464"/>
  <c r="K273" i="1464"/>
  <c r="I275" i="1464"/>
  <c r="F276" i="1464"/>
  <c r="M274" i="1464"/>
  <c r="J274" i="1464"/>
  <c r="P279" i="1478" l="1"/>
  <c r="Q279" i="1478" s="1"/>
  <c r="K275" i="1478"/>
  <c r="N275" i="1478"/>
  <c r="M276" i="1478"/>
  <c r="J276" i="1478"/>
  <c r="F278" i="1478"/>
  <c r="I277" i="1478"/>
  <c r="F277" i="1464"/>
  <c r="I276" i="1464"/>
  <c r="K274" i="1464"/>
  <c r="N274" i="1464"/>
  <c r="J275" i="1464"/>
  <c r="M275" i="1464"/>
  <c r="P280" i="1478" l="1"/>
  <c r="Q280" i="1478" s="1"/>
  <c r="M277" i="1478"/>
  <c r="J277" i="1478"/>
  <c r="F279" i="1478"/>
  <c r="I278" i="1478"/>
  <c r="K276" i="1478"/>
  <c r="N276" i="1478"/>
  <c r="N275" i="1464"/>
  <c r="K275" i="1464"/>
  <c r="M276" i="1464"/>
  <c r="J276" i="1464"/>
  <c r="I277" i="1464"/>
  <c r="F278" i="1464"/>
  <c r="P281" i="1478" l="1"/>
  <c r="Q281" i="1478" s="1"/>
  <c r="M278" i="1478"/>
  <c r="J278" i="1478"/>
  <c r="F280" i="1478"/>
  <c r="I279" i="1478"/>
  <c r="N277" i="1478"/>
  <c r="K277" i="1478"/>
  <c r="N276" i="1464"/>
  <c r="K276" i="1464"/>
  <c r="I278" i="1464"/>
  <c r="F279" i="1464"/>
  <c r="M277" i="1464"/>
  <c r="J277" i="1464"/>
  <c r="P282" i="1478" l="1"/>
  <c r="Q282" i="1478" s="1"/>
  <c r="M279" i="1478"/>
  <c r="J279" i="1478"/>
  <c r="F281" i="1478"/>
  <c r="I280" i="1478"/>
  <c r="N278" i="1478"/>
  <c r="K278" i="1478"/>
  <c r="I279" i="1464"/>
  <c r="F280" i="1464"/>
  <c r="N277" i="1464"/>
  <c r="K277" i="1464"/>
  <c r="M278" i="1464"/>
  <c r="J278" i="1464"/>
  <c r="P283" i="1478" l="1"/>
  <c r="Q283" i="1478" s="1"/>
  <c r="M280" i="1478"/>
  <c r="J280" i="1478"/>
  <c r="I281" i="1478"/>
  <c r="F282" i="1478"/>
  <c r="N279" i="1478"/>
  <c r="K279" i="1478"/>
  <c r="K278" i="1464"/>
  <c r="N278" i="1464"/>
  <c r="F281" i="1464"/>
  <c r="I280" i="1464"/>
  <c r="J279" i="1464"/>
  <c r="M279" i="1464"/>
  <c r="P284" i="1478" l="1"/>
  <c r="Q284" i="1478" s="1"/>
  <c r="I282" i="1478"/>
  <c r="F283" i="1478"/>
  <c r="M281" i="1478"/>
  <c r="J281" i="1478"/>
  <c r="N280" i="1478"/>
  <c r="K280" i="1478"/>
  <c r="K279" i="1464"/>
  <c r="N279" i="1464"/>
  <c r="M280" i="1464"/>
  <c r="J280" i="1464"/>
  <c r="I281" i="1464"/>
  <c r="F282" i="1464"/>
  <c r="P285" i="1478" l="1"/>
  <c r="Q285" i="1478" s="1"/>
  <c r="N281" i="1478"/>
  <c r="K281" i="1478"/>
  <c r="I283" i="1478"/>
  <c r="F284" i="1478"/>
  <c r="J282" i="1478"/>
  <c r="M282" i="1478"/>
  <c r="K280" i="1464"/>
  <c r="N280" i="1464"/>
  <c r="I282" i="1464"/>
  <c r="F283" i="1464"/>
  <c r="M281" i="1464"/>
  <c r="J281" i="1464"/>
  <c r="P286" i="1478" l="1"/>
  <c r="Q286" i="1478" s="1"/>
  <c r="N282" i="1478"/>
  <c r="K282" i="1478"/>
  <c r="F285" i="1478"/>
  <c r="I284" i="1478"/>
  <c r="J283" i="1478"/>
  <c r="M283" i="1478"/>
  <c r="I283" i="1464"/>
  <c r="F284" i="1464"/>
  <c r="N281" i="1464"/>
  <c r="K281" i="1464"/>
  <c r="M282" i="1464"/>
  <c r="J282" i="1464"/>
  <c r="P287" i="1478" l="1"/>
  <c r="Q287" i="1478" s="1"/>
  <c r="M284" i="1478"/>
  <c r="J284" i="1478"/>
  <c r="K283" i="1478"/>
  <c r="N283" i="1478"/>
  <c r="F286" i="1478"/>
  <c r="I285" i="1478"/>
  <c r="F285" i="1464"/>
  <c r="I284" i="1464"/>
  <c r="K282" i="1464"/>
  <c r="N282" i="1464"/>
  <c r="J283" i="1464"/>
  <c r="M283" i="1464"/>
  <c r="P288" i="1478" l="1"/>
  <c r="Q288" i="1478" s="1"/>
  <c r="M285" i="1478"/>
  <c r="J285" i="1478"/>
  <c r="F287" i="1478"/>
  <c r="I286" i="1478"/>
  <c r="N284" i="1478"/>
  <c r="K284" i="1478"/>
  <c r="M284" i="1464"/>
  <c r="J284" i="1464"/>
  <c r="N283" i="1464"/>
  <c r="K283" i="1464"/>
  <c r="I285" i="1464"/>
  <c r="F286" i="1464"/>
  <c r="P289" i="1478" l="1"/>
  <c r="Q289" i="1478" s="1"/>
  <c r="J286" i="1478"/>
  <c r="M286" i="1478"/>
  <c r="F288" i="1478"/>
  <c r="I287" i="1478"/>
  <c r="N285" i="1478"/>
  <c r="K285" i="1478"/>
  <c r="K284" i="1464"/>
  <c r="N284" i="1464"/>
  <c r="I286" i="1464"/>
  <c r="F287" i="1464"/>
  <c r="M285" i="1464"/>
  <c r="J285" i="1464"/>
  <c r="P290" i="1478" l="1"/>
  <c r="Q290" i="1478" s="1"/>
  <c r="M287" i="1478"/>
  <c r="J287" i="1478"/>
  <c r="F289" i="1478"/>
  <c r="I288" i="1478"/>
  <c r="N286" i="1478"/>
  <c r="K286" i="1478"/>
  <c r="I287" i="1464"/>
  <c r="F288" i="1464"/>
  <c r="N285" i="1464"/>
  <c r="K285" i="1464"/>
  <c r="J286" i="1464"/>
  <c r="M286" i="1464"/>
  <c r="P291" i="1478" l="1"/>
  <c r="Q291" i="1478" s="1"/>
  <c r="M288" i="1478"/>
  <c r="J288" i="1478"/>
  <c r="I289" i="1478"/>
  <c r="F290" i="1478"/>
  <c r="N287" i="1478"/>
  <c r="K287" i="1478"/>
  <c r="F289" i="1464"/>
  <c r="I288" i="1464"/>
  <c r="K286" i="1464"/>
  <c r="N286" i="1464"/>
  <c r="J287" i="1464"/>
  <c r="M287" i="1464"/>
  <c r="P292" i="1478" l="1"/>
  <c r="Q292" i="1478" s="1"/>
  <c r="F291" i="1478"/>
  <c r="I290" i="1478"/>
  <c r="M289" i="1478"/>
  <c r="J289" i="1478"/>
  <c r="K288" i="1478"/>
  <c r="N288" i="1478"/>
  <c r="K287" i="1464"/>
  <c r="N287" i="1464"/>
  <c r="M288" i="1464"/>
  <c r="J288" i="1464"/>
  <c r="F290" i="1464"/>
  <c r="I289" i="1464"/>
  <c r="P293" i="1478" l="1"/>
  <c r="Q293" i="1478" s="1"/>
  <c r="N289" i="1478"/>
  <c r="K289" i="1478"/>
  <c r="J290" i="1478"/>
  <c r="M290" i="1478"/>
  <c r="F292" i="1478"/>
  <c r="I291" i="1478"/>
  <c r="I290" i="1464"/>
  <c r="F291" i="1464"/>
  <c r="M289" i="1464"/>
  <c r="J289" i="1464"/>
  <c r="N288" i="1464"/>
  <c r="K288" i="1464"/>
  <c r="P294" i="1478" l="1"/>
  <c r="Q294" i="1478" s="1"/>
  <c r="M291" i="1478"/>
  <c r="J291" i="1478"/>
  <c r="I292" i="1478"/>
  <c r="F293" i="1478"/>
  <c r="K290" i="1478"/>
  <c r="N290" i="1478"/>
  <c r="N289" i="1464"/>
  <c r="K289" i="1464"/>
  <c r="I291" i="1464"/>
  <c r="F292" i="1464"/>
  <c r="M290" i="1464"/>
  <c r="J290" i="1464"/>
  <c r="P295" i="1478" l="1"/>
  <c r="Q295" i="1478" s="1"/>
  <c r="F294" i="1478"/>
  <c r="I293" i="1478"/>
  <c r="M292" i="1478"/>
  <c r="J292" i="1478"/>
  <c r="K291" i="1478"/>
  <c r="N291" i="1478"/>
  <c r="K290" i="1464"/>
  <c r="N290" i="1464"/>
  <c r="F293" i="1464"/>
  <c r="I292" i="1464"/>
  <c r="J291" i="1464"/>
  <c r="M291" i="1464"/>
  <c r="P296" i="1478" l="1"/>
  <c r="Q296" i="1478" s="1"/>
  <c r="N292" i="1478"/>
  <c r="K292" i="1478"/>
  <c r="M293" i="1478"/>
  <c r="J293" i="1478"/>
  <c r="F295" i="1478"/>
  <c r="I294" i="1478"/>
  <c r="N291" i="1464"/>
  <c r="K291" i="1464"/>
  <c r="M292" i="1464"/>
  <c r="J292" i="1464"/>
  <c r="F294" i="1464"/>
  <c r="I293" i="1464"/>
  <c r="P297" i="1478" l="1"/>
  <c r="Q297" i="1478" s="1"/>
  <c r="F296" i="1478"/>
  <c r="I295" i="1478"/>
  <c r="N293" i="1478"/>
  <c r="K293" i="1478"/>
  <c r="J294" i="1478"/>
  <c r="M294" i="1478"/>
  <c r="I294" i="1464"/>
  <c r="F295" i="1464"/>
  <c r="M293" i="1464"/>
  <c r="J293" i="1464"/>
  <c r="N292" i="1464"/>
  <c r="K292" i="1464"/>
  <c r="P298" i="1478" l="1"/>
  <c r="Q298" i="1478" s="1"/>
  <c r="N294" i="1478"/>
  <c r="K294" i="1478"/>
  <c r="M295" i="1478"/>
  <c r="J295" i="1478"/>
  <c r="F297" i="1478"/>
  <c r="I296" i="1478"/>
  <c r="N293" i="1464"/>
  <c r="K293" i="1464"/>
  <c r="I295" i="1464"/>
  <c r="F296" i="1464"/>
  <c r="J294" i="1464"/>
  <c r="M294" i="1464"/>
  <c r="P299" i="1478" l="1"/>
  <c r="Q299" i="1478" s="1"/>
  <c r="M296" i="1478"/>
  <c r="J296" i="1478"/>
  <c r="I297" i="1478"/>
  <c r="F298" i="1478"/>
  <c r="N295" i="1478"/>
  <c r="K295" i="1478"/>
  <c r="K294" i="1464"/>
  <c r="N294" i="1464"/>
  <c r="F297" i="1464"/>
  <c r="I296" i="1464"/>
  <c r="J295" i="1464"/>
  <c r="M295" i="1464"/>
  <c r="P300" i="1478" l="1"/>
  <c r="Q300" i="1478" s="1"/>
  <c r="F299" i="1478"/>
  <c r="I298" i="1478"/>
  <c r="M297" i="1478"/>
  <c r="J297" i="1478"/>
  <c r="K296" i="1478"/>
  <c r="N296" i="1478"/>
  <c r="K295" i="1464"/>
  <c r="N295" i="1464"/>
  <c r="M296" i="1464"/>
  <c r="J296" i="1464"/>
  <c r="F298" i="1464"/>
  <c r="I297" i="1464"/>
  <c r="P301" i="1478" l="1"/>
  <c r="Q301" i="1478" s="1"/>
  <c r="N297" i="1478"/>
  <c r="K297" i="1478"/>
  <c r="J298" i="1478"/>
  <c r="M298" i="1478"/>
  <c r="I299" i="1478"/>
  <c r="F300" i="1478"/>
  <c r="I298" i="1464"/>
  <c r="F299" i="1464"/>
  <c r="M297" i="1464"/>
  <c r="J297" i="1464"/>
  <c r="N296" i="1464"/>
  <c r="K296" i="1464"/>
  <c r="P302" i="1478" l="1"/>
  <c r="Q302" i="1478" s="1"/>
  <c r="M299" i="1478"/>
  <c r="J299" i="1478"/>
  <c r="K298" i="1478"/>
  <c r="N298" i="1478"/>
  <c r="I300" i="1478"/>
  <c r="F301" i="1478"/>
  <c r="I299" i="1464"/>
  <c r="F300" i="1464"/>
  <c r="N297" i="1464"/>
  <c r="K297" i="1464"/>
  <c r="M298" i="1464"/>
  <c r="J298" i="1464"/>
  <c r="P303" i="1478" l="1"/>
  <c r="Q303" i="1478" s="1"/>
  <c r="F302" i="1478"/>
  <c r="I301" i="1478"/>
  <c r="M300" i="1478"/>
  <c r="J300" i="1478"/>
  <c r="K299" i="1478"/>
  <c r="N299" i="1478"/>
  <c r="K298" i="1464"/>
  <c r="N298" i="1464"/>
  <c r="F301" i="1464"/>
  <c r="I300" i="1464"/>
  <c r="J299" i="1464"/>
  <c r="M299" i="1464"/>
  <c r="P304" i="1478" l="1"/>
  <c r="Q304" i="1478" s="1"/>
  <c r="N300" i="1478"/>
  <c r="K300" i="1478"/>
  <c r="M301" i="1478"/>
  <c r="J301" i="1478"/>
  <c r="F303" i="1478"/>
  <c r="I302" i="1478"/>
  <c r="N299" i="1464"/>
  <c r="K299" i="1464"/>
  <c r="M300" i="1464"/>
  <c r="J300" i="1464"/>
  <c r="F302" i="1464"/>
  <c r="I301" i="1464"/>
  <c r="P305" i="1478" l="1"/>
  <c r="Q305" i="1478" s="1"/>
  <c r="J302" i="1478"/>
  <c r="M302" i="1478"/>
  <c r="F304" i="1478"/>
  <c r="I303" i="1478"/>
  <c r="N301" i="1478"/>
  <c r="K301" i="1478"/>
  <c r="I302" i="1464"/>
  <c r="F303" i="1464"/>
  <c r="M301" i="1464"/>
  <c r="J301" i="1464"/>
  <c r="N300" i="1464"/>
  <c r="K300" i="1464"/>
  <c r="P306" i="1478" l="1"/>
  <c r="Q306" i="1478" s="1"/>
  <c r="M303" i="1478"/>
  <c r="J303" i="1478"/>
  <c r="F305" i="1478"/>
  <c r="I304" i="1478"/>
  <c r="N302" i="1478"/>
  <c r="K302" i="1478"/>
  <c r="I303" i="1464"/>
  <c r="F304" i="1464"/>
  <c r="N301" i="1464"/>
  <c r="K301" i="1464"/>
  <c r="J302" i="1464"/>
  <c r="M302" i="1464"/>
  <c r="P307" i="1478" l="1"/>
  <c r="Q307" i="1478" s="1"/>
  <c r="M304" i="1478"/>
  <c r="J304" i="1478"/>
  <c r="I305" i="1478"/>
  <c r="F306" i="1478"/>
  <c r="N303" i="1478"/>
  <c r="K303" i="1478"/>
  <c r="F305" i="1464"/>
  <c r="I304" i="1464"/>
  <c r="K302" i="1464"/>
  <c r="N302" i="1464"/>
  <c r="J303" i="1464"/>
  <c r="M303" i="1464"/>
  <c r="P308" i="1478" l="1"/>
  <c r="Q308" i="1478" s="1"/>
  <c r="F307" i="1478"/>
  <c r="I306" i="1478"/>
  <c r="M305" i="1478"/>
  <c r="J305" i="1478"/>
  <c r="K304" i="1478"/>
  <c r="N304" i="1478"/>
  <c r="K303" i="1464"/>
  <c r="N303" i="1464"/>
  <c r="M304" i="1464"/>
  <c r="J304" i="1464"/>
  <c r="I305" i="1464"/>
  <c r="F306" i="1464"/>
  <c r="P309" i="1478" l="1"/>
  <c r="Q309" i="1478" s="1"/>
  <c r="N305" i="1478"/>
  <c r="K305" i="1478"/>
  <c r="J306" i="1478"/>
  <c r="M306" i="1478"/>
  <c r="F308" i="1478"/>
  <c r="I307" i="1478"/>
  <c r="M305" i="1464"/>
  <c r="J305" i="1464"/>
  <c r="I306" i="1464"/>
  <c r="F307" i="1464"/>
  <c r="N304" i="1464"/>
  <c r="K304" i="1464"/>
  <c r="P310" i="1478" l="1"/>
  <c r="Q310" i="1478" s="1"/>
  <c r="K306" i="1478"/>
  <c r="N306" i="1478"/>
  <c r="M307" i="1478"/>
  <c r="J307" i="1478"/>
  <c r="I308" i="1478"/>
  <c r="F309" i="1478"/>
  <c r="N305" i="1464"/>
  <c r="K305" i="1464"/>
  <c r="I307" i="1464"/>
  <c r="F308" i="1464"/>
  <c r="M306" i="1464"/>
  <c r="J306" i="1464"/>
  <c r="P311" i="1478" l="1"/>
  <c r="Q311" i="1478" s="1"/>
  <c r="F310" i="1478"/>
  <c r="I309" i="1478"/>
  <c r="M308" i="1478"/>
  <c r="J308" i="1478"/>
  <c r="K307" i="1478"/>
  <c r="N307" i="1478"/>
  <c r="I308" i="1464"/>
  <c r="F309" i="1464"/>
  <c r="K306" i="1464"/>
  <c r="N306" i="1464"/>
  <c r="M307" i="1464"/>
  <c r="J307" i="1464"/>
  <c r="P312" i="1478" l="1"/>
  <c r="Q312" i="1478" s="1"/>
  <c r="N308" i="1478"/>
  <c r="K308" i="1478"/>
  <c r="M309" i="1478"/>
  <c r="J309" i="1478"/>
  <c r="F311" i="1478"/>
  <c r="I310" i="1478"/>
  <c r="K307" i="1464"/>
  <c r="N307" i="1464"/>
  <c r="I309" i="1464"/>
  <c r="F310" i="1464"/>
  <c r="M308" i="1464"/>
  <c r="J308" i="1464"/>
  <c r="P313" i="1478" l="1"/>
  <c r="Q313" i="1478" s="1"/>
  <c r="J310" i="1478"/>
  <c r="M310" i="1478"/>
  <c r="F312" i="1478"/>
  <c r="I311" i="1478"/>
  <c r="N309" i="1478"/>
  <c r="K309" i="1478"/>
  <c r="K308" i="1464"/>
  <c r="N308" i="1464"/>
  <c r="I310" i="1464"/>
  <c r="F311" i="1464"/>
  <c r="M309" i="1464"/>
  <c r="J309" i="1464"/>
  <c r="P314" i="1478" l="1"/>
  <c r="Q314" i="1478" s="1"/>
  <c r="M311" i="1478"/>
  <c r="J311" i="1478"/>
  <c r="F313" i="1478"/>
  <c r="I312" i="1478"/>
  <c r="N310" i="1478"/>
  <c r="K310" i="1478"/>
  <c r="K309" i="1464"/>
  <c r="N309" i="1464"/>
  <c r="I311" i="1464"/>
  <c r="F312" i="1464"/>
  <c r="M310" i="1464"/>
  <c r="J310" i="1464"/>
  <c r="P315" i="1478" l="1"/>
  <c r="Q315" i="1478" s="1"/>
  <c r="M312" i="1478"/>
  <c r="J312" i="1478"/>
  <c r="F314" i="1478"/>
  <c r="I313" i="1478"/>
  <c r="K311" i="1478"/>
  <c r="N311" i="1478"/>
  <c r="I312" i="1464"/>
  <c r="F313" i="1464"/>
  <c r="K310" i="1464"/>
  <c r="N310" i="1464"/>
  <c r="M311" i="1464"/>
  <c r="J311" i="1464"/>
  <c r="P316" i="1478" l="1"/>
  <c r="Q316" i="1478" s="1"/>
  <c r="M313" i="1478"/>
  <c r="J313" i="1478"/>
  <c r="F315" i="1478"/>
  <c r="I314" i="1478"/>
  <c r="N312" i="1478"/>
  <c r="K312" i="1478"/>
  <c r="K311" i="1464"/>
  <c r="N311" i="1464"/>
  <c r="F314" i="1464"/>
  <c r="I313" i="1464"/>
  <c r="M312" i="1464"/>
  <c r="J312" i="1464"/>
  <c r="P317" i="1478" l="1"/>
  <c r="Q317" i="1478" s="1"/>
  <c r="J314" i="1478"/>
  <c r="M314" i="1478"/>
  <c r="F316" i="1478"/>
  <c r="I315" i="1478"/>
  <c r="K313" i="1478"/>
  <c r="N313" i="1478"/>
  <c r="N312" i="1464"/>
  <c r="K312" i="1464"/>
  <c r="M313" i="1464"/>
  <c r="J313" i="1464"/>
  <c r="I314" i="1464"/>
  <c r="F315" i="1464"/>
  <c r="P318" i="1478" l="1"/>
  <c r="Q318" i="1478" s="1"/>
  <c r="M315" i="1478"/>
  <c r="J315" i="1478"/>
  <c r="F317" i="1478"/>
  <c r="I316" i="1478"/>
  <c r="N314" i="1478"/>
  <c r="K314" i="1478"/>
  <c r="I315" i="1464"/>
  <c r="F316" i="1464"/>
  <c r="M314" i="1464"/>
  <c r="J314" i="1464"/>
  <c r="K313" i="1464"/>
  <c r="N313" i="1464"/>
  <c r="P319" i="1478" l="1"/>
  <c r="Q319" i="1478" s="1"/>
  <c r="M316" i="1478"/>
  <c r="J316" i="1478"/>
  <c r="I317" i="1478"/>
  <c r="F318" i="1478"/>
  <c r="K315" i="1478"/>
  <c r="N315" i="1478"/>
  <c r="K314" i="1464"/>
  <c r="N314" i="1464"/>
  <c r="I316" i="1464"/>
  <c r="F317" i="1464"/>
  <c r="J315" i="1464"/>
  <c r="M315" i="1464"/>
  <c r="P320" i="1478" l="1"/>
  <c r="Q320" i="1478" s="1"/>
  <c r="I318" i="1478"/>
  <c r="F319" i="1478"/>
  <c r="J317" i="1478"/>
  <c r="M317" i="1478"/>
  <c r="K316" i="1478"/>
  <c r="N316" i="1478"/>
  <c r="K315" i="1464"/>
  <c r="N315" i="1464"/>
  <c r="I317" i="1464"/>
  <c r="F318" i="1464"/>
  <c r="M316" i="1464"/>
  <c r="J316" i="1464"/>
  <c r="P321" i="1478" l="1"/>
  <c r="Q321" i="1478" s="1"/>
  <c r="N317" i="1478"/>
  <c r="K317" i="1478"/>
  <c r="F320" i="1478"/>
  <c r="I319" i="1478"/>
  <c r="M318" i="1478"/>
  <c r="J318" i="1478"/>
  <c r="K316" i="1464"/>
  <c r="N316" i="1464"/>
  <c r="I318" i="1464"/>
  <c r="F319" i="1464"/>
  <c r="M317" i="1464"/>
  <c r="J317" i="1464"/>
  <c r="P322" i="1478" l="1"/>
  <c r="Q322" i="1478" s="1"/>
  <c r="K318" i="1478"/>
  <c r="N318" i="1478"/>
  <c r="J319" i="1478"/>
  <c r="M319" i="1478"/>
  <c r="I320" i="1478"/>
  <c r="F321" i="1478"/>
  <c r="K317" i="1464"/>
  <c r="N317" i="1464"/>
  <c r="I319" i="1464"/>
  <c r="F320" i="1464"/>
  <c r="M318" i="1464"/>
  <c r="J318" i="1464"/>
  <c r="P323" i="1478" l="1"/>
  <c r="Q323" i="1478" s="1"/>
  <c r="F322" i="1478"/>
  <c r="I321" i="1478"/>
  <c r="M320" i="1478"/>
  <c r="J320" i="1478"/>
  <c r="N319" i="1478"/>
  <c r="K319" i="1478"/>
  <c r="K318" i="1464"/>
  <c r="N318" i="1464"/>
  <c r="I320" i="1464"/>
  <c r="F321" i="1464"/>
  <c r="M319" i="1464"/>
  <c r="J319" i="1464"/>
  <c r="P324" i="1478" l="1"/>
  <c r="Q324" i="1478" s="1"/>
  <c r="K320" i="1478"/>
  <c r="N320" i="1478"/>
  <c r="J321" i="1478"/>
  <c r="M321" i="1478"/>
  <c r="F323" i="1478"/>
  <c r="I322" i="1478"/>
  <c r="K319" i="1464"/>
  <c r="N319" i="1464"/>
  <c r="I321" i="1464"/>
  <c r="F322" i="1464"/>
  <c r="M320" i="1464"/>
  <c r="J320" i="1464"/>
  <c r="P325" i="1478" l="1"/>
  <c r="Q325" i="1478" s="1"/>
  <c r="M322" i="1478"/>
  <c r="J322" i="1478"/>
  <c r="N321" i="1478"/>
  <c r="K321" i="1478"/>
  <c r="I323" i="1478"/>
  <c r="F324" i="1478"/>
  <c r="K320" i="1464"/>
  <c r="N320" i="1464"/>
  <c r="I322" i="1464"/>
  <c r="F323" i="1464"/>
  <c r="M321" i="1464"/>
  <c r="J321" i="1464"/>
  <c r="P326" i="1478" l="1"/>
  <c r="Q326" i="1478" s="1"/>
  <c r="J323" i="1478"/>
  <c r="M323" i="1478"/>
  <c r="K322" i="1478"/>
  <c r="N322" i="1478"/>
  <c r="F325" i="1478"/>
  <c r="I324" i="1478"/>
  <c r="K321" i="1464"/>
  <c r="N321" i="1464"/>
  <c r="I323" i="1464"/>
  <c r="F324" i="1464"/>
  <c r="M322" i="1464"/>
  <c r="J322" i="1464"/>
  <c r="P327" i="1478" l="1"/>
  <c r="Q327" i="1478" s="1"/>
  <c r="M324" i="1478"/>
  <c r="J324" i="1478"/>
  <c r="I325" i="1478"/>
  <c r="F326" i="1478"/>
  <c r="N323" i="1478"/>
  <c r="K323" i="1478"/>
  <c r="K322" i="1464"/>
  <c r="N322" i="1464"/>
  <c r="I324" i="1464"/>
  <c r="F325" i="1464"/>
  <c r="M323" i="1464"/>
  <c r="J323" i="1464"/>
  <c r="P328" i="1478" l="1"/>
  <c r="Q328" i="1478" s="1"/>
  <c r="I326" i="1478"/>
  <c r="F327" i="1478"/>
  <c r="M325" i="1478"/>
  <c r="J325" i="1478"/>
  <c r="K324" i="1478"/>
  <c r="N324" i="1478"/>
  <c r="K323" i="1464"/>
  <c r="N323" i="1464"/>
  <c r="I325" i="1464"/>
  <c r="F326" i="1464"/>
  <c r="M324" i="1464"/>
  <c r="J324" i="1464"/>
  <c r="P329" i="1478" l="1"/>
  <c r="Q329" i="1478" s="1"/>
  <c r="N325" i="1478"/>
  <c r="K325" i="1478"/>
  <c r="F328" i="1478"/>
  <c r="I327" i="1478"/>
  <c r="M326" i="1478"/>
  <c r="J326" i="1478"/>
  <c r="K324" i="1464"/>
  <c r="N324" i="1464"/>
  <c r="I326" i="1464"/>
  <c r="F327" i="1464"/>
  <c r="M325" i="1464"/>
  <c r="J325" i="1464"/>
  <c r="P330" i="1478" l="1"/>
  <c r="Q330" i="1478" s="1"/>
  <c r="N326" i="1478"/>
  <c r="K326" i="1478"/>
  <c r="J327" i="1478"/>
  <c r="M327" i="1478"/>
  <c r="I328" i="1478"/>
  <c r="F329" i="1478"/>
  <c r="K325" i="1464"/>
  <c r="N325" i="1464"/>
  <c r="I327" i="1464"/>
  <c r="F328" i="1464"/>
  <c r="M326" i="1464"/>
  <c r="J326" i="1464"/>
  <c r="P331" i="1478" l="1"/>
  <c r="Q331" i="1478" s="1"/>
  <c r="I329" i="1478"/>
  <c r="F330" i="1478"/>
  <c r="J328" i="1478"/>
  <c r="M328" i="1478"/>
  <c r="N327" i="1478"/>
  <c r="K327" i="1478"/>
  <c r="K326" i="1464"/>
  <c r="N326" i="1464"/>
  <c r="I328" i="1464"/>
  <c r="F329" i="1464"/>
  <c r="M327" i="1464"/>
  <c r="J327" i="1464"/>
  <c r="P332" i="1478" l="1"/>
  <c r="Q332" i="1478" s="1"/>
  <c r="K328" i="1478"/>
  <c r="N328" i="1478"/>
  <c r="F331" i="1478"/>
  <c r="I330" i="1478"/>
  <c r="J329" i="1478"/>
  <c r="M329" i="1478"/>
  <c r="K327" i="1464"/>
  <c r="N327" i="1464"/>
  <c r="I329" i="1464"/>
  <c r="F330" i="1464"/>
  <c r="M328" i="1464"/>
  <c r="J328" i="1464"/>
  <c r="P333" i="1478" l="1"/>
  <c r="Q333" i="1478" s="1"/>
  <c r="K329" i="1478"/>
  <c r="N329" i="1478"/>
  <c r="M330" i="1478"/>
  <c r="J330" i="1478"/>
  <c r="F332" i="1478"/>
  <c r="I331" i="1478"/>
  <c r="K328" i="1464"/>
  <c r="N328" i="1464"/>
  <c r="I330" i="1464"/>
  <c r="F331" i="1464"/>
  <c r="M329" i="1464"/>
  <c r="J329" i="1464"/>
  <c r="P334" i="1478" l="1"/>
  <c r="Q334" i="1478" s="1"/>
  <c r="M331" i="1478"/>
  <c r="J331" i="1478"/>
  <c r="F333" i="1478"/>
  <c r="I332" i="1478"/>
  <c r="K330" i="1478"/>
  <c r="N330" i="1478"/>
  <c r="K329" i="1464"/>
  <c r="N329" i="1464"/>
  <c r="I331" i="1464"/>
  <c r="F332" i="1464"/>
  <c r="M330" i="1464"/>
  <c r="J330" i="1464"/>
  <c r="P335" i="1478" l="1"/>
  <c r="Q335" i="1478" s="1"/>
  <c r="M332" i="1478"/>
  <c r="J332" i="1478"/>
  <c r="F334" i="1478"/>
  <c r="I333" i="1478"/>
  <c r="N331" i="1478"/>
  <c r="K331" i="1478"/>
  <c r="K330" i="1464"/>
  <c r="N330" i="1464"/>
  <c r="I332" i="1464"/>
  <c r="F333" i="1464"/>
  <c r="M331" i="1464"/>
  <c r="J331" i="1464"/>
  <c r="P336" i="1478" l="1"/>
  <c r="Q336" i="1478" s="1"/>
  <c r="M333" i="1478"/>
  <c r="J333" i="1478"/>
  <c r="I334" i="1478"/>
  <c r="F335" i="1478"/>
  <c r="N332" i="1478"/>
  <c r="K332" i="1478"/>
  <c r="K331" i="1464"/>
  <c r="N331" i="1464"/>
  <c r="I333" i="1464"/>
  <c r="F334" i="1464"/>
  <c r="M332" i="1464"/>
  <c r="J332" i="1464"/>
  <c r="P337" i="1478" l="1"/>
  <c r="Q337" i="1478" s="1"/>
  <c r="I335" i="1478"/>
  <c r="F336" i="1478"/>
  <c r="M334" i="1478"/>
  <c r="J334" i="1478"/>
  <c r="N333" i="1478"/>
  <c r="K333" i="1478"/>
  <c r="K332" i="1464"/>
  <c r="N332" i="1464"/>
  <c r="I334" i="1464"/>
  <c r="F335" i="1464"/>
  <c r="M333" i="1464"/>
  <c r="J333" i="1464"/>
  <c r="P338" i="1478" l="1"/>
  <c r="Q338" i="1478" s="1"/>
  <c r="N334" i="1478"/>
  <c r="K334" i="1478"/>
  <c r="I336" i="1478"/>
  <c r="F337" i="1478"/>
  <c r="J335" i="1478"/>
  <c r="M335" i="1478"/>
  <c r="K333" i="1464"/>
  <c r="N333" i="1464"/>
  <c r="I335" i="1464"/>
  <c r="F336" i="1464"/>
  <c r="M334" i="1464"/>
  <c r="J334" i="1464"/>
  <c r="P339" i="1478" l="1"/>
  <c r="Q339" i="1478" s="1"/>
  <c r="N335" i="1478"/>
  <c r="K335" i="1478"/>
  <c r="I337" i="1478"/>
  <c r="F338" i="1478"/>
  <c r="J336" i="1478"/>
  <c r="M336" i="1478"/>
  <c r="K334" i="1464"/>
  <c r="N334" i="1464"/>
  <c r="M335" i="1464"/>
  <c r="J335" i="1464"/>
  <c r="I336" i="1464"/>
  <c r="F337" i="1464"/>
  <c r="P340" i="1478" l="1"/>
  <c r="Q340" i="1478" s="1"/>
  <c r="F339" i="1478"/>
  <c r="I338" i="1478"/>
  <c r="J337" i="1478"/>
  <c r="M337" i="1478"/>
  <c r="K336" i="1478"/>
  <c r="N336" i="1478"/>
  <c r="I337" i="1464"/>
  <c r="F338" i="1464"/>
  <c r="M336" i="1464"/>
  <c r="J336" i="1464"/>
  <c r="K335" i="1464"/>
  <c r="N335" i="1464"/>
  <c r="P341" i="1478" l="1"/>
  <c r="Q341" i="1478" s="1"/>
  <c r="K337" i="1478"/>
  <c r="N337" i="1478"/>
  <c r="M338" i="1478"/>
  <c r="J338" i="1478"/>
  <c r="F340" i="1478"/>
  <c r="I339" i="1478"/>
  <c r="K336" i="1464"/>
  <c r="N336" i="1464"/>
  <c r="I338" i="1464"/>
  <c r="F339" i="1464"/>
  <c r="M337" i="1464"/>
  <c r="J337" i="1464"/>
  <c r="P342" i="1478" l="1"/>
  <c r="Q342" i="1478" s="1"/>
  <c r="M339" i="1478"/>
  <c r="J339" i="1478"/>
  <c r="F341" i="1478"/>
  <c r="I340" i="1478"/>
  <c r="K338" i="1478"/>
  <c r="N338" i="1478"/>
  <c r="K337" i="1464"/>
  <c r="N337" i="1464"/>
  <c r="I339" i="1464"/>
  <c r="F340" i="1464"/>
  <c r="M338" i="1464"/>
  <c r="J338" i="1464"/>
  <c r="P343" i="1478" l="1"/>
  <c r="Q343" i="1478" s="1"/>
  <c r="M340" i="1478"/>
  <c r="J340" i="1478"/>
  <c r="F342" i="1478"/>
  <c r="I341" i="1478"/>
  <c r="N339" i="1478"/>
  <c r="K339" i="1478"/>
  <c r="K338" i="1464"/>
  <c r="N338" i="1464"/>
  <c r="I340" i="1464"/>
  <c r="F341" i="1464"/>
  <c r="M339" i="1464"/>
  <c r="J339" i="1464"/>
  <c r="P344" i="1478" l="1"/>
  <c r="Q344" i="1478" s="1"/>
  <c r="M341" i="1478"/>
  <c r="J341" i="1478"/>
  <c r="I342" i="1478"/>
  <c r="F343" i="1478"/>
  <c r="N340" i="1478"/>
  <c r="K340" i="1478"/>
  <c r="K339" i="1464"/>
  <c r="N339" i="1464"/>
  <c r="I341" i="1464"/>
  <c r="F342" i="1464"/>
  <c r="M340" i="1464"/>
  <c r="J340" i="1464"/>
  <c r="P345" i="1478" l="1"/>
  <c r="Q345" i="1478" s="1"/>
  <c r="I343" i="1478"/>
  <c r="F344" i="1478"/>
  <c r="M342" i="1478"/>
  <c r="J342" i="1478"/>
  <c r="N341" i="1478"/>
  <c r="K341" i="1478"/>
  <c r="K340" i="1464"/>
  <c r="N340" i="1464"/>
  <c r="I342" i="1464"/>
  <c r="F343" i="1464"/>
  <c r="M341" i="1464"/>
  <c r="J341" i="1464"/>
  <c r="P346" i="1478" l="1"/>
  <c r="Q346" i="1478" s="1"/>
  <c r="N342" i="1478"/>
  <c r="K342" i="1478"/>
  <c r="I344" i="1478"/>
  <c r="F345" i="1478"/>
  <c r="J343" i="1478"/>
  <c r="M343" i="1478"/>
  <c r="K341" i="1464"/>
  <c r="N341" i="1464"/>
  <c r="I343" i="1464"/>
  <c r="F344" i="1464"/>
  <c r="M342" i="1464"/>
  <c r="J342" i="1464"/>
  <c r="P347" i="1478" l="1"/>
  <c r="Q347" i="1478" s="1"/>
  <c r="N343" i="1478"/>
  <c r="K343" i="1478"/>
  <c r="I345" i="1478"/>
  <c r="F346" i="1478"/>
  <c r="J344" i="1478"/>
  <c r="M344" i="1478"/>
  <c r="K342" i="1464"/>
  <c r="N342" i="1464"/>
  <c r="I344" i="1464"/>
  <c r="F345" i="1464"/>
  <c r="M343" i="1464"/>
  <c r="J343" i="1464"/>
  <c r="P348" i="1478" l="1"/>
  <c r="Q348" i="1478" s="1"/>
  <c r="F347" i="1478"/>
  <c r="I346" i="1478"/>
  <c r="K344" i="1478"/>
  <c r="N344" i="1478"/>
  <c r="J345" i="1478"/>
  <c r="M345" i="1478"/>
  <c r="K343" i="1464"/>
  <c r="N343" i="1464"/>
  <c r="I345" i="1464"/>
  <c r="F346" i="1464"/>
  <c r="M344" i="1464"/>
  <c r="J344" i="1464"/>
  <c r="P349" i="1478" l="1"/>
  <c r="Q349" i="1478" s="1"/>
  <c r="K345" i="1478"/>
  <c r="N345" i="1478"/>
  <c r="M346" i="1478"/>
  <c r="J346" i="1478"/>
  <c r="F348" i="1478"/>
  <c r="I347" i="1478"/>
  <c r="K344" i="1464"/>
  <c r="N344" i="1464"/>
  <c r="I346" i="1464"/>
  <c r="F347" i="1464"/>
  <c r="M345" i="1464"/>
  <c r="J345" i="1464"/>
  <c r="P350" i="1478" l="1"/>
  <c r="Q350" i="1478" s="1"/>
  <c r="M347" i="1478"/>
  <c r="J347" i="1478"/>
  <c r="F349" i="1478"/>
  <c r="I348" i="1478"/>
  <c r="K346" i="1478"/>
  <c r="N346" i="1478"/>
  <c r="K345" i="1464"/>
  <c r="N345" i="1464"/>
  <c r="I347" i="1464"/>
  <c r="F348" i="1464"/>
  <c r="M346" i="1464"/>
  <c r="J346" i="1464"/>
  <c r="P351" i="1478" l="1"/>
  <c r="Q351" i="1478" s="1"/>
  <c r="M348" i="1478"/>
  <c r="J348" i="1478"/>
  <c r="N347" i="1478"/>
  <c r="K347" i="1478"/>
  <c r="F350" i="1478"/>
  <c r="I349" i="1478"/>
  <c r="K346" i="1464"/>
  <c r="N346" i="1464"/>
  <c r="I348" i="1464"/>
  <c r="F349" i="1464"/>
  <c r="M347" i="1464"/>
  <c r="J347" i="1464"/>
  <c r="P352" i="1478" l="1"/>
  <c r="Q352" i="1478" s="1"/>
  <c r="M349" i="1478"/>
  <c r="J349" i="1478"/>
  <c r="I350" i="1478"/>
  <c r="F351" i="1478"/>
  <c r="N348" i="1478"/>
  <c r="K348" i="1478"/>
  <c r="K347" i="1464"/>
  <c r="N347" i="1464"/>
  <c r="I349" i="1464"/>
  <c r="F350" i="1464"/>
  <c r="M348" i="1464"/>
  <c r="J348" i="1464"/>
  <c r="P353" i="1478" l="1"/>
  <c r="Q353" i="1478" s="1"/>
  <c r="N349" i="1478"/>
  <c r="K349" i="1478"/>
  <c r="I351" i="1478"/>
  <c r="F352" i="1478"/>
  <c r="M350" i="1478"/>
  <c r="J350" i="1478"/>
  <c r="K348" i="1464"/>
  <c r="N348" i="1464"/>
  <c r="I350" i="1464"/>
  <c r="F351" i="1464"/>
  <c r="M349" i="1464"/>
  <c r="J349" i="1464"/>
  <c r="P354" i="1478" l="1"/>
  <c r="Q354" i="1478" s="1"/>
  <c r="I352" i="1478"/>
  <c r="F353" i="1478"/>
  <c r="J351" i="1478"/>
  <c r="M351" i="1478"/>
  <c r="N350" i="1478"/>
  <c r="K350" i="1478"/>
  <c r="K349" i="1464"/>
  <c r="N349" i="1464"/>
  <c r="I351" i="1464"/>
  <c r="F352" i="1464"/>
  <c r="M350" i="1464"/>
  <c r="J350" i="1464"/>
  <c r="P355" i="1478" l="1"/>
  <c r="Q355" i="1478" s="1"/>
  <c r="I353" i="1478"/>
  <c r="F354" i="1478"/>
  <c r="N351" i="1478"/>
  <c r="K351" i="1478"/>
  <c r="J352" i="1478"/>
  <c r="M352" i="1478"/>
  <c r="K350" i="1464"/>
  <c r="N350" i="1464"/>
  <c r="I352" i="1464"/>
  <c r="F353" i="1464"/>
  <c r="M351" i="1464"/>
  <c r="J351" i="1464"/>
  <c r="P356" i="1478" l="1"/>
  <c r="Q356" i="1478" s="1"/>
  <c r="J353" i="1478"/>
  <c r="M353" i="1478"/>
  <c r="I354" i="1478"/>
  <c r="F355" i="1478"/>
  <c r="K352" i="1478"/>
  <c r="N352" i="1478"/>
  <c r="K351" i="1464"/>
  <c r="N351" i="1464"/>
  <c r="I353" i="1464"/>
  <c r="F354" i="1464"/>
  <c r="M352" i="1464"/>
  <c r="J352" i="1464"/>
  <c r="P357" i="1478" l="1"/>
  <c r="Q357" i="1478" s="1"/>
  <c r="F356" i="1478"/>
  <c r="I355" i="1478"/>
  <c r="J354" i="1478"/>
  <c r="M354" i="1478"/>
  <c r="K353" i="1478"/>
  <c r="N353" i="1478"/>
  <c r="K352" i="1464"/>
  <c r="N352" i="1464"/>
  <c r="I354" i="1464"/>
  <c r="F355" i="1464"/>
  <c r="M353" i="1464"/>
  <c r="J353" i="1464"/>
  <c r="P358" i="1478" l="1"/>
  <c r="Q358" i="1478" s="1"/>
  <c r="F357" i="1478"/>
  <c r="I356" i="1478"/>
  <c r="K354" i="1478"/>
  <c r="N354" i="1478"/>
  <c r="M355" i="1478"/>
  <c r="J355" i="1478"/>
  <c r="K353" i="1464"/>
  <c r="N353" i="1464"/>
  <c r="I355" i="1464"/>
  <c r="F356" i="1464"/>
  <c r="M354" i="1464"/>
  <c r="J354" i="1464"/>
  <c r="P359" i="1478" l="1"/>
  <c r="Q359" i="1478" s="1"/>
  <c r="F358" i="1478"/>
  <c r="I357" i="1478"/>
  <c r="M356" i="1478"/>
  <c r="J356" i="1478"/>
  <c r="K355" i="1478"/>
  <c r="N355" i="1478"/>
  <c r="K354" i="1464"/>
  <c r="N354" i="1464"/>
  <c r="I356" i="1464"/>
  <c r="F357" i="1464"/>
  <c r="M355" i="1464"/>
  <c r="J355" i="1464"/>
  <c r="P360" i="1478" l="1"/>
  <c r="Q360" i="1478" s="1"/>
  <c r="N356" i="1478"/>
  <c r="K356" i="1478"/>
  <c r="F359" i="1478"/>
  <c r="I358" i="1478"/>
  <c r="M357" i="1478"/>
  <c r="J357" i="1478"/>
  <c r="K355" i="1464"/>
  <c r="N355" i="1464"/>
  <c r="I357" i="1464"/>
  <c r="F358" i="1464"/>
  <c r="M356" i="1464"/>
  <c r="J356" i="1464"/>
  <c r="P361" i="1478" l="1"/>
  <c r="Q361" i="1478" s="1"/>
  <c r="M358" i="1478"/>
  <c r="J358" i="1478"/>
  <c r="I359" i="1478"/>
  <c r="F360" i="1478"/>
  <c r="N357" i="1478"/>
  <c r="K357" i="1478"/>
  <c r="K356" i="1464"/>
  <c r="N356" i="1464"/>
  <c r="I358" i="1464"/>
  <c r="F359" i="1464"/>
  <c r="M357" i="1464"/>
  <c r="J357" i="1464"/>
  <c r="P362" i="1478" l="1"/>
  <c r="Q362" i="1478" s="1"/>
  <c r="I360" i="1478"/>
  <c r="F361" i="1478"/>
  <c r="M359" i="1478"/>
  <c r="J359" i="1478"/>
  <c r="N358" i="1478"/>
  <c r="K358" i="1478"/>
  <c r="K357" i="1464"/>
  <c r="N357" i="1464"/>
  <c r="I359" i="1464"/>
  <c r="F360" i="1464"/>
  <c r="M358" i="1464"/>
  <c r="J358" i="1464"/>
  <c r="P363" i="1478" l="1"/>
  <c r="Q363" i="1478" s="1"/>
  <c r="J360" i="1478"/>
  <c r="M360" i="1478"/>
  <c r="N359" i="1478"/>
  <c r="K359" i="1478"/>
  <c r="F362" i="1478"/>
  <c r="I361" i="1478"/>
  <c r="K358" i="1464"/>
  <c r="N358" i="1464"/>
  <c r="F361" i="1464"/>
  <c r="I360" i="1464"/>
  <c r="M359" i="1464"/>
  <c r="J359" i="1464"/>
  <c r="P364" i="1478" l="1"/>
  <c r="Q364" i="1478" s="1"/>
  <c r="K360" i="1478"/>
  <c r="N360" i="1478"/>
  <c r="F363" i="1478"/>
  <c r="I362" i="1478"/>
  <c r="M361" i="1478"/>
  <c r="J361" i="1478"/>
  <c r="K359" i="1464"/>
  <c r="N359" i="1464"/>
  <c r="M360" i="1464"/>
  <c r="J360" i="1464"/>
  <c r="F362" i="1464"/>
  <c r="I361" i="1464"/>
  <c r="P365" i="1478" l="1"/>
  <c r="Q365" i="1478" s="1"/>
  <c r="M362" i="1478"/>
  <c r="J362" i="1478"/>
  <c r="K361" i="1478"/>
  <c r="N361" i="1478"/>
  <c r="F364" i="1478"/>
  <c r="I363" i="1478"/>
  <c r="M361" i="1464"/>
  <c r="J361" i="1464"/>
  <c r="F363" i="1464"/>
  <c r="I362" i="1464"/>
  <c r="K360" i="1464"/>
  <c r="N360" i="1464"/>
  <c r="P366" i="1478" l="1"/>
  <c r="Q366" i="1478" s="1"/>
  <c r="M363" i="1478"/>
  <c r="J363" i="1478"/>
  <c r="I364" i="1478"/>
  <c r="F365" i="1478"/>
  <c r="N362" i="1478"/>
  <c r="K362" i="1478"/>
  <c r="J362" i="1464"/>
  <c r="M362" i="1464"/>
  <c r="F364" i="1464"/>
  <c r="I363" i="1464"/>
  <c r="N361" i="1464"/>
  <c r="K361" i="1464"/>
  <c r="P367" i="1478" l="1"/>
  <c r="Q367" i="1478" s="1"/>
  <c r="I365" i="1478"/>
  <c r="F366" i="1478"/>
  <c r="M364" i="1478"/>
  <c r="J364" i="1478"/>
  <c r="K363" i="1478"/>
  <c r="N363" i="1478"/>
  <c r="M363" i="1464"/>
  <c r="J363" i="1464"/>
  <c r="F365" i="1464"/>
  <c r="I364" i="1464"/>
  <c r="N362" i="1464"/>
  <c r="K362" i="1464"/>
  <c r="P368" i="1478" l="1"/>
  <c r="Q368" i="1478" s="1"/>
  <c r="N364" i="1478"/>
  <c r="K364" i="1478"/>
  <c r="M365" i="1478"/>
  <c r="J365" i="1478"/>
  <c r="F367" i="1478"/>
  <c r="I366" i="1478"/>
  <c r="J364" i="1464"/>
  <c r="M364" i="1464"/>
  <c r="I365" i="1464"/>
  <c r="F366" i="1464"/>
  <c r="K363" i="1464"/>
  <c r="N363" i="1464"/>
  <c r="P369" i="1478" l="1"/>
  <c r="Q369" i="1478" s="1"/>
  <c r="J366" i="1478"/>
  <c r="M366" i="1478"/>
  <c r="I367" i="1478"/>
  <c r="F368" i="1478"/>
  <c r="N365" i="1478"/>
  <c r="K365" i="1478"/>
  <c r="F367" i="1464"/>
  <c r="I366" i="1464"/>
  <c r="M365" i="1464"/>
  <c r="J365" i="1464"/>
  <c r="K364" i="1464"/>
  <c r="N364" i="1464"/>
  <c r="P370" i="1478" l="1"/>
  <c r="Q370" i="1478" s="1"/>
  <c r="F369" i="1478"/>
  <c r="I368" i="1478"/>
  <c r="M367" i="1478"/>
  <c r="J367" i="1478"/>
  <c r="N366" i="1478"/>
  <c r="K366" i="1478"/>
  <c r="M366" i="1464"/>
  <c r="J366" i="1464"/>
  <c r="N365" i="1464"/>
  <c r="K365" i="1464"/>
  <c r="I367" i="1464"/>
  <c r="F368" i="1464"/>
  <c r="P371" i="1478" l="1"/>
  <c r="Q371" i="1478" s="1"/>
  <c r="K367" i="1478"/>
  <c r="N367" i="1478"/>
  <c r="J368" i="1478"/>
  <c r="M368" i="1478"/>
  <c r="F370" i="1478"/>
  <c r="I369" i="1478"/>
  <c r="F369" i="1464"/>
  <c r="I368" i="1464"/>
  <c r="M367" i="1464"/>
  <c r="J367" i="1464"/>
  <c r="N366" i="1464"/>
  <c r="K366" i="1464"/>
  <c r="P372" i="1478" l="1"/>
  <c r="Q372" i="1478" s="1"/>
  <c r="I370" i="1478"/>
  <c r="F371" i="1478"/>
  <c r="M369" i="1478"/>
  <c r="J369" i="1478"/>
  <c r="N368" i="1478"/>
  <c r="K368" i="1478"/>
  <c r="N367" i="1464"/>
  <c r="K367" i="1464"/>
  <c r="J368" i="1464"/>
  <c r="M368" i="1464"/>
  <c r="I369" i="1464"/>
  <c r="F370" i="1464"/>
  <c r="P373" i="1478" l="1"/>
  <c r="Q373" i="1478" s="1"/>
  <c r="K369" i="1478"/>
  <c r="N369" i="1478"/>
  <c r="F372" i="1478"/>
  <c r="I371" i="1478"/>
  <c r="J370" i="1478"/>
  <c r="M370" i="1478"/>
  <c r="F371" i="1464"/>
  <c r="I370" i="1464"/>
  <c r="M369" i="1464"/>
  <c r="J369" i="1464"/>
  <c r="K368" i="1464"/>
  <c r="N368" i="1464"/>
  <c r="P374" i="1478" l="1"/>
  <c r="Q374" i="1478" s="1"/>
  <c r="N370" i="1478"/>
  <c r="K370" i="1478"/>
  <c r="M371" i="1478"/>
  <c r="J371" i="1478"/>
  <c r="F373" i="1478"/>
  <c r="I372" i="1478"/>
  <c r="N369" i="1464"/>
  <c r="K369" i="1464"/>
  <c r="M370" i="1464"/>
  <c r="J370" i="1464"/>
  <c r="I371" i="1464"/>
  <c r="F372" i="1464"/>
  <c r="P375" i="1478" l="1"/>
  <c r="Q375" i="1478" s="1"/>
  <c r="I373" i="1478"/>
  <c r="F374" i="1478"/>
  <c r="M372" i="1478"/>
  <c r="J372" i="1478"/>
  <c r="K371" i="1478"/>
  <c r="N371" i="1478"/>
  <c r="F373" i="1464"/>
  <c r="I372" i="1464"/>
  <c r="M371" i="1464"/>
  <c r="J371" i="1464"/>
  <c r="N370" i="1464"/>
  <c r="K370" i="1464"/>
  <c r="P376" i="1478" l="1"/>
  <c r="Q376" i="1478" s="1"/>
  <c r="N372" i="1478"/>
  <c r="K372" i="1478"/>
  <c r="F375" i="1478"/>
  <c r="I374" i="1478"/>
  <c r="M373" i="1478"/>
  <c r="J373" i="1478"/>
  <c r="K371" i="1464"/>
  <c r="N371" i="1464"/>
  <c r="J372" i="1464"/>
  <c r="M372" i="1464"/>
  <c r="I373" i="1464"/>
  <c r="F374" i="1464"/>
  <c r="P377" i="1478" l="1"/>
  <c r="Q377" i="1478" s="1"/>
  <c r="J374" i="1478"/>
  <c r="M374" i="1478"/>
  <c r="I375" i="1478"/>
  <c r="F376" i="1478"/>
  <c r="N373" i="1478"/>
  <c r="K373" i="1478"/>
  <c r="F375" i="1464"/>
  <c r="I374" i="1464"/>
  <c r="M373" i="1464"/>
  <c r="J373" i="1464"/>
  <c r="K372" i="1464"/>
  <c r="N372" i="1464"/>
  <c r="P378" i="1478" l="1"/>
  <c r="Q378" i="1478" s="1"/>
  <c r="F377" i="1478"/>
  <c r="I376" i="1478"/>
  <c r="M375" i="1478"/>
  <c r="J375" i="1478"/>
  <c r="N374" i="1478"/>
  <c r="K374" i="1478"/>
  <c r="I375" i="1464"/>
  <c r="F376" i="1464"/>
  <c r="N373" i="1464"/>
  <c r="K373" i="1464"/>
  <c r="M374" i="1464"/>
  <c r="J374" i="1464"/>
  <c r="P379" i="1478" l="1"/>
  <c r="Q379" i="1478" s="1"/>
  <c r="F378" i="1478"/>
  <c r="I377" i="1478"/>
  <c r="K375" i="1478"/>
  <c r="N375" i="1478"/>
  <c r="J376" i="1478"/>
  <c r="M376" i="1478"/>
  <c r="N374" i="1464"/>
  <c r="K374" i="1464"/>
  <c r="F377" i="1464"/>
  <c r="I376" i="1464"/>
  <c r="M375" i="1464"/>
  <c r="J375" i="1464"/>
  <c r="P380" i="1478" l="1"/>
  <c r="Q380" i="1478" s="1"/>
  <c r="K376" i="1478"/>
  <c r="N376" i="1478"/>
  <c r="M377" i="1478"/>
  <c r="J377" i="1478"/>
  <c r="F379" i="1478"/>
  <c r="I378" i="1478"/>
  <c r="K375" i="1464"/>
  <c r="N375" i="1464"/>
  <c r="J376" i="1464"/>
  <c r="M376" i="1464"/>
  <c r="I377" i="1464"/>
  <c r="F378" i="1464"/>
  <c r="P381" i="1478" l="1"/>
  <c r="Q381" i="1478" s="1"/>
  <c r="F380" i="1478"/>
  <c r="I379" i="1478"/>
  <c r="J378" i="1478"/>
  <c r="M378" i="1478"/>
  <c r="K377" i="1478"/>
  <c r="N377" i="1478"/>
  <c r="K376" i="1464"/>
  <c r="N376" i="1464"/>
  <c r="F379" i="1464"/>
  <c r="I378" i="1464"/>
  <c r="M377" i="1464"/>
  <c r="J377" i="1464"/>
  <c r="P382" i="1478" l="1"/>
  <c r="Q382" i="1478" s="1"/>
  <c r="N378" i="1478"/>
  <c r="K378" i="1478"/>
  <c r="M379" i="1478"/>
  <c r="J379" i="1478"/>
  <c r="I380" i="1478"/>
  <c r="F381" i="1478"/>
  <c r="N377" i="1464"/>
  <c r="K377" i="1464"/>
  <c r="J378" i="1464"/>
  <c r="M378" i="1464"/>
  <c r="F380" i="1464"/>
  <c r="I379" i="1464"/>
  <c r="P383" i="1478" l="1"/>
  <c r="Q383" i="1478" s="1"/>
  <c r="I381" i="1478"/>
  <c r="F382" i="1478"/>
  <c r="J380" i="1478"/>
  <c r="M380" i="1478"/>
  <c r="K379" i="1478"/>
  <c r="N379" i="1478"/>
  <c r="F381" i="1464"/>
  <c r="I380" i="1464"/>
  <c r="N378" i="1464"/>
  <c r="K378" i="1464"/>
  <c r="M379" i="1464"/>
  <c r="J379" i="1464"/>
  <c r="P384" i="1478" l="1"/>
  <c r="Q384" i="1478" s="1"/>
  <c r="N380" i="1478"/>
  <c r="K380" i="1478"/>
  <c r="I382" i="1478"/>
  <c r="F383" i="1478"/>
  <c r="M381" i="1478"/>
  <c r="J381" i="1478"/>
  <c r="K379" i="1464"/>
  <c r="N379" i="1464"/>
  <c r="J380" i="1464"/>
  <c r="M380" i="1464"/>
  <c r="I381" i="1464"/>
  <c r="F382" i="1464"/>
  <c r="P385" i="1478" l="1"/>
  <c r="Q385" i="1478" s="1"/>
  <c r="N381" i="1478"/>
  <c r="K381" i="1478"/>
  <c r="I383" i="1478"/>
  <c r="F384" i="1478"/>
  <c r="M382" i="1478"/>
  <c r="J382" i="1478"/>
  <c r="F383" i="1464"/>
  <c r="I382" i="1464"/>
  <c r="M381" i="1464"/>
  <c r="J381" i="1464"/>
  <c r="K380" i="1464"/>
  <c r="N380" i="1464"/>
  <c r="P386" i="1478" l="1"/>
  <c r="Q386" i="1478" s="1"/>
  <c r="I384" i="1478"/>
  <c r="F385" i="1478"/>
  <c r="M383" i="1478"/>
  <c r="J383" i="1478"/>
  <c r="K382" i="1478"/>
  <c r="N382" i="1478"/>
  <c r="N381" i="1464"/>
  <c r="K381" i="1464"/>
  <c r="M382" i="1464"/>
  <c r="J382" i="1464"/>
  <c r="F384" i="1464"/>
  <c r="I383" i="1464"/>
  <c r="P387" i="1478" l="1"/>
  <c r="Q387" i="1478" s="1"/>
  <c r="K383" i="1478"/>
  <c r="N383" i="1478"/>
  <c r="I385" i="1478"/>
  <c r="F386" i="1478"/>
  <c r="M384" i="1478"/>
  <c r="J384" i="1478"/>
  <c r="M383" i="1464"/>
  <c r="J383" i="1464"/>
  <c r="F385" i="1464"/>
  <c r="I384" i="1464"/>
  <c r="N382" i="1464"/>
  <c r="K382" i="1464"/>
  <c r="P388" i="1478" l="1"/>
  <c r="Q388" i="1478" s="1"/>
  <c r="K384" i="1478"/>
  <c r="N384" i="1478"/>
  <c r="I386" i="1478"/>
  <c r="F387" i="1478"/>
  <c r="M385" i="1478"/>
  <c r="J385" i="1478"/>
  <c r="M384" i="1464"/>
  <c r="J384" i="1464"/>
  <c r="I385" i="1464"/>
  <c r="F386" i="1464"/>
  <c r="N383" i="1464"/>
  <c r="K383" i="1464"/>
  <c r="P389" i="1478" l="1"/>
  <c r="Q389" i="1478" s="1"/>
  <c r="I387" i="1478"/>
  <c r="F388" i="1478"/>
  <c r="N385" i="1478"/>
  <c r="K385" i="1478"/>
  <c r="M386" i="1478"/>
  <c r="J386" i="1478"/>
  <c r="I386" i="1464"/>
  <c r="F387" i="1464"/>
  <c r="M385" i="1464"/>
  <c r="J385" i="1464"/>
  <c r="K384" i="1464"/>
  <c r="N384" i="1464"/>
  <c r="P390" i="1478" l="1"/>
  <c r="Q390" i="1478" s="1"/>
  <c r="I388" i="1478"/>
  <c r="F389" i="1478"/>
  <c r="K386" i="1478"/>
  <c r="N386" i="1478"/>
  <c r="M387" i="1478"/>
  <c r="J387" i="1478"/>
  <c r="K385" i="1464"/>
  <c r="N385" i="1464"/>
  <c r="I387" i="1464"/>
  <c r="F388" i="1464"/>
  <c r="J386" i="1464"/>
  <c r="M386" i="1464"/>
  <c r="P391" i="1478" l="1"/>
  <c r="Q391" i="1478" s="1"/>
  <c r="K387" i="1478"/>
  <c r="N387" i="1478"/>
  <c r="I389" i="1478"/>
  <c r="F390" i="1478"/>
  <c r="M388" i="1478"/>
  <c r="J388" i="1478"/>
  <c r="K386" i="1464"/>
  <c r="N386" i="1464"/>
  <c r="F389" i="1464"/>
  <c r="I388" i="1464"/>
  <c r="M387" i="1464"/>
  <c r="J387" i="1464"/>
  <c r="P392" i="1478" l="1"/>
  <c r="Q392" i="1478" s="1"/>
  <c r="K388" i="1478"/>
  <c r="N388" i="1478"/>
  <c r="I390" i="1478"/>
  <c r="F391" i="1478"/>
  <c r="M389" i="1478"/>
  <c r="J389" i="1478"/>
  <c r="N387" i="1464"/>
  <c r="K387" i="1464"/>
  <c r="M388" i="1464"/>
  <c r="J388" i="1464"/>
  <c r="I389" i="1464"/>
  <c r="F390" i="1464"/>
  <c r="P393" i="1478" l="1"/>
  <c r="Q393" i="1478" s="1"/>
  <c r="F392" i="1478"/>
  <c r="I391" i="1478"/>
  <c r="N389" i="1478"/>
  <c r="K389" i="1478"/>
  <c r="J390" i="1478"/>
  <c r="M390" i="1478"/>
  <c r="I390" i="1464"/>
  <c r="F391" i="1464"/>
  <c r="M389" i="1464"/>
  <c r="J389" i="1464"/>
  <c r="K388" i="1464"/>
  <c r="N388" i="1464"/>
  <c r="P394" i="1478" l="1"/>
  <c r="Q394" i="1478" s="1"/>
  <c r="N390" i="1478"/>
  <c r="K390" i="1478"/>
  <c r="J391" i="1478"/>
  <c r="M391" i="1478"/>
  <c r="F393" i="1478"/>
  <c r="I392" i="1478"/>
  <c r="M390" i="1464"/>
  <c r="J390" i="1464"/>
  <c r="K389" i="1464"/>
  <c r="N389" i="1464"/>
  <c r="I391" i="1464"/>
  <c r="F392" i="1464"/>
  <c r="P395" i="1478" l="1"/>
  <c r="Q395" i="1478" s="1"/>
  <c r="M392" i="1478"/>
  <c r="J392" i="1478"/>
  <c r="F394" i="1478"/>
  <c r="I393" i="1478"/>
  <c r="K391" i="1478"/>
  <c r="N391" i="1478"/>
  <c r="F393" i="1464"/>
  <c r="I392" i="1464"/>
  <c r="M391" i="1464"/>
  <c r="J391" i="1464"/>
  <c r="K390" i="1464"/>
  <c r="N390" i="1464"/>
  <c r="P396" i="1478" l="1"/>
  <c r="Q396" i="1478" s="1"/>
  <c r="M393" i="1478"/>
  <c r="J393" i="1478"/>
  <c r="I394" i="1478"/>
  <c r="F395" i="1478"/>
  <c r="N392" i="1478"/>
  <c r="K392" i="1478"/>
  <c r="I393" i="1464"/>
  <c r="F394" i="1464"/>
  <c r="N391" i="1464"/>
  <c r="K391" i="1464"/>
  <c r="M392" i="1464"/>
  <c r="J392" i="1464"/>
  <c r="P397" i="1478" l="1"/>
  <c r="Q397" i="1478" s="1"/>
  <c r="F396" i="1478"/>
  <c r="I395" i="1478"/>
  <c r="J394" i="1478"/>
  <c r="M394" i="1478"/>
  <c r="N393" i="1478"/>
  <c r="K393" i="1478"/>
  <c r="M393" i="1464"/>
  <c r="J393" i="1464"/>
  <c r="K392" i="1464"/>
  <c r="N392" i="1464"/>
  <c r="I394" i="1464"/>
  <c r="F395" i="1464"/>
  <c r="P398" i="1478" l="1"/>
  <c r="Q398" i="1478" s="1"/>
  <c r="N394" i="1478"/>
  <c r="K394" i="1478"/>
  <c r="J395" i="1478"/>
  <c r="M395" i="1478"/>
  <c r="F397" i="1478"/>
  <c r="I396" i="1478"/>
  <c r="I395" i="1464"/>
  <c r="F396" i="1464"/>
  <c r="J394" i="1464"/>
  <c r="M394" i="1464"/>
  <c r="K393" i="1464"/>
  <c r="N393" i="1464"/>
  <c r="P399" i="1478" l="1"/>
  <c r="Q399" i="1478" s="1"/>
  <c r="M396" i="1478"/>
  <c r="J396" i="1478"/>
  <c r="F398" i="1478"/>
  <c r="I397" i="1478"/>
  <c r="K395" i="1478"/>
  <c r="N395" i="1478"/>
  <c r="M395" i="1464"/>
  <c r="J395" i="1464"/>
  <c r="K394" i="1464"/>
  <c r="N394" i="1464"/>
  <c r="F397" i="1464"/>
  <c r="I396" i="1464"/>
  <c r="P400" i="1478" l="1"/>
  <c r="Q400" i="1478" s="1"/>
  <c r="M397" i="1478"/>
  <c r="J397" i="1478"/>
  <c r="I398" i="1478"/>
  <c r="F399" i="1478"/>
  <c r="N396" i="1478"/>
  <c r="K396" i="1478"/>
  <c r="M396" i="1464"/>
  <c r="J396" i="1464"/>
  <c r="I397" i="1464"/>
  <c r="F398" i="1464"/>
  <c r="N395" i="1464"/>
  <c r="K395" i="1464"/>
  <c r="P401" i="1478" l="1"/>
  <c r="Q401" i="1478" s="1"/>
  <c r="F400" i="1478"/>
  <c r="I399" i="1478"/>
  <c r="J398" i="1478"/>
  <c r="M398" i="1478"/>
  <c r="N397" i="1478"/>
  <c r="K397" i="1478"/>
  <c r="M397" i="1464"/>
  <c r="J397" i="1464"/>
  <c r="I398" i="1464"/>
  <c r="F399" i="1464"/>
  <c r="K396" i="1464"/>
  <c r="N396" i="1464"/>
  <c r="P402" i="1478" l="1"/>
  <c r="Q402" i="1478" s="1"/>
  <c r="N398" i="1478"/>
  <c r="K398" i="1478"/>
  <c r="J399" i="1478"/>
  <c r="M399" i="1478"/>
  <c r="F401" i="1478"/>
  <c r="I400" i="1478"/>
  <c r="I399" i="1464"/>
  <c r="F400" i="1464"/>
  <c r="J398" i="1464"/>
  <c r="M398" i="1464"/>
  <c r="K397" i="1464"/>
  <c r="N397" i="1464"/>
  <c r="P403" i="1478" l="1"/>
  <c r="Q403" i="1478" s="1"/>
  <c r="M400" i="1478"/>
  <c r="J400" i="1478"/>
  <c r="F402" i="1478"/>
  <c r="I401" i="1478"/>
  <c r="K399" i="1478"/>
  <c r="N399" i="1478"/>
  <c r="M399" i="1464"/>
  <c r="J399" i="1464"/>
  <c r="K398" i="1464"/>
  <c r="N398" i="1464"/>
  <c r="F401" i="1464"/>
  <c r="I400" i="1464"/>
  <c r="P404" i="1478" l="1"/>
  <c r="Q404" i="1478" s="1"/>
  <c r="M401" i="1478"/>
  <c r="J401" i="1478"/>
  <c r="I402" i="1478"/>
  <c r="F403" i="1478"/>
  <c r="N400" i="1478"/>
  <c r="K400" i="1478"/>
  <c r="J400" i="1464"/>
  <c r="M400" i="1464"/>
  <c r="F402" i="1464"/>
  <c r="I401" i="1464"/>
  <c r="N399" i="1464"/>
  <c r="K399" i="1464"/>
  <c r="P405" i="1478" l="1"/>
  <c r="Q405" i="1478" s="1"/>
  <c r="F404" i="1478"/>
  <c r="I403" i="1478"/>
  <c r="J402" i="1478"/>
  <c r="M402" i="1478"/>
  <c r="N401" i="1478"/>
  <c r="K401" i="1478"/>
  <c r="M401" i="1464"/>
  <c r="J401" i="1464"/>
  <c r="F403" i="1464"/>
  <c r="I402" i="1464"/>
  <c r="N400" i="1464"/>
  <c r="K400" i="1464"/>
  <c r="P406" i="1478" l="1"/>
  <c r="Q406" i="1478" s="1"/>
  <c r="F405" i="1478"/>
  <c r="I404" i="1478"/>
  <c r="N402" i="1478"/>
  <c r="K402" i="1478"/>
  <c r="J403" i="1478"/>
  <c r="M403" i="1478"/>
  <c r="J402" i="1464"/>
  <c r="M402" i="1464"/>
  <c r="F404" i="1464"/>
  <c r="I403" i="1464"/>
  <c r="K401" i="1464"/>
  <c r="N401" i="1464"/>
  <c r="P407" i="1478" l="1"/>
  <c r="Q407" i="1478" s="1"/>
  <c r="K403" i="1478"/>
  <c r="N403" i="1478"/>
  <c r="M404" i="1478"/>
  <c r="J404" i="1478"/>
  <c r="F406" i="1478"/>
  <c r="I405" i="1478"/>
  <c r="N402" i="1464"/>
  <c r="K402" i="1464"/>
  <c r="M403" i="1464"/>
  <c r="J403" i="1464"/>
  <c r="I404" i="1464"/>
  <c r="F405" i="1464"/>
  <c r="P408" i="1478" l="1"/>
  <c r="Q408" i="1478" s="1"/>
  <c r="M405" i="1478"/>
  <c r="J405" i="1478"/>
  <c r="N404" i="1478"/>
  <c r="K404" i="1478"/>
  <c r="I406" i="1478"/>
  <c r="F407" i="1478"/>
  <c r="F406" i="1464"/>
  <c r="I405" i="1464"/>
  <c r="J404" i="1464"/>
  <c r="M404" i="1464"/>
  <c r="N403" i="1464"/>
  <c r="K403" i="1464"/>
  <c r="P409" i="1478" l="1"/>
  <c r="Q409" i="1478" s="1"/>
  <c r="F408" i="1478"/>
  <c r="I407" i="1478"/>
  <c r="J406" i="1478"/>
  <c r="M406" i="1478"/>
  <c r="N405" i="1478"/>
  <c r="K405" i="1478"/>
  <c r="F407" i="1464"/>
  <c r="I406" i="1464"/>
  <c r="N404" i="1464"/>
  <c r="K404" i="1464"/>
  <c r="J405" i="1464"/>
  <c r="M405" i="1464"/>
  <c r="P410" i="1478" l="1"/>
  <c r="Q410" i="1478" s="1"/>
  <c r="N406" i="1478"/>
  <c r="K406" i="1478"/>
  <c r="J407" i="1478"/>
  <c r="M407" i="1478"/>
  <c r="F409" i="1478"/>
  <c r="I408" i="1478"/>
  <c r="N405" i="1464"/>
  <c r="K405" i="1464"/>
  <c r="J406" i="1464"/>
  <c r="M406" i="1464"/>
  <c r="F408" i="1464"/>
  <c r="I407" i="1464"/>
  <c r="P411" i="1478" l="1"/>
  <c r="Q411" i="1478" s="1"/>
  <c r="F410" i="1478"/>
  <c r="I409" i="1478"/>
  <c r="K407" i="1478"/>
  <c r="N407" i="1478"/>
  <c r="M408" i="1478"/>
  <c r="J408" i="1478"/>
  <c r="M407" i="1464"/>
  <c r="J407" i="1464"/>
  <c r="I408" i="1464"/>
  <c r="F409" i="1464"/>
  <c r="N406" i="1464"/>
  <c r="K406" i="1464"/>
  <c r="P412" i="1478" l="1"/>
  <c r="Q412" i="1478" s="1"/>
  <c r="M409" i="1478"/>
  <c r="J409" i="1478"/>
  <c r="N408" i="1478"/>
  <c r="K408" i="1478"/>
  <c r="I410" i="1478"/>
  <c r="F411" i="1478"/>
  <c r="F410" i="1464"/>
  <c r="I409" i="1464"/>
  <c r="J408" i="1464"/>
  <c r="M408" i="1464"/>
  <c r="K407" i="1464"/>
  <c r="N407" i="1464"/>
  <c r="P413" i="1478" l="1"/>
  <c r="Q413" i="1478" s="1"/>
  <c r="F412" i="1478"/>
  <c r="I411" i="1478"/>
  <c r="J410" i="1478"/>
  <c r="M410" i="1478"/>
  <c r="N409" i="1478"/>
  <c r="K409" i="1478"/>
  <c r="F411" i="1464"/>
  <c r="I410" i="1464"/>
  <c r="N408" i="1464"/>
  <c r="K408" i="1464"/>
  <c r="M409" i="1464"/>
  <c r="J409" i="1464"/>
  <c r="P414" i="1478" l="1"/>
  <c r="Q414" i="1478" s="1"/>
  <c r="N410" i="1478"/>
  <c r="K410" i="1478"/>
  <c r="J411" i="1478"/>
  <c r="M411" i="1478"/>
  <c r="F413" i="1478"/>
  <c r="I412" i="1478"/>
  <c r="J410" i="1464"/>
  <c r="M410" i="1464"/>
  <c r="N409" i="1464"/>
  <c r="K409" i="1464"/>
  <c r="F412" i="1464"/>
  <c r="I411" i="1464"/>
  <c r="P415" i="1478" l="1"/>
  <c r="Q415" i="1478" s="1"/>
  <c r="F414" i="1478"/>
  <c r="I413" i="1478"/>
  <c r="K411" i="1478"/>
  <c r="N411" i="1478"/>
  <c r="M412" i="1478"/>
  <c r="J412" i="1478"/>
  <c r="M411" i="1464"/>
  <c r="J411" i="1464"/>
  <c r="I412" i="1464"/>
  <c r="F413" i="1464"/>
  <c r="N410" i="1464"/>
  <c r="K410" i="1464"/>
  <c r="P416" i="1478" l="1"/>
  <c r="Q416" i="1478" s="1"/>
  <c r="N412" i="1478"/>
  <c r="K412" i="1478"/>
  <c r="M413" i="1478"/>
  <c r="J413" i="1478"/>
  <c r="I414" i="1478"/>
  <c r="F415" i="1478"/>
  <c r="F414" i="1464"/>
  <c r="I413" i="1464"/>
  <c r="J412" i="1464"/>
  <c r="M412" i="1464"/>
  <c r="N411" i="1464"/>
  <c r="K411" i="1464"/>
  <c r="P417" i="1478" l="1"/>
  <c r="Q417" i="1478" s="1"/>
  <c r="J414" i="1478"/>
  <c r="M414" i="1478"/>
  <c r="N413" i="1478"/>
  <c r="K413" i="1478"/>
  <c r="F416" i="1478"/>
  <c r="I415" i="1478"/>
  <c r="N412" i="1464"/>
  <c r="K412" i="1464"/>
  <c r="M413" i="1464"/>
  <c r="J413" i="1464"/>
  <c r="F415" i="1464"/>
  <c r="I414" i="1464"/>
  <c r="P418" i="1478" l="1"/>
  <c r="Q418" i="1478" s="1"/>
  <c r="F417" i="1478"/>
  <c r="I416" i="1478"/>
  <c r="J415" i="1478"/>
  <c r="M415" i="1478"/>
  <c r="N414" i="1478"/>
  <c r="K414" i="1478"/>
  <c r="N413" i="1464"/>
  <c r="K413" i="1464"/>
  <c r="J414" i="1464"/>
  <c r="M414" i="1464"/>
  <c r="F416" i="1464"/>
  <c r="I415" i="1464"/>
  <c r="P419" i="1478" l="1"/>
  <c r="Q419" i="1478" s="1"/>
  <c r="K415" i="1478"/>
  <c r="N415" i="1478"/>
  <c r="M416" i="1478"/>
  <c r="J416" i="1478"/>
  <c r="F418" i="1478"/>
  <c r="I417" i="1478"/>
  <c r="M415" i="1464"/>
  <c r="J415" i="1464"/>
  <c r="I416" i="1464"/>
  <c r="F417" i="1464"/>
  <c r="N414" i="1464"/>
  <c r="K414" i="1464"/>
  <c r="P420" i="1478" l="1"/>
  <c r="Q420" i="1478" s="1"/>
  <c r="M417" i="1478"/>
  <c r="J417" i="1478"/>
  <c r="N416" i="1478"/>
  <c r="K416" i="1478"/>
  <c r="I418" i="1478"/>
  <c r="F419" i="1478"/>
  <c r="F418" i="1464"/>
  <c r="I417" i="1464"/>
  <c r="J416" i="1464"/>
  <c r="M416" i="1464"/>
  <c r="N415" i="1464"/>
  <c r="K415" i="1464"/>
  <c r="P421" i="1478" l="1"/>
  <c r="Q421" i="1478" s="1"/>
  <c r="J418" i="1478"/>
  <c r="M418" i="1478"/>
  <c r="F420" i="1478"/>
  <c r="I419" i="1478"/>
  <c r="N417" i="1478"/>
  <c r="K417" i="1478"/>
  <c r="N416" i="1464"/>
  <c r="K416" i="1464"/>
  <c r="J417" i="1464"/>
  <c r="M417" i="1464"/>
  <c r="F419" i="1464"/>
  <c r="I418" i="1464"/>
  <c r="P422" i="1478" l="1"/>
  <c r="Q422" i="1478" s="1"/>
  <c r="M419" i="1478"/>
  <c r="J419" i="1478"/>
  <c r="F421" i="1478"/>
  <c r="I420" i="1478"/>
  <c r="N418" i="1478"/>
  <c r="K418" i="1478"/>
  <c r="J418" i="1464"/>
  <c r="M418" i="1464"/>
  <c r="F420" i="1464"/>
  <c r="I419" i="1464"/>
  <c r="N417" i="1464"/>
  <c r="K417" i="1464"/>
  <c r="P423" i="1478" l="1"/>
  <c r="Q423" i="1478" s="1"/>
  <c r="J420" i="1478"/>
  <c r="M420" i="1478"/>
  <c r="F422" i="1478"/>
  <c r="I421" i="1478"/>
  <c r="N419" i="1478"/>
  <c r="K419" i="1478"/>
  <c r="M419" i="1464"/>
  <c r="J419" i="1464"/>
  <c r="I420" i="1464"/>
  <c r="F421" i="1464"/>
  <c r="N418" i="1464"/>
  <c r="K418" i="1464"/>
  <c r="P424" i="1478" l="1"/>
  <c r="Q424" i="1478" s="1"/>
  <c r="N420" i="1478"/>
  <c r="K420" i="1478"/>
  <c r="M421" i="1478"/>
  <c r="J421" i="1478"/>
  <c r="F423" i="1478"/>
  <c r="I422" i="1478"/>
  <c r="F422" i="1464"/>
  <c r="I421" i="1464"/>
  <c r="J420" i="1464"/>
  <c r="M420" i="1464"/>
  <c r="N419" i="1464"/>
  <c r="K419" i="1464"/>
  <c r="P425" i="1478" l="1"/>
  <c r="Q425" i="1478" s="1"/>
  <c r="F424" i="1478"/>
  <c r="I423" i="1478"/>
  <c r="J422" i="1478"/>
  <c r="M422" i="1478"/>
  <c r="N421" i="1478"/>
  <c r="K421" i="1478"/>
  <c r="N420" i="1464"/>
  <c r="K420" i="1464"/>
  <c r="J421" i="1464"/>
  <c r="M421" i="1464"/>
  <c r="F423" i="1464"/>
  <c r="I422" i="1464"/>
  <c r="P426" i="1478" l="1"/>
  <c r="Q426" i="1478" s="1"/>
  <c r="N422" i="1478"/>
  <c r="K422" i="1478"/>
  <c r="J423" i="1478"/>
  <c r="M423" i="1478"/>
  <c r="F425" i="1478"/>
  <c r="I424" i="1478"/>
  <c r="J422" i="1464"/>
  <c r="M422" i="1464"/>
  <c r="F424" i="1464"/>
  <c r="I423" i="1464"/>
  <c r="K421" i="1464"/>
  <c r="N421" i="1464"/>
  <c r="P427" i="1478" l="1"/>
  <c r="Q427" i="1478" s="1"/>
  <c r="F426" i="1478"/>
  <c r="I425" i="1478"/>
  <c r="K423" i="1478"/>
  <c r="N423" i="1478"/>
  <c r="M424" i="1478"/>
  <c r="J424" i="1478"/>
  <c r="M423" i="1464"/>
  <c r="J423" i="1464"/>
  <c r="F425" i="1464"/>
  <c r="I424" i="1464"/>
  <c r="N422" i="1464"/>
  <c r="K422" i="1464"/>
  <c r="P428" i="1478" l="1"/>
  <c r="Q428" i="1478" s="1"/>
  <c r="N424" i="1478"/>
  <c r="K424" i="1478"/>
  <c r="M425" i="1478"/>
  <c r="J425" i="1478"/>
  <c r="I426" i="1478"/>
  <c r="F427" i="1478"/>
  <c r="N423" i="1464"/>
  <c r="K423" i="1464"/>
  <c r="J424" i="1464"/>
  <c r="M424" i="1464"/>
  <c r="F426" i="1464"/>
  <c r="I425" i="1464"/>
  <c r="P429" i="1478" l="1"/>
  <c r="Q429" i="1478" s="1"/>
  <c r="K425" i="1478"/>
  <c r="N425" i="1478"/>
  <c r="F428" i="1478"/>
  <c r="I427" i="1478"/>
  <c r="J426" i="1478"/>
  <c r="M426" i="1478"/>
  <c r="J425" i="1464"/>
  <c r="M425" i="1464"/>
  <c r="F427" i="1464"/>
  <c r="I426" i="1464"/>
  <c r="N424" i="1464"/>
  <c r="K424" i="1464"/>
  <c r="P430" i="1478" l="1"/>
  <c r="Q430" i="1478" s="1"/>
  <c r="N426" i="1478"/>
  <c r="K426" i="1478"/>
  <c r="M427" i="1478"/>
  <c r="J427" i="1478"/>
  <c r="F429" i="1478"/>
  <c r="I428" i="1478"/>
  <c r="J426" i="1464"/>
  <c r="M426" i="1464"/>
  <c r="F428" i="1464"/>
  <c r="I427" i="1464"/>
  <c r="K425" i="1464"/>
  <c r="N425" i="1464"/>
  <c r="P431" i="1478" l="1"/>
  <c r="Q431" i="1478" s="1"/>
  <c r="K427" i="1478"/>
  <c r="N427" i="1478"/>
  <c r="M428" i="1478"/>
  <c r="J428" i="1478"/>
  <c r="F430" i="1478"/>
  <c r="I429" i="1478"/>
  <c r="M427" i="1464"/>
  <c r="J427" i="1464"/>
  <c r="F429" i="1464"/>
  <c r="I428" i="1464"/>
  <c r="N426" i="1464"/>
  <c r="K426" i="1464"/>
  <c r="P432" i="1478" l="1"/>
  <c r="Q432" i="1478" s="1"/>
  <c r="I430" i="1478"/>
  <c r="F431" i="1478"/>
  <c r="M429" i="1478"/>
  <c r="J429" i="1478"/>
  <c r="K428" i="1478"/>
  <c r="N428" i="1478"/>
  <c r="J428" i="1464"/>
  <c r="M428" i="1464"/>
  <c r="F430" i="1464"/>
  <c r="I429" i="1464"/>
  <c r="N427" i="1464"/>
  <c r="K427" i="1464"/>
  <c r="P433" i="1478" l="1"/>
  <c r="Q433" i="1478" s="1"/>
  <c r="N429" i="1478"/>
  <c r="K429" i="1478"/>
  <c r="F432" i="1478"/>
  <c r="I431" i="1478"/>
  <c r="M430" i="1478"/>
  <c r="J430" i="1478"/>
  <c r="J429" i="1464"/>
  <c r="M429" i="1464"/>
  <c r="F431" i="1464"/>
  <c r="I430" i="1464"/>
  <c r="N428" i="1464"/>
  <c r="K428" i="1464"/>
  <c r="P434" i="1478" l="1"/>
  <c r="Q434" i="1478" s="1"/>
  <c r="J431" i="1478"/>
  <c r="M431" i="1478"/>
  <c r="F433" i="1478"/>
  <c r="I432" i="1478"/>
  <c r="N430" i="1478"/>
  <c r="K430" i="1478"/>
  <c r="J430" i="1464"/>
  <c r="M430" i="1464"/>
  <c r="F432" i="1464"/>
  <c r="I431" i="1464"/>
  <c r="N429" i="1464"/>
  <c r="K429" i="1464"/>
  <c r="P435" i="1478" l="1"/>
  <c r="Q435" i="1478" s="1"/>
  <c r="M432" i="1478"/>
  <c r="J432" i="1478"/>
  <c r="F434" i="1478"/>
  <c r="I433" i="1478"/>
  <c r="K431" i="1478"/>
  <c r="N431" i="1478"/>
  <c r="J431" i="1464"/>
  <c r="M431" i="1464"/>
  <c r="I432" i="1464"/>
  <c r="F433" i="1464"/>
  <c r="N430" i="1464"/>
  <c r="K430" i="1464"/>
  <c r="P436" i="1478" l="1"/>
  <c r="Q436" i="1478" s="1"/>
  <c r="M433" i="1478"/>
  <c r="J433" i="1478"/>
  <c r="I434" i="1478"/>
  <c r="F435" i="1478"/>
  <c r="N432" i="1478"/>
  <c r="K432" i="1478"/>
  <c r="F434" i="1464"/>
  <c r="I433" i="1464"/>
  <c r="J432" i="1464"/>
  <c r="M432" i="1464"/>
  <c r="N431" i="1464"/>
  <c r="K431" i="1464"/>
  <c r="P437" i="1478" l="1"/>
  <c r="Q437" i="1478" s="1"/>
  <c r="F436" i="1478"/>
  <c r="I435" i="1478"/>
  <c r="J434" i="1478"/>
  <c r="M434" i="1478"/>
  <c r="K433" i="1478"/>
  <c r="N433" i="1478"/>
  <c r="J433" i="1464"/>
  <c r="M433" i="1464"/>
  <c r="N432" i="1464"/>
  <c r="K432" i="1464"/>
  <c r="F435" i="1464"/>
  <c r="I434" i="1464"/>
  <c r="P438" i="1478" l="1"/>
  <c r="Q438" i="1478" s="1"/>
  <c r="N434" i="1478"/>
  <c r="K434" i="1478"/>
  <c r="M435" i="1478"/>
  <c r="J435" i="1478"/>
  <c r="F437" i="1478"/>
  <c r="I436" i="1478"/>
  <c r="J434" i="1464"/>
  <c r="M434" i="1464"/>
  <c r="F436" i="1464"/>
  <c r="I435" i="1464"/>
  <c r="N433" i="1464"/>
  <c r="K433" i="1464"/>
  <c r="P439" i="1478" l="1"/>
  <c r="Q439" i="1478" s="1"/>
  <c r="M436" i="1478"/>
  <c r="J436" i="1478"/>
  <c r="K435" i="1478"/>
  <c r="N435" i="1478"/>
  <c r="F438" i="1478"/>
  <c r="I437" i="1478"/>
  <c r="J435" i="1464"/>
  <c r="M435" i="1464"/>
  <c r="I436" i="1464"/>
  <c r="F437" i="1464"/>
  <c r="N434" i="1464"/>
  <c r="K434" i="1464"/>
  <c r="P440" i="1478" l="1"/>
  <c r="Q440" i="1478" s="1"/>
  <c r="I438" i="1478"/>
  <c r="F439" i="1478"/>
  <c r="M437" i="1478"/>
  <c r="J437" i="1478"/>
  <c r="K436" i="1478"/>
  <c r="N436" i="1478"/>
  <c r="F438" i="1464"/>
  <c r="I437" i="1464"/>
  <c r="J436" i="1464"/>
  <c r="M436" i="1464"/>
  <c r="N435" i="1464"/>
  <c r="K435" i="1464"/>
  <c r="P441" i="1478" l="1"/>
  <c r="Q441" i="1478" s="1"/>
  <c r="N437" i="1478"/>
  <c r="K437" i="1478"/>
  <c r="F440" i="1478"/>
  <c r="I439" i="1478"/>
  <c r="M438" i="1478"/>
  <c r="J438" i="1478"/>
  <c r="J437" i="1464"/>
  <c r="M437" i="1464"/>
  <c r="N436" i="1464"/>
  <c r="K436" i="1464"/>
  <c r="F439" i="1464"/>
  <c r="I438" i="1464"/>
  <c r="P442" i="1478" l="1"/>
  <c r="Q442" i="1478" s="1"/>
  <c r="N438" i="1478"/>
  <c r="K438" i="1478"/>
  <c r="J439" i="1478"/>
  <c r="M439" i="1478"/>
  <c r="F441" i="1478"/>
  <c r="I440" i="1478"/>
  <c r="J438" i="1464"/>
  <c r="M438" i="1464"/>
  <c r="F440" i="1464"/>
  <c r="I439" i="1464"/>
  <c r="N437" i="1464"/>
  <c r="K437" i="1464"/>
  <c r="P443" i="1478" l="1"/>
  <c r="Q443" i="1478" s="1"/>
  <c r="M440" i="1478"/>
  <c r="J440" i="1478"/>
  <c r="F442" i="1478"/>
  <c r="I441" i="1478"/>
  <c r="K439" i="1478"/>
  <c r="N439" i="1478"/>
  <c r="J439" i="1464"/>
  <c r="M439" i="1464"/>
  <c r="I440" i="1464"/>
  <c r="F441" i="1464"/>
  <c r="N438" i="1464"/>
  <c r="K438" i="1464"/>
  <c r="P444" i="1478" l="1"/>
  <c r="Q444" i="1478" s="1"/>
  <c r="M441" i="1478"/>
  <c r="J441" i="1478"/>
  <c r="I442" i="1478"/>
  <c r="F443" i="1478"/>
  <c r="N440" i="1478"/>
  <c r="K440" i="1478"/>
  <c r="F442" i="1464"/>
  <c r="I441" i="1464"/>
  <c r="J440" i="1464"/>
  <c r="M440" i="1464"/>
  <c r="N439" i="1464"/>
  <c r="K439" i="1464"/>
  <c r="P445" i="1478" l="1"/>
  <c r="Q445" i="1478" s="1"/>
  <c r="F444" i="1478"/>
  <c r="I443" i="1478"/>
  <c r="J442" i="1478"/>
  <c r="M442" i="1478"/>
  <c r="K441" i="1478"/>
  <c r="N441" i="1478"/>
  <c r="N440" i="1464"/>
  <c r="K440" i="1464"/>
  <c r="J441" i="1464"/>
  <c r="M441" i="1464"/>
  <c r="F443" i="1464"/>
  <c r="I442" i="1464"/>
  <c r="P446" i="1478" l="1"/>
  <c r="Q446" i="1478" s="1"/>
  <c r="N442" i="1478"/>
  <c r="K442" i="1478"/>
  <c r="J443" i="1478"/>
  <c r="M443" i="1478"/>
  <c r="F445" i="1478"/>
  <c r="I444" i="1478"/>
  <c r="J442" i="1464"/>
  <c r="M442" i="1464"/>
  <c r="F444" i="1464"/>
  <c r="I443" i="1464"/>
  <c r="N441" i="1464"/>
  <c r="K441" i="1464"/>
  <c r="P447" i="1478" l="1"/>
  <c r="Q447" i="1478" s="1"/>
  <c r="M444" i="1478"/>
  <c r="J444" i="1478"/>
  <c r="K443" i="1478"/>
  <c r="N443" i="1478"/>
  <c r="F446" i="1478"/>
  <c r="I445" i="1478"/>
  <c r="J443" i="1464"/>
  <c r="M443" i="1464"/>
  <c r="I444" i="1464"/>
  <c r="F445" i="1464"/>
  <c r="N442" i="1464"/>
  <c r="K442" i="1464"/>
  <c r="P448" i="1478" l="1"/>
  <c r="Q448" i="1478" s="1"/>
  <c r="M445" i="1478"/>
  <c r="J445" i="1478"/>
  <c r="I446" i="1478"/>
  <c r="F447" i="1478"/>
  <c r="N444" i="1478"/>
  <c r="K444" i="1478"/>
  <c r="F446" i="1464"/>
  <c r="I445" i="1464"/>
  <c r="J444" i="1464"/>
  <c r="M444" i="1464"/>
  <c r="N443" i="1464"/>
  <c r="K443" i="1464"/>
  <c r="P449" i="1478" l="1"/>
  <c r="Q449" i="1478" s="1"/>
  <c r="I447" i="1478"/>
  <c r="F448" i="1478"/>
  <c r="M446" i="1478"/>
  <c r="J446" i="1478"/>
  <c r="N445" i="1478"/>
  <c r="K445" i="1478"/>
  <c r="N444" i="1464"/>
  <c r="K444" i="1464"/>
  <c r="J445" i="1464"/>
  <c r="M445" i="1464"/>
  <c r="F447" i="1464"/>
  <c r="I446" i="1464"/>
  <c r="P450" i="1478" l="1"/>
  <c r="Q450" i="1478" s="1"/>
  <c r="J447" i="1478"/>
  <c r="M447" i="1478"/>
  <c r="N446" i="1478"/>
  <c r="K446" i="1478"/>
  <c r="F449" i="1478"/>
  <c r="I448" i="1478"/>
  <c r="J446" i="1464"/>
  <c r="M446" i="1464"/>
  <c r="F448" i="1464"/>
  <c r="I447" i="1464"/>
  <c r="N445" i="1464"/>
  <c r="K445" i="1464"/>
  <c r="P451" i="1478" l="1"/>
  <c r="Q451" i="1478" s="1"/>
  <c r="K447" i="1478"/>
  <c r="N447" i="1478"/>
  <c r="M448" i="1478"/>
  <c r="J448" i="1478"/>
  <c r="F450" i="1478"/>
  <c r="I449" i="1478"/>
  <c r="J447" i="1464"/>
  <c r="M447" i="1464"/>
  <c r="I448" i="1464"/>
  <c r="F449" i="1464"/>
  <c r="N446" i="1464"/>
  <c r="K446" i="1464"/>
  <c r="P452" i="1478" l="1"/>
  <c r="Q452" i="1478" s="1"/>
  <c r="M449" i="1478"/>
  <c r="J449" i="1478"/>
  <c r="I450" i="1478"/>
  <c r="F451" i="1478"/>
  <c r="N448" i="1478"/>
  <c r="K448" i="1478"/>
  <c r="F450" i="1464"/>
  <c r="I449" i="1464"/>
  <c r="J448" i="1464"/>
  <c r="M448" i="1464"/>
  <c r="N447" i="1464"/>
  <c r="K447" i="1464"/>
  <c r="P453" i="1478" l="1"/>
  <c r="Q453" i="1478" s="1"/>
  <c r="I451" i="1478"/>
  <c r="F452" i="1478"/>
  <c r="M450" i="1478"/>
  <c r="J450" i="1478"/>
  <c r="N449" i="1478"/>
  <c r="K449" i="1478"/>
  <c r="N448" i="1464"/>
  <c r="K448" i="1464"/>
  <c r="J449" i="1464"/>
  <c r="M449" i="1464"/>
  <c r="F451" i="1464"/>
  <c r="I450" i="1464"/>
  <c r="P454" i="1478" l="1"/>
  <c r="Q454" i="1478" s="1"/>
  <c r="J451" i="1478"/>
  <c r="M451" i="1478"/>
  <c r="N450" i="1478"/>
  <c r="K450" i="1478"/>
  <c r="F453" i="1478"/>
  <c r="I452" i="1478"/>
  <c r="F452" i="1464"/>
  <c r="I451" i="1464"/>
  <c r="J450" i="1464"/>
  <c r="M450" i="1464"/>
  <c r="N449" i="1464"/>
  <c r="K449" i="1464"/>
  <c r="P455" i="1478" l="1"/>
  <c r="Q455" i="1478" s="1"/>
  <c r="M452" i="1478"/>
  <c r="J452" i="1478"/>
  <c r="F454" i="1478"/>
  <c r="I453" i="1478"/>
  <c r="K451" i="1478"/>
  <c r="N451" i="1478"/>
  <c r="M451" i="1464"/>
  <c r="J451" i="1464"/>
  <c r="N450" i="1464"/>
  <c r="K450" i="1464"/>
  <c r="I452" i="1464"/>
  <c r="F453" i="1464"/>
  <c r="P456" i="1478" l="1"/>
  <c r="Q456" i="1478" s="1"/>
  <c r="M453" i="1478"/>
  <c r="J453" i="1478"/>
  <c r="I454" i="1478"/>
  <c r="F455" i="1478"/>
  <c r="N452" i="1478"/>
  <c r="K452" i="1478"/>
  <c r="F454" i="1464"/>
  <c r="I453" i="1464"/>
  <c r="J452" i="1464"/>
  <c r="M452" i="1464"/>
  <c r="N451" i="1464"/>
  <c r="K451" i="1464"/>
  <c r="P457" i="1478" l="1"/>
  <c r="Q457" i="1478" s="1"/>
  <c r="I455" i="1478"/>
  <c r="F456" i="1478"/>
  <c r="J454" i="1478"/>
  <c r="M454" i="1478"/>
  <c r="N453" i="1478"/>
  <c r="K453" i="1478"/>
  <c r="J453" i="1464"/>
  <c r="M453" i="1464"/>
  <c r="N452" i="1464"/>
  <c r="K452" i="1464"/>
  <c r="F455" i="1464"/>
  <c r="I454" i="1464"/>
  <c r="P458" i="1478" l="1"/>
  <c r="Q458" i="1478" s="1"/>
  <c r="N454" i="1478"/>
  <c r="K454" i="1478"/>
  <c r="M455" i="1478"/>
  <c r="J455" i="1478"/>
  <c r="I456" i="1478"/>
  <c r="F457" i="1478"/>
  <c r="J454" i="1464"/>
  <c r="M454" i="1464"/>
  <c r="F456" i="1464"/>
  <c r="I455" i="1464"/>
  <c r="N453" i="1464"/>
  <c r="K453" i="1464"/>
  <c r="P459" i="1478" l="1"/>
  <c r="Q459" i="1478" s="1"/>
  <c r="I457" i="1478"/>
  <c r="F458" i="1478"/>
  <c r="M456" i="1478"/>
  <c r="J456" i="1478"/>
  <c r="K455" i="1478"/>
  <c r="N455" i="1478"/>
  <c r="J455" i="1464"/>
  <c r="M455" i="1464"/>
  <c r="I456" i="1464"/>
  <c r="F457" i="1464"/>
  <c r="N454" i="1464"/>
  <c r="K454" i="1464"/>
  <c r="P460" i="1478" l="1"/>
  <c r="Q460" i="1478" s="1"/>
  <c r="M457" i="1478"/>
  <c r="J457" i="1478"/>
  <c r="K456" i="1478"/>
  <c r="N456" i="1478"/>
  <c r="I458" i="1478"/>
  <c r="F459" i="1478"/>
  <c r="F458" i="1464"/>
  <c r="I457" i="1464"/>
  <c r="J456" i="1464"/>
  <c r="M456" i="1464"/>
  <c r="N455" i="1464"/>
  <c r="K455" i="1464"/>
  <c r="P461" i="1478" l="1"/>
  <c r="Q461" i="1478" s="1"/>
  <c r="M458" i="1478"/>
  <c r="J458" i="1478"/>
  <c r="I459" i="1478"/>
  <c r="F460" i="1478"/>
  <c r="K457" i="1478"/>
  <c r="N457" i="1478"/>
  <c r="N456" i="1464"/>
  <c r="K456" i="1464"/>
  <c r="J457" i="1464"/>
  <c r="M457" i="1464"/>
  <c r="F459" i="1464"/>
  <c r="I458" i="1464"/>
  <c r="P462" i="1478" l="1"/>
  <c r="Q462" i="1478" s="1"/>
  <c r="M459" i="1478"/>
  <c r="J459" i="1478"/>
  <c r="I460" i="1478"/>
  <c r="F461" i="1478"/>
  <c r="K458" i="1478"/>
  <c r="N458" i="1478"/>
  <c r="F460" i="1464"/>
  <c r="I459" i="1464"/>
  <c r="J458" i="1464"/>
  <c r="M458" i="1464"/>
  <c r="K457" i="1464"/>
  <c r="N457" i="1464"/>
  <c r="P463" i="1478" l="1"/>
  <c r="Q463" i="1478" s="1"/>
  <c r="I461" i="1478"/>
  <c r="F462" i="1478"/>
  <c r="M460" i="1478"/>
  <c r="J460" i="1478"/>
  <c r="K459" i="1478"/>
  <c r="N459" i="1478"/>
  <c r="N458" i="1464"/>
  <c r="K458" i="1464"/>
  <c r="M459" i="1464"/>
  <c r="J459" i="1464"/>
  <c r="F461" i="1464"/>
  <c r="I460" i="1464"/>
  <c r="M461" i="1478" l="1"/>
  <c r="J461" i="1478"/>
  <c r="N460" i="1478"/>
  <c r="K460" i="1478"/>
  <c r="I462" i="1478"/>
  <c r="F463" i="1478"/>
  <c r="N459" i="1464"/>
  <c r="K459" i="1464"/>
  <c r="J460" i="1464"/>
  <c r="M460" i="1464"/>
  <c r="F462" i="1464"/>
  <c r="I461" i="1464"/>
  <c r="F464" i="1478" l="1"/>
  <c r="I463" i="1478"/>
  <c r="M462" i="1478"/>
  <c r="J462" i="1478"/>
  <c r="K461" i="1478"/>
  <c r="N461" i="1478"/>
  <c r="F463" i="1464"/>
  <c r="I462" i="1464"/>
  <c r="J461" i="1464"/>
  <c r="M461" i="1464"/>
  <c r="N460" i="1464"/>
  <c r="K460" i="1464"/>
  <c r="K462" i="1478" l="1"/>
  <c r="N462" i="1478"/>
  <c r="M463" i="1478"/>
  <c r="J463" i="1478"/>
  <c r="F465" i="1478"/>
  <c r="I464" i="1478"/>
  <c r="N461" i="1464"/>
  <c r="K461" i="1464"/>
  <c r="J462" i="1464"/>
  <c r="M462" i="1464"/>
  <c r="F464" i="1464"/>
  <c r="I463" i="1464"/>
  <c r="P465" i="1478" l="1"/>
  <c r="Q465" i="1478" s="1"/>
  <c r="M464" i="1478"/>
  <c r="J464" i="1478"/>
  <c r="F466" i="1478"/>
  <c r="I465" i="1478"/>
  <c r="K463" i="1478"/>
  <c r="N463" i="1478"/>
  <c r="M463" i="1464"/>
  <c r="J463" i="1464"/>
  <c r="F465" i="1464"/>
  <c r="I464" i="1464"/>
  <c r="N462" i="1464"/>
  <c r="K462" i="1464"/>
  <c r="P466" i="1478" l="1"/>
  <c r="J465" i="1478"/>
  <c r="M465" i="1478"/>
  <c r="I466" i="1478"/>
  <c r="F467" i="1478"/>
  <c r="N464" i="1478"/>
  <c r="K464" i="1478"/>
  <c r="N463" i="1464"/>
  <c r="K463" i="1464"/>
  <c r="J464" i="1464"/>
  <c r="M464" i="1464"/>
  <c r="F466" i="1464"/>
  <c r="I465" i="1464"/>
  <c r="Q466" i="1478" l="1"/>
  <c r="P467" i="1478" s="1"/>
  <c r="N465" i="1478"/>
  <c r="K465" i="1478"/>
  <c r="F468" i="1478"/>
  <c r="I467" i="1478"/>
  <c r="M466" i="1478"/>
  <c r="J466" i="1478"/>
  <c r="F467" i="1464"/>
  <c r="I466" i="1464"/>
  <c r="J465" i="1464"/>
  <c r="M465" i="1464"/>
  <c r="N464" i="1464"/>
  <c r="K464" i="1464"/>
  <c r="Q467" i="1478" l="1"/>
  <c r="P468" i="1478" s="1"/>
  <c r="K466" i="1478"/>
  <c r="N466" i="1478"/>
  <c r="I468" i="1478"/>
  <c r="F469" i="1478"/>
  <c r="M467" i="1478"/>
  <c r="J467" i="1478"/>
  <c r="N465" i="1464"/>
  <c r="K465" i="1464"/>
  <c r="J466" i="1464"/>
  <c r="M466" i="1464"/>
  <c r="F468" i="1464"/>
  <c r="I467" i="1464"/>
  <c r="Q468" i="1478" l="1"/>
  <c r="P469" i="1478" s="1"/>
  <c r="Q469" i="1478" s="1"/>
  <c r="P470" i="1478" s="1"/>
  <c r="Q470" i="1478" s="1"/>
  <c r="P471" i="1478" s="1"/>
  <c r="Q471" i="1478" s="1"/>
  <c r="P472" i="1478" s="1"/>
  <c r="Q472" i="1478" s="1"/>
  <c r="K467" i="1478"/>
  <c r="N467" i="1478"/>
  <c r="I469" i="1478"/>
  <c r="F470" i="1478"/>
  <c r="M468" i="1478"/>
  <c r="J468" i="1478"/>
  <c r="M467" i="1464"/>
  <c r="J467" i="1464"/>
  <c r="F469" i="1464"/>
  <c r="I468" i="1464"/>
  <c r="N466" i="1464"/>
  <c r="K466" i="1464"/>
  <c r="P473" i="1478" l="1"/>
  <c r="Q473" i="1478" s="1"/>
  <c r="N468" i="1478"/>
  <c r="K468" i="1478"/>
  <c r="I470" i="1478"/>
  <c r="F471" i="1478"/>
  <c r="M469" i="1478"/>
  <c r="J469" i="1478"/>
  <c r="J468" i="1464"/>
  <c r="M468" i="1464"/>
  <c r="F470" i="1464"/>
  <c r="I469" i="1464"/>
  <c r="N467" i="1464"/>
  <c r="K467" i="1464"/>
  <c r="P474" i="1478" l="1"/>
  <c r="Q474" i="1478" s="1"/>
  <c r="K469" i="1478"/>
  <c r="N469" i="1478"/>
  <c r="M470" i="1478"/>
  <c r="J470" i="1478"/>
  <c r="F472" i="1478"/>
  <c r="I471" i="1478"/>
  <c r="J469" i="1464"/>
  <c r="M469" i="1464"/>
  <c r="F471" i="1464"/>
  <c r="I470" i="1464"/>
  <c r="N468" i="1464"/>
  <c r="K468" i="1464"/>
  <c r="P475" i="1478" l="1"/>
  <c r="Q475" i="1478" s="1"/>
  <c r="I472" i="1478"/>
  <c r="F473" i="1478"/>
  <c r="M471" i="1478"/>
  <c r="J471" i="1478"/>
  <c r="K470" i="1478"/>
  <c r="N470" i="1478"/>
  <c r="J470" i="1464"/>
  <c r="M470" i="1464"/>
  <c r="F472" i="1464"/>
  <c r="I471" i="1464"/>
  <c r="N469" i="1464"/>
  <c r="K469" i="1464"/>
  <c r="P476" i="1478" l="1"/>
  <c r="Q476" i="1478" s="1"/>
  <c r="K471" i="1478"/>
  <c r="N471" i="1478"/>
  <c r="M472" i="1478"/>
  <c r="J472" i="1478"/>
  <c r="I473" i="1478"/>
  <c r="F474" i="1478"/>
  <c r="M471" i="1464"/>
  <c r="J471" i="1464"/>
  <c r="F473" i="1464"/>
  <c r="I472" i="1464"/>
  <c r="N470" i="1464"/>
  <c r="K470" i="1464"/>
  <c r="P477" i="1478" l="1"/>
  <c r="Q477" i="1478" s="1"/>
  <c r="F475" i="1478"/>
  <c r="I474" i="1478"/>
  <c r="J473" i="1478"/>
  <c r="M473" i="1478"/>
  <c r="N472" i="1478"/>
  <c r="K472" i="1478"/>
  <c r="N471" i="1464"/>
  <c r="K471" i="1464"/>
  <c r="M472" i="1464"/>
  <c r="J472" i="1464"/>
  <c r="I473" i="1464"/>
  <c r="F474" i="1464"/>
  <c r="P478" i="1478" l="1"/>
  <c r="Q478" i="1478" s="1"/>
  <c r="F476" i="1478"/>
  <c r="I475" i="1478"/>
  <c r="K473" i="1478"/>
  <c r="N473" i="1478"/>
  <c r="M474" i="1478"/>
  <c r="J474" i="1478"/>
  <c r="I474" i="1464"/>
  <c r="F475" i="1464"/>
  <c r="J473" i="1464"/>
  <c r="M473" i="1464"/>
  <c r="N472" i="1464"/>
  <c r="K472" i="1464"/>
  <c r="P479" i="1478" l="1"/>
  <c r="Q479" i="1478" s="1"/>
  <c r="K474" i="1478"/>
  <c r="N474" i="1478"/>
  <c r="I476" i="1478"/>
  <c r="F477" i="1478"/>
  <c r="M475" i="1478"/>
  <c r="J475" i="1478"/>
  <c r="F476" i="1464"/>
  <c r="I475" i="1464"/>
  <c r="K473" i="1464"/>
  <c r="N473" i="1464"/>
  <c r="J474" i="1464"/>
  <c r="M474" i="1464"/>
  <c r="P480" i="1478" l="1"/>
  <c r="Q480" i="1478" s="1"/>
  <c r="N475" i="1478"/>
  <c r="K475" i="1478"/>
  <c r="I477" i="1478"/>
  <c r="F478" i="1478"/>
  <c r="M476" i="1478"/>
  <c r="J476" i="1478"/>
  <c r="M475" i="1464"/>
  <c r="J475" i="1464"/>
  <c r="N474" i="1464"/>
  <c r="K474" i="1464"/>
  <c r="I476" i="1464"/>
  <c r="F477" i="1464"/>
  <c r="P481" i="1478" l="1"/>
  <c r="Q481" i="1478" s="1"/>
  <c r="F479" i="1478"/>
  <c r="I478" i="1478"/>
  <c r="N476" i="1478"/>
  <c r="K476" i="1478"/>
  <c r="J477" i="1478"/>
  <c r="M477" i="1478"/>
  <c r="N475" i="1464"/>
  <c r="K475" i="1464"/>
  <c r="I477" i="1464"/>
  <c r="F478" i="1464"/>
  <c r="M476" i="1464"/>
  <c r="J476" i="1464"/>
  <c r="P482" i="1478" l="1"/>
  <c r="Q482" i="1478" s="1"/>
  <c r="K477" i="1478"/>
  <c r="N477" i="1478"/>
  <c r="M478" i="1478"/>
  <c r="J478" i="1478"/>
  <c r="F480" i="1478"/>
  <c r="I479" i="1478"/>
  <c r="I478" i="1464"/>
  <c r="F479" i="1464"/>
  <c r="N476" i="1464"/>
  <c r="K476" i="1464"/>
  <c r="J477" i="1464"/>
  <c r="M477" i="1464"/>
  <c r="P483" i="1478" l="1"/>
  <c r="Q483" i="1478" s="1"/>
  <c r="M479" i="1478"/>
  <c r="J479" i="1478"/>
  <c r="I480" i="1478"/>
  <c r="F481" i="1478"/>
  <c r="K478" i="1478"/>
  <c r="N478" i="1478"/>
  <c r="K477" i="1464"/>
  <c r="N477" i="1464"/>
  <c r="F480" i="1464"/>
  <c r="I479" i="1464"/>
  <c r="J478" i="1464"/>
  <c r="M478" i="1464"/>
  <c r="P484" i="1478" l="1"/>
  <c r="Q484" i="1478" s="1"/>
  <c r="M480" i="1478"/>
  <c r="J480" i="1478"/>
  <c r="N479" i="1478"/>
  <c r="K479" i="1478"/>
  <c r="I481" i="1478"/>
  <c r="F482" i="1478"/>
  <c r="N478" i="1464"/>
  <c r="K478" i="1464"/>
  <c r="M479" i="1464"/>
  <c r="J479" i="1464"/>
  <c r="I480" i="1464"/>
  <c r="F481" i="1464"/>
  <c r="P485" i="1478" l="1"/>
  <c r="Q485" i="1478" s="1"/>
  <c r="F483" i="1478"/>
  <c r="I482" i="1478"/>
  <c r="J481" i="1478"/>
  <c r="M481" i="1478"/>
  <c r="N480" i="1478"/>
  <c r="K480" i="1478"/>
  <c r="N479" i="1464"/>
  <c r="K479" i="1464"/>
  <c r="I481" i="1464"/>
  <c r="F482" i="1464"/>
  <c r="M480" i="1464"/>
  <c r="J480" i="1464"/>
  <c r="P486" i="1478" l="1"/>
  <c r="Q486" i="1478" s="1"/>
  <c r="K481" i="1478"/>
  <c r="N481" i="1478"/>
  <c r="M482" i="1478"/>
  <c r="J482" i="1478"/>
  <c r="F484" i="1478"/>
  <c r="I483" i="1478"/>
  <c r="I482" i="1464"/>
  <c r="F483" i="1464"/>
  <c r="N480" i="1464"/>
  <c r="K480" i="1464"/>
  <c r="J481" i="1464"/>
  <c r="M481" i="1464"/>
  <c r="P487" i="1478" l="1"/>
  <c r="Q487" i="1478" s="1"/>
  <c r="M483" i="1478"/>
  <c r="J483" i="1478"/>
  <c r="I484" i="1478"/>
  <c r="F485" i="1478"/>
  <c r="K482" i="1478"/>
  <c r="N482" i="1478"/>
  <c r="K481" i="1464"/>
  <c r="N481" i="1464"/>
  <c r="F484" i="1464"/>
  <c r="I483" i="1464"/>
  <c r="J482" i="1464"/>
  <c r="M482" i="1464"/>
  <c r="P488" i="1478" l="1"/>
  <c r="Q488" i="1478" s="1"/>
  <c r="I485" i="1478"/>
  <c r="F486" i="1478"/>
  <c r="M484" i="1478"/>
  <c r="J484" i="1478"/>
  <c r="N483" i="1478"/>
  <c r="K483" i="1478"/>
  <c r="N482" i="1464"/>
  <c r="K482" i="1464"/>
  <c r="M483" i="1464"/>
  <c r="J483" i="1464"/>
  <c r="I484" i="1464"/>
  <c r="F485" i="1464"/>
  <c r="P489" i="1478" l="1"/>
  <c r="Q489" i="1478" s="1"/>
  <c r="N484" i="1478"/>
  <c r="K484" i="1478"/>
  <c r="F487" i="1478"/>
  <c r="I486" i="1478"/>
  <c r="J485" i="1478"/>
  <c r="M485" i="1478"/>
  <c r="M484" i="1464"/>
  <c r="J484" i="1464"/>
  <c r="I485" i="1464"/>
  <c r="F486" i="1464"/>
  <c r="N483" i="1464"/>
  <c r="K483" i="1464"/>
  <c r="P490" i="1478" l="1"/>
  <c r="Q490" i="1478" s="1"/>
  <c r="K485" i="1478"/>
  <c r="N485" i="1478"/>
  <c r="M486" i="1478"/>
  <c r="J486" i="1478"/>
  <c r="F488" i="1478"/>
  <c r="I487" i="1478"/>
  <c r="I486" i="1464"/>
  <c r="F487" i="1464"/>
  <c r="J485" i="1464"/>
  <c r="M485" i="1464"/>
  <c r="N484" i="1464"/>
  <c r="K484" i="1464"/>
  <c r="P491" i="1478" l="1"/>
  <c r="Q491" i="1478" s="1"/>
  <c r="M487" i="1478"/>
  <c r="J487" i="1478"/>
  <c r="I488" i="1478"/>
  <c r="F489" i="1478"/>
  <c r="K486" i="1478"/>
  <c r="N486" i="1478"/>
  <c r="F488" i="1464"/>
  <c r="I487" i="1464"/>
  <c r="K485" i="1464"/>
  <c r="N485" i="1464"/>
  <c r="J486" i="1464"/>
  <c r="M486" i="1464"/>
  <c r="P492" i="1478" l="1"/>
  <c r="Q492" i="1478" s="1"/>
  <c r="I489" i="1478"/>
  <c r="F490" i="1478"/>
  <c r="M488" i="1478"/>
  <c r="J488" i="1478"/>
  <c r="N487" i="1478"/>
  <c r="K487" i="1478"/>
  <c r="N486" i="1464"/>
  <c r="K486" i="1464"/>
  <c r="M487" i="1464"/>
  <c r="J487" i="1464"/>
  <c r="I488" i="1464"/>
  <c r="F489" i="1464"/>
  <c r="P493" i="1478" l="1"/>
  <c r="Q493" i="1478" s="1"/>
  <c r="N488" i="1478"/>
  <c r="K488" i="1478"/>
  <c r="F491" i="1478"/>
  <c r="I490" i="1478"/>
  <c r="J489" i="1478"/>
  <c r="M489" i="1478"/>
  <c r="M488" i="1464"/>
  <c r="J488" i="1464"/>
  <c r="I489" i="1464"/>
  <c r="F490" i="1464"/>
  <c r="N487" i="1464"/>
  <c r="K487" i="1464"/>
  <c r="P494" i="1478" l="1"/>
  <c r="Q494" i="1478" s="1"/>
  <c r="K489" i="1478"/>
  <c r="N489" i="1478"/>
  <c r="I491" i="1478"/>
  <c r="F492" i="1478"/>
  <c r="M490" i="1478"/>
  <c r="J490" i="1478"/>
  <c r="I490" i="1464"/>
  <c r="F491" i="1464"/>
  <c r="J489" i="1464"/>
  <c r="M489" i="1464"/>
  <c r="N488" i="1464"/>
  <c r="K488" i="1464"/>
  <c r="P495" i="1478" l="1"/>
  <c r="Q495" i="1478" s="1"/>
  <c r="J491" i="1478"/>
  <c r="M491" i="1478"/>
  <c r="K490" i="1478"/>
  <c r="N490" i="1478"/>
  <c r="F493" i="1478"/>
  <c r="I492" i="1478"/>
  <c r="K489" i="1464"/>
  <c r="N489" i="1464"/>
  <c r="F492" i="1464"/>
  <c r="I491" i="1464"/>
  <c r="J490" i="1464"/>
  <c r="M490" i="1464"/>
  <c r="P496" i="1478" l="1"/>
  <c r="Q496" i="1478" s="1"/>
  <c r="M492" i="1478"/>
  <c r="J492" i="1478"/>
  <c r="F494" i="1478"/>
  <c r="I493" i="1478"/>
  <c r="N491" i="1478"/>
  <c r="K491" i="1478"/>
  <c r="M491" i="1464"/>
  <c r="J491" i="1464"/>
  <c r="N490" i="1464"/>
  <c r="K490" i="1464"/>
  <c r="I492" i="1464"/>
  <c r="F493" i="1464"/>
  <c r="P497" i="1478" l="1"/>
  <c r="Q497" i="1478" s="1"/>
  <c r="M493" i="1478"/>
  <c r="J493" i="1478"/>
  <c r="F495" i="1478"/>
  <c r="I494" i="1478"/>
  <c r="K492" i="1478"/>
  <c r="N492" i="1478"/>
  <c r="I493" i="1464"/>
  <c r="F494" i="1464"/>
  <c r="M492" i="1464"/>
  <c r="J492" i="1464"/>
  <c r="N491" i="1464"/>
  <c r="K491" i="1464"/>
  <c r="P498" i="1478" l="1"/>
  <c r="Q498" i="1478" s="1"/>
  <c r="F496" i="1478"/>
  <c r="I495" i="1478"/>
  <c r="N493" i="1478"/>
  <c r="K493" i="1478"/>
  <c r="J494" i="1478"/>
  <c r="M494" i="1478"/>
  <c r="I494" i="1464"/>
  <c r="F495" i="1464"/>
  <c r="N492" i="1464"/>
  <c r="K492" i="1464"/>
  <c r="J493" i="1464"/>
  <c r="M493" i="1464"/>
  <c r="P499" i="1478" l="1"/>
  <c r="Q499" i="1478" s="1"/>
  <c r="K494" i="1478"/>
  <c r="N494" i="1478"/>
  <c r="J495" i="1478"/>
  <c r="M495" i="1478"/>
  <c r="F497" i="1478"/>
  <c r="I496" i="1478"/>
  <c r="K493" i="1464"/>
  <c r="N493" i="1464"/>
  <c r="F496" i="1464"/>
  <c r="I495" i="1464"/>
  <c r="J494" i="1464"/>
  <c r="M494" i="1464"/>
  <c r="P500" i="1478" l="1"/>
  <c r="Q500" i="1478" s="1"/>
  <c r="J496" i="1478"/>
  <c r="M496" i="1478"/>
  <c r="F498" i="1478"/>
  <c r="I497" i="1478"/>
  <c r="N495" i="1478"/>
  <c r="K495" i="1478"/>
  <c r="M495" i="1464"/>
  <c r="J495" i="1464"/>
  <c r="N494" i="1464"/>
  <c r="K494" i="1464"/>
  <c r="I496" i="1464"/>
  <c r="F497" i="1464"/>
  <c r="P501" i="1478" l="1"/>
  <c r="Q501" i="1478" s="1"/>
  <c r="M497" i="1478"/>
  <c r="J497" i="1478"/>
  <c r="K496" i="1478"/>
  <c r="N496" i="1478"/>
  <c r="F499" i="1478"/>
  <c r="I498" i="1478"/>
  <c r="N495" i="1464"/>
  <c r="K495" i="1464"/>
  <c r="I497" i="1464"/>
  <c r="F498" i="1464"/>
  <c r="M496" i="1464"/>
  <c r="J496" i="1464"/>
  <c r="P502" i="1478" l="1"/>
  <c r="Q502" i="1478" s="1"/>
  <c r="J498" i="1478"/>
  <c r="M498" i="1478"/>
  <c r="F500" i="1478"/>
  <c r="I499" i="1478"/>
  <c r="N497" i="1478"/>
  <c r="K497" i="1478"/>
  <c r="I498" i="1464"/>
  <c r="F499" i="1464"/>
  <c r="N496" i="1464"/>
  <c r="K496" i="1464"/>
  <c r="J497" i="1464"/>
  <c r="M497" i="1464"/>
  <c r="P503" i="1478" l="1"/>
  <c r="Q503" i="1478" s="1"/>
  <c r="J499" i="1478"/>
  <c r="M499" i="1478"/>
  <c r="I500" i="1478"/>
  <c r="F501" i="1478"/>
  <c r="K498" i="1478"/>
  <c r="N498" i="1478"/>
  <c r="F500" i="1464"/>
  <c r="I499" i="1464"/>
  <c r="K497" i="1464"/>
  <c r="N497" i="1464"/>
  <c r="J498" i="1464"/>
  <c r="M498" i="1464"/>
  <c r="P504" i="1478" l="1"/>
  <c r="Q504" i="1478" s="1"/>
  <c r="J500" i="1478"/>
  <c r="M500" i="1478"/>
  <c r="F502" i="1478"/>
  <c r="I501" i="1478"/>
  <c r="N499" i="1478"/>
  <c r="K499" i="1478"/>
  <c r="N498" i="1464"/>
  <c r="K498" i="1464"/>
  <c r="M499" i="1464"/>
  <c r="J499" i="1464"/>
  <c r="I500" i="1464"/>
  <c r="F501" i="1464"/>
  <c r="P505" i="1478" l="1"/>
  <c r="Q505" i="1478" s="1"/>
  <c r="F503" i="1478"/>
  <c r="I502" i="1478"/>
  <c r="M501" i="1478"/>
  <c r="J501" i="1478"/>
  <c r="N500" i="1478"/>
  <c r="K500" i="1478"/>
  <c r="M500" i="1464"/>
  <c r="J500" i="1464"/>
  <c r="I501" i="1464"/>
  <c r="F502" i="1464"/>
  <c r="N499" i="1464"/>
  <c r="K499" i="1464"/>
  <c r="P506" i="1478" l="1"/>
  <c r="Q506" i="1478" s="1"/>
  <c r="M502" i="1478"/>
  <c r="J502" i="1478"/>
  <c r="K501" i="1478"/>
  <c r="N501" i="1478"/>
  <c r="I503" i="1478"/>
  <c r="F504" i="1478"/>
  <c r="I502" i="1464"/>
  <c r="F503" i="1464"/>
  <c r="J501" i="1464"/>
  <c r="M501" i="1464"/>
  <c r="N500" i="1464"/>
  <c r="K500" i="1464"/>
  <c r="P507" i="1478" l="1"/>
  <c r="Q507" i="1478" s="1"/>
  <c r="J503" i="1478"/>
  <c r="M503" i="1478"/>
  <c r="F505" i="1478"/>
  <c r="I504" i="1478"/>
  <c r="N502" i="1478"/>
  <c r="K502" i="1478"/>
  <c r="K501" i="1464"/>
  <c r="N501" i="1464"/>
  <c r="F504" i="1464"/>
  <c r="I503" i="1464"/>
  <c r="J502" i="1464"/>
  <c r="M502" i="1464"/>
  <c r="P508" i="1478" l="1"/>
  <c r="Q508" i="1478" s="1"/>
  <c r="F506" i="1478"/>
  <c r="I505" i="1478"/>
  <c r="M504" i="1478"/>
  <c r="J504" i="1478"/>
  <c r="K503" i="1478"/>
  <c r="N503" i="1478"/>
  <c r="N502" i="1464"/>
  <c r="K502" i="1464"/>
  <c r="I504" i="1464"/>
  <c r="F505" i="1464"/>
  <c r="M503" i="1464"/>
  <c r="J503" i="1464"/>
  <c r="P509" i="1478" l="1"/>
  <c r="Q509" i="1478" s="1"/>
  <c r="M505" i="1478"/>
  <c r="J505" i="1478"/>
  <c r="K504" i="1478"/>
  <c r="N504" i="1478"/>
  <c r="F507" i="1478"/>
  <c r="I506" i="1478"/>
  <c r="I505" i="1464"/>
  <c r="F506" i="1464"/>
  <c r="N503" i="1464"/>
  <c r="K503" i="1464"/>
  <c r="M504" i="1464"/>
  <c r="J504" i="1464"/>
  <c r="P510" i="1478" l="1"/>
  <c r="Q510" i="1478" s="1"/>
  <c r="M506" i="1478"/>
  <c r="J506" i="1478"/>
  <c r="K505" i="1478"/>
  <c r="N505" i="1478"/>
  <c r="I507" i="1478"/>
  <c r="F508" i="1478"/>
  <c r="N504" i="1464"/>
  <c r="K504" i="1464"/>
  <c r="I506" i="1464"/>
  <c r="F507" i="1464"/>
  <c r="J505" i="1464"/>
  <c r="M505" i="1464"/>
  <c r="P511" i="1478" l="1"/>
  <c r="Q511" i="1478" s="1"/>
  <c r="F509" i="1478"/>
  <c r="I508" i="1478"/>
  <c r="M507" i="1478"/>
  <c r="J507" i="1478"/>
  <c r="N506" i="1478"/>
  <c r="K506" i="1478"/>
  <c r="F508" i="1464"/>
  <c r="I507" i="1464"/>
  <c r="K505" i="1464"/>
  <c r="N505" i="1464"/>
  <c r="J506" i="1464"/>
  <c r="M506" i="1464"/>
  <c r="P512" i="1478" l="1"/>
  <c r="Q512" i="1478" s="1"/>
  <c r="N507" i="1478"/>
  <c r="K507" i="1478"/>
  <c r="J508" i="1478"/>
  <c r="M508" i="1478"/>
  <c r="F510" i="1478"/>
  <c r="I509" i="1478"/>
  <c r="N506" i="1464"/>
  <c r="K506" i="1464"/>
  <c r="M507" i="1464"/>
  <c r="J507" i="1464"/>
  <c r="I508" i="1464"/>
  <c r="F509" i="1464"/>
  <c r="P513" i="1478" l="1"/>
  <c r="Q513" i="1478" s="1"/>
  <c r="M509" i="1478"/>
  <c r="J509" i="1478"/>
  <c r="I510" i="1478"/>
  <c r="F511" i="1478"/>
  <c r="K508" i="1478"/>
  <c r="N508" i="1478"/>
  <c r="N507" i="1464"/>
  <c r="K507" i="1464"/>
  <c r="I509" i="1464"/>
  <c r="F510" i="1464"/>
  <c r="M508" i="1464"/>
  <c r="J508" i="1464"/>
  <c r="P514" i="1478" l="1"/>
  <c r="Q514" i="1478" s="1"/>
  <c r="M510" i="1478"/>
  <c r="J510" i="1478"/>
  <c r="I511" i="1478"/>
  <c r="F512" i="1478"/>
  <c r="N509" i="1478"/>
  <c r="K509" i="1478"/>
  <c r="N508" i="1464"/>
  <c r="K508" i="1464"/>
  <c r="I510" i="1464"/>
  <c r="F511" i="1464"/>
  <c r="J509" i="1464"/>
  <c r="N509" i="1464" s="1"/>
  <c r="M509" i="1464"/>
  <c r="P515" i="1478" l="1"/>
  <c r="Q515" i="1478" s="1"/>
  <c r="M511" i="1478"/>
  <c r="J511" i="1478"/>
  <c r="N510" i="1478"/>
  <c r="K510" i="1478"/>
  <c r="I512" i="1478"/>
  <c r="F513" i="1478"/>
  <c r="F512" i="1464"/>
  <c r="I511" i="1464"/>
  <c r="K509" i="1464"/>
  <c r="J510" i="1464"/>
  <c r="N510" i="1464" s="1"/>
  <c r="M510" i="1464"/>
  <c r="P516" i="1478" l="1"/>
  <c r="Q516" i="1478" s="1"/>
  <c r="I513" i="1478"/>
  <c r="F514" i="1478"/>
  <c r="M512" i="1478"/>
  <c r="J512" i="1478"/>
  <c r="K511" i="1478"/>
  <c r="N511" i="1478"/>
  <c r="K510" i="1464"/>
  <c r="M511" i="1464"/>
  <c r="J511" i="1464"/>
  <c r="N511" i="1464" s="1"/>
  <c r="I512" i="1464"/>
  <c r="F513" i="1464"/>
  <c r="P517" i="1478" l="1"/>
  <c r="Q517" i="1478" s="1"/>
  <c r="M513" i="1478"/>
  <c r="J513" i="1478"/>
  <c r="K512" i="1478"/>
  <c r="N512" i="1478"/>
  <c r="I514" i="1478"/>
  <c r="F515" i="1478"/>
  <c r="K511" i="1464"/>
  <c r="I513" i="1464"/>
  <c r="F514" i="1464"/>
  <c r="M512" i="1464"/>
  <c r="J512" i="1464"/>
  <c r="N512" i="1464" s="1"/>
  <c r="P518" i="1478" l="1"/>
  <c r="Q518" i="1478" s="1"/>
  <c r="I515" i="1478"/>
  <c r="F516" i="1478"/>
  <c r="M514" i="1478"/>
  <c r="J514" i="1478"/>
  <c r="K513" i="1478"/>
  <c r="N513" i="1478"/>
  <c r="K512" i="1464"/>
  <c r="I514" i="1464"/>
  <c r="F515" i="1464"/>
  <c r="J513" i="1464"/>
  <c r="N513" i="1464" s="1"/>
  <c r="M513" i="1464"/>
  <c r="P519" i="1478" l="1"/>
  <c r="Q519" i="1478" s="1"/>
  <c r="M515" i="1478"/>
  <c r="J515" i="1478"/>
  <c r="N514" i="1478"/>
  <c r="K514" i="1478"/>
  <c r="F517" i="1478"/>
  <c r="I516" i="1478"/>
  <c r="F516" i="1464"/>
  <c r="I515" i="1464"/>
  <c r="K513" i="1464"/>
  <c r="J514" i="1464"/>
  <c r="N514" i="1464" s="1"/>
  <c r="M514" i="1464"/>
  <c r="P520" i="1478" l="1"/>
  <c r="Q520" i="1478" s="1"/>
  <c r="J516" i="1478"/>
  <c r="M516" i="1478"/>
  <c r="F518" i="1478"/>
  <c r="I517" i="1478"/>
  <c r="K515" i="1478"/>
  <c r="N515" i="1478"/>
  <c r="I516" i="1464"/>
  <c r="J516" i="1464" s="1"/>
  <c r="N516" i="1464" s="1"/>
  <c r="F517" i="1464"/>
  <c r="M515" i="1464"/>
  <c r="J515" i="1464"/>
  <c r="N515" i="1464" s="1"/>
  <c r="K514" i="1464"/>
  <c r="P521" i="1478" l="1"/>
  <c r="Q521" i="1478" s="1"/>
  <c r="N516" i="1478"/>
  <c r="K516" i="1478"/>
  <c r="J517" i="1478"/>
  <c r="M517" i="1478"/>
  <c r="F519" i="1478"/>
  <c r="I518" i="1478"/>
  <c r="M516" i="1464"/>
  <c r="F518" i="1464"/>
  <c r="I517" i="1464"/>
  <c r="J517" i="1464" s="1"/>
  <c r="N517" i="1464" s="1"/>
  <c r="K516" i="1464"/>
  <c r="K515" i="1464"/>
  <c r="P522" i="1478" l="1"/>
  <c r="Q522" i="1478" s="1"/>
  <c r="M518" i="1478"/>
  <c r="J518" i="1478"/>
  <c r="I519" i="1478"/>
  <c r="F520" i="1478"/>
  <c r="N517" i="1478"/>
  <c r="K517" i="1478"/>
  <c r="M517" i="1464"/>
  <c r="F519" i="1464"/>
  <c r="I518" i="1464"/>
  <c r="P523" i="1478" l="1"/>
  <c r="Q523" i="1478" s="1"/>
  <c r="J519" i="1478"/>
  <c r="M519" i="1478"/>
  <c r="F521" i="1478"/>
  <c r="I520" i="1478"/>
  <c r="N518" i="1478"/>
  <c r="K518" i="1478"/>
  <c r="M518" i="1464"/>
  <c r="J518" i="1464"/>
  <c r="N518" i="1464" s="1"/>
  <c r="F520" i="1464"/>
  <c r="I519" i="1464"/>
  <c r="K517" i="1464"/>
  <c r="P524" i="1478" l="1"/>
  <c r="Q524" i="1478" s="1"/>
  <c r="F522" i="1478"/>
  <c r="I521" i="1478"/>
  <c r="J520" i="1478"/>
  <c r="M520" i="1478"/>
  <c r="N519" i="1478"/>
  <c r="K519" i="1478"/>
  <c r="M519" i="1464"/>
  <c r="J519" i="1464"/>
  <c r="N519" i="1464" s="1"/>
  <c r="F521" i="1464"/>
  <c r="I520" i="1464"/>
  <c r="K518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N29" i="1444"/>
  <c r="M29" i="1444"/>
  <c r="N28" i="1444"/>
  <c r="M28" i="1444"/>
  <c r="N27" i="1444"/>
  <c r="N235" i="1444" s="1"/>
  <c r="M27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4" i="1129" a="1"/>
  <c r="F38" i="1129" a="1"/>
  <c r="F36" i="1129" a="1"/>
  <c r="F13" i="1129" a="1"/>
  <c r="F22" i="1129" a="1"/>
  <c r="F46" i="1129" a="1"/>
  <c r="F23" i="1129" a="1"/>
  <c r="F34" i="1129" a="1"/>
  <c r="F16" i="1129" a="1"/>
  <c r="F31" i="1129" a="1"/>
  <c r="F25" i="1129" a="1"/>
  <c r="F20" i="1129" a="1"/>
  <c r="F37" i="1129" a="1"/>
  <c r="F29" i="1129" a="1"/>
  <c r="F40" i="1129" a="1"/>
  <c r="F39" i="1129" a="1"/>
  <c r="F44" i="1129" a="1"/>
  <c r="F26" i="1129" a="1"/>
  <c r="F28" i="1129" a="1"/>
  <c r="F11" i="1129" a="1"/>
  <c r="F30" i="1129" a="1"/>
  <c r="F12" i="1129" a="1"/>
  <c r="F45" i="1129" a="1"/>
  <c r="F19" i="1129" a="1"/>
  <c r="F14" i="1129" a="1"/>
  <c r="F32" i="1129" a="1"/>
  <c r="F42" i="1129" a="1"/>
  <c r="F18" i="1129" a="1"/>
  <c r="F15" i="1129" a="1"/>
  <c r="F43" i="1129" a="1"/>
  <c r="F35" i="1129" a="1"/>
  <c r="F17" i="1129" a="1"/>
  <c r="F33" i="1129" a="1"/>
  <c r="F21" i="1129" a="1"/>
  <c r="F41" i="1129" a="1"/>
  <c r="F27" i="1129" a="1"/>
  <c r="P525" i="1478" l="1"/>
  <c r="Q525" i="1478" s="1"/>
  <c r="D12" i="1478"/>
  <c r="N520" i="1478"/>
  <c r="K520" i="1478"/>
  <c r="J521" i="1478"/>
  <c r="M521" i="1478"/>
  <c r="F523" i="1478"/>
  <c r="I522" i="1478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520" i="1464"/>
  <c r="J520" i="1464"/>
  <c r="N520" i="1464" s="1"/>
  <c r="F522" i="1464"/>
  <c r="I521" i="1464"/>
  <c r="K519" i="1464"/>
  <c r="M235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P526" i="1478" l="1"/>
  <c r="Q526" i="1478" s="1"/>
  <c r="M522" i="1478"/>
  <c r="J522" i="1478"/>
  <c r="F524" i="1478"/>
  <c r="I523" i="1478"/>
  <c r="N521" i="1478"/>
  <c r="K521" i="1478"/>
  <c r="B516" i="1478"/>
  <c r="B553" i="1478"/>
  <c r="B501" i="1478"/>
  <c r="B464" i="1478"/>
  <c r="B427" i="1478"/>
  <c r="B390" i="1478"/>
  <c r="B353" i="1478"/>
  <c r="B316" i="1478"/>
  <c r="B279" i="1478"/>
  <c r="B205" i="1478"/>
  <c r="B242" i="1478"/>
  <c r="B131" i="1478"/>
  <c r="B168" i="1478"/>
  <c r="B94" i="1478"/>
  <c r="B17" i="1478"/>
  <c r="B57" i="1478"/>
  <c r="B20" i="1478"/>
  <c r="H12" i="1445"/>
  <c r="E19" i="1445" s="1"/>
  <c r="D21" i="1445" s="1"/>
  <c r="B13" i="1445"/>
  <c r="G92" i="1177"/>
  <c r="G99" i="1177"/>
  <c r="G97" i="1177"/>
  <c r="G96" i="1177"/>
  <c r="G95" i="1177"/>
  <c r="G93" i="1177"/>
  <c r="M521" i="1464"/>
  <c r="J521" i="1464"/>
  <c r="N521" i="1464" s="1"/>
  <c r="B664" i="1464"/>
  <c r="B627" i="1464"/>
  <c r="B590" i="1464"/>
  <c r="B553" i="1464"/>
  <c r="B516" i="1464"/>
  <c r="B701" i="1464"/>
  <c r="F523" i="1464"/>
  <c r="I522" i="1464"/>
  <c r="K520" i="1464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P527" i="1478" l="1"/>
  <c r="Q527" i="1478" s="1"/>
  <c r="J523" i="1478"/>
  <c r="M523" i="1478"/>
  <c r="F525" i="1478"/>
  <c r="I524" i="1478"/>
  <c r="N522" i="1478"/>
  <c r="K522" i="1478"/>
  <c r="F524" i="1464"/>
  <c r="I523" i="1464"/>
  <c r="K521" i="1464"/>
  <c r="M522" i="1464"/>
  <c r="J522" i="1464"/>
  <c r="N522" i="1464" s="1"/>
  <c r="P528" i="1478" l="1"/>
  <c r="Q528" i="1478" s="1"/>
  <c r="F526" i="1478"/>
  <c r="I525" i="1478"/>
  <c r="J524" i="1478"/>
  <c r="M524" i="1478"/>
  <c r="N523" i="1478"/>
  <c r="K523" i="1478"/>
  <c r="K522" i="1464"/>
  <c r="M523" i="1464"/>
  <c r="J523" i="1464"/>
  <c r="N523" i="1464" s="1"/>
  <c r="F525" i="1464"/>
  <c r="I524" i="1464"/>
  <c r="H15" i="1444"/>
  <c r="B48" i="1438" s="1"/>
  <c r="P529" i="1478" l="1"/>
  <c r="Q529" i="1478" s="1"/>
  <c r="N524" i="1478"/>
  <c r="K524" i="1478"/>
  <c r="J525" i="1478"/>
  <c r="M525" i="1478"/>
  <c r="F527" i="1478"/>
  <c r="I526" i="1478"/>
  <c r="K523" i="1464"/>
  <c r="M524" i="1464"/>
  <c r="J524" i="1464"/>
  <c r="N524" i="1464" s="1"/>
  <c r="F526" i="1464"/>
  <c r="I525" i="1464"/>
  <c r="P530" i="1478" l="1"/>
  <c r="Q530" i="1478" s="1"/>
  <c r="J526" i="1478"/>
  <c r="M526" i="1478"/>
  <c r="N525" i="1478"/>
  <c r="K525" i="1478"/>
  <c r="I527" i="1478"/>
  <c r="F528" i="1478"/>
  <c r="F527" i="1464"/>
  <c r="I526" i="1464"/>
  <c r="M525" i="1464"/>
  <c r="J525" i="1464"/>
  <c r="N525" i="1464" s="1"/>
  <c r="K524" i="1464"/>
  <c r="K13" i="1444"/>
  <c r="P531" i="1478" l="1"/>
  <c r="Q531" i="1478" s="1"/>
  <c r="F529" i="1478"/>
  <c r="I528" i="1478"/>
  <c r="J527" i="1478"/>
  <c r="M527" i="1478"/>
  <c r="N526" i="1478"/>
  <c r="K526" i="1478"/>
  <c r="K525" i="1464"/>
  <c r="M526" i="1464"/>
  <c r="J526" i="1464"/>
  <c r="N526" i="1464" s="1"/>
  <c r="F528" i="1464"/>
  <c r="I527" i="1464"/>
  <c r="I15" i="1444"/>
  <c r="E48" i="1438" s="1"/>
  <c r="H48" i="1438" s="1"/>
  <c r="P532" i="1478" l="1"/>
  <c r="Q532" i="1478" s="1"/>
  <c r="N527" i="1478"/>
  <c r="K527" i="1478"/>
  <c r="J528" i="1478"/>
  <c r="M528" i="1478"/>
  <c r="F530" i="1478"/>
  <c r="I529" i="1478"/>
  <c r="M527" i="1464"/>
  <c r="J527" i="1464"/>
  <c r="N527" i="1464" s="1"/>
  <c r="F529" i="1464"/>
  <c r="I528" i="1464"/>
  <c r="K526" i="1464"/>
  <c r="P533" i="1478" l="1"/>
  <c r="Q533" i="1478" s="1"/>
  <c r="I530" i="1478"/>
  <c r="F531" i="1478"/>
  <c r="M529" i="1478"/>
  <c r="J529" i="1478"/>
  <c r="K528" i="1478"/>
  <c r="N528" i="1478"/>
  <c r="M528" i="1464"/>
  <c r="J528" i="1464"/>
  <c r="N528" i="1464" s="1"/>
  <c r="F530" i="1464"/>
  <c r="I529" i="1464"/>
  <c r="K527" i="1464"/>
  <c r="P534" i="1478" l="1"/>
  <c r="Q534" i="1478" s="1"/>
  <c r="F532" i="1478"/>
  <c r="I531" i="1478"/>
  <c r="K529" i="1478"/>
  <c r="N529" i="1478"/>
  <c r="J530" i="1478"/>
  <c r="M530" i="1478"/>
  <c r="M529" i="1464"/>
  <c r="J529" i="1464"/>
  <c r="N529" i="1464" s="1"/>
  <c r="F531" i="1464"/>
  <c r="I530" i="1464"/>
  <c r="K528" i="1464"/>
  <c r="P535" i="1478" l="1"/>
  <c r="Q535" i="1478" s="1"/>
  <c r="N530" i="1478"/>
  <c r="K530" i="1478"/>
  <c r="J531" i="1478"/>
  <c r="M531" i="1478"/>
  <c r="F533" i="1478"/>
  <c r="I532" i="1478"/>
  <c r="M530" i="1464"/>
  <c r="J530" i="1464"/>
  <c r="N530" i="1464" s="1"/>
  <c r="F532" i="1464"/>
  <c r="I531" i="1464"/>
  <c r="K529" i="1464"/>
  <c r="P536" i="1478" l="1"/>
  <c r="Q536" i="1478" s="1"/>
  <c r="K531" i="1478"/>
  <c r="N531" i="1478"/>
  <c r="M532" i="1478"/>
  <c r="J532" i="1478"/>
  <c r="F534" i="1478"/>
  <c r="I533" i="1478"/>
  <c r="M531" i="1464"/>
  <c r="J531" i="1464"/>
  <c r="N531" i="1464" s="1"/>
  <c r="F533" i="1464"/>
  <c r="I532" i="1464"/>
  <c r="K530" i="1464"/>
  <c r="P537" i="1478" l="1"/>
  <c r="Q537" i="1478" s="1"/>
  <c r="M533" i="1478"/>
  <c r="J533" i="1478"/>
  <c r="I534" i="1478"/>
  <c r="F535" i="1478"/>
  <c r="N532" i="1478"/>
  <c r="K532" i="1478"/>
  <c r="M532" i="1464"/>
  <c r="J532" i="1464"/>
  <c r="N532" i="1464" s="1"/>
  <c r="F534" i="1464"/>
  <c r="I533" i="1464"/>
  <c r="K531" i="1464"/>
  <c r="P538" i="1478" l="1"/>
  <c r="Q538" i="1478" s="1"/>
  <c r="F536" i="1478"/>
  <c r="I535" i="1478"/>
  <c r="J534" i="1478"/>
  <c r="M534" i="1478"/>
  <c r="N533" i="1478"/>
  <c r="K533" i="1478"/>
  <c r="M533" i="1464"/>
  <c r="J533" i="1464"/>
  <c r="N533" i="1464" s="1"/>
  <c r="F535" i="1464"/>
  <c r="I534" i="1464"/>
  <c r="K532" i="1464"/>
  <c r="P539" i="1478" l="1"/>
  <c r="Q539" i="1478" s="1"/>
  <c r="N534" i="1478"/>
  <c r="K534" i="1478"/>
  <c r="M535" i="1478"/>
  <c r="J535" i="1478"/>
  <c r="F537" i="1478"/>
  <c r="I536" i="1478"/>
  <c r="J534" i="1464"/>
  <c r="N534" i="1464" s="1"/>
  <c r="M534" i="1464"/>
  <c r="F536" i="1464"/>
  <c r="I535" i="1464"/>
  <c r="K533" i="1464"/>
  <c r="P540" i="1478" l="1"/>
  <c r="Q540" i="1478" s="1"/>
  <c r="M536" i="1478"/>
  <c r="J536" i="1478"/>
  <c r="F538" i="1478"/>
  <c r="I537" i="1478"/>
  <c r="K535" i="1478"/>
  <c r="N535" i="1478"/>
  <c r="M535" i="1464"/>
  <c r="J535" i="1464"/>
  <c r="N535" i="1464" s="1"/>
  <c r="F537" i="1464"/>
  <c r="I536" i="1464"/>
  <c r="K534" i="1464"/>
  <c r="P541" i="1478" l="1"/>
  <c r="Q541" i="1478" s="1"/>
  <c r="I538" i="1478"/>
  <c r="F539" i="1478"/>
  <c r="M537" i="1478"/>
  <c r="J537" i="1478"/>
  <c r="K536" i="1478"/>
  <c r="N536" i="1478"/>
  <c r="J536" i="1464"/>
  <c r="N536" i="1464" s="1"/>
  <c r="M536" i="1464"/>
  <c r="F538" i="1464"/>
  <c r="I537" i="1464"/>
  <c r="K535" i="1464"/>
  <c r="P542" i="1478" l="1"/>
  <c r="Q542" i="1478" s="1"/>
  <c r="N537" i="1478"/>
  <c r="K537" i="1478"/>
  <c r="F540" i="1478"/>
  <c r="I539" i="1478"/>
  <c r="M538" i="1478"/>
  <c r="J538" i="1478"/>
  <c r="M537" i="1464"/>
  <c r="J537" i="1464"/>
  <c r="N537" i="1464" s="1"/>
  <c r="F539" i="1464"/>
  <c r="I538" i="1464"/>
  <c r="K536" i="1464"/>
  <c r="P543" i="1478" l="1"/>
  <c r="Q543" i="1478" s="1"/>
  <c r="F541" i="1478"/>
  <c r="I540" i="1478"/>
  <c r="J539" i="1478"/>
  <c r="M539" i="1478"/>
  <c r="N538" i="1478"/>
  <c r="K538" i="1478"/>
  <c r="M538" i="1464"/>
  <c r="J538" i="1464"/>
  <c r="N538" i="1464" s="1"/>
  <c r="F540" i="1464"/>
  <c r="I539" i="1464"/>
  <c r="K537" i="1464"/>
  <c r="P544" i="1478" l="1"/>
  <c r="Q544" i="1478" s="1"/>
  <c r="K539" i="1478"/>
  <c r="N539" i="1478"/>
  <c r="M540" i="1478"/>
  <c r="J540" i="1478"/>
  <c r="F542" i="1478"/>
  <c r="I541" i="1478"/>
  <c r="M539" i="1464"/>
  <c r="J539" i="1464"/>
  <c r="N539" i="1464" s="1"/>
  <c r="F541" i="1464"/>
  <c r="I540" i="1464"/>
  <c r="K538" i="1464"/>
  <c r="P545" i="1478" l="1"/>
  <c r="Q545" i="1478" s="1"/>
  <c r="M541" i="1478"/>
  <c r="J541" i="1478"/>
  <c r="I542" i="1478"/>
  <c r="F543" i="1478"/>
  <c r="N540" i="1478"/>
  <c r="K540" i="1478"/>
  <c r="K539" i="1464"/>
  <c r="M540" i="1464"/>
  <c r="J540" i="1464"/>
  <c r="N540" i="1464" s="1"/>
  <c r="F542" i="1464"/>
  <c r="I541" i="1464"/>
  <c r="P546" i="1478" l="1"/>
  <c r="Q546" i="1478" s="1"/>
  <c r="J542" i="1478"/>
  <c r="M542" i="1478"/>
  <c r="F544" i="1478"/>
  <c r="I543" i="1478"/>
  <c r="K541" i="1478"/>
  <c r="N541" i="1478"/>
  <c r="M541" i="1464"/>
  <c r="J541" i="1464"/>
  <c r="N541" i="1464" s="1"/>
  <c r="F543" i="1464"/>
  <c r="I542" i="1464"/>
  <c r="K540" i="1464"/>
  <c r="P547" i="1478" l="1"/>
  <c r="Q547" i="1478" s="1"/>
  <c r="F545" i="1478"/>
  <c r="I544" i="1478"/>
  <c r="M543" i="1478"/>
  <c r="J543" i="1478"/>
  <c r="N542" i="1478"/>
  <c r="K542" i="1478"/>
  <c r="M542" i="1464"/>
  <c r="J542" i="1464"/>
  <c r="N542" i="1464" s="1"/>
  <c r="F544" i="1464"/>
  <c r="I543" i="1464"/>
  <c r="K541" i="1464"/>
  <c r="P548" i="1478" l="1"/>
  <c r="Q548" i="1478" s="1"/>
  <c r="K543" i="1478"/>
  <c r="N543" i="1478"/>
  <c r="M544" i="1478"/>
  <c r="J544" i="1478"/>
  <c r="F546" i="1478"/>
  <c r="I545" i="1478"/>
  <c r="M543" i="1464"/>
  <c r="J543" i="1464"/>
  <c r="N543" i="1464" s="1"/>
  <c r="F545" i="1464"/>
  <c r="I544" i="1464"/>
  <c r="K542" i="1464"/>
  <c r="P549" i="1478" l="1"/>
  <c r="Q549" i="1478" s="1"/>
  <c r="M545" i="1478"/>
  <c r="J545" i="1478"/>
  <c r="I546" i="1478"/>
  <c r="F547" i="1478"/>
  <c r="K544" i="1478"/>
  <c r="N544" i="1478"/>
  <c r="M544" i="1464"/>
  <c r="J544" i="1464"/>
  <c r="N544" i="1464" s="1"/>
  <c r="F546" i="1464"/>
  <c r="I545" i="1464"/>
  <c r="K543" i="1464"/>
  <c r="P550" i="1478" l="1"/>
  <c r="Q550" i="1478" s="1"/>
  <c r="M546" i="1478"/>
  <c r="J546" i="1478"/>
  <c r="N545" i="1478"/>
  <c r="K545" i="1478"/>
  <c r="F548" i="1478"/>
  <c r="I547" i="1478"/>
  <c r="M545" i="1464"/>
  <c r="J545" i="1464"/>
  <c r="N545" i="1464" s="1"/>
  <c r="F547" i="1464"/>
  <c r="I546" i="1464"/>
  <c r="K544" i="1464"/>
  <c r="P551" i="1478" l="1"/>
  <c r="Q551" i="1478" s="1"/>
  <c r="J547" i="1478"/>
  <c r="M547" i="1478"/>
  <c r="F549" i="1478"/>
  <c r="I548" i="1478"/>
  <c r="N546" i="1478"/>
  <c r="K546" i="1478"/>
  <c r="J546" i="1464"/>
  <c r="N546" i="1464" s="1"/>
  <c r="M546" i="1464"/>
  <c r="F548" i="1464"/>
  <c r="I547" i="1464"/>
  <c r="K545" i="1464"/>
  <c r="P552" i="1478" l="1"/>
  <c r="Q552" i="1478" s="1"/>
  <c r="F550" i="1478"/>
  <c r="I549" i="1478"/>
  <c r="M548" i="1478"/>
  <c r="J548" i="1478"/>
  <c r="K547" i="1478"/>
  <c r="N547" i="1478"/>
  <c r="M547" i="1464"/>
  <c r="J547" i="1464"/>
  <c r="N547" i="1464" s="1"/>
  <c r="F549" i="1464"/>
  <c r="I548" i="1464"/>
  <c r="K546" i="1464"/>
  <c r="P553" i="1478" l="1"/>
  <c r="Q553" i="1478" s="1"/>
  <c r="M549" i="1478"/>
  <c r="J549" i="1478"/>
  <c r="N548" i="1478"/>
  <c r="K548" i="1478"/>
  <c r="I550" i="1478"/>
  <c r="F551" i="1478"/>
  <c r="M548" i="1464"/>
  <c r="J548" i="1464"/>
  <c r="N548" i="1464" s="1"/>
  <c r="F550" i="1464"/>
  <c r="I549" i="1464"/>
  <c r="K547" i="1464"/>
  <c r="P554" i="1478" l="1"/>
  <c r="Q554" i="1478" s="1"/>
  <c r="J550" i="1478"/>
  <c r="M550" i="1478"/>
  <c r="F552" i="1478"/>
  <c r="I551" i="1478"/>
  <c r="K549" i="1478"/>
  <c r="N549" i="1478"/>
  <c r="M549" i="1464"/>
  <c r="J549" i="1464"/>
  <c r="N549" i="1464" s="1"/>
  <c r="F551" i="1464"/>
  <c r="I550" i="1464"/>
  <c r="K548" i="1464"/>
  <c r="P555" i="1478" l="1"/>
  <c r="Q555" i="1478" s="1"/>
  <c r="M551" i="1478"/>
  <c r="J551" i="1478"/>
  <c r="F553" i="1478"/>
  <c r="I552" i="1478"/>
  <c r="N550" i="1478"/>
  <c r="K550" i="1478"/>
  <c r="J550" i="1464"/>
  <c r="N550" i="1464" s="1"/>
  <c r="M550" i="1464"/>
  <c r="F552" i="1464"/>
  <c r="I551" i="1464"/>
  <c r="K549" i="1464"/>
  <c r="P556" i="1478" l="1"/>
  <c r="Q556" i="1478" s="1"/>
  <c r="F554" i="1478"/>
  <c r="I553" i="1478"/>
  <c r="M552" i="1478"/>
  <c r="J552" i="1478"/>
  <c r="K551" i="1478"/>
  <c r="N551" i="1478"/>
  <c r="M551" i="1464"/>
  <c r="J551" i="1464"/>
  <c r="N551" i="1464" s="1"/>
  <c r="F553" i="1464"/>
  <c r="I552" i="1464"/>
  <c r="K550" i="1464"/>
  <c r="P557" i="1478" l="1"/>
  <c r="Q557" i="1478" s="1"/>
  <c r="K552" i="1478"/>
  <c r="N552" i="1478"/>
  <c r="M553" i="1478"/>
  <c r="J553" i="1478"/>
  <c r="F555" i="1478"/>
  <c r="I554" i="1478"/>
  <c r="M552" i="1464"/>
  <c r="J552" i="1464"/>
  <c r="N552" i="1464" s="1"/>
  <c r="F554" i="1464"/>
  <c r="I553" i="1464"/>
  <c r="K551" i="1464"/>
  <c r="P558" i="1478" l="1"/>
  <c r="Q558" i="1478" s="1"/>
  <c r="M554" i="1478"/>
  <c r="J554" i="1478"/>
  <c r="F556" i="1478"/>
  <c r="I555" i="1478"/>
  <c r="N553" i="1478"/>
  <c r="K553" i="1478"/>
  <c r="J553" i="1464"/>
  <c r="N553" i="1464" s="1"/>
  <c r="M553" i="1464"/>
  <c r="F555" i="1464"/>
  <c r="I554" i="1464"/>
  <c r="K552" i="1464"/>
  <c r="P559" i="1478" l="1"/>
  <c r="Q559" i="1478" s="1"/>
  <c r="F557" i="1478"/>
  <c r="I556" i="1478"/>
  <c r="K554" i="1478"/>
  <c r="N554" i="1478"/>
  <c r="J555" i="1478"/>
  <c r="M555" i="1478"/>
  <c r="M554" i="1464"/>
  <c r="J554" i="1464"/>
  <c r="N554" i="1464" s="1"/>
  <c r="F556" i="1464"/>
  <c r="I555" i="1464"/>
  <c r="K553" i="1464"/>
  <c r="P560" i="1478" l="1"/>
  <c r="Q560" i="1478" s="1"/>
  <c r="N555" i="1478"/>
  <c r="K555" i="1478"/>
  <c r="M556" i="1478"/>
  <c r="J556" i="1478"/>
  <c r="F558" i="1478"/>
  <c r="I557" i="1478"/>
  <c r="M555" i="1464"/>
  <c r="J555" i="1464"/>
  <c r="N555" i="1464" s="1"/>
  <c r="F557" i="1464"/>
  <c r="I556" i="1464"/>
  <c r="K554" i="1464"/>
  <c r="P561" i="1478" l="1"/>
  <c r="Q561" i="1478" s="1"/>
  <c r="J557" i="1478"/>
  <c r="M557" i="1478"/>
  <c r="F559" i="1478"/>
  <c r="I558" i="1478"/>
  <c r="N556" i="1478"/>
  <c r="K556" i="1478"/>
  <c r="M556" i="1464"/>
  <c r="J556" i="1464"/>
  <c r="N556" i="1464" s="1"/>
  <c r="F558" i="1464"/>
  <c r="I557" i="1464"/>
  <c r="K555" i="1464"/>
  <c r="P562" i="1478" l="1"/>
  <c r="Q562" i="1478" s="1"/>
  <c r="F560" i="1478"/>
  <c r="I559" i="1478"/>
  <c r="M558" i="1478"/>
  <c r="J558" i="1478"/>
  <c r="N557" i="1478"/>
  <c r="K557" i="1478"/>
  <c r="J557" i="1464"/>
  <c r="N557" i="1464" s="1"/>
  <c r="M557" i="1464"/>
  <c r="F559" i="1464"/>
  <c r="I558" i="1464"/>
  <c r="K556" i="1464"/>
  <c r="P563" i="1478" l="1"/>
  <c r="Q563" i="1478" s="1"/>
  <c r="N558" i="1478"/>
  <c r="K558" i="1478"/>
  <c r="J559" i="1478"/>
  <c r="M559" i="1478"/>
  <c r="F561" i="1478"/>
  <c r="I560" i="1478"/>
  <c r="M558" i="1464"/>
  <c r="J558" i="1464"/>
  <c r="N558" i="1464" s="1"/>
  <c r="F560" i="1464"/>
  <c r="I559" i="1464"/>
  <c r="K557" i="1464"/>
  <c r="P564" i="1478" l="1"/>
  <c r="Q564" i="1478" s="1"/>
  <c r="I561" i="1478"/>
  <c r="F562" i="1478"/>
  <c r="J560" i="1478"/>
  <c r="M560" i="1478"/>
  <c r="N559" i="1478"/>
  <c r="K559" i="1478"/>
  <c r="M559" i="1464"/>
  <c r="J559" i="1464"/>
  <c r="N559" i="1464" s="1"/>
  <c r="F561" i="1464"/>
  <c r="I560" i="1464"/>
  <c r="K558" i="1464"/>
  <c r="P565" i="1478" l="1"/>
  <c r="Q565" i="1478" s="1"/>
  <c r="N560" i="1478"/>
  <c r="K560" i="1478"/>
  <c r="F563" i="1478"/>
  <c r="I562" i="1478"/>
  <c r="J561" i="1478"/>
  <c r="M561" i="1478"/>
  <c r="M560" i="1464"/>
  <c r="J560" i="1464"/>
  <c r="N560" i="1464" s="1"/>
  <c r="F562" i="1464"/>
  <c r="I561" i="1464"/>
  <c r="K559" i="1464"/>
  <c r="P566" i="1478" l="1"/>
  <c r="Q566" i="1478" s="1"/>
  <c r="F564" i="1478"/>
  <c r="I563" i="1478"/>
  <c r="J562" i="1478"/>
  <c r="M562" i="1478"/>
  <c r="N561" i="1478"/>
  <c r="K561" i="1478"/>
  <c r="M561" i="1464"/>
  <c r="J561" i="1464"/>
  <c r="N561" i="1464" s="1"/>
  <c r="F563" i="1464"/>
  <c r="I562" i="1464"/>
  <c r="K560" i="1464"/>
  <c r="P567" i="1478" l="1"/>
  <c r="Q567" i="1478" s="1"/>
  <c r="K562" i="1478"/>
  <c r="N562" i="1478"/>
  <c r="J563" i="1478"/>
  <c r="M563" i="1478"/>
  <c r="F565" i="1478"/>
  <c r="I564" i="1478"/>
  <c r="M562" i="1464"/>
  <c r="J562" i="1464"/>
  <c r="N562" i="1464" s="1"/>
  <c r="F564" i="1464"/>
  <c r="I563" i="1464"/>
  <c r="K561" i="1464"/>
  <c r="P568" i="1478" l="1"/>
  <c r="Q568" i="1478" s="1"/>
  <c r="N563" i="1478"/>
  <c r="K563" i="1478"/>
  <c r="M564" i="1478"/>
  <c r="J564" i="1478"/>
  <c r="F566" i="1478"/>
  <c r="I565" i="1478"/>
  <c r="M563" i="1464"/>
  <c r="J563" i="1464"/>
  <c r="N563" i="1464" s="1"/>
  <c r="F565" i="1464"/>
  <c r="I564" i="1464"/>
  <c r="K562" i="1464"/>
  <c r="P569" i="1478" l="1"/>
  <c r="Q569" i="1478" s="1"/>
  <c r="J565" i="1478"/>
  <c r="M565" i="1478"/>
  <c r="N564" i="1478"/>
  <c r="K564" i="1478"/>
  <c r="F567" i="1478"/>
  <c r="I566" i="1478"/>
  <c r="M564" i="1464"/>
  <c r="J564" i="1464"/>
  <c r="N564" i="1464" s="1"/>
  <c r="I565" i="1464"/>
  <c r="F566" i="1464"/>
  <c r="K563" i="1464"/>
  <c r="P570" i="1478" l="1"/>
  <c r="Q570" i="1478" s="1"/>
  <c r="J566" i="1478"/>
  <c r="M566" i="1478"/>
  <c r="F568" i="1478"/>
  <c r="I567" i="1478"/>
  <c r="N565" i="1478"/>
  <c r="K565" i="1478"/>
  <c r="I566" i="1464"/>
  <c r="F567" i="1464"/>
  <c r="M565" i="1464"/>
  <c r="J565" i="1464"/>
  <c r="N565" i="1464" s="1"/>
  <c r="K564" i="1464"/>
  <c r="P571" i="1478" l="1"/>
  <c r="Q571" i="1478" s="1"/>
  <c r="F569" i="1478"/>
  <c r="I568" i="1478"/>
  <c r="J567" i="1478"/>
  <c r="M567" i="1478"/>
  <c r="N566" i="1478"/>
  <c r="K566" i="1478"/>
  <c r="K565" i="1464"/>
  <c r="I567" i="1464"/>
  <c r="F568" i="1464"/>
  <c r="M566" i="1464"/>
  <c r="J566" i="1464"/>
  <c r="N566" i="1464" s="1"/>
  <c r="P572" i="1478" l="1"/>
  <c r="Q572" i="1478" s="1"/>
  <c r="N567" i="1478"/>
  <c r="K567" i="1478"/>
  <c r="M568" i="1478"/>
  <c r="J568" i="1478"/>
  <c r="I569" i="1478"/>
  <c r="F570" i="1478"/>
  <c r="K566" i="1464"/>
  <c r="I568" i="1464"/>
  <c r="F569" i="1464"/>
  <c r="M567" i="1464"/>
  <c r="J567" i="1464"/>
  <c r="N567" i="1464" s="1"/>
  <c r="P573" i="1478" l="1"/>
  <c r="Q573" i="1478" s="1"/>
  <c r="F571" i="1478"/>
  <c r="I570" i="1478"/>
  <c r="J569" i="1478"/>
  <c r="M569" i="1478"/>
  <c r="N568" i="1478"/>
  <c r="K568" i="1478"/>
  <c r="I569" i="1464"/>
  <c r="F570" i="1464"/>
  <c r="K567" i="1464"/>
  <c r="M568" i="1464"/>
  <c r="J568" i="1464"/>
  <c r="N568" i="1464" s="1"/>
  <c r="P574" i="1478" l="1"/>
  <c r="Q574" i="1478" s="1"/>
  <c r="J570" i="1478"/>
  <c r="M570" i="1478"/>
  <c r="N569" i="1478"/>
  <c r="K569" i="1478"/>
  <c r="I571" i="1478"/>
  <c r="K568" i="1464"/>
  <c r="I570" i="1464"/>
  <c r="F571" i="1464"/>
  <c r="M569" i="1464"/>
  <c r="J569" i="1464"/>
  <c r="N569" i="1464" s="1"/>
  <c r="P575" i="1478" l="1"/>
  <c r="Q575" i="1478" s="1"/>
  <c r="J571" i="1478"/>
  <c r="M571" i="1478"/>
  <c r="N570" i="1478"/>
  <c r="K570" i="1478"/>
  <c r="K569" i="1464"/>
  <c r="I571" i="1464"/>
  <c r="F572" i="1464"/>
  <c r="M570" i="1464"/>
  <c r="J570" i="1464"/>
  <c r="N570" i="1464" s="1"/>
  <c r="P576" i="1478" l="1"/>
  <c r="Q576" i="1478" s="1"/>
  <c r="N571" i="1478"/>
  <c r="K571" i="1478"/>
  <c r="K570" i="1464"/>
  <c r="F573" i="1464"/>
  <c r="I572" i="1464"/>
  <c r="M571" i="1464"/>
  <c r="J571" i="1464"/>
  <c r="N571" i="1464" s="1"/>
  <c r="P577" i="1478" l="1"/>
  <c r="Q577" i="1478" s="1"/>
  <c r="K571" i="1464"/>
  <c r="M572" i="1464"/>
  <c r="J572" i="1464"/>
  <c r="N572" i="1464" s="1"/>
  <c r="F574" i="1464"/>
  <c r="I573" i="1464"/>
  <c r="P578" i="1478" l="1"/>
  <c r="Q578" i="1478" s="1"/>
  <c r="M573" i="1464"/>
  <c r="J573" i="1464"/>
  <c r="N573" i="1464" s="1"/>
  <c r="F575" i="1464"/>
  <c r="I574" i="1464"/>
  <c r="K572" i="1464"/>
  <c r="P579" i="1478" l="1"/>
  <c r="Q579" i="1478" s="1"/>
  <c r="M574" i="1464"/>
  <c r="J574" i="1464"/>
  <c r="N574" i="1464" s="1"/>
  <c r="F576" i="1464"/>
  <c r="I575" i="1464"/>
  <c r="K573" i="1464"/>
  <c r="P580" i="1478" l="1"/>
  <c r="Q580" i="1478" s="1"/>
  <c r="K574" i="1464"/>
  <c r="M575" i="1464"/>
  <c r="J575" i="1464"/>
  <c r="N575" i="1464" s="1"/>
  <c r="F577" i="1464"/>
  <c r="I576" i="1464"/>
  <c r="P581" i="1478" l="1"/>
  <c r="Q581" i="1478" s="1"/>
  <c r="I577" i="1464"/>
  <c r="F578" i="1464"/>
  <c r="M576" i="1464"/>
  <c r="J576" i="1464"/>
  <c r="N576" i="1464" s="1"/>
  <c r="K575" i="1464"/>
  <c r="P582" i="1478" l="1"/>
  <c r="Q582" i="1478" s="1"/>
  <c r="K576" i="1464"/>
  <c r="I578" i="1464"/>
  <c r="F579" i="1464"/>
  <c r="J577" i="1464"/>
  <c r="N577" i="1464" s="1"/>
  <c r="M577" i="1464"/>
  <c r="P583" i="1478" l="1"/>
  <c r="Q583" i="1478" s="1"/>
  <c r="I579" i="1464"/>
  <c r="F580" i="1464"/>
  <c r="K577" i="1464"/>
  <c r="M578" i="1464"/>
  <c r="J578" i="1464"/>
  <c r="N578" i="1464" s="1"/>
  <c r="P584" i="1478" l="1"/>
  <c r="Q584" i="1478" s="1"/>
  <c r="K578" i="1464"/>
  <c r="I580" i="1464"/>
  <c r="F581" i="1464"/>
  <c r="M579" i="1464"/>
  <c r="J579" i="1464"/>
  <c r="N579" i="1464" s="1"/>
  <c r="P585" i="1478" l="1"/>
  <c r="Q585" i="1478" s="1"/>
  <c r="K579" i="1464"/>
  <c r="I581" i="1464"/>
  <c r="F582" i="1464"/>
  <c r="M580" i="1464"/>
  <c r="J580" i="1464"/>
  <c r="N580" i="1464" s="1"/>
  <c r="P586" i="1478" l="1"/>
  <c r="Q586" i="1478" s="1"/>
  <c r="K580" i="1464"/>
  <c r="I582" i="1464"/>
  <c r="F583" i="1464"/>
  <c r="J581" i="1464"/>
  <c r="N581" i="1464" s="1"/>
  <c r="M581" i="1464"/>
  <c r="P587" i="1478" l="1"/>
  <c r="Q587" i="1478" s="1"/>
  <c r="K581" i="1464"/>
  <c r="I583" i="1464"/>
  <c r="F584" i="1464"/>
  <c r="M582" i="1464"/>
  <c r="J582" i="1464"/>
  <c r="N582" i="1464" s="1"/>
  <c r="P588" i="1478" l="1"/>
  <c r="Q588" i="1478" s="1"/>
  <c r="K582" i="1464"/>
  <c r="I584" i="1464"/>
  <c r="F585" i="1464"/>
  <c r="M583" i="1464"/>
  <c r="J583" i="1464"/>
  <c r="N583" i="1464" s="1"/>
  <c r="P589" i="1478" l="1"/>
  <c r="Q589" i="1478" s="1"/>
  <c r="K583" i="1464"/>
  <c r="I585" i="1464"/>
  <c r="F586" i="1464"/>
  <c r="M584" i="1464"/>
  <c r="J584" i="1464"/>
  <c r="N584" i="1464" s="1"/>
  <c r="P590" i="1478" l="1"/>
  <c r="Q590" i="1478" s="1"/>
  <c r="K584" i="1464"/>
  <c r="I586" i="1464"/>
  <c r="F587" i="1464"/>
  <c r="M585" i="1464"/>
  <c r="J585" i="1464"/>
  <c r="N585" i="1464" s="1"/>
  <c r="P591" i="1478" l="1"/>
  <c r="Q591" i="1478" s="1"/>
  <c r="K585" i="1464"/>
  <c r="I587" i="1464"/>
  <c r="F588" i="1464"/>
  <c r="M586" i="1464"/>
  <c r="J586" i="1464"/>
  <c r="N586" i="1464" s="1"/>
  <c r="P592" i="1478" l="1"/>
  <c r="Q592" i="1478" s="1"/>
  <c r="K586" i="1464"/>
  <c r="I588" i="1464"/>
  <c r="F589" i="1464"/>
  <c r="M587" i="1464"/>
  <c r="J587" i="1464"/>
  <c r="N587" i="1464" s="1"/>
  <c r="P593" i="1478" l="1"/>
  <c r="Q593" i="1478" s="1"/>
  <c r="K587" i="1464"/>
  <c r="I589" i="1464"/>
  <c r="F590" i="1464"/>
  <c r="M588" i="1464"/>
  <c r="J588" i="1464"/>
  <c r="N588" i="1464" s="1"/>
  <c r="P594" i="1478" l="1"/>
  <c r="Q594" i="1478" s="1"/>
  <c r="K588" i="1464"/>
  <c r="I590" i="1464"/>
  <c r="F591" i="1464"/>
  <c r="M589" i="1464"/>
  <c r="J589" i="1464"/>
  <c r="N589" i="1464" s="1"/>
  <c r="P595" i="1478" l="1"/>
  <c r="Q595" i="1478" s="1"/>
  <c r="K589" i="1464"/>
  <c r="I591" i="1464"/>
  <c r="F592" i="1464"/>
  <c r="M590" i="1464"/>
  <c r="J590" i="1464"/>
  <c r="N590" i="1464" s="1"/>
  <c r="P596" i="1478" l="1"/>
  <c r="Q596" i="1478" s="1"/>
  <c r="K590" i="1464"/>
  <c r="I592" i="1464"/>
  <c r="F593" i="1464"/>
  <c r="J591" i="1464"/>
  <c r="N591" i="1464" s="1"/>
  <c r="M591" i="1464"/>
  <c r="P597" i="1478" l="1"/>
  <c r="Q597" i="1478" s="1"/>
  <c r="K591" i="1464"/>
  <c r="I593" i="1464"/>
  <c r="F594" i="1464"/>
  <c r="M592" i="1464"/>
  <c r="J592" i="1464"/>
  <c r="N592" i="1464" s="1"/>
  <c r="P598" i="1478" l="1"/>
  <c r="Q598" i="1478" s="1"/>
  <c r="K592" i="1464"/>
  <c r="I594" i="1464"/>
  <c r="F595" i="1464"/>
  <c r="M593" i="1464"/>
  <c r="J593" i="1464"/>
  <c r="N593" i="1464" s="1"/>
  <c r="P599" i="1478" l="1"/>
  <c r="Q599" i="1478" s="1"/>
  <c r="K593" i="1464"/>
  <c r="I595" i="1464"/>
  <c r="F596" i="1464"/>
  <c r="M594" i="1464"/>
  <c r="J594" i="1464"/>
  <c r="N594" i="1464" s="1"/>
  <c r="P600" i="1478" l="1"/>
  <c r="Q600" i="1478" s="1"/>
  <c r="K594" i="1464"/>
  <c r="I596" i="1464"/>
  <c r="F597" i="1464"/>
  <c r="M595" i="1464"/>
  <c r="J595" i="1464"/>
  <c r="N595" i="1464" s="1"/>
  <c r="P601" i="1478" l="1"/>
  <c r="Q601" i="1478" s="1"/>
  <c r="K595" i="1464"/>
  <c r="I597" i="1464"/>
  <c r="F598" i="1464"/>
  <c r="M596" i="1464"/>
  <c r="J596" i="1464"/>
  <c r="N596" i="1464" s="1"/>
  <c r="P602" i="1478" l="1"/>
  <c r="Q602" i="1478" s="1"/>
  <c r="K596" i="1464"/>
  <c r="I598" i="1464"/>
  <c r="F599" i="1464"/>
  <c r="M597" i="1464"/>
  <c r="J597" i="1464"/>
  <c r="N597" i="1464" s="1"/>
  <c r="P603" i="1478" l="1"/>
  <c r="Q603" i="1478" s="1"/>
  <c r="K597" i="1464"/>
  <c r="I599" i="1464"/>
  <c r="F600" i="1464"/>
  <c r="M598" i="1464"/>
  <c r="J598" i="1464"/>
  <c r="N598" i="1464" s="1"/>
  <c r="P604" i="1478" l="1"/>
  <c r="Q604" i="1478" s="1"/>
  <c r="K598" i="1464"/>
  <c r="I600" i="1464"/>
  <c r="F601" i="1464"/>
  <c r="M599" i="1464"/>
  <c r="J599" i="1464"/>
  <c r="N599" i="1464" s="1"/>
  <c r="P605" i="1478" l="1"/>
  <c r="Q605" i="1478" s="1"/>
  <c r="K599" i="1464"/>
  <c r="I601" i="1464"/>
  <c r="F602" i="1464"/>
  <c r="M600" i="1464"/>
  <c r="J600" i="1464"/>
  <c r="N600" i="1464" s="1"/>
  <c r="P606" i="1478" l="1"/>
  <c r="Q606" i="1478" s="1"/>
  <c r="K600" i="1464"/>
  <c r="I602" i="1464"/>
  <c r="F603" i="1464"/>
  <c r="M601" i="1464"/>
  <c r="J601" i="1464"/>
  <c r="N601" i="1464" s="1"/>
  <c r="P607" i="1478" l="1"/>
  <c r="K601" i="1464"/>
  <c r="I603" i="1464"/>
  <c r="F604" i="1464"/>
  <c r="M602" i="1464"/>
  <c r="J602" i="1464"/>
  <c r="N602" i="1464" s="1"/>
  <c r="Q607" i="1478" l="1"/>
  <c r="P608" i="1478" s="1"/>
  <c r="K602" i="1464"/>
  <c r="I604" i="1464"/>
  <c r="F605" i="1464"/>
  <c r="M603" i="1464"/>
  <c r="J603" i="1464"/>
  <c r="N603" i="1464" s="1"/>
  <c r="Q608" i="1478" l="1"/>
  <c r="P609" i="1478" s="1"/>
  <c r="K603" i="1464"/>
  <c r="I605" i="1464"/>
  <c r="F606" i="1464"/>
  <c r="J604" i="1464"/>
  <c r="N604" i="1464" s="1"/>
  <c r="M604" i="1464"/>
  <c r="Q609" i="1478" l="1"/>
  <c r="P610" i="1478" s="1"/>
  <c r="K604" i="1464"/>
  <c r="I606" i="1464"/>
  <c r="F607" i="1464"/>
  <c r="M605" i="1464"/>
  <c r="J605" i="1464"/>
  <c r="N605" i="1464" s="1"/>
  <c r="Q610" i="1478" l="1"/>
  <c r="P611" i="1478" s="1"/>
  <c r="I607" i="1464"/>
  <c r="F608" i="1464"/>
  <c r="K605" i="1464"/>
  <c r="M606" i="1464"/>
  <c r="J606" i="1464"/>
  <c r="N606" i="1464" s="1"/>
  <c r="Q611" i="1478" l="1"/>
  <c r="P612" i="1478" s="1"/>
  <c r="K606" i="1464"/>
  <c r="I608" i="1464"/>
  <c r="F609" i="1464"/>
  <c r="M607" i="1464"/>
  <c r="J607" i="1464"/>
  <c r="N607" i="1464" s="1"/>
  <c r="Q612" i="1478" l="1"/>
  <c r="P613" i="1478" s="1"/>
  <c r="K607" i="1464"/>
  <c r="I609" i="1464"/>
  <c r="F610" i="1464"/>
  <c r="M608" i="1464"/>
  <c r="J608" i="1464"/>
  <c r="N608" i="1464" s="1"/>
  <c r="Q613" i="1478" l="1"/>
  <c r="P614" i="1478" s="1"/>
  <c r="K608" i="1464"/>
  <c r="F611" i="1464"/>
  <c r="I610" i="1464"/>
  <c r="J609" i="1464"/>
  <c r="N609" i="1464" s="1"/>
  <c r="M609" i="1464"/>
  <c r="Q614" i="1478" l="1"/>
  <c r="P615" i="1478" s="1"/>
  <c r="K609" i="1464"/>
  <c r="J610" i="1464"/>
  <c r="N610" i="1464" s="1"/>
  <c r="M610" i="1464"/>
  <c r="F612" i="1464"/>
  <c r="I611" i="1464"/>
  <c r="Q615" i="1478" l="1"/>
  <c r="P616" i="1478" s="1"/>
  <c r="J611" i="1464"/>
  <c r="N611" i="1464" s="1"/>
  <c r="M611" i="1464"/>
  <c r="I612" i="1464"/>
  <c r="F613" i="1464"/>
  <c r="K610" i="1464"/>
  <c r="Q616" i="1478" l="1"/>
  <c r="P617" i="1478" s="1"/>
  <c r="F614" i="1464"/>
  <c r="I613" i="1464"/>
  <c r="M612" i="1464"/>
  <c r="J612" i="1464"/>
  <c r="N612" i="1464" s="1"/>
  <c r="K611" i="1464"/>
  <c r="Q617" i="1478" l="1"/>
  <c r="P618" i="1478" s="1"/>
  <c r="K612" i="1464"/>
  <c r="M613" i="1464"/>
  <c r="J613" i="1464"/>
  <c r="N613" i="1464" s="1"/>
  <c r="I614" i="1464"/>
  <c r="F615" i="1464"/>
  <c r="Q618" i="1478" l="1"/>
  <c r="P619" i="1478" s="1"/>
  <c r="I615" i="1464"/>
  <c r="F616" i="1464"/>
  <c r="J614" i="1464"/>
  <c r="N614" i="1464" s="1"/>
  <c r="M614" i="1464"/>
  <c r="K613" i="1464"/>
  <c r="Q619" i="1478" l="1"/>
  <c r="P620" i="1478" s="1"/>
  <c r="K614" i="1464"/>
  <c r="F617" i="1464"/>
  <c r="I616" i="1464"/>
  <c r="M615" i="1464"/>
  <c r="J615" i="1464"/>
  <c r="N615" i="1464" s="1"/>
  <c r="Q620" i="1478" l="1"/>
  <c r="P621" i="1478" s="1"/>
  <c r="J616" i="1464"/>
  <c r="N616" i="1464" s="1"/>
  <c r="M616" i="1464"/>
  <c r="K615" i="1464"/>
  <c r="F618" i="1464"/>
  <c r="I617" i="1464"/>
  <c r="Q621" i="1478" l="1"/>
  <c r="P622" i="1478" s="1"/>
  <c r="J617" i="1464"/>
  <c r="N617" i="1464" s="1"/>
  <c r="M617" i="1464"/>
  <c r="F619" i="1464"/>
  <c r="I618" i="1464"/>
  <c r="K616" i="1464"/>
  <c r="Q622" i="1478" l="1"/>
  <c r="P623" i="1478" s="1"/>
  <c r="M618" i="1464"/>
  <c r="J618" i="1464"/>
  <c r="N618" i="1464" s="1"/>
  <c r="F620" i="1464"/>
  <c r="I619" i="1464"/>
  <c r="K617" i="1464"/>
  <c r="Q623" i="1478" l="1"/>
  <c r="P624" i="1478" s="1"/>
  <c r="M619" i="1464"/>
  <c r="J619" i="1464"/>
  <c r="N619" i="1464" s="1"/>
  <c r="I620" i="1464"/>
  <c r="F621" i="1464"/>
  <c r="K618" i="1464"/>
  <c r="Q624" i="1478" l="1"/>
  <c r="P625" i="1478" s="1"/>
  <c r="F622" i="1464"/>
  <c r="I621" i="1464"/>
  <c r="J620" i="1464"/>
  <c r="N620" i="1464" s="1"/>
  <c r="M620" i="1464"/>
  <c r="K619" i="1464"/>
  <c r="Q625" i="1478" l="1"/>
  <c r="P626" i="1478" s="1"/>
  <c r="K620" i="1464"/>
  <c r="J621" i="1464"/>
  <c r="N621" i="1464" s="1"/>
  <c r="M621" i="1464"/>
  <c r="F623" i="1464"/>
  <c r="I622" i="1464"/>
  <c r="Q626" i="1478" l="1"/>
  <c r="P627" i="1478" s="1"/>
  <c r="J622" i="1464"/>
  <c r="N622" i="1464" s="1"/>
  <c r="M622" i="1464"/>
  <c r="I623" i="1464"/>
  <c r="F624" i="1464"/>
  <c r="K621" i="1464"/>
  <c r="Q627" i="1478" l="1"/>
  <c r="P628" i="1478" s="1"/>
  <c r="I624" i="1464"/>
  <c r="F625" i="1464"/>
  <c r="J623" i="1464"/>
  <c r="N623" i="1464" s="1"/>
  <c r="M623" i="1464"/>
  <c r="K622" i="1464"/>
  <c r="Q628" i="1478" l="1"/>
  <c r="P629" i="1478" s="1"/>
  <c r="K623" i="1464"/>
  <c r="I625" i="1464"/>
  <c r="F626" i="1464"/>
  <c r="J624" i="1464"/>
  <c r="N624" i="1464" s="1"/>
  <c r="M624" i="1464"/>
  <c r="Q629" i="1478" l="1"/>
  <c r="P630" i="1478" s="1"/>
  <c r="I626" i="1464"/>
  <c r="F627" i="1464"/>
  <c r="K624" i="1464"/>
  <c r="M625" i="1464"/>
  <c r="J625" i="1464"/>
  <c r="N625" i="1464" s="1"/>
  <c r="Q630" i="1478" l="1"/>
  <c r="P631" i="1478" s="1"/>
  <c r="K625" i="1464"/>
  <c r="F628" i="1464"/>
  <c r="I627" i="1464"/>
  <c r="M626" i="1464"/>
  <c r="J626" i="1464"/>
  <c r="N626" i="1464" s="1"/>
  <c r="Q631" i="1478" l="1"/>
  <c r="P632" i="1478" s="1"/>
  <c r="K626" i="1464"/>
  <c r="J627" i="1464"/>
  <c r="N627" i="1464" s="1"/>
  <c r="M627" i="1464"/>
  <c r="I628" i="1464"/>
  <c r="F629" i="1464"/>
  <c r="Q632" i="1478" l="1"/>
  <c r="P633" i="1478" s="1"/>
  <c r="I629" i="1464"/>
  <c r="F630" i="1464"/>
  <c r="M628" i="1464"/>
  <c r="J628" i="1464"/>
  <c r="N628" i="1464" s="1"/>
  <c r="K627" i="1464"/>
  <c r="Q633" i="1478" l="1"/>
  <c r="P634" i="1478" s="1"/>
  <c r="K628" i="1464"/>
  <c r="F631" i="1464"/>
  <c r="I630" i="1464"/>
  <c r="M629" i="1464"/>
  <c r="J629" i="1464"/>
  <c r="N629" i="1464" s="1"/>
  <c r="Q634" i="1478" l="1"/>
  <c r="P635" i="1478" s="1"/>
  <c r="K629" i="1464"/>
  <c r="M630" i="1464"/>
  <c r="J630" i="1464"/>
  <c r="N630" i="1464" s="1"/>
  <c r="I631" i="1464"/>
  <c r="F632" i="1464"/>
  <c r="Q635" i="1478" l="1"/>
  <c r="P636" i="1478" s="1"/>
  <c r="I632" i="1464"/>
  <c r="F633" i="1464"/>
  <c r="M631" i="1464"/>
  <c r="J631" i="1464"/>
  <c r="N631" i="1464" s="1"/>
  <c r="K630" i="1464"/>
  <c r="Q636" i="1478" l="1"/>
  <c r="P637" i="1478" s="1"/>
  <c r="K631" i="1464"/>
  <c r="I633" i="1464"/>
  <c r="F634" i="1464"/>
  <c r="J632" i="1464"/>
  <c r="N632" i="1464" s="1"/>
  <c r="M632" i="1464"/>
  <c r="Q637" i="1478" l="1"/>
  <c r="P638" i="1478" s="1"/>
  <c r="K632" i="1464"/>
  <c r="I634" i="1464"/>
  <c r="F635" i="1464"/>
  <c r="M633" i="1464"/>
  <c r="J633" i="1464"/>
  <c r="N633" i="1464" s="1"/>
  <c r="Q638" i="1478" l="1"/>
  <c r="P639" i="1478" s="1"/>
  <c r="K633" i="1464"/>
  <c r="I635" i="1464"/>
  <c r="F636" i="1464"/>
  <c r="M634" i="1464"/>
  <c r="J634" i="1464"/>
  <c r="N634" i="1464" s="1"/>
  <c r="Q639" i="1478" l="1"/>
  <c r="P640" i="1478" s="1"/>
  <c r="K634" i="1464"/>
  <c r="F637" i="1464"/>
  <c r="I636" i="1464"/>
  <c r="M635" i="1464"/>
  <c r="J635" i="1464"/>
  <c r="N635" i="1464" s="1"/>
  <c r="Q640" i="1478" l="1"/>
  <c r="P641" i="1478" s="1"/>
  <c r="K635" i="1464"/>
  <c r="J636" i="1464"/>
  <c r="N636" i="1464" s="1"/>
  <c r="M636" i="1464"/>
  <c r="F638" i="1464"/>
  <c r="I637" i="1464"/>
  <c r="Q641" i="1478" l="1"/>
  <c r="P642" i="1478" s="1"/>
  <c r="J637" i="1464"/>
  <c r="N637" i="1464" s="1"/>
  <c r="M637" i="1464"/>
  <c r="I638" i="1464"/>
  <c r="F639" i="1464"/>
  <c r="K636" i="1464"/>
  <c r="Q642" i="1478" l="1"/>
  <c r="P643" i="1478" s="1"/>
  <c r="F640" i="1464"/>
  <c r="I639" i="1464"/>
  <c r="J638" i="1464"/>
  <c r="N638" i="1464" s="1"/>
  <c r="M638" i="1464"/>
  <c r="K637" i="1464"/>
  <c r="Q643" i="1478" l="1"/>
  <c r="P644" i="1478" s="1"/>
  <c r="K638" i="1464"/>
  <c r="J639" i="1464"/>
  <c r="N639" i="1464" s="1"/>
  <c r="M639" i="1464"/>
  <c r="F641" i="1464"/>
  <c r="I640" i="1464"/>
  <c r="Q644" i="1478" l="1"/>
  <c r="P645" i="1478" s="1"/>
  <c r="M640" i="1464"/>
  <c r="J640" i="1464"/>
  <c r="N640" i="1464" s="1"/>
  <c r="F642" i="1464"/>
  <c r="I641" i="1464"/>
  <c r="K639" i="1464"/>
  <c r="Q645" i="1478" l="1"/>
  <c r="P646" i="1478" s="1"/>
  <c r="J641" i="1464"/>
  <c r="N641" i="1464" s="1"/>
  <c r="M641" i="1464"/>
  <c r="I642" i="1464"/>
  <c r="F643" i="1464"/>
  <c r="K640" i="1464"/>
  <c r="Q646" i="1478" l="1"/>
  <c r="P647" i="1478" s="1"/>
  <c r="I643" i="1464"/>
  <c r="F644" i="1464"/>
  <c r="J642" i="1464"/>
  <c r="N642" i="1464" s="1"/>
  <c r="M642" i="1464"/>
  <c r="K641" i="1464"/>
  <c r="Q647" i="1478" l="1"/>
  <c r="P648" i="1478" s="1"/>
  <c r="K642" i="1464"/>
  <c r="I644" i="1464"/>
  <c r="F645" i="1464"/>
  <c r="M643" i="1464"/>
  <c r="J643" i="1464"/>
  <c r="N643" i="1464" s="1"/>
  <c r="Q648" i="1478" l="1"/>
  <c r="P649" i="1478" s="1"/>
  <c r="K643" i="1464"/>
  <c r="F646" i="1464"/>
  <c r="I645" i="1464"/>
  <c r="M644" i="1464"/>
  <c r="J644" i="1464"/>
  <c r="N644" i="1464" s="1"/>
  <c r="Q649" i="1478" l="1"/>
  <c r="P650" i="1478" s="1"/>
  <c r="K644" i="1464"/>
  <c r="J645" i="1464"/>
  <c r="N645" i="1464" s="1"/>
  <c r="M645" i="1464"/>
  <c r="I646" i="1464"/>
  <c r="F647" i="1464"/>
  <c r="Q650" i="1478" l="1"/>
  <c r="P651" i="1478" s="1"/>
  <c r="I647" i="1464"/>
  <c r="F648" i="1464"/>
  <c r="J646" i="1464"/>
  <c r="N646" i="1464" s="1"/>
  <c r="M646" i="1464"/>
  <c r="K645" i="1464"/>
  <c r="Q651" i="1478" l="1"/>
  <c r="P652" i="1478" s="1"/>
  <c r="K646" i="1464"/>
  <c r="F649" i="1464"/>
  <c r="I648" i="1464"/>
  <c r="J647" i="1464"/>
  <c r="N647" i="1464" s="1"/>
  <c r="M647" i="1464"/>
  <c r="Q652" i="1478" l="1"/>
  <c r="P653" i="1478" s="1"/>
  <c r="K647" i="1464"/>
  <c r="J648" i="1464"/>
  <c r="N648" i="1464" s="1"/>
  <c r="M648" i="1464"/>
  <c r="F650" i="1464"/>
  <c r="I649" i="1464"/>
  <c r="Q653" i="1478" l="1"/>
  <c r="P654" i="1478" s="1"/>
  <c r="J649" i="1464"/>
  <c r="N649" i="1464" s="1"/>
  <c r="M649" i="1464"/>
  <c r="I650" i="1464"/>
  <c r="F651" i="1464"/>
  <c r="K648" i="1464"/>
  <c r="Q654" i="1478" l="1"/>
  <c r="P655" i="1478" s="1"/>
  <c r="I651" i="1464"/>
  <c r="F652" i="1464"/>
  <c r="J650" i="1464"/>
  <c r="N650" i="1464" s="1"/>
  <c r="M650" i="1464"/>
  <c r="K649" i="1464"/>
  <c r="Q655" i="1478" l="1"/>
  <c r="P656" i="1478" s="1"/>
  <c r="K650" i="1464"/>
  <c r="I652" i="1464"/>
  <c r="F653" i="1464"/>
  <c r="M651" i="1464"/>
  <c r="J651" i="1464"/>
  <c r="N651" i="1464" s="1"/>
  <c r="Q656" i="1478" l="1"/>
  <c r="P657" i="1478" s="1"/>
  <c r="K651" i="1464"/>
  <c r="F654" i="1464"/>
  <c r="I653" i="1464"/>
  <c r="M652" i="1464"/>
  <c r="J652" i="1464"/>
  <c r="N652" i="1464" s="1"/>
  <c r="Q657" i="1478" l="1"/>
  <c r="P658" i="1478" s="1"/>
  <c r="K652" i="1464"/>
  <c r="M653" i="1464"/>
  <c r="J653" i="1464"/>
  <c r="N653" i="1464" s="1"/>
  <c r="F655" i="1464"/>
  <c r="I654" i="1464"/>
  <c r="Q658" i="1478" l="1"/>
  <c r="P659" i="1478" s="1"/>
  <c r="J654" i="1464"/>
  <c r="N654" i="1464" s="1"/>
  <c r="M654" i="1464"/>
  <c r="F656" i="1464"/>
  <c r="I655" i="1464"/>
  <c r="K653" i="1464"/>
  <c r="Q659" i="1478" l="1"/>
  <c r="P660" i="1478" s="1"/>
  <c r="J655" i="1464"/>
  <c r="N655" i="1464" s="1"/>
  <c r="M655" i="1464"/>
  <c r="I656" i="1464"/>
  <c r="F657" i="1464"/>
  <c r="K654" i="1464"/>
  <c r="Q660" i="1478" l="1"/>
  <c r="P661" i="1478" s="1"/>
  <c r="F658" i="1464"/>
  <c r="I657" i="1464"/>
  <c r="J656" i="1464"/>
  <c r="N656" i="1464" s="1"/>
  <c r="M656" i="1464"/>
  <c r="K655" i="1464"/>
  <c r="Q661" i="1478" l="1"/>
  <c r="P662" i="1478" s="1"/>
  <c r="K656" i="1464"/>
  <c r="J657" i="1464"/>
  <c r="N657" i="1464" s="1"/>
  <c r="M657" i="1464"/>
  <c r="F659" i="1464"/>
  <c r="I658" i="1464"/>
  <c r="Q662" i="1478" l="1"/>
  <c r="P663" i="1478" s="1"/>
  <c r="J658" i="1464"/>
  <c r="N658" i="1464" s="1"/>
  <c r="M658" i="1464"/>
  <c r="F660" i="1464"/>
  <c r="I659" i="1464"/>
  <c r="K657" i="1464"/>
  <c r="Q663" i="1478" l="1"/>
  <c r="P664" i="1478" s="1"/>
  <c r="J659" i="1464"/>
  <c r="N659" i="1464" s="1"/>
  <c r="M659" i="1464"/>
  <c r="F661" i="1464"/>
  <c r="I660" i="1464"/>
  <c r="K658" i="1464"/>
  <c r="Q664" i="1478" l="1"/>
  <c r="P665" i="1478" s="1"/>
  <c r="J660" i="1464"/>
  <c r="N660" i="1464" s="1"/>
  <c r="M660" i="1464"/>
  <c r="F662" i="1464"/>
  <c r="I661" i="1464"/>
  <c r="K659" i="1464"/>
  <c r="Q665" i="1478" l="1"/>
  <c r="P666" i="1478" s="1"/>
  <c r="J661" i="1464"/>
  <c r="N661" i="1464" s="1"/>
  <c r="M661" i="1464"/>
  <c r="F663" i="1464"/>
  <c r="I662" i="1464"/>
  <c r="K660" i="1464"/>
  <c r="Q666" i="1478" l="1"/>
  <c r="P667" i="1478" s="1"/>
  <c r="J662" i="1464"/>
  <c r="N662" i="1464" s="1"/>
  <c r="M662" i="1464"/>
  <c r="I663" i="1464"/>
  <c r="F664" i="1464"/>
  <c r="K661" i="1464"/>
  <c r="Q667" i="1478" l="1"/>
  <c r="P668" i="1478" s="1"/>
  <c r="F665" i="1464"/>
  <c r="I664" i="1464"/>
  <c r="J663" i="1464"/>
  <c r="N663" i="1464" s="1"/>
  <c r="M663" i="1464"/>
  <c r="K662" i="1464"/>
  <c r="Q668" i="1478" l="1"/>
  <c r="P669" i="1478" s="1"/>
  <c r="K663" i="1464"/>
  <c r="J664" i="1464"/>
  <c r="N664" i="1464" s="1"/>
  <c r="M664" i="1464"/>
  <c r="F666" i="1464"/>
  <c r="I665" i="1464"/>
  <c r="Q669" i="1478" l="1"/>
  <c r="P670" i="1478" s="1"/>
  <c r="J665" i="1464"/>
  <c r="N665" i="1464" s="1"/>
  <c r="M665" i="1464"/>
  <c r="I666" i="1464"/>
  <c r="F667" i="1464"/>
  <c r="K664" i="1464"/>
  <c r="Q670" i="1478" l="1"/>
  <c r="P671" i="1478" s="1"/>
  <c r="F668" i="1464"/>
  <c r="I667" i="1464"/>
  <c r="J666" i="1464"/>
  <c r="N666" i="1464" s="1"/>
  <c r="M666" i="1464"/>
  <c r="K665" i="1464"/>
  <c r="Q671" i="1478" l="1"/>
  <c r="P672" i="1478" s="1"/>
  <c r="K666" i="1464"/>
  <c r="J667" i="1464"/>
  <c r="N667" i="1464" s="1"/>
  <c r="M667" i="1464"/>
  <c r="I668" i="1464"/>
  <c r="F669" i="1464"/>
  <c r="Q672" i="1478" l="1"/>
  <c r="P673" i="1478" s="1"/>
  <c r="F670" i="1464"/>
  <c r="I669" i="1464"/>
  <c r="J668" i="1464"/>
  <c r="N668" i="1464" s="1"/>
  <c r="M668" i="1464"/>
  <c r="K667" i="1464"/>
  <c r="Q673" i="1478" l="1"/>
  <c r="P674" i="1478" s="1"/>
  <c r="K668" i="1464"/>
  <c r="J669" i="1464"/>
  <c r="N669" i="1464" s="1"/>
  <c r="M669" i="1464"/>
  <c r="F671" i="1464"/>
  <c r="I670" i="1464"/>
  <c r="Q674" i="1478" l="1"/>
  <c r="P675" i="1478" s="1"/>
  <c r="J670" i="1464"/>
  <c r="N670" i="1464" s="1"/>
  <c r="M670" i="1464"/>
  <c r="F672" i="1464"/>
  <c r="I671" i="1464"/>
  <c r="K669" i="1464"/>
  <c r="Q675" i="1478" l="1"/>
  <c r="P676" i="1478" s="1"/>
  <c r="J671" i="1464"/>
  <c r="N671" i="1464" s="1"/>
  <c r="M671" i="1464"/>
  <c r="F673" i="1464"/>
  <c r="I672" i="1464"/>
  <c r="K670" i="1464"/>
  <c r="Q676" i="1478" l="1"/>
  <c r="P677" i="1478" s="1"/>
  <c r="J672" i="1464"/>
  <c r="N672" i="1464" s="1"/>
  <c r="M672" i="1464"/>
  <c r="F674" i="1464"/>
  <c r="I673" i="1464"/>
  <c r="K671" i="1464"/>
  <c r="Q677" i="1478" l="1"/>
  <c r="P678" i="1478" s="1"/>
  <c r="J673" i="1464"/>
  <c r="N673" i="1464" s="1"/>
  <c r="M673" i="1464"/>
  <c r="F675" i="1464"/>
  <c r="I674" i="1464"/>
  <c r="K672" i="1464"/>
  <c r="Q678" i="1478" l="1"/>
  <c r="P679" i="1478" s="1"/>
  <c r="J674" i="1464"/>
  <c r="N674" i="1464" s="1"/>
  <c r="M674" i="1464"/>
  <c r="F676" i="1464"/>
  <c r="I675" i="1464"/>
  <c r="K673" i="1464"/>
  <c r="Q679" i="1478" l="1"/>
  <c r="P680" i="1478" s="1"/>
  <c r="J675" i="1464"/>
  <c r="N675" i="1464" s="1"/>
  <c r="M675" i="1464"/>
  <c r="F677" i="1464"/>
  <c r="I676" i="1464"/>
  <c r="K674" i="1464"/>
  <c r="Q680" i="1478" l="1"/>
  <c r="P681" i="1478" s="1"/>
  <c r="M676" i="1464"/>
  <c r="J676" i="1464"/>
  <c r="N676" i="1464" s="1"/>
  <c r="I677" i="1464"/>
  <c r="F678" i="1464"/>
  <c r="K675" i="1464"/>
  <c r="Q681" i="1478" l="1"/>
  <c r="P682" i="1478" s="1"/>
  <c r="I678" i="1464"/>
  <c r="F679" i="1464"/>
  <c r="M677" i="1464"/>
  <c r="J677" i="1464"/>
  <c r="N677" i="1464" s="1"/>
  <c r="K676" i="1464"/>
  <c r="Q682" i="1478" l="1"/>
  <c r="P683" i="1478" s="1"/>
  <c r="K677" i="1464"/>
  <c r="I679" i="1464"/>
  <c r="F680" i="1464"/>
  <c r="J678" i="1464"/>
  <c r="N678" i="1464" s="1"/>
  <c r="M678" i="1464"/>
  <c r="Q683" i="1478" l="1"/>
  <c r="P684" i="1478" s="1"/>
  <c r="K678" i="1464"/>
  <c r="I680" i="1464"/>
  <c r="F681" i="1464"/>
  <c r="J679" i="1464"/>
  <c r="N679" i="1464" s="1"/>
  <c r="M679" i="1464"/>
  <c r="Q684" i="1478" l="1"/>
  <c r="P685" i="1478" s="1"/>
  <c r="K679" i="1464"/>
  <c r="I681" i="1464"/>
  <c r="F682" i="1464"/>
  <c r="J680" i="1464"/>
  <c r="N680" i="1464" s="1"/>
  <c r="M680" i="1464"/>
  <c r="Q685" i="1478" l="1"/>
  <c r="P686" i="1478" s="1"/>
  <c r="K680" i="1464"/>
  <c r="I682" i="1464"/>
  <c r="F683" i="1464"/>
  <c r="J681" i="1464"/>
  <c r="N681" i="1464" s="1"/>
  <c r="M681" i="1464"/>
  <c r="Q686" i="1478" l="1"/>
  <c r="P687" i="1478" s="1"/>
  <c r="K681" i="1464"/>
  <c r="I683" i="1464"/>
  <c r="F684" i="1464"/>
  <c r="M682" i="1464"/>
  <c r="J682" i="1464"/>
  <c r="N682" i="1464" s="1"/>
  <c r="Q687" i="1478" l="1"/>
  <c r="P688" i="1478" s="1"/>
  <c r="K682" i="1464"/>
  <c r="I684" i="1464"/>
  <c r="F685" i="1464"/>
  <c r="M683" i="1464"/>
  <c r="J683" i="1464"/>
  <c r="N683" i="1464" s="1"/>
  <c r="Q688" i="1478" l="1"/>
  <c r="P689" i="1478" s="1"/>
  <c r="K683" i="1464"/>
  <c r="I685" i="1464"/>
  <c r="F686" i="1464"/>
  <c r="M684" i="1464"/>
  <c r="J684" i="1464"/>
  <c r="N684" i="1464" s="1"/>
  <c r="Q689" i="1478" l="1"/>
  <c r="P690" i="1478" s="1"/>
  <c r="K684" i="1464"/>
  <c r="I686" i="1464"/>
  <c r="F687" i="1464"/>
  <c r="J685" i="1464"/>
  <c r="N685" i="1464" s="1"/>
  <c r="M685" i="1464"/>
  <c r="Q690" i="1478" l="1"/>
  <c r="P691" i="1478" s="1"/>
  <c r="K685" i="1464"/>
  <c r="I687" i="1464"/>
  <c r="F688" i="1464"/>
  <c r="M686" i="1464"/>
  <c r="J686" i="1464"/>
  <c r="N686" i="1464" s="1"/>
  <c r="Q691" i="1478" l="1"/>
  <c r="P692" i="1478" s="1"/>
  <c r="K686" i="1464"/>
  <c r="F689" i="1464"/>
  <c r="I688" i="1464"/>
  <c r="J687" i="1464"/>
  <c r="N687" i="1464" s="1"/>
  <c r="M687" i="1464"/>
  <c r="Q692" i="1478" l="1"/>
  <c r="P693" i="1478" s="1"/>
  <c r="K687" i="1464"/>
  <c r="M688" i="1464"/>
  <c r="J688" i="1464"/>
  <c r="N688" i="1464" s="1"/>
  <c r="F690" i="1464"/>
  <c r="I689" i="1464"/>
  <c r="Q693" i="1478" l="1"/>
  <c r="P694" i="1478" s="1"/>
  <c r="J689" i="1464"/>
  <c r="N689" i="1464" s="1"/>
  <c r="M689" i="1464"/>
  <c r="F691" i="1464"/>
  <c r="I690" i="1464"/>
  <c r="K688" i="1464"/>
  <c r="Q694" i="1478" l="1"/>
  <c r="P695" i="1478" s="1"/>
  <c r="M690" i="1464"/>
  <c r="J690" i="1464"/>
  <c r="N690" i="1464" s="1"/>
  <c r="F692" i="1464"/>
  <c r="I691" i="1464"/>
  <c r="K689" i="1464"/>
  <c r="Q695" i="1478" l="1"/>
  <c r="P696" i="1478" s="1"/>
  <c r="J691" i="1464"/>
  <c r="N691" i="1464" s="1"/>
  <c r="M691" i="1464"/>
  <c r="F693" i="1464"/>
  <c r="I692" i="1464"/>
  <c r="K690" i="1464"/>
  <c r="Q696" i="1478" l="1"/>
  <c r="P697" i="1478" s="1"/>
  <c r="M692" i="1464"/>
  <c r="J692" i="1464"/>
  <c r="N692" i="1464" s="1"/>
  <c r="F694" i="1464"/>
  <c r="I693" i="1464"/>
  <c r="K691" i="1464"/>
  <c r="Q697" i="1478" l="1"/>
  <c r="P698" i="1478" s="1"/>
  <c r="J693" i="1464"/>
  <c r="N693" i="1464" s="1"/>
  <c r="M693" i="1464"/>
  <c r="F695" i="1464"/>
  <c r="I694" i="1464"/>
  <c r="K692" i="1464"/>
  <c r="Q698" i="1478" l="1"/>
  <c r="P699" i="1478" s="1"/>
  <c r="M694" i="1464"/>
  <c r="J694" i="1464"/>
  <c r="N694" i="1464" s="1"/>
  <c r="F696" i="1464"/>
  <c r="I695" i="1464"/>
  <c r="K693" i="1464"/>
  <c r="Q699" i="1478" l="1"/>
  <c r="P700" i="1478" s="1"/>
  <c r="J695" i="1464"/>
  <c r="N695" i="1464" s="1"/>
  <c r="M695" i="1464"/>
  <c r="F697" i="1464"/>
  <c r="I696" i="1464"/>
  <c r="K694" i="1464"/>
  <c r="Q700" i="1478" l="1"/>
  <c r="P701" i="1478" s="1"/>
  <c r="M696" i="1464"/>
  <c r="J696" i="1464"/>
  <c r="N696" i="1464" s="1"/>
  <c r="F698" i="1464"/>
  <c r="I697" i="1464"/>
  <c r="K695" i="1464"/>
  <c r="Q701" i="1478" l="1"/>
  <c r="P702" i="1478" s="1"/>
  <c r="J697" i="1464"/>
  <c r="N697" i="1464" s="1"/>
  <c r="M697" i="1464"/>
  <c r="F699" i="1464"/>
  <c r="I698" i="1464"/>
  <c r="K696" i="1464"/>
  <c r="Q702" i="1478" l="1"/>
  <c r="P703" i="1478" s="1"/>
  <c r="M698" i="1464"/>
  <c r="J698" i="1464"/>
  <c r="N698" i="1464" s="1"/>
  <c r="I699" i="1464"/>
  <c r="F700" i="1464"/>
  <c r="K697" i="1464"/>
  <c r="Q703" i="1478" l="1"/>
  <c r="P704" i="1478" s="1"/>
  <c r="F701" i="1464"/>
  <c r="I700" i="1464"/>
  <c r="J699" i="1464"/>
  <c r="N699" i="1464" s="1"/>
  <c r="M699" i="1464"/>
  <c r="K698" i="1464"/>
  <c r="Q704" i="1478" l="1"/>
  <c r="P705" i="1478" s="1"/>
  <c r="K699" i="1464"/>
  <c r="M700" i="1464"/>
  <c r="J700" i="1464"/>
  <c r="N700" i="1464" s="1"/>
  <c r="F702" i="1464"/>
  <c r="I701" i="1464"/>
  <c r="Q705" i="1478" l="1"/>
  <c r="P706" i="1478" s="1"/>
  <c r="J701" i="1464"/>
  <c r="N701" i="1464" s="1"/>
  <c r="M701" i="1464"/>
  <c r="I702" i="1464"/>
  <c r="F703" i="1464"/>
  <c r="K700" i="1464"/>
  <c r="Q706" i="1478" l="1"/>
  <c r="P707" i="1478" s="1"/>
  <c r="F704" i="1464"/>
  <c r="I703" i="1464"/>
  <c r="M702" i="1464"/>
  <c r="J702" i="1464"/>
  <c r="N702" i="1464" s="1"/>
  <c r="K701" i="1464"/>
  <c r="Q707" i="1478" l="1"/>
  <c r="P708" i="1478" s="1"/>
  <c r="K702" i="1464"/>
  <c r="J703" i="1464"/>
  <c r="N703" i="1464" s="1"/>
  <c r="M703" i="1464"/>
  <c r="F705" i="1464"/>
  <c r="I704" i="1464"/>
  <c r="Q708" i="1478" l="1"/>
  <c r="P709" i="1478" s="1"/>
  <c r="M704" i="1464"/>
  <c r="J704" i="1464"/>
  <c r="N704" i="1464" s="1"/>
  <c r="F706" i="1464"/>
  <c r="I705" i="1464"/>
  <c r="K703" i="1464"/>
  <c r="Q709" i="1478" l="1"/>
  <c r="P710" i="1478" s="1"/>
  <c r="M705" i="1464"/>
  <c r="J705" i="1464"/>
  <c r="N705" i="1464" s="1"/>
  <c r="F707" i="1464"/>
  <c r="I706" i="1464"/>
  <c r="K704" i="1464"/>
  <c r="Q710" i="1478" l="1"/>
  <c r="P711" i="1478" s="1"/>
  <c r="M706" i="1464"/>
  <c r="J706" i="1464"/>
  <c r="N706" i="1464" s="1"/>
  <c r="I707" i="1464"/>
  <c r="F708" i="1464"/>
  <c r="K705" i="1464"/>
  <c r="Q711" i="1478" l="1"/>
  <c r="P712" i="1478" s="1"/>
  <c r="Q712" i="1478" s="1"/>
  <c r="P713" i="1478" s="1"/>
  <c r="Q713" i="1478" s="1"/>
  <c r="P714" i="1478" s="1"/>
  <c r="Q714" i="1478" s="1"/>
  <c r="P715" i="1478" s="1"/>
  <c r="Q715" i="1478" s="1"/>
  <c r="P716" i="1478" s="1"/>
  <c r="Q716" i="1478" s="1"/>
  <c r="P717" i="1478" s="1"/>
  <c r="Q717" i="1478" s="1"/>
  <c r="P718" i="1478" s="1"/>
  <c r="Q718" i="1478" s="1"/>
  <c r="P719" i="1478" s="1"/>
  <c r="Q719" i="1478" s="1"/>
  <c r="P720" i="1478" s="1"/>
  <c r="Q720" i="1478" s="1"/>
  <c r="P721" i="1478" s="1"/>
  <c r="Q721" i="1478" s="1"/>
  <c r="P722" i="1478" s="1"/>
  <c r="Q722" i="1478" s="1"/>
  <c r="P723" i="1478" s="1"/>
  <c r="Q723" i="1478" s="1"/>
  <c r="P724" i="1478" s="1"/>
  <c r="Q724" i="1478" s="1"/>
  <c r="P725" i="1478" s="1"/>
  <c r="Q725" i="1478" s="1"/>
  <c r="P726" i="1478" s="1"/>
  <c r="Q726" i="1478" s="1"/>
  <c r="P727" i="1478" s="1"/>
  <c r="Q727" i="1478" s="1"/>
  <c r="P728" i="1478" s="1"/>
  <c r="Q728" i="1478" s="1"/>
  <c r="P729" i="1478" s="1"/>
  <c r="Q729" i="1478" s="1"/>
  <c r="P730" i="1478" s="1"/>
  <c r="Q730" i="1478" s="1"/>
  <c r="P731" i="1478" s="1"/>
  <c r="Q731" i="1478" s="1"/>
  <c r="P732" i="1478" s="1"/>
  <c r="Q732" i="1478" s="1"/>
  <c r="P733" i="1478" s="1"/>
  <c r="Q733" i="1478" s="1"/>
  <c r="P734" i="1478" s="1"/>
  <c r="Q734" i="1478" s="1"/>
  <c r="P735" i="1478" s="1"/>
  <c r="Q735" i="1478" s="1"/>
  <c r="P736" i="1478" s="1"/>
  <c r="Q736" i="1478" s="1"/>
  <c r="P737" i="1478" s="1"/>
  <c r="Q737" i="1478" s="1"/>
  <c r="P738" i="1478" s="1"/>
  <c r="Q738" i="1478" s="1"/>
  <c r="P739" i="1478" s="1"/>
  <c r="Q739" i="1478" s="1"/>
  <c r="P740" i="1478" s="1"/>
  <c r="Q740" i="1478" s="1"/>
  <c r="P741" i="1478" s="1"/>
  <c r="Q741" i="1478" s="1"/>
  <c r="P742" i="1478" s="1"/>
  <c r="Q742" i="1478" s="1"/>
  <c r="P743" i="1478" s="1"/>
  <c r="Q743" i="1478" s="1"/>
  <c r="P744" i="1478" s="1"/>
  <c r="Q744" i="1478" s="1"/>
  <c r="P745" i="1478" s="1"/>
  <c r="Q745" i="1478" s="1"/>
  <c r="P746" i="1478" s="1"/>
  <c r="Q746" i="1478" s="1"/>
  <c r="P747" i="1478" s="1"/>
  <c r="Q747" i="1478" s="1"/>
  <c r="P748" i="1478" s="1"/>
  <c r="Q748" i="1478" s="1"/>
  <c r="P749" i="1478" s="1"/>
  <c r="Q749" i="1478" s="1"/>
  <c r="P750" i="1478" s="1"/>
  <c r="Q750" i="1478" s="1"/>
  <c r="P751" i="1478" s="1"/>
  <c r="Q751" i="1478" s="1"/>
  <c r="P752" i="1478" s="1"/>
  <c r="Q752" i="1478" s="1"/>
  <c r="P753" i="1478" s="1"/>
  <c r="Q753" i="1478" s="1"/>
  <c r="P754" i="1478" s="1"/>
  <c r="Q754" i="1478" s="1"/>
  <c r="P755" i="1478" s="1"/>
  <c r="Q755" i="1478" s="1"/>
  <c r="P756" i="1478" s="1"/>
  <c r="Q756" i="1478" s="1"/>
  <c r="P757" i="1478" s="1"/>
  <c r="Q757" i="1478" s="1"/>
  <c r="P758" i="1478" s="1"/>
  <c r="Q758" i="1478" s="1"/>
  <c r="P759" i="1478" s="1"/>
  <c r="Q759" i="1478" s="1"/>
  <c r="P760" i="1478" s="1"/>
  <c r="Q760" i="1478" s="1"/>
  <c r="P761" i="1478" s="1"/>
  <c r="Q761" i="1478" s="1"/>
  <c r="P762" i="1478" s="1"/>
  <c r="Q762" i="1478" s="1"/>
  <c r="P763" i="1478" s="1"/>
  <c r="Q763" i="1478" s="1"/>
  <c r="P764" i="1478" s="1"/>
  <c r="Q764" i="1478" s="1"/>
  <c r="P765" i="1478" s="1"/>
  <c r="Q765" i="1478" s="1"/>
  <c r="P766" i="1478" s="1"/>
  <c r="Q766" i="1478" s="1"/>
  <c r="P767" i="1478" s="1"/>
  <c r="Q767" i="1478" s="1"/>
  <c r="P768" i="1478" s="1"/>
  <c r="Q768" i="1478" s="1"/>
  <c r="P769" i="1478" s="1"/>
  <c r="Q769" i="1478" s="1"/>
  <c r="P770" i="1478" s="1"/>
  <c r="Q770" i="1478" s="1"/>
  <c r="P771" i="1478" s="1"/>
  <c r="Q771" i="1478" s="1"/>
  <c r="P772" i="1478" s="1"/>
  <c r="Q772" i="1478" s="1"/>
  <c r="P773" i="1478" s="1"/>
  <c r="Q773" i="1478" s="1"/>
  <c r="P774" i="1478" s="1"/>
  <c r="Q774" i="1478" s="1"/>
  <c r="P775" i="1478" s="1"/>
  <c r="Q775" i="1478" s="1"/>
  <c r="P776" i="1478" s="1"/>
  <c r="Q776" i="1478" s="1"/>
  <c r="P777" i="1478" s="1"/>
  <c r="Q777" i="1478" s="1"/>
  <c r="P778" i="1478" s="1"/>
  <c r="Q778" i="1478" s="1"/>
  <c r="P779" i="1478" s="1"/>
  <c r="Q779" i="1478" s="1"/>
  <c r="P780" i="1478" s="1"/>
  <c r="Q780" i="1478" s="1"/>
  <c r="P781" i="1478" s="1"/>
  <c r="Q781" i="1478" s="1"/>
  <c r="P782" i="1478" s="1"/>
  <c r="Q782" i="1478" s="1"/>
  <c r="P783" i="1478" s="1"/>
  <c r="Q783" i="1478" s="1"/>
  <c r="P784" i="1478" s="1"/>
  <c r="Q784" i="1478" s="1"/>
  <c r="P785" i="1478" s="1"/>
  <c r="Q785" i="1478" s="1"/>
  <c r="P786" i="1478" s="1"/>
  <c r="Q786" i="1478" s="1"/>
  <c r="P787" i="1478" s="1"/>
  <c r="Q787" i="1478" s="1"/>
  <c r="P788" i="1478" s="1"/>
  <c r="Q788" i="1478" s="1"/>
  <c r="P789" i="1478" s="1"/>
  <c r="Q789" i="1478" s="1"/>
  <c r="P790" i="1478" s="1"/>
  <c r="Q790" i="1478" s="1"/>
  <c r="P791" i="1478" s="1"/>
  <c r="Q791" i="1478" s="1"/>
  <c r="P792" i="1478" s="1"/>
  <c r="Q792" i="1478" s="1"/>
  <c r="P793" i="1478" s="1"/>
  <c r="Q793" i="1478" s="1"/>
  <c r="P794" i="1478" s="1"/>
  <c r="Q794" i="1478" s="1"/>
  <c r="P795" i="1478" s="1"/>
  <c r="Q795" i="1478" s="1"/>
  <c r="P796" i="1478" s="1"/>
  <c r="Q796" i="1478" s="1"/>
  <c r="P797" i="1478" s="1"/>
  <c r="Q797" i="1478" s="1"/>
  <c r="P798" i="1478" s="1"/>
  <c r="Q798" i="1478" s="1"/>
  <c r="P799" i="1478" s="1"/>
  <c r="Q799" i="1478" s="1"/>
  <c r="P800" i="1478" s="1"/>
  <c r="Q800" i="1478" s="1"/>
  <c r="P801" i="1478" s="1"/>
  <c r="Q801" i="1478" s="1"/>
  <c r="P802" i="1478" s="1"/>
  <c r="Q802" i="1478" s="1"/>
  <c r="P803" i="1478" s="1"/>
  <c r="Q803" i="1478" s="1"/>
  <c r="P804" i="1478" s="1"/>
  <c r="Q804" i="1478" s="1"/>
  <c r="P805" i="1478" s="1"/>
  <c r="Q805" i="1478" s="1"/>
  <c r="P806" i="1478" s="1"/>
  <c r="Q806" i="1478" s="1"/>
  <c r="P807" i="1478" s="1"/>
  <c r="Q807" i="1478" s="1"/>
  <c r="P808" i="1478" s="1"/>
  <c r="Q808" i="1478" s="1"/>
  <c r="P809" i="1478" s="1"/>
  <c r="Q809" i="1478" s="1"/>
  <c r="P810" i="1478" s="1"/>
  <c r="Q810" i="1478" s="1"/>
  <c r="P811" i="1478" s="1"/>
  <c r="Q811" i="1478" s="1"/>
  <c r="P812" i="1478" s="1"/>
  <c r="Q812" i="1478" s="1"/>
  <c r="P813" i="1478" s="1"/>
  <c r="Q813" i="1478" s="1"/>
  <c r="P814" i="1478" s="1"/>
  <c r="Q814" i="1478" s="1"/>
  <c r="P815" i="1478" s="1"/>
  <c r="Q815" i="1478" s="1"/>
  <c r="P816" i="1478" s="1"/>
  <c r="Q816" i="1478" s="1"/>
  <c r="P817" i="1478" s="1"/>
  <c r="Q817" i="1478" s="1"/>
  <c r="P818" i="1478" s="1"/>
  <c r="Q818" i="1478" s="1"/>
  <c r="P819" i="1478" s="1"/>
  <c r="Q819" i="1478" s="1"/>
  <c r="P820" i="1478" s="1"/>
  <c r="Q820" i="1478" s="1"/>
  <c r="P821" i="1478" s="1"/>
  <c r="Q821" i="1478" s="1"/>
  <c r="P822" i="1478" s="1"/>
  <c r="Q822" i="1478" s="1"/>
  <c r="P823" i="1478" s="1"/>
  <c r="Q823" i="1478" s="1"/>
  <c r="P824" i="1478" s="1"/>
  <c r="Q824" i="1478" s="1"/>
  <c r="P825" i="1478" s="1"/>
  <c r="Q825" i="1478" s="1"/>
  <c r="P826" i="1478" s="1"/>
  <c r="Q826" i="1478" s="1"/>
  <c r="P827" i="1478" s="1"/>
  <c r="Q827" i="1478" s="1"/>
  <c r="P828" i="1478" s="1"/>
  <c r="Q828" i="1478" s="1"/>
  <c r="P829" i="1478" s="1"/>
  <c r="Q829" i="1478" s="1"/>
  <c r="P830" i="1478" s="1"/>
  <c r="Q830" i="1478" s="1"/>
  <c r="P831" i="1478" s="1"/>
  <c r="Q831" i="1478" s="1"/>
  <c r="P832" i="1478" s="1"/>
  <c r="Q832" i="1478" s="1"/>
  <c r="P833" i="1478" s="1"/>
  <c r="Q833" i="1478" s="1"/>
  <c r="P834" i="1478" s="1"/>
  <c r="Q834" i="1478" s="1"/>
  <c r="P835" i="1478" s="1"/>
  <c r="Q835" i="1478" s="1"/>
  <c r="P836" i="1478" s="1"/>
  <c r="Q836" i="1478" s="1"/>
  <c r="P837" i="1478" s="1"/>
  <c r="Q837" i="1478" s="1"/>
  <c r="P838" i="1478" s="1"/>
  <c r="Q838" i="1478" s="1"/>
  <c r="P839" i="1478" s="1"/>
  <c r="Q839" i="1478" s="1"/>
  <c r="P840" i="1478" s="1"/>
  <c r="Q840" i="1478" s="1"/>
  <c r="P841" i="1478" s="1"/>
  <c r="Q841" i="1478" s="1"/>
  <c r="P842" i="1478" s="1"/>
  <c r="Q842" i="1478" s="1"/>
  <c r="P843" i="1478" s="1"/>
  <c r="Q843" i="1478" s="1"/>
  <c r="P844" i="1478" s="1"/>
  <c r="Q844" i="1478" s="1"/>
  <c r="P845" i="1478" s="1"/>
  <c r="Q845" i="1478" s="1"/>
  <c r="P846" i="1478" s="1"/>
  <c r="Q846" i="1478" s="1"/>
  <c r="P847" i="1478" s="1"/>
  <c r="Q847" i="1478" s="1"/>
  <c r="P848" i="1478" s="1"/>
  <c r="Q848" i="1478" s="1"/>
  <c r="P849" i="1478" s="1"/>
  <c r="Q849" i="1478" s="1"/>
  <c r="P850" i="1478" s="1"/>
  <c r="Q850" i="1478" s="1"/>
  <c r="P851" i="1478" s="1"/>
  <c r="Q851" i="1478" s="1"/>
  <c r="P852" i="1478" s="1"/>
  <c r="Q852" i="1478" s="1"/>
  <c r="P853" i="1478" s="1"/>
  <c r="Q853" i="1478" s="1"/>
  <c r="P854" i="1478" s="1"/>
  <c r="Q854" i="1478" s="1"/>
  <c r="P855" i="1478" s="1"/>
  <c r="Q855" i="1478" s="1"/>
  <c r="P856" i="1478" s="1"/>
  <c r="Q856" i="1478" s="1"/>
  <c r="P857" i="1478" s="1"/>
  <c r="Q857" i="1478" s="1"/>
  <c r="P858" i="1478" s="1"/>
  <c r="Q858" i="1478" s="1"/>
  <c r="P859" i="1478" s="1"/>
  <c r="Q859" i="1478" s="1"/>
  <c r="P860" i="1478" s="1"/>
  <c r="Q860" i="1478" s="1"/>
  <c r="P861" i="1478" s="1"/>
  <c r="Q861" i="1478" s="1"/>
  <c r="P862" i="1478" s="1"/>
  <c r="Q862" i="1478" s="1"/>
  <c r="P863" i="1478" s="1"/>
  <c r="Q863" i="1478" s="1"/>
  <c r="P864" i="1478" s="1"/>
  <c r="Q864" i="1478" s="1"/>
  <c r="P865" i="1478" s="1"/>
  <c r="Q865" i="1478" s="1"/>
  <c r="P866" i="1478" s="1"/>
  <c r="Q866" i="1478" s="1"/>
  <c r="P867" i="1478" s="1"/>
  <c r="Q867" i="1478" s="1"/>
  <c r="P868" i="1478" s="1"/>
  <c r="Q868" i="1478" s="1"/>
  <c r="P869" i="1478" s="1"/>
  <c r="Q869" i="1478" s="1"/>
  <c r="P870" i="1478" s="1"/>
  <c r="Q870" i="1478" s="1"/>
  <c r="P871" i="1478" s="1"/>
  <c r="Q871" i="1478" s="1"/>
  <c r="P872" i="1478" s="1"/>
  <c r="Q872" i="1478" s="1"/>
  <c r="P873" i="1478" s="1"/>
  <c r="Q873" i="1478" s="1"/>
  <c r="P874" i="1478" s="1"/>
  <c r="Q874" i="1478" s="1"/>
  <c r="P875" i="1478" s="1"/>
  <c r="Q875" i="1478" s="1"/>
  <c r="P876" i="1478" s="1"/>
  <c r="Q876" i="1478" s="1"/>
  <c r="P877" i="1478" s="1"/>
  <c r="Q877" i="1478" s="1"/>
  <c r="P878" i="1478" s="1"/>
  <c r="Q878" i="1478" s="1"/>
  <c r="P879" i="1478" s="1"/>
  <c r="Q879" i="1478" s="1"/>
  <c r="P880" i="1478" s="1"/>
  <c r="Q880" i="1478" s="1"/>
  <c r="P881" i="1478" s="1"/>
  <c r="Q881" i="1478" s="1"/>
  <c r="P882" i="1478" s="1"/>
  <c r="Q882" i="1478" s="1"/>
  <c r="P883" i="1478" s="1"/>
  <c r="Q883" i="1478" s="1"/>
  <c r="P884" i="1478" s="1"/>
  <c r="Q884" i="1478" s="1"/>
  <c r="P885" i="1478" s="1"/>
  <c r="Q885" i="1478" s="1"/>
  <c r="P886" i="1478" s="1"/>
  <c r="Q886" i="1478" s="1"/>
  <c r="P887" i="1478" s="1"/>
  <c r="Q887" i="1478" s="1"/>
  <c r="P888" i="1478" s="1"/>
  <c r="Q888" i="1478" s="1"/>
  <c r="P889" i="1478" s="1"/>
  <c r="Q889" i="1478" s="1"/>
  <c r="P890" i="1478" s="1"/>
  <c r="Q890" i="1478" s="1"/>
  <c r="P891" i="1478" s="1"/>
  <c r="Q891" i="1478" s="1"/>
  <c r="P892" i="1478" s="1"/>
  <c r="Q892" i="1478" s="1"/>
  <c r="P893" i="1478" s="1"/>
  <c r="Q893" i="1478" s="1"/>
  <c r="P894" i="1478" s="1"/>
  <c r="Q894" i="1478" s="1"/>
  <c r="P895" i="1478" s="1"/>
  <c r="Q895" i="1478" s="1"/>
  <c r="P896" i="1478" s="1"/>
  <c r="Q896" i="1478" s="1"/>
  <c r="P897" i="1478" s="1"/>
  <c r="Q897" i="1478" s="1"/>
  <c r="P898" i="1478" s="1"/>
  <c r="Q898" i="1478" s="1"/>
  <c r="P899" i="1478" s="1"/>
  <c r="Q899" i="1478" s="1"/>
  <c r="P900" i="1478" s="1"/>
  <c r="Q900" i="1478" s="1"/>
  <c r="P901" i="1478" s="1"/>
  <c r="Q901" i="1478" s="1"/>
  <c r="P902" i="1478" s="1"/>
  <c r="Q902" i="1478" s="1"/>
  <c r="P903" i="1478" s="1"/>
  <c r="Q903" i="1478" s="1"/>
  <c r="P904" i="1478" s="1"/>
  <c r="Q904" i="1478" s="1"/>
  <c r="P905" i="1478" s="1"/>
  <c r="Q905" i="1478" s="1"/>
  <c r="P906" i="1478" s="1"/>
  <c r="Q906" i="1478" s="1"/>
  <c r="P907" i="1478" s="1"/>
  <c r="Q907" i="1478" s="1"/>
  <c r="P908" i="1478" s="1"/>
  <c r="Q908" i="1478" s="1"/>
  <c r="P909" i="1478" s="1"/>
  <c r="Q909" i="1478" s="1"/>
  <c r="P910" i="1478" s="1"/>
  <c r="Q910" i="1478" s="1"/>
  <c r="P911" i="1478" s="1"/>
  <c r="Q911" i="1478" s="1"/>
  <c r="P912" i="1478" s="1"/>
  <c r="Q912" i="1478" s="1"/>
  <c r="P913" i="1478" s="1"/>
  <c r="Q913" i="1478" s="1"/>
  <c r="P914" i="1478" s="1"/>
  <c r="Q914" i="1478" s="1"/>
  <c r="P915" i="1478" s="1"/>
  <c r="Q915" i="1478" s="1"/>
  <c r="P916" i="1478" s="1"/>
  <c r="Q916" i="1478" s="1"/>
  <c r="P917" i="1478" s="1"/>
  <c r="Q917" i="1478" s="1"/>
  <c r="P918" i="1478" s="1"/>
  <c r="Q918" i="1478" s="1"/>
  <c r="P919" i="1478" s="1"/>
  <c r="Q919" i="1478" s="1"/>
  <c r="P920" i="1478" s="1"/>
  <c r="Q920" i="1478" s="1"/>
  <c r="P921" i="1478" s="1"/>
  <c r="Q921" i="1478" s="1"/>
  <c r="P922" i="1478" s="1"/>
  <c r="Q922" i="1478" s="1"/>
  <c r="P923" i="1478" s="1"/>
  <c r="Q923" i="1478" s="1"/>
  <c r="P924" i="1478" s="1"/>
  <c r="Q924" i="1478" s="1"/>
  <c r="P925" i="1478" s="1"/>
  <c r="Q925" i="1478" s="1"/>
  <c r="P926" i="1478" s="1"/>
  <c r="Q926" i="1478" s="1"/>
  <c r="P927" i="1478" s="1"/>
  <c r="Q927" i="1478" s="1"/>
  <c r="P928" i="1478" s="1"/>
  <c r="Q928" i="1478" s="1"/>
  <c r="P929" i="1478" s="1"/>
  <c r="Q929" i="1478" s="1"/>
  <c r="P930" i="1478" s="1"/>
  <c r="Q930" i="1478" s="1"/>
  <c r="P931" i="1478" s="1"/>
  <c r="Q931" i="1478" s="1"/>
  <c r="P932" i="1478" s="1"/>
  <c r="Q932" i="1478" s="1"/>
  <c r="P933" i="1478" s="1"/>
  <c r="Q933" i="1478" s="1"/>
  <c r="P934" i="1478" s="1"/>
  <c r="Q934" i="1478" s="1"/>
  <c r="P935" i="1478" s="1"/>
  <c r="Q935" i="1478" s="1"/>
  <c r="P936" i="1478" s="1"/>
  <c r="Q936" i="1478" s="1"/>
  <c r="P937" i="1478" s="1"/>
  <c r="Q937" i="1478" s="1"/>
  <c r="P938" i="1478" s="1"/>
  <c r="Q938" i="1478" s="1"/>
  <c r="P939" i="1478" s="1"/>
  <c r="Q939" i="1478" s="1"/>
  <c r="P940" i="1478" s="1"/>
  <c r="Q940" i="1478" s="1"/>
  <c r="P941" i="1478" s="1"/>
  <c r="Q941" i="1478" s="1"/>
  <c r="P942" i="1478" s="1"/>
  <c r="Q942" i="1478" s="1"/>
  <c r="P943" i="1478" s="1"/>
  <c r="Q943" i="1478" s="1"/>
  <c r="P944" i="1478" s="1"/>
  <c r="Q944" i="1478" s="1"/>
  <c r="P945" i="1478" s="1"/>
  <c r="Q945" i="1478" s="1"/>
  <c r="P946" i="1478" s="1"/>
  <c r="Q946" i="1478" s="1"/>
  <c r="P947" i="1478" s="1"/>
  <c r="Q947" i="1478" s="1"/>
  <c r="P948" i="1478" s="1"/>
  <c r="Q948" i="1478" s="1"/>
  <c r="P949" i="1478" s="1"/>
  <c r="Q949" i="1478" s="1"/>
  <c r="P950" i="1478" s="1"/>
  <c r="Q950" i="1478" s="1"/>
  <c r="P951" i="1478" s="1"/>
  <c r="Q951" i="1478" s="1"/>
  <c r="P952" i="1478" s="1"/>
  <c r="Q952" i="1478" s="1"/>
  <c r="P953" i="1478" s="1"/>
  <c r="Q953" i="1478" s="1"/>
  <c r="P954" i="1478" s="1"/>
  <c r="Q954" i="1478" s="1"/>
  <c r="P955" i="1478" s="1"/>
  <c r="Q955" i="1478" s="1"/>
  <c r="P956" i="1478" s="1"/>
  <c r="Q956" i="1478" s="1"/>
  <c r="P957" i="1478" s="1"/>
  <c r="Q957" i="1478" s="1"/>
  <c r="P958" i="1478" s="1"/>
  <c r="Q958" i="1478" s="1"/>
  <c r="P959" i="1478" s="1"/>
  <c r="Q959" i="1478" s="1"/>
  <c r="P960" i="1478" s="1"/>
  <c r="Q960" i="1478" s="1"/>
  <c r="P961" i="1478" s="1"/>
  <c r="Q961" i="1478" s="1"/>
  <c r="P962" i="1478" s="1"/>
  <c r="Q962" i="1478" s="1"/>
  <c r="P963" i="1478" s="1"/>
  <c r="Q963" i="1478" s="1"/>
  <c r="P964" i="1478" s="1"/>
  <c r="Q964" i="1478" s="1"/>
  <c r="P965" i="1478" s="1"/>
  <c r="Q965" i="1478" s="1"/>
  <c r="P966" i="1478" s="1"/>
  <c r="Q966" i="1478" s="1"/>
  <c r="P967" i="1478" s="1"/>
  <c r="Q967" i="1478" s="1"/>
  <c r="P968" i="1478" s="1"/>
  <c r="Q968" i="1478" s="1"/>
  <c r="P969" i="1478" s="1"/>
  <c r="Q969" i="1478" s="1"/>
  <c r="P970" i="1478" s="1"/>
  <c r="Q970" i="1478" s="1"/>
  <c r="P971" i="1478" s="1"/>
  <c r="Q971" i="1478" s="1"/>
  <c r="P972" i="1478" s="1"/>
  <c r="Q972" i="1478" s="1"/>
  <c r="P973" i="1478" s="1"/>
  <c r="Q973" i="1478" s="1"/>
  <c r="P974" i="1478" s="1"/>
  <c r="Q974" i="1478" s="1"/>
  <c r="P975" i="1478" s="1"/>
  <c r="Q975" i="1478" s="1"/>
  <c r="P976" i="1478" s="1"/>
  <c r="Q976" i="1478" s="1"/>
  <c r="P977" i="1478" s="1"/>
  <c r="Q977" i="1478" s="1"/>
  <c r="P978" i="1478" s="1"/>
  <c r="Q978" i="1478" s="1"/>
  <c r="P979" i="1478" s="1"/>
  <c r="Q979" i="1478" s="1"/>
  <c r="P980" i="1478" s="1"/>
  <c r="Q980" i="1478" s="1"/>
  <c r="P981" i="1478" s="1"/>
  <c r="Q981" i="1478" s="1"/>
  <c r="P982" i="1478" s="1"/>
  <c r="Q982" i="1478" s="1"/>
  <c r="P983" i="1478" s="1"/>
  <c r="Q983" i="1478" s="1"/>
  <c r="P984" i="1478" s="1"/>
  <c r="Q984" i="1478" s="1"/>
  <c r="P985" i="1478" s="1"/>
  <c r="Q985" i="1478" s="1"/>
  <c r="P986" i="1478" s="1"/>
  <c r="Q986" i="1478" s="1"/>
  <c r="P987" i="1478" s="1"/>
  <c r="Q987" i="1478" s="1"/>
  <c r="P988" i="1478" s="1"/>
  <c r="Q988" i="1478" s="1"/>
  <c r="P989" i="1478" s="1"/>
  <c r="Q989" i="1478" s="1"/>
  <c r="P990" i="1478" s="1"/>
  <c r="Q990" i="1478" s="1"/>
  <c r="P991" i="1478" s="1"/>
  <c r="Q991" i="1478" s="1"/>
  <c r="P992" i="1478" s="1"/>
  <c r="Q992" i="1478" s="1"/>
  <c r="P993" i="1478" s="1"/>
  <c r="Q993" i="1478" s="1"/>
  <c r="P994" i="1478" s="1"/>
  <c r="Q994" i="1478" s="1"/>
  <c r="P995" i="1478" s="1"/>
  <c r="Q995" i="1478" s="1"/>
  <c r="P996" i="1478" s="1"/>
  <c r="Q996" i="1478" s="1"/>
  <c r="P997" i="1478" s="1"/>
  <c r="Q997" i="1478" s="1"/>
  <c r="P998" i="1478" s="1"/>
  <c r="Q998" i="1478" s="1"/>
  <c r="P999" i="1478" s="1"/>
  <c r="Q999" i="1478" s="1"/>
  <c r="P1000" i="1478" s="1"/>
  <c r="Q1000" i="1478" s="1"/>
  <c r="P1001" i="1478" s="1"/>
  <c r="Q1001" i="1478" s="1"/>
  <c r="P1002" i="1478" s="1"/>
  <c r="Q1002" i="1478" s="1"/>
  <c r="P1003" i="1478" s="1"/>
  <c r="Q1003" i="1478" s="1"/>
  <c r="P1004" i="1478" s="1"/>
  <c r="Q1004" i="1478" s="1"/>
  <c r="P1005" i="1478" s="1"/>
  <c r="Q1005" i="1478" s="1"/>
  <c r="P1006" i="1478" s="1"/>
  <c r="Q1006" i="1478" s="1"/>
  <c r="P1007" i="1478" s="1"/>
  <c r="Q1007" i="1478" s="1"/>
  <c r="P1008" i="1478" s="1"/>
  <c r="Q1008" i="1478" s="1"/>
  <c r="P1009" i="1478" s="1"/>
  <c r="Q1009" i="1478" s="1"/>
  <c r="P1010" i="1478" s="1"/>
  <c r="Q1010" i="1478" s="1"/>
  <c r="P1011" i="1478" s="1"/>
  <c r="Q1011" i="1478" s="1"/>
  <c r="P1012" i="1478" s="1"/>
  <c r="Q1012" i="1478" s="1"/>
  <c r="P1013" i="1478" s="1"/>
  <c r="Q1013" i="1478" s="1"/>
  <c r="P1014" i="1478" s="1"/>
  <c r="Q1014" i="1478" s="1"/>
  <c r="P1015" i="1478" s="1"/>
  <c r="Q1015" i="1478" s="1"/>
  <c r="P1016" i="1478" s="1"/>
  <c r="Q1016" i="1478" s="1"/>
  <c r="P1017" i="1478" s="1"/>
  <c r="Q1017" i="1478" s="1"/>
  <c r="P1018" i="1478" s="1"/>
  <c r="Q1018" i="1478" s="1"/>
  <c r="P1019" i="1478" s="1"/>
  <c r="Q1019" i="1478" s="1"/>
  <c r="P1020" i="1478" s="1"/>
  <c r="Q1020" i="1478" s="1"/>
  <c r="P1021" i="1478" s="1"/>
  <c r="Q1021" i="1478" s="1"/>
  <c r="P1022" i="1478" s="1"/>
  <c r="Q1022" i="1478" s="1"/>
  <c r="P1023" i="1478" s="1"/>
  <c r="Q1023" i="1478" s="1"/>
  <c r="P1024" i="1478" s="1"/>
  <c r="Q1024" i="1478" s="1"/>
  <c r="P1025" i="1478" s="1"/>
  <c r="Q1025" i="1478" s="1"/>
  <c r="P1026" i="1478" s="1"/>
  <c r="Q1026" i="1478" s="1"/>
  <c r="P1027" i="1478" s="1"/>
  <c r="Q1027" i="1478" s="1"/>
  <c r="P1028" i="1478" s="1"/>
  <c r="Q1028" i="1478" s="1"/>
  <c r="P1029" i="1478" s="1"/>
  <c r="Q1029" i="1478" s="1"/>
  <c r="P1030" i="1478" s="1"/>
  <c r="Q1030" i="1478" s="1"/>
  <c r="P1031" i="1478" s="1"/>
  <c r="Q1031" i="1478" s="1"/>
  <c r="P1032" i="1478" s="1"/>
  <c r="Q1032" i="1478" s="1"/>
  <c r="P1033" i="1478" s="1"/>
  <c r="Q1033" i="1478" s="1"/>
  <c r="P1034" i="1478" s="1"/>
  <c r="Q1034" i="1478" s="1"/>
  <c r="P1035" i="1478" s="1"/>
  <c r="Q1035" i="1478" s="1"/>
  <c r="P1036" i="1478" s="1"/>
  <c r="Q1036" i="1478" s="1"/>
  <c r="P1037" i="1478" s="1"/>
  <c r="Q1037" i="1478" s="1"/>
  <c r="P1038" i="1478" s="1"/>
  <c r="Q1038" i="1478" s="1"/>
  <c r="P1039" i="1478" s="1"/>
  <c r="Q1039" i="1478" s="1"/>
  <c r="P1040" i="1478" s="1"/>
  <c r="Q1040" i="1478" s="1"/>
  <c r="P1041" i="1478" s="1"/>
  <c r="Q1041" i="1478" s="1"/>
  <c r="P1042" i="1478" s="1"/>
  <c r="Q1042" i="1478" s="1"/>
  <c r="P1043" i="1478" s="1"/>
  <c r="Q1043" i="1478" s="1"/>
  <c r="I708" i="1464"/>
  <c r="F709" i="1464"/>
  <c r="J707" i="1464"/>
  <c r="N707" i="1464" s="1"/>
  <c r="M707" i="1464"/>
  <c r="K706" i="1464"/>
  <c r="K707" i="1464" l="1"/>
  <c r="F710" i="1464"/>
  <c r="I709" i="1464"/>
  <c r="J708" i="1464"/>
  <c r="N708" i="1464" s="1"/>
  <c r="M708" i="1464"/>
  <c r="K708" i="1464" l="1"/>
  <c r="J709" i="1464"/>
  <c r="N709" i="1464" s="1"/>
  <c r="M709" i="1464"/>
  <c r="I710" i="1464"/>
  <c r="F711" i="1464"/>
  <c r="F712" i="1464" l="1"/>
  <c r="I711" i="1464"/>
  <c r="J710" i="1464"/>
  <c r="N710" i="1464" s="1"/>
  <c r="M710" i="1464"/>
  <c r="K709" i="1464"/>
  <c r="K710" i="1464" l="1"/>
  <c r="J711" i="1464"/>
  <c r="N711" i="1464" s="1"/>
  <c r="M711" i="1464"/>
  <c r="F713" i="1464"/>
  <c r="I712" i="1464"/>
  <c r="I713" i="1464" l="1"/>
  <c r="F714" i="1464"/>
  <c r="J712" i="1464"/>
  <c r="N712" i="1464" s="1"/>
  <c r="M712" i="1464"/>
  <c r="K711" i="1464"/>
  <c r="K712" i="1464" l="1"/>
  <c r="F715" i="1464"/>
  <c r="I714" i="1464"/>
  <c r="J713" i="1464"/>
  <c r="N713" i="1464" s="1"/>
  <c r="M713" i="1464"/>
  <c r="M572" i="1478" l="1"/>
  <c r="K713" i="1464"/>
  <c r="J714" i="1464"/>
  <c r="N714" i="1464" s="1"/>
  <c r="M714" i="1464"/>
  <c r="I715" i="1464"/>
  <c r="F716" i="1464"/>
  <c r="N572" i="1478" l="1"/>
  <c r="I716" i="1464"/>
  <c r="J715" i="1464"/>
  <c r="N715" i="1464" s="1"/>
  <c r="M715" i="1464"/>
  <c r="K714" i="1464"/>
  <c r="K715" i="1464" l="1"/>
  <c r="J716" i="1464"/>
  <c r="N716" i="1464" s="1"/>
  <c r="M716" i="1464"/>
  <c r="K716" i="1464" l="1"/>
  <c r="M717" i="1464" l="1"/>
  <c r="N717" i="146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B80D7B-351B-44A7-BE7A-4B55671A5278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1FA41399-61B2-4381-B70F-8CBB206EBEB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1CC6F08A-83B3-42A2-8D18-F14877336635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<sst xmlns="http://schemas.openxmlformats.org/spreadsheetml/2006/main" count="4657" uniqueCount="524">
  <si>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</si>
  <si>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</si>
  <si>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</si>
  <si>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</si>
  <si>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</si>
  <si>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</si>
  <si>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</si>
  <si>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</si>
  <si>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</si>
  <si>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</si>
  <si>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</si>
  <si>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</si>
  <si>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</si>
  <si>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</si>
  <si>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</si>
  <si>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</si>
  <si>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</si>
  <si>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</si>
  <si>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</si>
  <si>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</si>
  <si>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</si>
  <si>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</si>
  <si>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</si>
  <si>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</si>
  <si>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</si>
  <si>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</si>
  <si>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</si>
  <si>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</si>
  <si>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</si>
  <si>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</si>
  <si>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</si>
  <si>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</si>
  <si>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</si>
  <si>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</si>
  <si>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</si>
  <si>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</si>
  <si>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</si>
  <si>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</si>
  <si>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</si>
  <si>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</si>
  <si>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</si>
  <si>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</si>
  <si>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</si>
  <si>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</si>
  <si>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</si>
  <si>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</si>
  <si>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</si>
  <si>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</si>
  <si>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</si>
  <si>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</si>
  <si>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</si>
  <si>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</si>
  <si>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</si>
  <si>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</si>
  <si>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</si>
  <si>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</si>
  <si>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</si>
  <si>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</si>
  <si>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</si>
  <si>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</si>
  <si>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</si>
  <si>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</si>
  <si>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</si>
  <si>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</si>
  <si>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</si>
  <si>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</si>
  <si>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</si>
  <si>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</si>
  <si>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</si>
  <si>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</si>
  <si>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</si>
  <si>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</si>
  <si>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</si>
  <si>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</si>
  <si>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</si>
  <si>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</si>
  <si>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</si>
  <si>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</si>
  <si>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</si>
  <si>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</si>
  <si>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</si>
  <si>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</si>
  <si>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</si>
  <si>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</si>
  <si>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</si>
  <si>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</si>
  <si>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</si>
  <si>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</si>
  <si>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</si>
  <si>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</si>
  <si>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</si>
  <si>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</si>
  <si>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</si>
  <si>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</si>
  <si>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</si>
  <si>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</si>
  <si>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</si>
  <si>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</si>
  <si>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</si>
  <si>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</si>
  <si>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</si>
  <si>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</si>
  <si>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</si>
  <si>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</si>
  <si>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</si>
  <si>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</si>
  <si>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</si>
  <si>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</si>
  <si>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</si>
  <si>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</si>
  <si>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</si>
  <si>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</si>
  <si>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</si>
  <si>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</si>
  <si>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</si>
  <si>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</si>
  <si>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</si>
  <si>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</si>
  <si>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</si>
  <si>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</si>
  <si>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</si>
  <si>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</si>
  <si>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</si>
  <si>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</si>
  <si>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</si>
  <si>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</si>
  <si>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</si>
  <si>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</si>
  <si>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</si>
  <si>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</si>
  <si>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</si>
  <si>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</si>
  <si>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</si>
  <si>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</si>
  <si>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</si>
  <si>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</si>
  <si>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</si>
  <si>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</si>
  <si>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</si>
  <si>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</si>
  <si>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</si>
  <si>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</si>
  <si>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</si>
  <si>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</si>
  <si>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</si>
  <si>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</si>
  <si>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</si>
  <si>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</si>
  <si>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</si>
  <si>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</si>
  <si>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</si>
  <si>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</si>
  <si>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</si>
  <si>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</si>
  <si>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</si>
  <si>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</si>
  <si>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</si>
  <si>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</si>
  <si>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</si>
  <si>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</si>
  <si>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</si>
  <si>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</si>
  <si>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</si>
  <si>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</si>
  <si>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</si>
  <si>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</si>
  <si>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</si>
  <si>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</si>
  <si>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</si>
  <si>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</si>
  <si>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</si>
  <si>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</si>
  <si>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</si>
  <si>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</si>
  <si>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</si>
  <si>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</si>
  <si>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</si>
  <si>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</si>
  <si>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</si>
  <si>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</si>
  <si>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</si>
  <si>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</si>
  <si>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</si>
  <si>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</si>
  <si>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</si>
  <si>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</si>
  <si>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</si>
  <si>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</si>
  <si>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</si>
  <si>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</si>
  <si>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</si>
  <si>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</si>
  <si>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</si>
  <si>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</si>
  <si>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</si>
  <si>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</si>
  <si>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</si>
  <si>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</si>
  <si>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</si>
  <si>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</si>
  <si>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</si>
  <si>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</si>
  <si>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</si>
  <si>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</si>
  <si>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</si>
  <si>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</si>
  <si>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</si>
  <si>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</si>
  <si>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</si>
  <si>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</si>
  <si>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</si>
  <si>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</si>
  <si>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</si>
  <si>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</si>
  <si>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</si>
  <si>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</si>
  <si>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</si>
  <si>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</si>
  <si>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</si>
  <si>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</si>
  <si>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</si>
  <si>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</si>
  <si>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</si>
  <si>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</si>
  <si>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</si>
  <si>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</si>
  <si>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</si>
  <si>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</si>
  <si>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</si>
  <si>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</si>
  <si>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</si>
  <si>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</si>
  <si>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</si>
  <si>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</si>
  <si>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</si>
  <si>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</si>
  <si>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</si>
  <si>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</si>
  <si>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</si>
  <si>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</si>
  <si>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</si>
  <si>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</si>
  <si>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</si>
  <si>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</si>
  <si>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</si>
  <si>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</si>
  <si>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</si>
  <si>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</si>
  <si>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</si>
  <si>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</si>
  <si>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</si>
  <si>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</si>
  <si>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</si>
  <si>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</si>
  <si>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</si>
  <si>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</si>
  <si>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</si>
  <si>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</si>
  <si>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</si>
  <si>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</si>
  <si>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</si>
  <si>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</si>
  <si>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</si>
  <si>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</si>
  <si>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</si>
  <si>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</si>
  <si>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</si>
  <si>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</si>
  <si>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</si>
  <si>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</si>
  <si>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</si>
  <si>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</si>
  <si>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</si>
  <si>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</si>
  <si>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</si>
  <si>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</si>
  <si>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</si>
  <si>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</si>
  <si>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</si>
  <si>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</si>
  <si>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</si>
  <si>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</si>
  <si>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</si>
  <si>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</si>
  <si>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</si>
  <si>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</si>
  <si>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</si>
  <si>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</si>
  <si>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</si>
  <si>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</si>
  <si>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</si>
  <si>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</si>
  <si>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</si>
  <si>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</si>
  <si>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</si>
  <si>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</si>
  <si>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</si>
  <si>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</si>
  <si>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</si>
  <si>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</si>
  <si>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</si>
  <si>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</si>
  <si>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</si>
  <si>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</si>
  <si>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</si>
  <si>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</si>
  <si>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</si>
  <si>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</si>
  <si>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</si>
  <si>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</si>
  <si>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</si>
  <si>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</si>
  <si>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</si>
  <si>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</si>
  <si>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</si>
  <si>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</si>
  <si>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</si>
  <si>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</si>
  <si>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</si>
  <si>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</si>
  <si>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</si>
  <si>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</si>
  <si>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</si>
  <si>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</si>
  <si>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</si>
  <si>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</si>
  <si>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</si>
  <si>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</si>
  <si>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</si>
  <si>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</si>
  <si>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</si>
  <si>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</si>
  <si>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</si>
  <si>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</si>
  <si>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</si>
  <si>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</si>
  <si>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</si>
  <si>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</si>
  <si>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</si>
  <si>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</si>
  <si>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</si>
  <si>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</si>
  <si>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</si>
  <si>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</si>
  <si>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</si>
  <si>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</si>
  <si>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</si>
  <si>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</si>
  <si>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</si>
  <si>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</si>
  <si>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</si>
  <si>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</si>
  <si>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</si>
  <si>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</si>
  <si>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</si>
  <si>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</si>
  <si>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</si>
  <si>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</si>
  <si>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</si>
  <si>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</si>
  <si>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</si>
  <si>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</si>
  <si>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</si>
  <si>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</si>
  <si>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</si>
  <si>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</si>
  <si>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</si>
  <si>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</si>
  <si>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</si>
  <si>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</si>
  <si>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</si>
  <si>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</si>
  <si>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</si>
  <si>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</si>
  <si>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</si>
  <si>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</si>
  <si>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</si>
  <si>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</si>
  <si>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</si>
  <si>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</si>
  <si>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</si>
  <si>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</si>
  <si>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</si>
  <si>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</si>
  <si>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</si>
  <si>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</si>
  <si>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</si>
  <si>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</si>
  <si>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</si>
  <si>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</si>
  <si>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</si>
  <si>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</si>
  <si>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</si>
  <si>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</si>
  <si>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</si>
  <si>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</si>
  <si>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</si>
  <si>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</si>
  <si>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</si>
  <si>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</si>
  <si>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</si>
  <si>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</si>
  <si>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</si>
  <si>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</si>
  <si>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</si>
  <si>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</si>
  <si>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</si>
  <si>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</si>
  <si>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</si>
  <si>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</si>
  <si>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</si>
  <si>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</si>
  <si>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</si>
  <si>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</si>
  <si>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</si>
  <si>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</si>
  <si>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</si>
  <si>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</si>
  <si>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</si>
  <si>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</si>
  <si>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</si>
  <si>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</si>
  <si>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</si>
  <si>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</si>
  <si>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</si>
  <si>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</si>
  <si>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</si>
  <si>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</si>
  <si>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</si>
  <si>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</si>
  <si>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</si>
  <si>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</si>
  <si>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</si>
  <si>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</si>
  <si>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</si>
  <si>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</si>
  <si>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</si>
  <si>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</si>
  <si>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</si>
  <si>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</si>
  <si>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</si>
  <si>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</si>
  <si>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</si>
  <si>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</si>
  <si>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</si>
  <si>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</si>
  <si>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</si>
  <si>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</si>
  <si>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</si>
  <si>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</si>
  <si>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</si>
  <si>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</si>
  <si>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</si>
  <si>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</si>
  <si>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</si>
  <si>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</si>
  <si>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</si>
  <si>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</si>
  <si>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</si>
  <si>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</si>
  <si>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</si>
  <si>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</si>
  <si>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</si>
  <si>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</si>
  <si>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</si>
  <si>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</si>
  <si>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</si>
  <si>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</si>
  <si>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</si>
  <si>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</si>
  <si>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</si>
  <si>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</si>
  <si>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</si>
  <si>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</si>
  <si>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</si>
  <si>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</si>
  <si>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</si>
  <si>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</si>
  <si>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</si>
  <si>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</si>
  <si>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</si>
  <si>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</si>
  <si>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</si>
  <si>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</si>
  <si>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</si>
  <si>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</si>
  <si>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</si>
  <si>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</si>
  <si>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</si>
  <si>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</si>
  <si>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</si>
  <si>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</si>
  <si>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</si>
  <si>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</si>
  <si>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</si>
  <si>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</si>
  <si>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</si>
  <si>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</si>
  <si>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</si>
  <si>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</si>
  <si>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</si>
  <si>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</si>
  <si>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C95-R3</t>
  </si>
  <si>
    <t>C95-R5</t>
  </si>
  <si>
    <t>C95-R7</t>
  </si>
  <si>
    <t>C95-R9</t>
  </si>
  <si>
    <t>C95-R11</t>
  </si>
  <si>
    <t>Km4+880 - Km4+993.3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</si>
  <si>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</si>
  <si>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</si>
  <si>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</si>
  <si>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</si>
  <si>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</si>
  <si>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</si>
  <si>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</si>
  <si>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</si>
  <si>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</si>
  <si>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</si>
  <si>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</si>
  <si>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</si>
  <si>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</si>
  <si>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</si>
  <si>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>KM10+170, KM10+230</t>
  </si>
  <si>
    <t>26/02/2026 đến 28/02/2026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</si>
</sst>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3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sz val="11"/>
      <color rgb="FFFFC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12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138" fillId="8" borderId="0" xfId="0" applyFont="1" applyFill="1"/>
    <xf numFmtId="0" fontId="137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7" borderId="0" xfId="0" applyFill="1"/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1" fontId="39" fillId="0" borderId="3" xfId="31" applyNumberFormat="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17" fillId="0" borderId="21" xfId="6" applyFont="1" applyBorder="1" applyAlignment="1">
      <alignment horizontal="center" vertical="center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23" fillId="0" borderId="2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33" fillId="0" borderId="3" xfId="28" applyFont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4" fillId="3" borderId="0" xfId="11" applyFont="1" applyFill="1" applyAlignment="1">
      <alignment horizontal="left" wrapText="1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4" fillId="0" borderId="0" xfId="11" applyFont="1" applyAlignment="1">
      <alignment horizontal="left" wrapText="1"/>
    </xf>
    <xf numFmtId="0" fontId="8" fillId="3" borderId="0" xfId="11" applyFont="1" applyFill="1" applyAlignment="1">
      <alignment horizontal="left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0" xfId="11" quotePrefix="1" applyFont="1" applyAlignment="1">
      <alignment horizontal="left" vertical="center" wrapText="1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41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4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4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9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29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4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4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0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1E44198-B649-4C3E-A0AB-A5A5FAB08DD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226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3BF126-5DA4-4241-AC41-AE4EA34C4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9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76"/>
      <c r="C2" s="576"/>
      <c r="D2" s="576"/>
      <c r="E2" s="576"/>
      <c r="F2" s="119"/>
      <c r="H2" s="131"/>
    </row>
    <row r="3" spans="1:12" ht="40.5" customHeight="1">
      <c r="B3" s="577"/>
      <c r="C3" s="577"/>
      <c r="D3" s="577"/>
      <c r="E3" s="577"/>
      <c r="F3" s="120"/>
      <c r="H3" s="131"/>
      <c r="L3" s="135" t="s">
        <v>183</v>
      </c>
    </row>
    <row r="4" spans="1:12" ht="22.5" customHeight="1">
      <c r="B4" s="577"/>
      <c r="C4" s="577"/>
      <c r="D4" s="577"/>
      <c r="E4" s="577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84" t="str">
        <f>"LIST OF ACCEPTANCE MINUTES FOR FILLING SAND K≥95 "</f>
        <v xml:space="preserve">LIST OF ACCEPTANCE MINUTES FOR FILLING SAND K≥95 </v>
      </c>
      <c r="B7" s="584"/>
      <c r="C7" s="584"/>
      <c r="D7" s="584"/>
      <c r="E7" s="584"/>
      <c r="F7" s="584"/>
      <c r="G7" s="584"/>
      <c r="H7" s="584"/>
      <c r="I7" s="132"/>
      <c r="J7" s="132"/>
      <c r="K7" s="132"/>
    </row>
    <row r="8" spans="1:12" ht="22.5" customHeight="1">
      <c r="A8" s="585" t="str">
        <f>"Danh mục biên bản nghiệm thu đắp cát K≥0.95 "</f>
        <v xml:space="preserve">Danh mục biên bản nghiệm thu đắp cát K≥0.95 </v>
      </c>
      <c r="B8" s="585"/>
      <c r="C8" s="585"/>
      <c r="D8" s="585"/>
      <c r="E8" s="585"/>
      <c r="F8" s="585"/>
      <c r="G8" s="585"/>
      <c r="H8" s="585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77" t="s">
        <v>182</v>
      </c>
      <c r="B10" s="577"/>
      <c r="D10" s="134">
        <f>+G75</f>
        <v>46012</v>
      </c>
      <c r="E10" s="121"/>
      <c r="F10" s="121"/>
      <c r="H10" s="131"/>
    </row>
    <row r="11" spans="1:12" ht="22.5" customHeight="1">
      <c r="A11" s="577" t="s">
        <v>167</v>
      </c>
      <c r="B11" s="577"/>
      <c r="C11" s="577"/>
      <c r="D11" s="586" t="s">
        <v>178</v>
      </c>
      <c r="E11" s="586"/>
      <c r="F11" s="586"/>
      <c r="H11" s="131"/>
    </row>
    <row r="12" spans="1:12" ht="22.5" customHeight="1">
      <c r="A12" s="577" t="s">
        <v>180</v>
      </c>
      <c r="B12" s="577"/>
      <c r="C12" s="577"/>
      <c r="D12" s="586" t="e">
        <f>#REF!</f>
        <v>#REF!</v>
      </c>
      <c r="E12" s="586"/>
      <c r="F12" s="586"/>
      <c r="H12" s="131"/>
    </row>
    <row r="13" spans="1:12" ht="22.5" customHeight="1">
      <c r="A13" s="577" t="s">
        <v>181</v>
      </c>
      <c r="B13" s="577"/>
      <c r="C13" s="577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75" t="s">
        <v>283</v>
      </c>
      <c r="C15" s="575"/>
      <c r="D15" s="575"/>
      <c r="E15" s="575"/>
      <c r="F15" s="575"/>
      <c r="G15" s="123" t="s">
        <v>285</v>
      </c>
      <c r="H15" s="123" t="s">
        <v>287</v>
      </c>
    </row>
    <row r="16" spans="1:12" ht="45" customHeight="1">
      <c r="A16" s="249">
        <v>9</v>
      </c>
      <c r="B16" s="578" t="s">
        <v>347</v>
      </c>
      <c r="C16" s="579"/>
      <c r="D16" s="579"/>
      <c r="E16" s="579"/>
      <c r="F16" s="580"/>
      <c r="G16" s="250">
        <f>+G22</f>
        <v>0</v>
      </c>
      <c r="H16" s="123"/>
    </row>
    <row r="17" spans="1:8" ht="45" customHeight="1">
      <c r="A17" s="249">
        <v>9.1</v>
      </c>
      <c r="B17" s="581" t="s">
        <v>156</v>
      </c>
      <c r="C17" s="582"/>
      <c r="D17" s="582"/>
      <c r="E17" s="582"/>
      <c r="F17" s="583"/>
      <c r="G17" s="250">
        <f>G18-1</f>
        <v>-3</v>
      </c>
      <c r="H17" s="123"/>
    </row>
    <row r="18" spans="1:8" ht="45" customHeight="1">
      <c r="A18" s="249">
        <v>9.1999999999999993</v>
      </c>
      <c r="B18" s="581" t="s">
        <v>348</v>
      </c>
      <c r="C18" s="582"/>
      <c r="D18" s="582"/>
      <c r="E18" s="582"/>
      <c r="F18" s="583"/>
      <c r="G18" s="250">
        <f>G20</f>
        <v>-2</v>
      </c>
      <c r="H18" s="123"/>
    </row>
    <row r="19" spans="1:8" ht="45" customHeight="1">
      <c r="A19" s="249">
        <v>9.3000000000000007</v>
      </c>
      <c r="B19" s="581" t="s">
        <v>156</v>
      </c>
      <c r="C19" s="582"/>
      <c r="D19" s="582"/>
      <c r="E19" s="582"/>
      <c r="F19" s="583"/>
      <c r="G19" s="250">
        <f>+G20-1</f>
        <v>-3</v>
      </c>
      <c r="H19" s="123"/>
    </row>
    <row r="20" spans="1:8" ht="45" customHeight="1">
      <c r="A20" s="249">
        <v>9.4</v>
      </c>
      <c r="B20" s="581" t="s">
        <v>346</v>
      </c>
      <c r="C20" s="582"/>
      <c r="D20" s="582"/>
      <c r="E20" s="582"/>
      <c r="F20" s="583"/>
      <c r="G20" s="250">
        <f>+G22-2</f>
        <v>-2</v>
      </c>
      <c r="H20" s="123"/>
    </row>
    <row r="21" spans="1:8" ht="45" customHeight="1">
      <c r="A21" s="249">
        <v>9.5</v>
      </c>
      <c r="B21" s="581" t="s">
        <v>156</v>
      </c>
      <c r="C21" s="582"/>
      <c r="D21" s="582"/>
      <c r="E21" s="582"/>
      <c r="F21" s="583"/>
      <c r="G21" s="250">
        <f>+G22-1</f>
        <v>-1</v>
      </c>
      <c r="H21" s="123"/>
    </row>
    <row r="22" spans="1:8" ht="45" customHeight="1">
      <c r="A22" s="249">
        <v>9.6</v>
      </c>
      <c r="B22" s="581" t="s">
        <v>322</v>
      </c>
      <c r="C22" s="582"/>
      <c r="D22" s="582"/>
      <c r="E22" s="582"/>
      <c r="F22" s="583"/>
      <c r="G22" s="251"/>
      <c r="H22" s="123"/>
    </row>
    <row r="23" spans="1:8" ht="45" customHeight="1">
      <c r="A23" s="249">
        <v>9.6999999999999993</v>
      </c>
      <c r="B23" s="581" t="s">
        <v>323</v>
      </c>
      <c r="C23" s="582"/>
      <c r="D23" s="582"/>
      <c r="E23" s="582"/>
      <c r="F23" s="583"/>
      <c r="G23" s="250">
        <f>+G22</f>
        <v>0</v>
      </c>
      <c r="H23" s="123"/>
    </row>
    <row r="24" spans="1:8" ht="45" customHeight="1">
      <c r="A24" s="249">
        <v>9.8000000000000007</v>
      </c>
      <c r="B24" s="581" t="s">
        <v>324</v>
      </c>
      <c r="C24" s="582"/>
      <c r="D24" s="582"/>
      <c r="E24" s="582"/>
      <c r="F24" s="583"/>
      <c r="G24" s="250">
        <f>+G22</f>
        <v>0</v>
      </c>
      <c r="H24" s="123"/>
    </row>
    <row r="25" spans="1:8" ht="45" customHeight="1">
      <c r="A25" s="249">
        <v>9.9</v>
      </c>
      <c r="B25" s="581" t="s">
        <v>325</v>
      </c>
      <c r="C25" s="582"/>
      <c r="D25" s="582"/>
      <c r="E25" s="582"/>
      <c r="F25" s="583"/>
      <c r="G25" s="250">
        <f>+G22</f>
        <v>0</v>
      </c>
      <c r="H25" s="123"/>
    </row>
    <row r="26" spans="1:8" ht="45" customHeight="1">
      <c r="A26" s="249">
        <v>9.11</v>
      </c>
      <c r="B26" s="581" t="s">
        <v>159</v>
      </c>
      <c r="C26" s="582"/>
      <c r="D26" s="582"/>
      <c r="E26" s="582"/>
      <c r="F26" s="583"/>
      <c r="G26" s="250">
        <f>G20</f>
        <v>-2</v>
      </c>
      <c r="H26" s="123"/>
    </row>
    <row r="27" spans="1:8" ht="45" customHeight="1">
      <c r="A27" s="249">
        <v>9.1199999999999992</v>
      </c>
      <c r="B27" s="581" t="s">
        <v>160</v>
      </c>
      <c r="C27" s="582"/>
      <c r="D27" s="582"/>
      <c r="E27" s="582"/>
      <c r="F27" s="583"/>
      <c r="G27" s="250">
        <f>+G22</f>
        <v>0</v>
      </c>
      <c r="H27" s="123"/>
    </row>
    <row r="28" spans="1:8" ht="45" customHeight="1">
      <c r="A28" s="249">
        <v>8</v>
      </c>
      <c r="B28" s="578" t="s">
        <v>321</v>
      </c>
      <c r="C28" s="579"/>
      <c r="D28" s="579"/>
      <c r="E28" s="579"/>
      <c r="F28" s="580"/>
      <c r="G28" s="250">
        <v>46018</v>
      </c>
      <c r="H28" s="123"/>
    </row>
    <row r="29" spans="1:8" ht="45" customHeight="1">
      <c r="A29" s="249">
        <v>8.1</v>
      </c>
      <c r="B29" s="581" t="s">
        <v>156</v>
      </c>
      <c r="C29" s="582"/>
      <c r="D29" s="582"/>
      <c r="E29" s="582"/>
      <c r="F29" s="583"/>
      <c r="G29" s="250">
        <f>G30-1</f>
        <v>46012</v>
      </c>
      <c r="H29" s="123"/>
    </row>
    <row r="30" spans="1:8" ht="45" customHeight="1">
      <c r="A30" s="249">
        <v>8.1999999999999993</v>
      </c>
      <c r="B30" s="581" t="s">
        <v>349</v>
      </c>
      <c r="C30" s="582"/>
      <c r="D30" s="582"/>
      <c r="E30" s="582"/>
      <c r="F30" s="583"/>
      <c r="G30" s="250">
        <f>G32</f>
        <v>46013</v>
      </c>
      <c r="H30" s="123"/>
    </row>
    <row r="31" spans="1:8" ht="45" customHeight="1">
      <c r="A31" s="249">
        <v>8.3000000000000007</v>
      </c>
      <c r="B31" s="581" t="s">
        <v>156</v>
      </c>
      <c r="C31" s="582"/>
      <c r="D31" s="582"/>
      <c r="E31" s="582"/>
      <c r="F31" s="583"/>
      <c r="G31" s="250">
        <f>+G32-1</f>
        <v>46012</v>
      </c>
      <c r="H31" s="123"/>
    </row>
    <row r="32" spans="1:8" ht="45" customHeight="1">
      <c r="A32" s="249">
        <v>8.4</v>
      </c>
      <c r="B32" s="581" t="s">
        <v>346</v>
      </c>
      <c r="C32" s="582"/>
      <c r="D32" s="582"/>
      <c r="E32" s="582"/>
      <c r="F32" s="583"/>
      <c r="G32" s="250">
        <f>G34-5</f>
        <v>46013</v>
      </c>
      <c r="H32" s="123"/>
    </row>
    <row r="33" spans="1:8" ht="45" customHeight="1">
      <c r="A33" s="249">
        <v>8.5</v>
      </c>
      <c r="B33" s="581" t="s">
        <v>156</v>
      </c>
      <c r="C33" s="582"/>
      <c r="D33" s="582"/>
      <c r="E33" s="582"/>
      <c r="F33" s="583"/>
      <c r="G33" s="250">
        <f>+G34-1</f>
        <v>46017</v>
      </c>
      <c r="H33" s="123"/>
    </row>
    <row r="34" spans="1:8" ht="45" customHeight="1">
      <c r="A34" s="249">
        <v>8.6</v>
      </c>
      <c r="B34" s="581" t="s">
        <v>326</v>
      </c>
      <c r="C34" s="582"/>
      <c r="D34" s="582"/>
      <c r="E34" s="582"/>
      <c r="F34" s="583"/>
      <c r="G34" s="251">
        <v>46018</v>
      </c>
      <c r="H34" s="123"/>
    </row>
    <row r="35" spans="1:8" ht="45" customHeight="1">
      <c r="A35" s="249">
        <v>8.6999999999999993</v>
      </c>
      <c r="B35" s="581" t="s">
        <v>327</v>
      </c>
      <c r="C35" s="582"/>
      <c r="D35" s="582"/>
      <c r="E35" s="582"/>
      <c r="F35" s="583"/>
      <c r="G35" s="250">
        <f>+G34</f>
        <v>46018</v>
      </c>
      <c r="H35" s="123"/>
    </row>
    <row r="36" spans="1:8" ht="45" customHeight="1">
      <c r="A36" s="249">
        <v>8.8000000000000007</v>
      </c>
      <c r="B36" s="581" t="s">
        <v>328</v>
      </c>
      <c r="C36" s="582"/>
      <c r="D36" s="582"/>
      <c r="E36" s="582"/>
      <c r="F36" s="583"/>
      <c r="G36" s="250">
        <f>+G34</f>
        <v>46018</v>
      </c>
      <c r="H36" s="123"/>
    </row>
    <row r="37" spans="1:8" ht="45" customHeight="1">
      <c r="A37" s="249">
        <v>8.9</v>
      </c>
      <c r="B37" s="581" t="s">
        <v>329</v>
      </c>
      <c r="C37" s="582"/>
      <c r="D37" s="582"/>
      <c r="E37" s="582"/>
      <c r="F37" s="583"/>
      <c r="G37" s="250">
        <f>+G34</f>
        <v>46018</v>
      </c>
      <c r="H37" s="123"/>
    </row>
    <row r="38" spans="1:8" ht="45" customHeight="1">
      <c r="A38" s="249">
        <v>8.11</v>
      </c>
      <c r="B38" s="581" t="s">
        <v>159</v>
      </c>
      <c r="C38" s="582"/>
      <c r="D38" s="582"/>
      <c r="E38" s="582"/>
      <c r="F38" s="583"/>
      <c r="G38" s="250"/>
      <c r="H38" s="123"/>
    </row>
    <row r="39" spans="1:8" ht="45" customHeight="1">
      <c r="A39" s="249">
        <v>8.1199999999999992</v>
      </c>
      <c r="B39" s="581" t="s">
        <v>160</v>
      </c>
      <c r="C39" s="582"/>
      <c r="D39" s="582"/>
      <c r="E39" s="582"/>
      <c r="F39" s="583"/>
      <c r="G39" s="250">
        <f>+G34</f>
        <v>46018</v>
      </c>
      <c r="H39" s="123"/>
    </row>
    <row r="40" spans="1:8" ht="45" customHeight="1">
      <c r="A40" s="249">
        <v>7</v>
      </c>
      <c r="B40" s="578" t="s">
        <v>308</v>
      </c>
      <c r="C40" s="579"/>
      <c r="D40" s="579"/>
      <c r="E40" s="579"/>
      <c r="F40" s="580"/>
      <c r="G40" s="250">
        <v>46018</v>
      </c>
      <c r="H40" s="123"/>
    </row>
    <row r="41" spans="1:8" ht="45" customHeight="1">
      <c r="A41" s="249">
        <v>7.1</v>
      </c>
      <c r="B41" s="581" t="s">
        <v>156</v>
      </c>
      <c r="C41" s="582"/>
      <c r="D41" s="582"/>
      <c r="E41" s="582"/>
      <c r="F41" s="583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81" t="s">
        <v>349</v>
      </c>
      <c r="C42" s="582"/>
      <c r="D42" s="582"/>
      <c r="E42" s="582"/>
      <c r="F42" s="583"/>
      <c r="G42" s="250">
        <f>G44</f>
        <v>46013</v>
      </c>
      <c r="H42" s="123"/>
    </row>
    <row r="43" spans="1:8" ht="45" customHeight="1">
      <c r="A43" s="249">
        <v>7.3</v>
      </c>
      <c r="B43" s="581" t="s">
        <v>156</v>
      </c>
      <c r="C43" s="582"/>
      <c r="D43" s="582"/>
      <c r="E43" s="582"/>
      <c r="F43" s="583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81" t="s">
        <v>346</v>
      </c>
      <c r="C44" s="582"/>
      <c r="D44" s="582"/>
      <c r="E44" s="582"/>
      <c r="F44" s="583"/>
      <c r="G44" s="250">
        <f>G46-5</f>
        <v>46013</v>
      </c>
      <c r="H44" s="123"/>
    </row>
    <row r="45" spans="1:8" ht="45" customHeight="1">
      <c r="A45" s="249">
        <v>7.5</v>
      </c>
      <c r="B45" s="581" t="s">
        <v>156</v>
      </c>
      <c r="C45" s="582"/>
      <c r="D45" s="582"/>
      <c r="E45" s="582"/>
      <c r="F45" s="583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81" t="s">
        <v>320</v>
      </c>
      <c r="C46" s="582"/>
      <c r="D46" s="582"/>
      <c r="E46" s="582"/>
      <c r="F46" s="583"/>
      <c r="G46" s="251">
        <v>46018</v>
      </c>
      <c r="H46" s="123"/>
    </row>
    <row r="47" spans="1:8" ht="45" customHeight="1">
      <c r="A47" s="249">
        <v>7.7</v>
      </c>
      <c r="B47" s="581" t="s">
        <v>309</v>
      </c>
      <c r="C47" s="582"/>
      <c r="D47" s="582"/>
      <c r="E47" s="582"/>
      <c r="F47" s="583"/>
      <c r="G47" s="250">
        <f>+G46</f>
        <v>46018</v>
      </c>
      <c r="H47" s="123"/>
    </row>
    <row r="48" spans="1:8" ht="45" customHeight="1">
      <c r="A48" s="249">
        <v>7.8</v>
      </c>
      <c r="B48" s="581" t="s">
        <v>310</v>
      </c>
      <c r="C48" s="582"/>
      <c r="D48" s="582"/>
      <c r="E48" s="582"/>
      <c r="F48" s="583"/>
      <c r="G48" s="250">
        <f>+G46</f>
        <v>46018</v>
      </c>
      <c r="H48" s="123"/>
    </row>
    <row r="49" spans="1:8" ht="45" customHeight="1">
      <c r="A49" s="249"/>
      <c r="B49" s="581" t="s">
        <v>311</v>
      </c>
      <c r="C49" s="582"/>
      <c r="D49" s="582"/>
      <c r="E49" s="582"/>
      <c r="F49" s="583"/>
      <c r="G49" s="250">
        <f>+G46</f>
        <v>46018</v>
      </c>
      <c r="H49" s="123"/>
    </row>
    <row r="50" spans="1:8" ht="45" customHeight="1">
      <c r="A50" s="249"/>
      <c r="B50" s="581" t="s">
        <v>159</v>
      </c>
      <c r="C50" s="582"/>
      <c r="D50" s="582"/>
      <c r="E50" s="582"/>
      <c r="F50" s="583"/>
      <c r="G50" s="250"/>
      <c r="H50" s="123"/>
    </row>
    <row r="51" spans="1:8" ht="45" customHeight="1">
      <c r="A51" s="249">
        <v>7.9</v>
      </c>
      <c r="B51" s="581" t="s">
        <v>160</v>
      </c>
      <c r="C51" s="582"/>
      <c r="D51" s="582"/>
      <c r="E51" s="582"/>
      <c r="F51" s="583"/>
      <c r="G51" s="250">
        <f>+G46</f>
        <v>46018</v>
      </c>
      <c r="H51" s="123"/>
    </row>
    <row r="52" spans="1:8" ht="45" customHeight="1">
      <c r="A52" s="249">
        <v>6</v>
      </c>
      <c r="B52" s="578" t="s">
        <v>312</v>
      </c>
      <c r="C52" s="579"/>
      <c r="D52" s="579"/>
      <c r="E52" s="579"/>
      <c r="F52" s="580"/>
      <c r="G52" s="250">
        <f>+G54</f>
        <v>46010</v>
      </c>
      <c r="H52" s="123"/>
    </row>
    <row r="53" spans="1:8" ht="45" customHeight="1">
      <c r="A53" s="249">
        <v>6.1</v>
      </c>
      <c r="B53" s="581" t="s">
        <v>156</v>
      </c>
      <c r="C53" s="582"/>
      <c r="D53" s="582"/>
      <c r="E53" s="582"/>
      <c r="F53" s="583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81" t="s">
        <v>331</v>
      </c>
      <c r="C54" s="582"/>
      <c r="D54" s="582"/>
      <c r="E54" s="582"/>
      <c r="F54" s="583"/>
      <c r="G54" s="251">
        <v>46010</v>
      </c>
      <c r="H54" s="123"/>
    </row>
    <row r="55" spans="1:8" ht="45" customHeight="1">
      <c r="A55" s="249">
        <v>6.3</v>
      </c>
      <c r="B55" s="581" t="s">
        <v>313</v>
      </c>
      <c r="C55" s="582"/>
      <c r="D55" s="582"/>
      <c r="E55" s="582"/>
      <c r="F55" s="583"/>
      <c r="G55" s="250">
        <f>+G54</f>
        <v>46010</v>
      </c>
      <c r="H55" s="123"/>
    </row>
    <row r="56" spans="1:8" ht="45" customHeight="1">
      <c r="A56" s="249">
        <v>6.4</v>
      </c>
      <c r="B56" s="581" t="s">
        <v>314</v>
      </c>
      <c r="C56" s="582"/>
      <c r="D56" s="582"/>
      <c r="E56" s="582"/>
      <c r="F56" s="583"/>
      <c r="G56" s="250">
        <f>+G54</f>
        <v>46010</v>
      </c>
      <c r="H56" s="123"/>
    </row>
    <row r="57" spans="1:8" ht="45" customHeight="1">
      <c r="A57" s="249"/>
      <c r="B57" s="581" t="s">
        <v>315</v>
      </c>
      <c r="C57" s="582"/>
      <c r="D57" s="582"/>
      <c r="E57" s="582"/>
      <c r="F57" s="583"/>
      <c r="G57" s="250">
        <f>+G54</f>
        <v>46010</v>
      </c>
      <c r="H57" s="123"/>
    </row>
    <row r="58" spans="1:8" ht="45" customHeight="1">
      <c r="A58" s="249"/>
      <c r="B58" s="581" t="s">
        <v>159</v>
      </c>
      <c r="C58" s="582"/>
      <c r="D58" s="582"/>
      <c r="E58" s="582"/>
      <c r="F58" s="583"/>
      <c r="G58" s="250" t="e">
        <f>#REF!</f>
        <v>#REF!</v>
      </c>
      <c r="H58" s="123"/>
    </row>
    <row r="59" spans="1:8" ht="45" customHeight="1">
      <c r="A59" s="249">
        <v>6.5</v>
      </c>
      <c r="B59" s="581" t="s">
        <v>160</v>
      </c>
      <c r="C59" s="582"/>
      <c r="D59" s="582"/>
      <c r="E59" s="582"/>
      <c r="F59" s="583"/>
      <c r="G59" s="250">
        <f>+G54</f>
        <v>46010</v>
      </c>
      <c r="H59" s="123"/>
    </row>
    <row r="60" spans="1:8" ht="45" customHeight="1">
      <c r="A60" s="249">
        <v>5</v>
      </c>
      <c r="B60" s="578" t="s">
        <v>316</v>
      </c>
      <c r="C60" s="579"/>
      <c r="D60" s="579"/>
      <c r="E60" s="579"/>
      <c r="F60" s="580"/>
      <c r="G60" s="250">
        <f>+G62</f>
        <v>46011</v>
      </c>
      <c r="H60" s="123"/>
    </row>
    <row r="61" spans="1:8" ht="45" customHeight="1">
      <c r="A61" s="249">
        <v>5.0999999999999996</v>
      </c>
      <c r="B61" s="581" t="s">
        <v>156</v>
      </c>
      <c r="C61" s="582"/>
      <c r="D61" s="582"/>
      <c r="E61" s="582"/>
      <c r="F61" s="583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81" t="s">
        <v>332</v>
      </c>
      <c r="C62" s="582"/>
      <c r="D62" s="582"/>
      <c r="E62" s="582"/>
      <c r="F62" s="583"/>
      <c r="G62" s="251">
        <v>46011</v>
      </c>
      <c r="H62" s="123"/>
    </row>
    <row r="63" spans="1:8" ht="45" customHeight="1">
      <c r="A63" s="249">
        <v>5.3</v>
      </c>
      <c r="B63" s="581" t="s">
        <v>317</v>
      </c>
      <c r="C63" s="582"/>
      <c r="D63" s="582"/>
      <c r="E63" s="582"/>
      <c r="F63" s="583"/>
      <c r="G63" s="250">
        <f>+G62</f>
        <v>46011</v>
      </c>
      <c r="H63" s="123"/>
    </row>
    <row r="64" spans="1:8" ht="45" customHeight="1">
      <c r="A64" s="249">
        <v>5.4</v>
      </c>
      <c r="B64" s="581" t="s">
        <v>318</v>
      </c>
      <c r="C64" s="582"/>
      <c r="D64" s="582"/>
      <c r="E64" s="582"/>
      <c r="F64" s="583"/>
      <c r="G64" s="250">
        <f>+G62</f>
        <v>46011</v>
      </c>
      <c r="H64" s="123"/>
    </row>
    <row r="65" spans="1:8" ht="45" customHeight="1">
      <c r="A65" s="249"/>
      <c r="B65" s="581" t="s">
        <v>319</v>
      </c>
      <c r="C65" s="582"/>
      <c r="D65" s="582"/>
      <c r="E65" s="582"/>
      <c r="F65" s="583"/>
      <c r="G65" s="250">
        <f>+G62</f>
        <v>46011</v>
      </c>
      <c r="H65" s="123"/>
    </row>
    <row r="66" spans="1:8" ht="45" customHeight="1">
      <c r="A66" s="249"/>
      <c r="B66" s="581" t="s">
        <v>159</v>
      </c>
      <c r="C66" s="582"/>
      <c r="D66" s="582"/>
      <c r="E66" s="582"/>
      <c r="F66" s="583"/>
      <c r="G66" s="250" t="e">
        <f>#REF!</f>
        <v>#REF!</v>
      </c>
      <c r="H66" s="123"/>
    </row>
    <row r="67" spans="1:8" ht="45" customHeight="1">
      <c r="A67" s="249">
        <v>5.5</v>
      </c>
      <c r="B67" s="581" t="s">
        <v>160</v>
      </c>
      <c r="C67" s="582"/>
      <c r="D67" s="582"/>
      <c r="E67" s="582"/>
      <c r="F67" s="583"/>
      <c r="G67" s="250">
        <f>+G62</f>
        <v>46011</v>
      </c>
      <c r="H67" s="123"/>
    </row>
    <row r="68" spans="1:8" ht="44.25" customHeight="1">
      <c r="A68" s="124">
        <v>4</v>
      </c>
      <c r="B68" s="588" t="s">
        <v>288</v>
      </c>
      <c r="C68" s="588"/>
      <c r="D68" s="588"/>
      <c r="E68" s="588"/>
      <c r="F68" s="588"/>
      <c r="G68" s="125">
        <f>+G70</f>
        <v>46012</v>
      </c>
      <c r="H68" s="126"/>
    </row>
    <row r="69" spans="1:8" ht="29.4" customHeight="1">
      <c r="A69" s="124">
        <v>4.0999999999999996</v>
      </c>
      <c r="B69" s="587" t="s">
        <v>156</v>
      </c>
      <c r="C69" s="587"/>
      <c r="D69" s="587"/>
      <c r="E69" s="587"/>
      <c r="F69" s="587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87" t="s">
        <v>333</v>
      </c>
      <c r="C70" s="587"/>
      <c r="D70" s="587"/>
      <c r="E70" s="587"/>
      <c r="F70" s="587"/>
      <c r="G70" s="127">
        <v>46012</v>
      </c>
      <c r="H70" s="126"/>
    </row>
    <row r="71" spans="1:8" ht="45" customHeight="1">
      <c r="A71" s="124">
        <v>4.3</v>
      </c>
      <c r="B71" s="587" t="s">
        <v>289</v>
      </c>
      <c r="C71" s="587"/>
      <c r="D71" s="587"/>
      <c r="E71" s="587"/>
      <c r="F71" s="587"/>
      <c r="G71" s="125">
        <f>+G70</f>
        <v>46012</v>
      </c>
      <c r="H71" s="126"/>
    </row>
    <row r="72" spans="1:8" ht="52.95" customHeight="1">
      <c r="A72" s="124">
        <v>4.4000000000000004</v>
      </c>
      <c r="B72" s="587" t="s">
        <v>290</v>
      </c>
      <c r="C72" s="587"/>
      <c r="D72" s="587"/>
      <c r="E72" s="587"/>
      <c r="F72" s="587"/>
      <c r="G72" s="125">
        <f>+G70</f>
        <v>46012</v>
      </c>
      <c r="H72" s="126"/>
    </row>
    <row r="73" spans="1:8" ht="38.4" customHeight="1">
      <c r="A73" s="124"/>
      <c r="B73" s="587" t="s">
        <v>291</v>
      </c>
      <c r="C73" s="587"/>
      <c r="D73" s="587"/>
      <c r="E73" s="587"/>
      <c r="F73" s="587"/>
      <c r="G73" s="125">
        <f>+G70</f>
        <v>46012</v>
      </c>
      <c r="H73" s="126"/>
    </row>
    <row r="74" spans="1:8" ht="37.950000000000003" customHeight="1">
      <c r="A74" s="124"/>
      <c r="B74" s="587" t="s">
        <v>159</v>
      </c>
      <c r="C74" s="587"/>
      <c r="D74" s="587"/>
      <c r="E74" s="587"/>
      <c r="F74" s="587"/>
      <c r="G74" s="125" t="e">
        <f>+#REF!</f>
        <v>#REF!</v>
      </c>
      <c r="H74" s="126"/>
    </row>
    <row r="75" spans="1:8" ht="45" customHeight="1">
      <c r="A75" s="124">
        <v>4.5</v>
      </c>
      <c r="B75" s="587" t="s">
        <v>160</v>
      </c>
      <c r="C75" s="587"/>
      <c r="D75" s="587"/>
      <c r="E75" s="587"/>
      <c r="F75" s="587"/>
      <c r="G75" s="125">
        <f>+G70</f>
        <v>46012</v>
      </c>
      <c r="H75" s="126"/>
    </row>
    <row r="76" spans="1:8" ht="40.200000000000003" customHeight="1">
      <c r="A76" s="124">
        <v>3</v>
      </c>
      <c r="B76" s="588" t="s">
        <v>164</v>
      </c>
      <c r="C76" s="588"/>
      <c r="D76" s="588"/>
      <c r="E76" s="588"/>
      <c r="F76" s="588"/>
      <c r="G76" s="125">
        <f>+G78</f>
        <v>46014</v>
      </c>
      <c r="H76" s="126"/>
    </row>
    <row r="77" spans="1:8" ht="40.200000000000003" customHeight="1">
      <c r="A77" s="124">
        <v>3.1</v>
      </c>
      <c r="B77" s="587" t="s">
        <v>156</v>
      </c>
      <c r="C77" s="587"/>
      <c r="D77" s="587"/>
      <c r="E77" s="587"/>
      <c r="F77" s="587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87" t="s">
        <v>334</v>
      </c>
      <c r="C78" s="587"/>
      <c r="D78" s="587"/>
      <c r="E78" s="587"/>
      <c r="F78" s="587"/>
      <c r="G78" s="127">
        <f>+G70+2</f>
        <v>46014</v>
      </c>
      <c r="H78" s="126"/>
    </row>
    <row r="79" spans="1:8" ht="40.200000000000003" customHeight="1">
      <c r="A79" s="124">
        <v>3.3</v>
      </c>
      <c r="B79" s="587" t="s">
        <v>165</v>
      </c>
      <c r="C79" s="587"/>
      <c r="D79" s="587"/>
      <c r="E79" s="587"/>
      <c r="F79" s="587"/>
      <c r="G79" s="125">
        <f>+G78</f>
        <v>46014</v>
      </c>
      <c r="H79" s="126"/>
    </row>
    <row r="80" spans="1:8" ht="49.2" customHeight="1">
      <c r="A80" s="124">
        <v>3.4</v>
      </c>
      <c r="B80" s="587" t="s">
        <v>166</v>
      </c>
      <c r="C80" s="587"/>
      <c r="D80" s="587"/>
      <c r="E80" s="587"/>
      <c r="F80" s="587"/>
      <c r="G80" s="125">
        <f>+G78</f>
        <v>46014</v>
      </c>
      <c r="H80" s="126"/>
    </row>
    <row r="81" spans="1:8" ht="40.200000000000003" customHeight="1">
      <c r="A81" s="124"/>
      <c r="B81" s="587" t="s">
        <v>337</v>
      </c>
      <c r="C81" s="587"/>
      <c r="D81" s="587"/>
      <c r="E81" s="587"/>
      <c r="F81" s="587"/>
      <c r="G81" s="125">
        <f>+G78</f>
        <v>46014</v>
      </c>
      <c r="H81" s="126"/>
    </row>
    <row r="82" spans="1:8" ht="40.200000000000003" customHeight="1">
      <c r="A82" s="133"/>
      <c r="B82" s="587" t="s">
        <v>159</v>
      </c>
      <c r="C82" s="587"/>
      <c r="D82" s="587"/>
      <c r="E82" s="587"/>
      <c r="F82" s="587"/>
      <c r="G82" s="125" t="e">
        <f>+#REF!</f>
        <v>#REF!</v>
      </c>
      <c r="H82" s="126"/>
    </row>
    <row r="83" spans="1:8" ht="40.200000000000003" customHeight="1">
      <c r="A83" s="133">
        <v>3.5</v>
      </c>
      <c r="B83" s="587" t="s">
        <v>160</v>
      </c>
      <c r="C83" s="587"/>
      <c r="D83" s="587"/>
      <c r="E83" s="587"/>
      <c r="F83" s="587"/>
      <c r="G83" s="125">
        <f>+G78</f>
        <v>46014</v>
      </c>
      <c r="H83" s="126"/>
    </row>
    <row r="84" spans="1:8" ht="40.200000000000003" customHeight="1">
      <c r="A84" s="124">
        <v>2</v>
      </c>
      <c r="B84" s="588" t="s">
        <v>161</v>
      </c>
      <c r="C84" s="588"/>
      <c r="D84" s="588"/>
      <c r="E84" s="588"/>
      <c r="F84" s="588"/>
      <c r="G84" s="125">
        <f>+G86</f>
        <v>46016</v>
      </c>
      <c r="H84" s="126"/>
    </row>
    <row r="85" spans="1:8" ht="40.200000000000003" customHeight="1">
      <c r="A85" s="124">
        <v>2.1</v>
      </c>
      <c r="B85" s="587" t="s">
        <v>156</v>
      </c>
      <c r="C85" s="587"/>
      <c r="D85" s="587"/>
      <c r="E85" s="587"/>
      <c r="F85" s="587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87" t="s">
        <v>335</v>
      </c>
      <c r="C86" s="587"/>
      <c r="D86" s="587"/>
      <c r="E86" s="587"/>
      <c r="F86" s="587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87" t="s">
        <v>162</v>
      </c>
      <c r="C87" s="587"/>
      <c r="D87" s="587"/>
      <c r="E87" s="587"/>
      <c r="F87" s="587"/>
      <c r="G87" s="125">
        <f>+G86</f>
        <v>46016</v>
      </c>
      <c r="H87" s="126"/>
    </row>
    <row r="88" spans="1:8" ht="46.95" customHeight="1">
      <c r="A88" s="124">
        <v>2.4</v>
      </c>
      <c r="B88" s="587" t="s">
        <v>163</v>
      </c>
      <c r="C88" s="587"/>
      <c r="D88" s="587"/>
      <c r="E88" s="587"/>
      <c r="F88" s="587"/>
      <c r="G88" s="125">
        <f>+G86</f>
        <v>46016</v>
      </c>
      <c r="H88" s="126"/>
    </row>
    <row r="89" spans="1:8" ht="40.200000000000003" customHeight="1">
      <c r="A89" s="124"/>
      <c r="B89" s="587" t="s">
        <v>354</v>
      </c>
      <c r="C89" s="587"/>
      <c r="D89" s="587"/>
      <c r="E89" s="587"/>
      <c r="F89" s="587"/>
      <c r="G89" s="125">
        <f>+G86</f>
        <v>46016</v>
      </c>
      <c r="H89" s="126"/>
    </row>
    <row r="90" spans="1:8" ht="39" customHeight="1">
      <c r="A90" s="124"/>
      <c r="B90" s="592" t="s">
        <v>159</v>
      </c>
      <c r="C90" s="593"/>
      <c r="D90" s="593"/>
      <c r="E90" s="593"/>
      <c r="F90" s="594"/>
      <c r="G90" s="125" t="e">
        <f>+#REF!</f>
        <v>#REF!</v>
      </c>
      <c r="H90" s="130"/>
    </row>
    <row r="91" spans="1:8" ht="40.200000000000003" customHeight="1">
      <c r="A91" s="124">
        <v>2.5</v>
      </c>
      <c r="B91" s="587" t="s">
        <v>160</v>
      </c>
      <c r="C91" s="587"/>
      <c r="D91" s="587"/>
      <c r="E91" s="587"/>
      <c r="F91" s="587"/>
      <c r="G91" s="125">
        <f>+G86</f>
        <v>46016</v>
      </c>
      <c r="H91" s="130"/>
    </row>
    <row r="92" spans="1:8" ht="40.200000000000003" customHeight="1">
      <c r="A92" s="124">
        <v>1</v>
      </c>
      <c r="B92" s="588" t="s">
        <v>155</v>
      </c>
      <c r="C92" s="588"/>
      <c r="D92" s="588"/>
      <c r="E92" s="588"/>
      <c r="F92" s="588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87" t="s">
        <v>156</v>
      </c>
      <c r="C93" s="587"/>
      <c r="D93" s="587"/>
      <c r="E93" s="587"/>
      <c r="F93" s="587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87" t="s">
        <v>330</v>
      </c>
      <c r="C94" s="587"/>
      <c r="D94" s="587"/>
      <c r="E94" s="587"/>
      <c r="F94" s="587"/>
      <c r="G94" s="129">
        <f>G86+2</f>
        <v>46018</v>
      </c>
      <c r="H94" s="126"/>
    </row>
    <row r="95" spans="1:8" ht="40.200000000000003" customHeight="1">
      <c r="A95" s="124">
        <v>1.3</v>
      </c>
      <c r="B95" s="587" t="s">
        <v>157</v>
      </c>
      <c r="C95" s="587"/>
      <c r="D95" s="587"/>
      <c r="E95" s="587"/>
      <c r="F95" s="587"/>
      <c r="G95" s="125">
        <f>+G94</f>
        <v>46018</v>
      </c>
      <c r="H95" s="126"/>
    </row>
    <row r="96" spans="1:8" ht="46.95" customHeight="1">
      <c r="A96" s="124">
        <v>1.4</v>
      </c>
      <c r="B96" s="587" t="s">
        <v>158</v>
      </c>
      <c r="C96" s="587"/>
      <c r="D96" s="587"/>
      <c r="E96" s="587"/>
      <c r="F96" s="587"/>
      <c r="G96" s="125">
        <f>+G94</f>
        <v>46018</v>
      </c>
      <c r="H96" s="126"/>
    </row>
    <row r="97" spans="1:9" ht="40.200000000000003" customHeight="1">
      <c r="A97" s="124"/>
      <c r="B97" s="587" t="s">
        <v>353</v>
      </c>
      <c r="C97" s="587"/>
      <c r="D97" s="587"/>
      <c r="E97" s="587"/>
      <c r="F97" s="587"/>
      <c r="G97" s="125">
        <f>+G94</f>
        <v>46018</v>
      </c>
      <c r="H97" s="126"/>
    </row>
    <row r="98" spans="1:9" ht="39" customHeight="1">
      <c r="A98" s="124"/>
      <c r="B98" s="587" t="s">
        <v>159</v>
      </c>
      <c r="C98" s="587"/>
      <c r="D98" s="587"/>
      <c r="E98" s="587"/>
      <c r="F98" s="587"/>
      <c r="G98" s="125" t="e">
        <f>+#REF!</f>
        <v>#REF!</v>
      </c>
      <c r="H98" s="130"/>
    </row>
    <row r="99" spans="1:9" ht="40.200000000000003" customHeight="1">
      <c r="A99" s="124">
        <v>1.5</v>
      </c>
      <c r="B99" s="587" t="s">
        <v>160</v>
      </c>
      <c r="C99" s="587"/>
      <c r="D99" s="587"/>
      <c r="E99" s="587"/>
      <c r="F99" s="587"/>
      <c r="G99" s="125">
        <f>+G94</f>
        <v>46018</v>
      </c>
      <c r="H99" s="130"/>
    </row>
    <row r="100" spans="1:9" ht="16.5" customHeight="1">
      <c r="A100" s="595" t="s">
        <v>233</v>
      </c>
      <c r="B100" s="595"/>
      <c r="C100" s="595"/>
      <c r="D100" s="595"/>
      <c r="E100" s="595"/>
      <c r="F100" s="596" t="s">
        <v>286</v>
      </c>
      <c r="G100" s="596"/>
      <c r="H100" s="596"/>
      <c r="I100" s="248"/>
    </row>
    <row r="101" spans="1:9" ht="9" customHeight="1">
      <c r="A101" s="595"/>
      <c r="B101" s="595"/>
      <c r="C101" s="595"/>
      <c r="D101" s="595"/>
      <c r="E101" s="595"/>
      <c r="F101" s="596"/>
      <c r="G101" s="596"/>
      <c r="H101" s="596"/>
      <c r="I101" s="248"/>
    </row>
    <row r="102" spans="1:9">
      <c r="A102" s="589" t="s">
        <v>292</v>
      </c>
      <c r="B102" s="589"/>
      <c r="C102" s="589"/>
      <c r="D102" s="589"/>
      <c r="E102" s="589"/>
      <c r="F102" s="591" t="s">
        <v>343</v>
      </c>
      <c r="G102" s="591"/>
      <c r="H102" s="591"/>
      <c r="I102" s="246"/>
    </row>
    <row r="103" spans="1:9" ht="16.5" customHeight="1">
      <c r="A103" s="590" t="s">
        <v>294</v>
      </c>
      <c r="B103" s="590"/>
      <c r="C103" s="590"/>
      <c r="D103" s="590"/>
      <c r="E103" s="590"/>
      <c r="F103" s="590" t="s">
        <v>293</v>
      </c>
      <c r="G103" s="590"/>
      <c r="H103" s="590"/>
      <c r="I103" s="247"/>
    </row>
    <row r="104" spans="1:9">
      <c r="A104" s="590"/>
      <c r="B104" s="590"/>
      <c r="C104" s="590"/>
      <c r="D104" s="590"/>
      <c r="E104" s="590"/>
      <c r="F104" s="590"/>
      <c r="G104" s="590"/>
      <c r="H104" s="590"/>
      <c r="I104" s="247"/>
    </row>
    <row r="105" spans="1:9">
      <c r="A105" s="590"/>
      <c r="B105" s="590"/>
      <c r="C105" s="590"/>
      <c r="D105" s="590"/>
      <c r="E105" s="590"/>
      <c r="F105" s="590"/>
      <c r="G105" s="590"/>
      <c r="H105" s="590"/>
      <c r="I105" s="247"/>
    </row>
    <row r="106" spans="1:9">
      <c r="A106" s="590"/>
      <c r="B106" s="590"/>
      <c r="C106" s="590"/>
      <c r="D106" s="590"/>
      <c r="E106" s="590"/>
      <c r="F106" s="590"/>
      <c r="G106" s="590"/>
      <c r="H106" s="590"/>
      <c r="I106" s="247"/>
    </row>
    <row r="107" spans="1:9">
      <c r="A107" s="590"/>
      <c r="B107" s="590"/>
      <c r="C107" s="590"/>
      <c r="D107" s="590"/>
      <c r="E107" s="590"/>
      <c r="F107" s="590"/>
      <c r="G107" s="590"/>
      <c r="H107" s="590"/>
      <c r="I107" s="247"/>
    </row>
    <row r="108" spans="1:9">
      <c r="A108" s="590"/>
      <c r="B108" s="590"/>
      <c r="C108" s="590"/>
      <c r="D108" s="590"/>
      <c r="E108" s="590"/>
      <c r="F108" s="590"/>
      <c r="G108" s="590"/>
      <c r="H108" s="590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600"/>
      <c r="B1" s="601"/>
      <c r="C1" s="601"/>
      <c r="D1" s="601"/>
      <c r="E1" s="601"/>
      <c r="F1" s="601"/>
      <c r="G1" s="601"/>
      <c r="H1" s="601"/>
      <c r="I1" s="601"/>
      <c r="J1" s="602"/>
    </row>
    <row r="2" spans="1:10" ht="17.399999999999999">
      <c r="A2" s="597"/>
      <c r="B2" s="598"/>
      <c r="C2" s="598"/>
      <c r="D2" s="598"/>
      <c r="E2" s="598"/>
      <c r="F2" s="598"/>
      <c r="G2" s="598"/>
      <c r="H2" s="598"/>
      <c r="I2" s="598"/>
      <c r="J2" s="599"/>
    </row>
    <row r="3" spans="1:10" ht="17.399999999999999">
      <c r="A3" s="597"/>
      <c r="B3" s="598"/>
      <c r="C3" s="598"/>
      <c r="D3" s="598"/>
      <c r="E3" s="598"/>
      <c r="F3" s="598"/>
      <c r="G3" s="598"/>
      <c r="H3" s="598"/>
      <c r="I3" s="598"/>
      <c r="J3" s="599"/>
    </row>
    <row r="4" spans="1:10" ht="17.399999999999999">
      <c r="A4" s="597"/>
      <c r="B4" s="598"/>
      <c r="C4" s="598"/>
      <c r="D4" s="598"/>
      <c r="E4" s="598"/>
      <c r="F4" s="598"/>
      <c r="G4" s="598"/>
      <c r="H4" s="598"/>
      <c r="I4" s="598"/>
      <c r="J4" s="599"/>
    </row>
    <row r="5" spans="1:10" ht="17.399999999999999">
      <c r="A5" s="597"/>
      <c r="B5" s="598"/>
      <c r="C5" s="598"/>
      <c r="D5" s="598"/>
      <c r="E5" s="598"/>
      <c r="F5" s="598"/>
      <c r="G5" s="598"/>
      <c r="H5" s="598"/>
      <c r="I5" s="598"/>
      <c r="J5" s="599"/>
    </row>
    <row r="6" spans="1:10" ht="37.950000000000003" customHeight="1">
      <c r="A6" s="597"/>
      <c r="B6" s="598"/>
      <c r="C6" s="598"/>
      <c r="D6" s="598"/>
      <c r="E6" s="598"/>
      <c r="F6" s="598"/>
      <c r="G6" s="598"/>
      <c r="H6" s="598"/>
      <c r="I6" s="598"/>
      <c r="J6" s="599"/>
    </row>
    <row r="7" spans="1:10" ht="46.5" customHeight="1">
      <c r="A7" s="603" t="s">
        <v>114</v>
      </c>
      <c r="B7" s="604"/>
      <c r="C7" s="604"/>
      <c r="D7" s="604"/>
      <c r="E7" s="604"/>
      <c r="F7" s="604"/>
      <c r="G7" s="604"/>
      <c r="H7" s="604"/>
      <c r="I7" s="604"/>
      <c r="J7" s="605"/>
    </row>
    <row r="8" spans="1:10" ht="17.399999999999999">
      <c r="A8" s="603" t="e">
        <f>UPPER(#REF!)</f>
        <v>#REF!</v>
      </c>
      <c r="B8" s="604"/>
      <c r="C8" s="604"/>
      <c r="D8" s="604"/>
      <c r="E8" s="604"/>
      <c r="F8" s="604"/>
      <c r="G8" s="604"/>
      <c r="H8" s="604"/>
      <c r="I8" s="604"/>
      <c r="J8" s="605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97"/>
      <c r="B10" s="598"/>
      <c r="C10" s="598"/>
      <c r="D10" s="598"/>
      <c r="E10" s="598"/>
      <c r="F10" s="598"/>
      <c r="G10" s="598"/>
      <c r="H10" s="598"/>
      <c r="I10" s="598"/>
      <c r="J10" s="599"/>
    </row>
    <row r="11" spans="1:10" ht="18" customHeight="1">
      <c r="A11" s="597"/>
      <c r="B11" s="598"/>
      <c r="C11" s="598"/>
      <c r="D11" s="598"/>
      <c r="E11" s="598"/>
      <c r="F11" s="598"/>
      <c r="G11" s="598"/>
      <c r="H11" s="598"/>
      <c r="I11" s="598"/>
      <c r="J11" s="599"/>
    </row>
    <row r="12" spans="1:10" ht="18" customHeight="1">
      <c r="A12" s="597"/>
      <c r="B12" s="598"/>
      <c r="C12" s="598"/>
      <c r="D12" s="598"/>
      <c r="E12" s="598"/>
      <c r="F12" s="598"/>
      <c r="G12" s="598"/>
      <c r="H12" s="598"/>
      <c r="I12" s="598"/>
      <c r="J12" s="599"/>
    </row>
    <row r="13" spans="1:10" ht="18" customHeight="1">
      <c r="A13" s="597"/>
      <c r="B13" s="598"/>
      <c r="C13" s="598"/>
      <c r="D13" s="598"/>
      <c r="E13" s="598"/>
      <c r="F13" s="598"/>
      <c r="G13" s="598"/>
      <c r="H13" s="598"/>
      <c r="I13" s="598"/>
      <c r="J13" s="599"/>
    </row>
    <row r="14" spans="1:10" ht="18" customHeight="1">
      <c r="A14" s="597"/>
      <c r="B14" s="598"/>
      <c r="C14" s="598"/>
      <c r="D14" s="598"/>
      <c r="E14" s="598"/>
      <c r="F14" s="598"/>
      <c r="G14" s="598"/>
      <c r="H14" s="598"/>
      <c r="I14" s="598"/>
      <c r="J14" s="599"/>
    </row>
    <row r="15" spans="1:10" ht="18" customHeight="1">
      <c r="A15" s="606" t="s">
        <v>115</v>
      </c>
      <c r="B15" s="607"/>
      <c r="C15" s="607"/>
      <c r="D15" s="607"/>
      <c r="E15" s="607"/>
      <c r="F15" s="607"/>
      <c r="G15" s="607"/>
      <c r="H15" s="607"/>
      <c r="I15" s="607"/>
      <c r="J15" s="608"/>
    </row>
    <row r="16" spans="1:10" ht="18" customHeight="1">
      <c r="A16" s="606" t="s">
        <v>116</v>
      </c>
      <c r="B16" s="607"/>
      <c r="C16" s="607"/>
      <c r="D16" s="607"/>
      <c r="E16" s="607"/>
      <c r="F16" s="607"/>
      <c r="G16" s="607"/>
      <c r="H16" s="607"/>
      <c r="I16" s="607"/>
      <c r="J16" s="608"/>
    </row>
    <row r="17" spans="1:13" ht="18" customHeight="1">
      <c r="A17" s="597" t="s">
        <v>413</v>
      </c>
      <c r="B17" s="598"/>
      <c r="C17" s="598"/>
      <c r="D17" s="598"/>
      <c r="E17" s="598"/>
      <c r="F17" s="598"/>
      <c r="G17" s="598"/>
      <c r="H17" s="598"/>
      <c r="I17" s="598"/>
      <c r="J17" s="599"/>
    </row>
    <row r="18" spans="1:13" ht="18" customHeight="1">
      <c r="A18" s="597"/>
      <c r="B18" s="598"/>
      <c r="C18" s="598"/>
      <c r="D18" s="598"/>
      <c r="E18" s="598"/>
      <c r="F18" s="598"/>
      <c r="G18" s="598"/>
      <c r="H18" s="598"/>
      <c r="I18" s="598"/>
      <c r="J18" s="599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97"/>
      <c r="B22" s="609"/>
      <c r="C22" s="609"/>
      <c r="D22" s="609"/>
      <c r="E22" s="609"/>
      <c r="F22" s="609"/>
      <c r="G22" s="609"/>
      <c r="H22" s="609"/>
      <c r="I22" s="609"/>
      <c r="J22" s="610"/>
    </row>
    <row r="23" spans="1:13" ht="18" customHeight="1">
      <c r="A23" s="611" t="s">
        <v>153</v>
      </c>
      <c r="B23" s="612"/>
      <c r="C23" s="612"/>
      <c r="D23" s="612"/>
      <c r="E23" s="612"/>
      <c r="F23" s="612"/>
      <c r="G23" s="612"/>
      <c r="H23" s="612"/>
      <c r="I23" s="612"/>
      <c r="J23" s="613"/>
    </row>
    <row r="24" spans="1:13" ht="18" customHeight="1">
      <c r="A24" s="611" t="s">
        <v>154</v>
      </c>
      <c r="B24" s="612"/>
      <c r="C24" s="612"/>
      <c r="D24" s="612"/>
      <c r="E24" s="612"/>
      <c r="F24" s="612"/>
      <c r="G24" s="612"/>
      <c r="H24" s="612"/>
      <c r="I24" s="612"/>
      <c r="J24" s="613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14" t="s">
        <v>117</v>
      </c>
      <c r="B32" s="615"/>
      <c r="C32" s="617" t="s">
        <v>118</v>
      </c>
      <c r="D32" s="617"/>
      <c r="E32" s="617"/>
      <c r="F32" s="617"/>
      <c r="G32" s="617"/>
      <c r="H32" s="617"/>
      <c r="I32" s="617"/>
      <c r="J32" s="618"/>
    </row>
    <row r="33" spans="1:10" ht="36.6" customHeight="1">
      <c r="A33" s="616"/>
      <c r="B33" s="615"/>
      <c r="C33" s="617"/>
      <c r="D33" s="617"/>
      <c r="E33" s="617"/>
      <c r="F33" s="617"/>
      <c r="G33" s="617"/>
      <c r="H33" s="617"/>
      <c r="I33" s="617"/>
      <c r="J33" s="618"/>
    </row>
    <row r="34" spans="1:10" ht="18" customHeight="1">
      <c r="A34" s="619"/>
      <c r="B34" s="620"/>
      <c r="C34" s="617"/>
      <c r="D34" s="617"/>
      <c r="E34" s="617"/>
      <c r="F34" s="617"/>
      <c r="G34" s="617"/>
      <c r="H34" s="617"/>
      <c r="I34" s="617"/>
      <c r="J34" s="618"/>
    </row>
    <row r="35" spans="1:10">
      <c r="A35" s="619"/>
      <c r="B35" s="620"/>
      <c r="C35" s="617"/>
      <c r="D35" s="617"/>
      <c r="E35" s="617"/>
      <c r="F35" s="617"/>
      <c r="G35" s="617"/>
      <c r="H35" s="617"/>
      <c r="I35" s="617"/>
      <c r="J35" s="618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97"/>
      <c r="B38" s="609"/>
      <c r="C38" s="609"/>
      <c r="D38" s="609"/>
      <c r="E38" s="609"/>
      <c r="F38" s="609"/>
      <c r="G38" s="609"/>
      <c r="H38" s="609"/>
      <c r="I38" s="609"/>
      <c r="J38" s="610"/>
    </row>
    <row r="39" spans="1:10" ht="18" customHeight="1" thickBot="1">
      <c r="A39" s="621" t="s">
        <v>411</v>
      </c>
      <c r="B39" s="622"/>
      <c r="C39" s="622"/>
      <c r="D39" s="622"/>
      <c r="E39" s="622"/>
      <c r="F39" s="622"/>
      <c r="G39" s="622"/>
      <c r="H39" s="622"/>
      <c r="I39" s="622"/>
      <c r="J39" s="623"/>
    </row>
    <row r="40" spans="1:10" ht="18" customHeight="1" thickTop="1"/>
    <row r="41" spans="1:10">
      <c r="A41" s="609"/>
      <c r="B41" s="609"/>
      <c r="C41" s="609"/>
      <c r="D41" s="609"/>
      <c r="E41" s="609"/>
      <c r="F41" s="609"/>
      <c r="G41" s="609"/>
      <c r="H41" s="609"/>
      <c r="I41" s="609"/>
      <c r="J41" s="609"/>
    </row>
    <row r="42" spans="1:10">
      <c r="A42" s="609"/>
      <c r="B42" s="609"/>
      <c r="C42" s="609"/>
      <c r="D42" s="609"/>
      <c r="E42" s="609"/>
      <c r="F42" s="609"/>
      <c r="G42" s="609"/>
      <c r="H42" s="609"/>
      <c r="I42" s="609"/>
      <c r="J42" s="609"/>
    </row>
    <row r="43" spans="1:10">
      <c r="A43" s="609"/>
      <c r="B43" s="609"/>
      <c r="C43" s="609"/>
      <c r="D43" s="609"/>
      <c r="E43" s="609"/>
      <c r="F43" s="609"/>
      <c r="G43" s="609"/>
      <c r="H43" s="609"/>
      <c r="I43" s="609"/>
      <c r="J43" s="609"/>
    </row>
    <row r="44" spans="1:10">
      <c r="A44" s="609"/>
      <c r="B44" s="609"/>
      <c r="C44" s="609"/>
      <c r="D44" s="609"/>
      <c r="E44" s="609"/>
      <c r="F44" s="609"/>
      <c r="G44" s="609"/>
      <c r="H44" s="609"/>
      <c r="I44" s="609"/>
      <c r="J44" s="609"/>
    </row>
    <row r="45" spans="1:10">
      <c r="A45" s="609"/>
      <c r="B45" s="609"/>
      <c r="C45" s="609"/>
      <c r="D45" s="609"/>
      <c r="E45" s="609"/>
      <c r="F45" s="609"/>
      <c r="G45" s="609"/>
      <c r="H45" s="609"/>
      <c r="I45" s="609"/>
      <c r="J45" s="609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09"/>
      <c r="B49" s="609"/>
      <c r="C49" s="609"/>
      <c r="D49" s="609"/>
      <c r="E49" s="609"/>
      <c r="F49" s="609"/>
      <c r="G49" s="609"/>
      <c r="H49" s="609"/>
      <c r="I49" s="609"/>
      <c r="J49" s="609"/>
    </row>
    <row r="50" spans="1:10">
      <c r="A50" s="609"/>
      <c r="B50" s="609"/>
      <c r="C50" s="609"/>
      <c r="D50" s="609"/>
      <c r="E50" s="609"/>
      <c r="F50" s="609"/>
      <c r="G50" s="609"/>
      <c r="H50" s="609"/>
      <c r="I50" s="609"/>
      <c r="J50" s="609"/>
    </row>
    <row r="51" spans="1:10">
      <c r="A51" s="609"/>
      <c r="B51" s="609"/>
      <c r="C51" s="609"/>
      <c r="D51" s="609"/>
      <c r="E51" s="609"/>
      <c r="F51" s="609"/>
      <c r="G51" s="609"/>
      <c r="H51" s="609"/>
      <c r="I51" s="609"/>
      <c r="J51" s="609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B26" sqref="B26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600"/>
      <c r="B1" s="601"/>
      <c r="C1" s="601"/>
      <c r="D1" s="601"/>
      <c r="E1" s="601"/>
      <c r="F1" s="601"/>
      <c r="G1" s="601"/>
      <c r="H1" s="601"/>
      <c r="I1" s="601"/>
      <c r="J1" s="602"/>
    </row>
    <row r="2" spans="1:21" ht="17.399999999999999">
      <c r="A2" s="597"/>
      <c r="B2" s="598"/>
      <c r="C2" s="598"/>
      <c r="D2" s="598"/>
      <c r="E2" s="598"/>
      <c r="F2" s="598"/>
      <c r="G2" s="598"/>
      <c r="H2" s="598"/>
      <c r="I2" s="598"/>
      <c r="J2" s="599"/>
    </row>
    <row r="3" spans="1:21" ht="17.399999999999999">
      <c r="A3" s="597"/>
      <c r="B3" s="598"/>
      <c r="C3" s="598"/>
      <c r="D3" s="598"/>
      <c r="E3" s="598"/>
      <c r="F3" s="598"/>
      <c r="G3" s="598"/>
      <c r="H3" s="598"/>
      <c r="I3" s="598"/>
      <c r="J3" s="599"/>
    </row>
    <row r="4" spans="1:21" ht="17.399999999999999">
      <c r="A4" s="597"/>
      <c r="B4" s="598"/>
      <c r="C4" s="598"/>
      <c r="D4" s="598"/>
      <c r="E4" s="598"/>
      <c r="F4" s="598"/>
      <c r="G4" s="598"/>
      <c r="H4" s="598"/>
      <c r="I4" s="598"/>
      <c r="J4" s="599"/>
    </row>
    <row r="5" spans="1:21" ht="17.399999999999999">
      <c r="A5" s="597"/>
      <c r="B5" s="598"/>
      <c r="C5" s="598"/>
      <c r="D5" s="598"/>
      <c r="E5" s="598"/>
      <c r="F5" s="598"/>
      <c r="G5" s="598"/>
      <c r="H5" s="598"/>
      <c r="I5" s="598"/>
      <c r="J5" s="599"/>
    </row>
    <row r="6" spans="1:21" ht="41.25" customHeight="1">
      <c r="A6" s="597"/>
      <c r="B6" s="598"/>
      <c r="C6" s="598"/>
      <c r="D6" s="598"/>
      <c r="E6" s="598"/>
      <c r="F6" s="598"/>
      <c r="G6" s="598"/>
      <c r="H6" s="598"/>
      <c r="I6" s="598"/>
      <c r="J6" s="599"/>
    </row>
    <row r="7" spans="1:21" ht="35.25" customHeight="1">
      <c r="A7" s="603" t="s">
        <v>114</v>
      </c>
      <c r="B7" s="604"/>
      <c r="C7" s="604"/>
      <c r="D7" s="604"/>
      <c r="E7" s="604"/>
      <c r="F7" s="604"/>
      <c r="G7" s="604"/>
      <c r="H7" s="604"/>
      <c r="I7" s="604"/>
      <c r="J7" s="605"/>
    </row>
    <row r="8" spans="1:21" ht="17.399999999999999">
      <c r="A8" s="603" t="s">
        <v>119</v>
      </c>
      <c r="B8" s="604"/>
      <c r="C8" s="604"/>
      <c r="D8" s="604"/>
      <c r="E8" s="604"/>
      <c r="F8" s="604"/>
      <c r="G8" s="604"/>
      <c r="H8" s="604"/>
      <c r="I8" s="604"/>
      <c r="J8" s="605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97"/>
      <c r="B10" s="598"/>
      <c r="C10" s="598"/>
      <c r="D10" s="598"/>
      <c r="E10" s="598"/>
      <c r="F10" s="598"/>
      <c r="G10" s="598"/>
      <c r="H10" s="598"/>
      <c r="I10" s="598"/>
      <c r="J10" s="599"/>
    </row>
    <row r="11" spans="1:21" ht="17.399999999999999">
      <c r="A11" s="597"/>
      <c r="B11" s="598"/>
      <c r="C11" s="598"/>
      <c r="D11" s="598"/>
      <c r="E11" s="598"/>
      <c r="F11" s="598"/>
      <c r="G11" s="598"/>
      <c r="H11" s="598"/>
      <c r="I11" s="598"/>
      <c r="J11" s="599"/>
    </row>
    <row r="12" spans="1:21" ht="17.399999999999999">
      <c r="A12" s="597"/>
      <c r="B12" s="598"/>
      <c r="C12" s="598"/>
      <c r="D12" s="598"/>
      <c r="E12" s="598"/>
      <c r="F12" s="598"/>
      <c r="G12" s="598"/>
      <c r="H12" s="598"/>
      <c r="I12" s="598"/>
      <c r="J12" s="599"/>
    </row>
    <row r="13" spans="1:21" ht="17.399999999999999">
      <c r="A13" s="597"/>
      <c r="B13" s="598"/>
      <c r="C13" s="598"/>
      <c r="D13" s="598"/>
      <c r="E13" s="598"/>
      <c r="F13" s="598"/>
      <c r="G13" s="598"/>
      <c r="H13" s="598"/>
      <c r="I13" s="598"/>
      <c r="J13" s="599"/>
    </row>
    <row r="14" spans="1:21" ht="17.399999999999999">
      <c r="A14" s="597"/>
      <c r="B14" s="598"/>
      <c r="C14" s="598"/>
      <c r="D14" s="598"/>
      <c r="E14" s="598"/>
      <c r="F14" s="598"/>
      <c r="G14" s="598"/>
      <c r="H14" s="598"/>
      <c r="I14" s="598"/>
      <c r="J14" s="599"/>
    </row>
    <row r="15" spans="1:21" ht="21">
      <c r="A15" s="606" t="s">
        <v>115</v>
      </c>
      <c r="B15" s="607"/>
      <c r="C15" s="607"/>
      <c r="D15" s="607"/>
      <c r="E15" s="607"/>
      <c r="F15" s="607"/>
      <c r="G15" s="607"/>
      <c r="H15" s="607"/>
      <c r="I15" s="607"/>
      <c r="J15" s="608"/>
      <c r="U15" s="302" t="s">
        <v>414</v>
      </c>
    </row>
    <row r="16" spans="1:21" ht="21">
      <c r="A16" s="606" t="s">
        <v>116</v>
      </c>
      <c r="B16" s="607"/>
      <c r="C16" s="607"/>
      <c r="D16" s="607"/>
      <c r="E16" s="607"/>
      <c r="F16" s="607"/>
      <c r="G16" s="607"/>
      <c r="H16" s="607"/>
      <c r="I16" s="607"/>
      <c r="J16" s="608"/>
    </row>
    <row r="17" spans="1:21" ht="17.399999999999999">
      <c r="A17" s="597" t="s">
        <v>518</v>
      </c>
      <c r="B17" s="598"/>
      <c r="C17" s="598"/>
      <c r="D17" s="598"/>
      <c r="E17" s="598"/>
      <c r="F17" s="598"/>
      <c r="G17" s="598"/>
      <c r="H17" s="598"/>
      <c r="I17" s="598"/>
      <c r="J17" s="599"/>
      <c r="U17" s="302" t="str">
        <f>UPPER(U15)</f>
        <v>PREFABRICATED VERTICAL DRAINS</v>
      </c>
    </row>
    <row r="18" spans="1:21" ht="17.399999999999999">
      <c r="A18" s="597"/>
      <c r="B18" s="598"/>
      <c r="C18" s="598"/>
      <c r="D18" s="598"/>
      <c r="E18" s="598"/>
      <c r="F18" s="598"/>
      <c r="G18" s="598"/>
      <c r="H18" s="598"/>
      <c r="I18" s="598"/>
      <c r="J18" s="599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97"/>
      <c r="B22" s="609"/>
      <c r="C22" s="609"/>
      <c r="D22" s="609"/>
      <c r="E22" s="609"/>
      <c r="F22" s="609"/>
      <c r="G22" s="609"/>
      <c r="H22" s="609"/>
      <c r="I22" s="609"/>
      <c r="J22" s="610"/>
    </row>
    <row r="23" spans="1:21" ht="16.8">
      <c r="A23" s="611" t="s">
        <v>416</v>
      </c>
      <c r="B23" s="612"/>
      <c r="C23" s="612"/>
      <c r="D23" s="612"/>
      <c r="E23" s="612"/>
      <c r="F23" s="612"/>
      <c r="G23" s="612"/>
      <c r="H23" s="612"/>
      <c r="I23" s="612"/>
      <c r="J23" s="613"/>
    </row>
    <row r="24" spans="1:21" ht="16.8">
      <c r="A24" s="611" t="s">
        <v>440</v>
      </c>
      <c r="B24" s="612"/>
      <c r="C24" s="612"/>
      <c r="D24" s="612"/>
      <c r="E24" s="612"/>
      <c r="F24" s="612"/>
      <c r="G24" s="612"/>
      <c r="H24" s="612"/>
      <c r="I24" s="612"/>
      <c r="J24" s="613"/>
    </row>
    <row r="25" spans="1:21" ht="16.8">
      <c r="A25" s="82" t="s">
        <v>120</v>
      </c>
      <c r="B25" s="83" t="s">
        <v>522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KM10+170, KM10+230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14" t="s">
        <v>117</v>
      </c>
      <c r="B32" s="615"/>
      <c r="C32" s="617" t="s">
        <v>118</v>
      </c>
      <c r="D32" s="617"/>
      <c r="E32" s="617"/>
      <c r="F32" s="617"/>
      <c r="G32" s="617"/>
      <c r="H32" s="617"/>
      <c r="I32" s="617"/>
      <c r="J32" s="618"/>
    </row>
    <row r="33" spans="1:10" ht="42.75" customHeight="1">
      <c r="A33" s="616"/>
      <c r="B33" s="615"/>
      <c r="C33" s="617"/>
      <c r="D33" s="617"/>
      <c r="E33" s="617"/>
      <c r="F33" s="617"/>
      <c r="G33" s="617"/>
      <c r="H33" s="617"/>
      <c r="I33" s="617"/>
      <c r="J33" s="618"/>
    </row>
    <row r="34" spans="1:10">
      <c r="A34" s="619"/>
      <c r="B34" s="620"/>
      <c r="C34" s="617"/>
      <c r="D34" s="617"/>
      <c r="E34" s="617"/>
      <c r="F34" s="617"/>
      <c r="G34" s="617"/>
      <c r="H34" s="617"/>
      <c r="I34" s="617"/>
      <c r="J34" s="618"/>
    </row>
    <row r="35" spans="1:10" ht="31.5" customHeight="1">
      <c r="A35" s="619"/>
      <c r="B35" s="620"/>
      <c r="C35" s="617"/>
      <c r="D35" s="617"/>
      <c r="E35" s="617"/>
      <c r="F35" s="617"/>
      <c r="G35" s="617"/>
      <c r="H35" s="617"/>
      <c r="I35" s="617"/>
      <c r="J35" s="618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97"/>
      <c r="B38" s="609"/>
      <c r="C38" s="609"/>
      <c r="D38" s="609"/>
      <c r="E38" s="609"/>
      <c r="F38" s="609"/>
      <c r="G38" s="609"/>
      <c r="H38" s="609"/>
      <c r="I38" s="609"/>
      <c r="J38" s="610"/>
    </row>
    <row r="39" spans="1:10" ht="17.399999999999999" thickBot="1">
      <c r="A39" s="621" t="s">
        <v>411</v>
      </c>
      <c r="B39" s="622"/>
      <c r="C39" s="622"/>
      <c r="D39" s="622"/>
      <c r="E39" s="622"/>
      <c r="F39" s="622"/>
      <c r="G39" s="622"/>
      <c r="H39" s="622"/>
      <c r="I39" s="622"/>
      <c r="J39" s="623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topLeftCell="A10" zoomScaleNormal="100" zoomScaleSheetLayoutView="100" workbookViewId="0">
      <selection activeCell="L16" sqref="L16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63"/>
      <c r="B1" s="663"/>
      <c r="C1" s="664"/>
      <c r="D1" s="664"/>
      <c r="E1" s="664"/>
      <c r="F1" s="664"/>
      <c r="G1" s="664"/>
      <c r="H1" s="664"/>
      <c r="I1" s="664"/>
      <c r="J1" s="664"/>
    </row>
    <row r="2" spans="1:11" s="304" customFormat="1" ht="30" customHeight="1">
      <c r="A2" s="663"/>
      <c r="B2" s="663"/>
      <c r="C2" s="664"/>
      <c r="D2" s="664"/>
      <c r="E2" s="664"/>
      <c r="F2" s="664"/>
      <c r="G2" s="664"/>
      <c r="H2" s="664"/>
      <c r="I2" s="664"/>
      <c r="J2" s="664"/>
    </row>
    <row r="3" spans="1:11" s="304" customFormat="1" ht="28.5" customHeight="1">
      <c r="A3" s="665"/>
      <c r="B3" s="665"/>
      <c r="C3" s="666"/>
      <c r="D3" s="666"/>
      <c r="E3" s="666"/>
      <c r="F3" s="664"/>
      <c r="G3" s="664"/>
      <c r="H3" s="664"/>
      <c r="I3" s="664"/>
      <c r="J3" s="664"/>
    </row>
    <row r="4" spans="1:11" s="304" customFormat="1" ht="37.5" customHeight="1">
      <c r="A4" s="664"/>
      <c r="B4" s="664"/>
      <c r="C4" s="667"/>
      <c r="D4" s="667"/>
      <c r="E4" s="667"/>
      <c r="F4" s="664"/>
      <c r="G4" s="664"/>
      <c r="H4" s="664"/>
      <c r="I4" s="664"/>
      <c r="J4" s="664"/>
    </row>
    <row r="5" spans="1:11" s="305" customFormat="1" ht="26.25" customHeight="1">
      <c r="A5" s="668" t="s">
        <v>417</v>
      </c>
      <c r="B5" s="669"/>
      <c r="C5" s="669"/>
      <c r="D5" s="669"/>
      <c r="E5" s="669"/>
      <c r="F5" s="669"/>
      <c r="G5" s="669"/>
      <c r="H5" s="669"/>
      <c r="I5" s="669"/>
      <c r="J5" s="669"/>
    </row>
    <row r="6" spans="1:11" ht="21.75" customHeight="1">
      <c r="A6" s="670" t="s">
        <v>418</v>
      </c>
      <c r="B6" s="670"/>
      <c r="C6" s="670"/>
      <c r="D6" s="670"/>
      <c r="E6" s="671"/>
      <c r="F6" s="670"/>
      <c r="G6" s="670"/>
      <c r="H6" s="670"/>
      <c r="I6" s="670"/>
      <c r="J6" s="670"/>
    </row>
    <row r="7" spans="1:11" ht="9.75" customHeight="1">
      <c r="A7" s="307"/>
      <c r="B7" s="307"/>
      <c r="C7" s="307"/>
      <c r="D7" s="307"/>
      <c r="E7" s="307"/>
      <c r="F7" s="307"/>
      <c r="G7" s="307"/>
      <c r="H7" s="672"/>
      <c r="I7" s="672"/>
      <c r="J7" s="672"/>
    </row>
    <row r="8" spans="1:11" ht="16.5" customHeight="1">
      <c r="A8" s="329" t="s">
        <v>487</v>
      </c>
      <c r="B8" s="307"/>
      <c r="C8" s="307"/>
      <c r="D8" s="460">
        <v>46082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KM10+170, KM10+230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73" t="s">
        <v>420</v>
      </c>
      <c r="C14" s="673"/>
      <c r="D14" s="673"/>
      <c r="E14" s="673"/>
      <c r="F14" s="673"/>
      <c r="G14" s="673"/>
      <c r="H14" s="673" t="s">
        <v>305</v>
      </c>
      <c r="I14" s="673"/>
      <c r="J14" s="445" t="s">
        <v>306</v>
      </c>
    </row>
    <row r="15" spans="1:11" s="311" customFormat="1" ht="38.25" customHeight="1">
      <c r="A15" s="482">
        <v>1</v>
      </c>
      <c r="B15" s="659" t="s">
        <v>488</v>
      </c>
      <c r="C15" s="660"/>
      <c r="D15" s="660"/>
      <c r="E15" s="660"/>
      <c r="F15" s="660"/>
      <c r="G15" s="660"/>
      <c r="H15" s="661">
        <f>D8</f>
        <v>46082</v>
      </c>
      <c r="I15" s="662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59" t="s">
        <v>421</v>
      </c>
      <c r="C16" s="660"/>
      <c r="D16" s="660"/>
      <c r="E16" s="660"/>
      <c r="F16" s="660"/>
      <c r="G16" s="660"/>
      <c r="H16" s="661">
        <f>H17-1</f>
        <v>46075</v>
      </c>
      <c r="I16" s="662"/>
      <c r="J16" s="461" t="s">
        <v>225</v>
      </c>
    </row>
    <row r="17" spans="1:10" s="311" customFormat="1" ht="45.75" customHeight="1">
      <c r="A17" s="482">
        <f t="shared" si="0"/>
        <v>3</v>
      </c>
      <c r="B17" s="659" t="s">
        <v>422</v>
      </c>
      <c r="C17" s="660"/>
      <c r="D17" s="660"/>
      <c r="E17" s="660"/>
      <c r="F17" s="660"/>
      <c r="G17" s="660"/>
      <c r="H17" s="661">
        <f>'3. Quantity'!B13-3</f>
        <v>46076</v>
      </c>
      <c r="I17" s="662"/>
      <c r="J17" s="461" t="s">
        <v>225</v>
      </c>
    </row>
    <row r="18" spans="1:10" s="311" customFormat="1" ht="45.75" customHeight="1">
      <c r="A18" s="482">
        <f t="shared" si="0"/>
        <v>4</v>
      </c>
      <c r="B18" s="659" t="s">
        <v>421</v>
      </c>
      <c r="C18" s="660"/>
      <c r="D18" s="660"/>
      <c r="E18" s="660"/>
      <c r="F18" s="660"/>
      <c r="G18" s="660"/>
      <c r="H18" s="661">
        <f>H19-1</f>
        <v>46081</v>
      </c>
      <c r="I18" s="662"/>
      <c r="J18" s="461" t="s">
        <v>225</v>
      </c>
    </row>
    <row r="19" spans="1:10" s="311" customFormat="1" ht="45.75" customHeight="1">
      <c r="A19" s="482">
        <f t="shared" si="0"/>
        <v>5</v>
      </c>
      <c r="B19" s="659" t="s">
        <v>160</v>
      </c>
      <c r="C19" s="660"/>
      <c r="D19" s="660"/>
      <c r="E19" s="660"/>
      <c r="F19" s="660"/>
      <c r="G19" s="660"/>
      <c r="H19" s="661">
        <f>H15</f>
        <v>46082</v>
      </c>
      <c r="I19" s="662"/>
      <c r="J19" s="461" t="s">
        <v>225</v>
      </c>
    </row>
    <row r="20" spans="1:10" s="311" customFormat="1" ht="51.75" customHeight="1">
      <c r="A20" s="482">
        <f t="shared" si="0"/>
        <v>6</v>
      </c>
      <c r="B20" s="659" t="s">
        <v>519</v>
      </c>
      <c r="C20" s="660"/>
      <c r="D20" s="660"/>
      <c r="E20" s="660"/>
      <c r="F20" s="660"/>
      <c r="G20" s="660"/>
      <c r="H20" s="661" t="s">
        <v>523</v>
      </c>
      <c r="I20" s="662"/>
      <c r="J20" s="461" t="s">
        <v>225</v>
      </c>
    </row>
    <row r="21" spans="1:10" s="311" customFormat="1" ht="38.25" customHeight="1">
      <c r="A21" s="482">
        <f t="shared" si="0"/>
        <v>7</v>
      </c>
      <c r="B21" s="659" t="s">
        <v>489</v>
      </c>
      <c r="C21" s="660"/>
      <c r="D21" s="660"/>
      <c r="E21" s="660"/>
      <c r="F21" s="660"/>
      <c r="G21" s="660"/>
      <c r="H21" s="661">
        <f>H15</f>
        <v>46082</v>
      </c>
      <c r="I21" s="662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508</v>
      </c>
      <c r="B34" s="495"/>
      <c r="C34" s="495"/>
      <c r="D34" s="496" t="s">
        <v>509</v>
      </c>
      <c r="E34" s="496"/>
      <c r="F34" s="496"/>
      <c r="G34" s="496"/>
      <c r="H34" s="496" t="s">
        <v>510</v>
      </c>
      <c r="J34" s="496"/>
    </row>
    <row r="35" spans="1:22" ht="15.6">
      <c r="A35" s="674" t="s">
        <v>511</v>
      </c>
      <c r="B35" s="674"/>
      <c r="C35" s="674"/>
      <c r="D35" s="674"/>
      <c r="E35" s="674"/>
      <c r="F35" s="628" t="s">
        <v>512</v>
      </c>
      <c r="G35" s="628"/>
      <c r="H35" s="628"/>
      <c r="I35" s="628"/>
      <c r="J35" s="628"/>
    </row>
    <row r="36" spans="1:22" s="325" customFormat="1" ht="18" customHeight="1">
      <c r="A36" s="629" t="s">
        <v>513</v>
      </c>
      <c r="B36" s="629"/>
      <c r="C36" s="629"/>
      <c r="D36" s="629"/>
      <c r="E36" s="629"/>
      <c r="F36" s="629" t="s">
        <v>514</v>
      </c>
      <c r="G36" s="629"/>
      <c r="H36" s="629"/>
      <c r="I36" s="630" t="s">
        <v>515</v>
      </c>
      <c r="J36" s="630"/>
    </row>
    <row r="37" spans="1:22" s="326" customFormat="1" ht="18" customHeight="1">
      <c r="A37" s="625" t="s">
        <v>514</v>
      </c>
      <c r="B37" s="626"/>
      <c r="C37" s="625" t="s">
        <v>515</v>
      </c>
      <c r="D37" s="627"/>
      <c r="E37" s="626"/>
      <c r="F37" s="629"/>
      <c r="G37" s="629"/>
      <c r="H37" s="629"/>
      <c r="I37" s="630"/>
      <c r="J37" s="630"/>
    </row>
    <row r="38" spans="1:22" s="327" customFormat="1" ht="18" customHeight="1">
      <c r="A38" s="624" t="s">
        <v>184</v>
      </c>
      <c r="B38" s="624"/>
      <c r="C38" s="624" t="s">
        <v>168</v>
      </c>
      <c r="D38" s="624"/>
      <c r="E38" s="624"/>
      <c r="F38" s="624" t="s">
        <v>516</v>
      </c>
      <c r="G38" s="624"/>
      <c r="H38" s="624"/>
      <c r="I38" s="624" t="s">
        <v>517</v>
      </c>
      <c r="J38" s="624"/>
    </row>
    <row r="39" spans="1:22" s="328" customFormat="1" ht="33" customHeight="1">
      <c r="A39" s="624"/>
      <c r="B39" s="624"/>
      <c r="C39" s="624"/>
      <c r="D39" s="624"/>
      <c r="E39" s="624"/>
      <c r="F39" s="624"/>
      <c r="G39" s="624"/>
      <c r="H39" s="624"/>
      <c r="I39" s="624"/>
      <c r="J39" s="624"/>
    </row>
    <row r="40" spans="1:22" s="325" customFormat="1" ht="15.75" customHeight="1">
      <c r="A40" s="624"/>
      <c r="B40" s="624"/>
      <c r="C40" s="624"/>
      <c r="D40" s="624"/>
      <c r="E40" s="624"/>
      <c r="F40" s="624"/>
      <c r="G40" s="624"/>
      <c r="H40" s="624"/>
      <c r="I40" s="624"/>
      <c r="J40" s="624"/>
    </row>
    <row r="41" spans="1:22" s="325" customFormat="1" ht="15.75" customHeight="1">
      <c r="A41" s="624"/>
      <c r="B41" s="624"/>
      <c r="C41" s="624"/>
      <c r="D41" s="624"/>
      <c r="E41" s="624"/>
      <c r="F41" s="624"/>
      <c r="G41" s="624"/>
      <c r="H41" s="624"/>
      <c r="I41" s="624"/>
      <c r="J41" s="624"/>
    </row>
    <row r="42" spans="1:22" s="325" customFormat="1" ht="15.75" customHeight="1">
      <c r="A42" s="624"/>
      <c r="B42" s="624"/>
      <c r="C42" s="624"/>
      <c r="D42" s="624"/>
      <c r="E42" s="624"/>
      <c r="F42" s="624"/>
      <c r="G42" s="624"/>
      <c r="H42" s="624"/>
      <c r="I42" s="624"/>
      <c r="J42" s="624"/>
      <c r="L42" s="494" t="s">
        <v>508</v>
      </c>
      <c r="M42" s="495"/>
      <c r="N42" s="495"/>
      <c r="O42" s="496" t="s">
        <v>509</v>
      </c>
      <c r="P42" s="496"/>
      <c r="Q42" s="496"/>
      <c r="R42" s="496"/>
      <c r="S42" s="496"/>
      <c r="T42" s="496" t="s">
        <v>510</v>
      </c>
      <c r="U42" s="496"/>
      <c r="V42" s="497"/>
    </row>
    <row r="43" spans="1:22" s="325" customFormat="1" ht="15.75" customHeight="1">
      <c r="A43" s="624"/>
      <c r="B43" s="624"/>
      <c r="C43" s="624"/>
      <c r="D43" s="624"/>
      <c r="E43" s="624"/>
      <c r="F43" s="624"/>
      <c r="G43" s="624"/>
      <c r="H43" s="624"/>
      <c r="I43" s="624"/>
      <c r="J43" s="624"/>
      <c r="L43" s="640" t="s">
        <v>511</v>
      </c>
      <c r="M43" s="641"/>
      <c r="N43" s="641"/>
      <c r="O43" s="641"/>
      <c r="P43" s="641"/>
      <c r="Q43" s="642"/>
      <c r="R43" s="643" t="s">
        <v>512</v>
      </c>
      <c r="S43" s="644"/>
      <c r="T43" s="644"/>
      <c r="U43" s="644"/>
      <c r="V43" s="645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46" t="s">
        <v>513</v>
      </c>
      <c r="M44" s="647"/>
      <c r="N44" s="647"/>
      <c r="O44" s="647"/>
      <c r="P44" s="647"/>
      <c r="Q44" s="648"/>
      <c r="R44" s="649" t="s">
        <v>514</v>
      </c>
      <c r="S44" s="650"/>
      <c r="T44" s="651"/>
      <c r="U44" s="655" t="s">
        <v>515</v>
      </c>
      <c r="V44" s="656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25" t="s">
        <v>514</v>
      </c>
      <c r="M45" s="627"/>
      <c r="N45" s="626"/>
      <c r="O45" s="625" t="s">
        <v>515</v>
      </c>
      <c r="P45" s="627"/>
      <c r="Q45" s="626"/>
      <c r="R45" s="652"/>
      <c r="S45" s="653"/>
      <c r="T45" s="654"/>
      <c r="U45" s="657"/>
      <c r="V45" s="658"/>
    </row>
    <row r="46" spans="1:22" s="327" customFormat="1" ht="21.75" customHeight="1">
      <c r="A46" s="498"/>
      <c r="B46" s="498"/>
      <c r="C46" s="498"/>
      <c r="D46" s="498"/>
      <c r="E46" s="498"/>
      <c r="L46" s="631" t="s">
        <v>184</v>
      </c>
      <c r="M46" s="632"/>
      <c r="N46" s="633"/>
      <c r="O46" s="631" t="s">
        <v>168</v>
      </c>
      <c r="P46" s="632"/>
      <c r="Q46" s="633"/>
      <c r="R46" s="631" t="s">
        <v>516</v>
      </c>
      <c r="S46" s="632"/>
      <c r="T46" s="633"/>
      <c r="U46" s="631" t="s">
        <v>517</v>
      </c>
      <c r="V46" s="633"/>
    </row>
    <row r="47" spans="1:22">
      <c r="L47" s="634"/>
      <c r="M47" s="635"/>
      <c r="N47" s="636"/>
      <c r="O47" s="634"/>
      <c r="P47" s="635"/>
      <c r="Q47" s="636"/>
      <c r="R47" s="634"/>
      <c r="S47" s="635"/>
      <c r="T47" s="636"/>
      <c r="U47" s="634"/>
      <c r="V47" s="636"/>
    </row>
    <row r="48" spans="1:22">
      <c r="L48" s="634"/>
      <c r="M48" s="635"/>
      <c r="N48" s="636"/>
      <c r="O48" s="634"/>
      <c r="P48" s="635"/>
      <c r="Q48" s="636"/>
      <c r="R48" s="634"/>
      <c r="S48" s="635"/>
      <c r="T48" s="636"/>
      <c r="U48" s="634"/>
      <c r="V48" s="636"/>
    </row>
    <row r="49" spans="12:22">
      <c r="L49" s="634"/>
      <c r="M49" s="635"/>
      <c r="N49" s="636"/>
      <c r="O49" s="634"/>
      <c r="P49" s="635"/>
      <c r="Q49" s="636"/>
      <c r="R49" s="634"/>
      <c r="S49" s="635"/>
      <c r="T49" s="636"/>
      <c r="U49" s="634"/>
      <c r="V49" s="636"/>
    </row>
    <row r="50" spans="12:22">
      <c r="L50" s="634"/>
      <c r="M50" s="635"/>
      <c r="N50" s="636"/>
      <c r="O50" s="634"/>
      <c r="P50" s="635"/>
      <c r="Q50" s="636"/>
      <c r="R50" s="634"/>
      <c r="S50" s="635"/>
      <c r="T50" s="636"/>
      <c r="U50" s="634"/>
      <c r="V50" s="636"/>
    </row>
    <row r="51" spans="12:22">
      <c r="L51" s="637"/>
      <c r="M51" s="638"/>
      <c r="N51" s="639"/>
      <c r="O51" s="637"/>
      <c r="P51" s="638"/>
      <c r="Q51" s="639"/>
      <c r="R51" s="637"/>
      <c r="S51" s="638"/>
      <c r="T51" s="639"/>
      <c r="U51" s="637"/>
      <c r="V51" s="639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709"/>
      <c r="B2" s="709"/>
      <c r="C2" s="709"/>
      <c r="D2" s="709"/>
      <c r="E2" s="70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09"/>
      <c r="B3" s="709"/>
      <c r="C3" s="709"/>
      <c r="D3" s="709"/>
      <c r="E3" s="709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10" t="s">
        <v>122</v>
      </c>
      <c r="B9" s="710"/>
      <c r="C9" s="710"/>
      <c r="D9" s="710"/>
      <c r="E9" s="710"/>
      <c r="F9" s="710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11" t="s">
        <v>123</v>
      </c>
      <c r="B10" s="711"/>
      <c r="C10" s="711"/>
      <c r="D10" s="711"/>
      <c r="E10" s="711"/>
      <c r="F10" s="711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230226/01</v>
      </c>
      <c r="C12" s="258" t="s">
        <v>125</v>
      </c>
      <c r="D12" s="258"/>
      <c r="E12" s="258"/>
      <c r="F12" s="258"/>
      <c r="H12" s="447" cm="1">
        <f t="array" ref="H12:I12">'list acceptance'!H17:I17</f>
        <v>46076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230226/01</v>
      </c>
      <c r="C13" s="265" t="s">
        <v>127</v>
      </c>
      <c r="D13" s="263"/>
      <c r="E13" s="263"/>
      <c r="F13" s="265"/>
      <c r="H13" s="90" t="str">
        <f>TEXT(H12,"ddmmyy")</f>
        <v>230226</v>
      </c>
    </row>
    <row r="14" spans="1:14" s="90" customFormat="1" ht="26.25" customHeight="1" thickTop="1">
      <c r="A14" s="712" t="s">
        <v>373</v>
      </c>
      <c r="B14" s="713"/>
      <c r="C14" s="713"/>
      <c r="D14" s="713"/>
      <c r="E14" s="713"/>
      <c r="F14" s="714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03" t="s">
        <v>406</v>
      </c>
      <c r="D17" s="703"/>
      <c r="E17" s="703"/>
      <c r="F17" s="704"/>
    </row>
    <row r="18" spans="1:22" s="260" customFormat="1" ht="28.5" customHeight="1">
      <c r="A18" s="257" t="s">
        <v>375</v>
      </c>
      <c r="B18" s="258"/>
      <c r="C18" s="703" t="str">
        <f>'Bìa (2)'!$B$25</f>
        <v>KM10+170, KM10+230</v>
      </c>
      <c r="D18" s="703"/>
      <c r="E18" s="703"/>
      <c r="F18" s="70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15">
        <f>H12</f>
        <v>46076</v>
      </c>
      <c r="F19" s="716"/>
    </row>
    <row r="20" spans="1:22" s="90" customFormat="1" ht="26.25" customHeight="1" thickTop="1">
      <c r="A20" s="705" t="s">
        <v>378</v>
      </c>
      <c r="B20" s="706"/>
      <c r="C20" s="706"/>
      <c r="D20" s="706"/>
      <c r="E20" s="707" t="s">
        <v>131</v>
      </c>
      <c r="F20" s="708"/>
    </row>
    <row r="21" spans="1:22" s="90" customFormat="1" ht="21.75" customHeight="1">
      <c r="A21" s="257" t="s">
        <v>379</v>
      </c>
      <c r="B21" s="258"/>
      <c r="C21" s="266"/>
      <c r="D21" s="467">
        <f>E19-1</f>
        <v>46075</v>
      </c>
      <c r="E21" s="466" t="s">
        <v>380</v>
      </c>
      <c r="F21" s="270"/>
      <c r="G21" s="92"/>
      <c r="H21" s="93"/>
      <c r="T21" s="686" t="s">
        <v>132</v>
      </c>
      <c r="U21" s="687"/>
      <c r="V21" s="687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88" t="s">
        <v>135</v>
      </c>
      <c r="U25" s="689"/>
      <c r="V25" s="689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84" t="s">
        <v>137</v>
      </c>
      <c r="F27" s="701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00"/>
      <c r="F28" s="702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77" t="s">
        <v>147</v>
      </c>
      <c r="F34" s="67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90" t="s">
        <v>385</v>
      </c>
      <c r="B46" s="691"/>
      <c r="C46" s="691"/>
      <c r="D46" s="692"/>
      <c r="E46" s="693" t="s">
        <v>386</v>
      </c>
      <c r="F46" s="694"/>
      <c r="G46" s="96"/>
    </row>
    <row r="47" spans="1:13" s="90" customFormat="1" ht="17.7" customHeight="1">
      <c r="A47" s="695" t="s">
        <v>149</v>
      </c>
      <c r="B47" s="696"/>
      <c r="C47" s="696"/>
      <c r="D47" s="697"/>
      <c r="E47" s="698" t="s">
        <v>150</v>
      </c>
      <c r="F47" s="699"/>
      <c r="H47" s="107"/>
      <c r="I47" s="108"/>
      <c r="J47" s="108"/>
      <c r="K47" s="108"/>
      <c r="L47" s="108"/>
      <c r="M47" s="109"/>
    </row>
    <row r="48" spans="1:13" s="90" customFormat="1" ht="17.7" customHeight="1">
      <c r="A48" s="679" t="s">
        <v>151</v>
      </c>
      <c r="B48" s="680"/>
      <c r="C48" s="680"/>
      <c r="D48" s="681"/>
      <c r="E48" s="682" t="s">
        <v>152</v>
      </c>
      <c r="F48" s="68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84" t="s">
        <v>388</v>
      </c>
      <c r="F49" s="685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84" t="s">
        <v>390</v>
      </c>
      <c r="F50" s="685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84" t="s">
        <v>391</v>
      </c>
      <c r="F51" s="685"/>
      <c r="G51" s="116"/>
    </row>
    <row r="52" spans="1:13" s="90" customFormat="1" ht="17.7" customHeight="1" thickBot="1">
      <c r="A52" s="262"/>
      <c r="B52" s="263"/>
      <c r="C52" s="263"/>
      <c r="D52" s="263"/>
      <c r="E52" s="675"/>
      <c r="F52" s="676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230226/01</v>
      </c>
      <c r="M8" s="143" cm="1">
        <f t="array" ref="M8:N8">'list acceptance'!H17:I17</f>
        <v>46076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32" t="s">
        <v>444</v>
      </c>
      <c r="F15" s="733"/>
      <c r="G15" s="733"/>
      <c r="H15" s="733"/>
      <c r="I15" s="733"/>
      <c r="J15" s="733"/>
      <c r="K15" s="733"/>
      <c r="L15" s="150"/>
    </row>
    <row r="16" spans="1:15" s="151" customFormat="1" ht="21.9" customHeight="1">
      <c r="A16" s="150" t="s">
        <v>192</v>
      </c>
      <c r="F16" s="152" t="str">
        <f>'Bìa (2)'!$B$25</f>
        <v>KM10+170, KM10+230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37" t="s">
        <v>408</v>
      </c>
      <c r="C18" s="737"/>
      <c r="D18" s="737"/>
      <c r="E18" s="737"/>
      <c r="F18" s="737"/>
      <c r="G18" s="737"/>
      <c r="H18" s="737"/>
      <c r="I18" s="737"/>
      <c r="J18" s="737"/>
      <c r="K18" s="737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34">
        <f>+M8</f>
        <v>46076</v>
      </c>
      <c r="G20" s="734"/>
      <c r="H20" s="734"/>
      <c r="I20" s="734"/>
      <c r="J20" s="734"/>
      <c r="K20" s="734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34">
        <f>+F20</f>
        <v>46076</v>
      </c>
      <c r="G21" s="734"/>
      <c r="H21" s="734"/>
      <c r="I21" s="734"/>
      <c r="J21" s="734"/>
      <c r="K21" s="734"/>
      <c r="L21" s="164"/>
    </row>
    <row r="22" spans="1:24" ht="21.9" customHeight="1">
      <c r="A22" s="158"/>
      <c r="B22" s="150" t="s">
        <v>198</v>
      </c>
      <c r="C22" s="150" t="str">
        <f>F16</f>
        <v>KM10+170, KM10+230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35" t="s">
        <v>200</v>
      </c>
      <c r="B24" s="735"/>
      <c r="C24" s="735"/>
      <c r="D24" s="735"/>
      <c r="E24" s="735"/>
      <c r="F24" s="735"/>
      <c r="G24" s="735"/>
      <c r="H24" s="735"/>
      <c r="I24" s="735"/>
      <c r="J24" s="735"/>
      <c r="K24" s="735"/>
      <c r="L24" s="150"/>
    </row>
    <row r="25" spans="1:24" s="171" customFormat="1" ht="27" customHeight="1">
      <c r="A25" s="167" t="s">
        <v>201</v>
      </c>
      <c r="B25" s="168" t="s">
        <v>202</v>
      </c>
      <c r="C25" s="736" t="s">
        <v>520</v>
      </c>
      <c r="D25" s="736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29" t="str">
        <f>A60</f>
        <v>Nguyễn Phi Thịnh</v>
      </c>
      <c r="D27" s="729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30" t="s">
        <v>176</v>
      </c>
      <c r="C30" s="730"/>
      <c r="D30" s="730"/>
      <c r="E30" s="730"/>
      <c r="F30" s="730"/>
      <c r="G30" s="730"/>
      <c r="H30" s="730"/>
      <c r="I30" s="730"/>
      <c r="J30" s="730"/>
      <c r="K30" s="730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31" t="s">
        <v>210</v>
      </c>
      <c r="C32" s="731"/>
      <c r="D32" s="731"/>
      <c r="E32" s="731"/>
      <c r="F32" s="731"/>
      <c r="G32" s="731"/>
      <c r="H32" s="731"/>
      <c r="I32" s="731"/>
      <c r="J32" s="731"/>
      <c r="K32" s="731"/>
      <c r="L32" s="175"/>
    </row>
    <row r="33" spans="1:12" s="158" customFormat="1" ht="36" customHeight="1">
      <c r="B33" s="730" t="s">
        <v>211</v>
      </c>
      <c r="C33" s="730"/>
      <c r="D33" s="730"/>
      <c r="E33" s="730"/>
      <c r="F33" s="730"/>
      <c r="G33" s="730"/>
      <c r="H33" s="730"/>
      <c r="I33" s="730"/>
      <c r="J33" s="730"/>
      <c r="K33" s="730"/>
      <c r="L33" s="157"/>
    </row>
    <row r="34" spans="1:12" s="158" customFormat="1" ht="34.950000000000003" customHeight="1">
      <c r="B34" s="730" t="s">
        <v>212</v>
      </c>
      <c r="C34" s="730"/>
      <c r="D34" s="730"/>
      <c r="E34" s="730"/>
      <c r="F34" s="730"/>
      <c r="G34" s="730"/>
      <c r="H34" s="730"/>
      <c r="I34" s="730"/>
      <c r="J34" s="730"/>
      <c r="K34" s="730"/>
      <c r="L34" s="157"/>
    </row>
    <row r="35" spans="1:12" s="158" customFormat="1" ht="15.6">
      <c r="B35" s="730" t="s">
        <v>213</v>
      </c>
      <c r="C35" s="730"/>
      <c r="D35" s="730"/>
      <c r="E35" s="730"/>
      <c r="F35" s="730"/>
      <c r="G35" s="730"/>
      <c r="H35" s="730"/>
      <c r="I35" s="730"/>
      <c r="J35" s="730"/>
      <c r="K35" s="730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38" t="s">
        <v>217</v>
      </c>
      <c r="C39" s="739"/>
      <c r="D39" s="739"/>
      <c r="E39" s="740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17" t="s">
        <v>222</v>
      </c>
      <c r="C40" s="718"/>
      <c r="D40" s="718"/>
      <c r="E40" s="719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41" t="s">
        <v>446</v>
      </c>
      <c r="C41" s="742"/>
      <c r="D41" s="742"/>
      <c r="E41" s="743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41" t="s">
        <v>394</v>
      </c>
      <c r="C42" s="742"/>
      <c r="D42" s="742"/>
      <c r="E42" s="743"/>
      <c r="F42" s="337" t="s">
        <v>395</v>
      </c>
      <c r="G42" s="717" t="s">
        <v>227</v>
      </c>
      <c r="H42" s="719"/>
      <c r="I42" s="185"/>
      <c r="J42" s="182"/>
      <c r="K42" s="184"/>
    </row>
    <row r="43" spans="1:12" s="149" customFormat="1" ht="36" customHeight="1">
      <c r="A43" s="300">
        <v>3</v>
      </c>
      <c r="B43" s="741" t="s">
        <v>396</v>
      </c>
      <c r="C43" s="742"/>
      <c r="D43" s="742"/>
      <c r="E43" s="743"/>
      <c r="F43" s="337" t="s">
        <v>397</v>
      </c>
      <c r="G43" s="717" t="s">
        <v>227</v>
      </c>
      <c r="H43" s="719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20" t="s">
        <v>399</v>
      </c>
      <c r="B45" s="722" t="s">
        <v>400</v>
      </c>
      <c r="C45" s="723"/>
      <c r="D45" s="723"/>
      <c r="E45" s="723"/>
      <c r="F45" s="723"/>
      <c r="G45" s="723"/>
      <c r="H45" s="724"/>
      <c r="I45" s="728" t="s">
        <v>401</v>
      </c>
      <c r="J45" s="728"/>
      <c r="K45" s="728" t="s">
        <v>186</v>
      </c>
    </row>
    <row r="46" spans="1:12" s="149" customFormat="1" ht="21.9" customHeight="1">
      <c r="A46" s="721"/>
      <c r="B46" s="725"/>
      <c r="C46" s="726"/>
      <c r="D46" s="726"/>
      <c r="E46" s="726"/>
      <c r="F46" s="726"/>
      <c r="G46" s="726"/>
      <c r="H46" s="727"/>
      <c r="I46" s="298" t="s">
        <v>225</v>
      </c>
      <c r="J46" s="299" t="s">
        <v>226</v>
      </c>
      <c r="K46" s="728"/>
    </row>
    <row r="47" spans="1:12" s="149" customFormat="1" ht="24.75" customHeight="1">
      <c r="A47" s="300">
        <v>1</v>
      </c>
      <c r="B47" s="717" t="s">
        <v>402</v>
      </c>
      <c r="C47" s="718"/>
      <c r="D47" s="718"/>
      <c r="E47" s="719"/>
      <c r="F47" s="748" t="s">
        <v>403</v>
      </c>
      <c r="G47" s="749"/>
      <c r="H47" s="750"/>
      <c r="I47" s="185"/>
      <c r="J47" s="182"/>
      <c r="K47" s="300"/>
    </row>
    <row r="48" spans="1:12" s="149" customFormat="1" ht="24.75" customHeight="1">
      <c r="A48" s="300">
        <v>2</v>
      </c>
      <c r="B48" s="717" t="s">
        <v>404</v>
      </c>
      <c r="C48" s="718"/>
      <c r="D48" s="718"/>
      <c r="E48" s="719"/>
      <c r="F48" s="717" t="s">
        <v>405</v>
      </c>
      <c r="G48" s="718"/>
      <c r="H48" s="719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45" t="s">
        <v>231</v>
      </c>
      <c r="C52" s="745"/>
      <c r="D52" s="745"/>
      <c r="E52" s="745"/>
      <c r="F52" s="745"/>
      <c r="G52" s="745"/>
      <c r="H52" s="745"/>
      <c r="I52" s="745"/>
      <c r="J52" s="745"/>
      <c r="K52" s="745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45" t="s">
        <v>232</v>
      </c>
      <c r="C54" s="745"/>
      <c r="D54" s="745"/>
      <c r="E54" s="745"/>
      <c r="F54" s="745"/>
      <c r="G54" s="745"/>
      <c r="H54" s="745"/>
      <c r="I54" s="745"/>
      <c r="J54" s="745"/>
      <c r="K54" s="745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47" t="s">
        <v>233</v>
      </c>
      <c r="B57" s="747"/>
      <c r="C57" s="747"/>
      <c r="D57" s="747"/>
      <c r="E57" s="747"/>
      <c r="F57" s="747"/>
      <c r="G57" s="746" t="s">
        <v>303</v>
      </c>
      <c r="H57" s="746"/>
      <c r="I57" s="746"/>
      <c r="J57" s="746"/>
      <c r="K57" s="746"/>
      <c r="L57" s="188"/>
    </row>
    <row r="58" spans="1:12" s="149" customFormat="1" ht="18" customHeight="1">
      <c r="A58" s="747"/>
      <c r="B58" s="747"/>
      <c r="C58" s="747"/>
      <c r="D58" s="747"/>
      <c r="E58" s="747"/>
      <c r="F58" s="747"/>
      <c r="G58" s="746"/>
      <c r="H58" s="746"/>
      <c r="I58" s="746"/>
      <c r="J58" s="746"/>
      <c r="K58" s="746"/>
      <c r="L58" s="190"/>
    </row>
    <row r="59" spans="1:12" s="149" customFormat="1" ht="18" customHeight="1">
      <c r="A59" s="589" t="s">
        <v>412</v>
      </c>
      <c r="B59" s="589"/>
      <c r="C59" s="589"/>
      <c r="D59" s="589"/>
      <c r="E59" s="589"/>
      <c r="F59" s="589"/>
      <c r="G59" s="591" t="s">
        <v>343</v>
      </c>
      <c r="H59" s="591"/>
      <c r="I59" s="591"/>
      <c r="J59" s="591"/>
      <c r="K59" s="591"/>
      <c r="L59" s="191"/>
    </row>
    <row r="60" spans="1:12" s="149" customFormat="1" ht="18" customHeight="1">
      <c r="A60" s="744" t="s">
        <v>184</v>
      </c>
      <c r="B60" s="744"/>
      <c r="C60" s="744"/>
      <c r="D60" s="744"/>
      <c r="E60" s="744"/>
      <c r="F60" s="744"/>
      <c r="G60" s="590" t="s">
        <v>520</v>
      </c>
      <c r="H60" s="590"/>
      <c r="I60" s="590"/>
      <c r="J60" s="590"/>
      <c r="K60" s="590"/>
      <c r="L60" s="190"/>
    </row>
    <row r="61" spans="1:12" s="149" customFormat="1" ht="24" customHeight="1">
      <c r="A61" s="744"/>
      <c r="B61" s="744"/>
      <c r="C61" s="744"/>
      <c r="D61" s="744"/>
      <c r="E61" s="744"/>
      <c r="F61" s="744"/>
      <c r="G61" s="590"/>
      <c r="H61" s="590"/>
      <c r="I61" s="590"/>
      <c r="J61" s="590"/>
      <c r="K61" s="590"/>
      <c r="L61" s="190"/>
    </row>
    <row r="62" spans="1:12" s="149" customFormat="1" ht="18" customHeight="1">
      <c r="A62" s="744"/>
      <c r="B62" s="744"/>
      <c r="C62" s="744"/>
      <c r="D62" s="744"/>
      <c r="E62" s="744"/>
      <c r="F62" s="744"/>
      <c r="G62" s="590"/>
      <c r="H62" s="590"/>
      <c r="I62" s="590"/>
      <c r="J62" s="590"/>
      <c r="K62" s="590"/>
      <c r="L62" s="191"/>
    </row>
    <row r="63" spans="1:12" s="149" customFormat="1" ht="18" customHeight="1">
      <c r="A63" s="744"/>
      <c r="B63" s="744"/>
      <c r="C63" s="744"/>
      <c r="D63" s="744"/>
      <c r="E63" s="744"/>
      <c r="F63" s="744"/>
      <c r="G63" s="590"/>
      <c r="H63" s="590"/>
      <c r="I63" s="590"/>
      <c r="J63" s="590"/>
      <c r="K63" s="590"/>
      <c r="L63" s="191"/>
    </row>
    <row r="64" spans="1:12" s="149" customFormat="1" ht="18" customHeight="1">
      <c r="A64" s="744"/>
      <c r="B64" s="744"/>
      <c r="C64" s="744"/>
      <c r="D64" s="744"/>
      <c r="E64" s="744"/>
      <c r="F64" s="744"/>
      <c r="G64" s="590"/>
      <c r="H64" s="590"/>
      <c r="I64" s="590"/>
      <c r="J64" s="590"/>
      <c r="K64" s="590"/>
      <c r="L64" s="191"/>
    </row>
    <row r="65" spans="1:12" s="149" customFormat="1" ht="18" customHeight="1">
      <c r="A65" s="744"/>
      <c r="B65" s="744"/>
      <c r="C65" s="744"/>
      <c r="D65" s="744"/>
      <c r="E65" s="744"/>
      <c r="F65" s="744"/>
      <c r="G65" s="590"/>
      <c r="H65" s="590"/>
      <c r="I65" s="590"/>
      <c r="J65" s="590"/>
      <c r="K65" s="590"/>
      <c r="L65" s="191"/>
    </row>
    <row r="66" spans="1:12" s="149" customFormat="1" ht="15.6">
      <c r="A66" s="744"/>
      <c r="B66" s="744"/>
      <c r="C66" s="744"/>
      <c r="D66" s="744"/>
      <c r="E66" s="744"/>
      <c r="F66" s="744"/>
      <c r="G66" s="590"/>
      <c r="H66" s="590"/>
      <c r="I66" s="590"/>
      <c r="J66" s="590"/>
      <c r="K66" s="590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709"/>
      <c r="B2" s="709"/>
      <c r="C2" s="709"/>
      <c r="D2" s="709"/>
      <c r="E2" s="70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09"/>
      <c r="B3" s="709"/>
      <c r="C3" s="709"/>
      <c r="D3" s="709"/>
      <c r="E3" s="709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10" t="s">
        <v>122</v>
      </c>
      <c r="B9" s="710"/>
      <c r="C9" s="710"/>
      <c r="D9" s="710"/>
      <c r="E9" s="710"/>
      <c r="F9" s="710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11" t="s">
        <v>123</v>
      </c>
      <c r="B10" s="711"/>
      <c r="C10" s="711"/>
      <c r="D10" s="711"/>
      <c r="E10" s="711"/>
      <c r="F10" s="711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010326/01</v>
      </c>
      <c r="C12" s="258" t="s">
        <v>125</v>
      </c>
      <c r="D12" s="258"/>
      <c r="E12" s="258"/>
      <c r="F12" s="258"/>
      <c r="H12" s="447">
        <f>O15</f>
        <v>46082</v>
      </c>
    </row>
    <row r="13" spans="1:16" s="90" customFormat="1" ht="23.25" customHeight="1" thickBot="1">
      <c r="A13" s="265" t="s">
        <v>126</v>
      </c>
      <c r="B13" s="265" t="str">
        <f>B12</f>
        <v>010326/01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12" t="s">
        <v>373</v>
      </c>
      <c r="B14" s="713"/>
      <c r="C14" s="713"/>
      <c r="D14" s="713"/>
      <c r="E14" s="713"/>
      <c r="F14" s="714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46082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010326</v>
      </c>
    </row>
    <row r="17" spans="1:22" s="260" customFormat="1" ht="28.5" customHeight="1">
      <c r="A17" s="257" t="s">
        <v>130</v>
      </c>
      <c r="B17" s="258"/>
      <c r="C17" s="703" t="s">
        <v>500</v>
      </c>
      <c r="D17" s="703"/>
      <c r="E17" s="703"/>
      <c r="F17" s="704"/>
    </row>
    <row r="18" spans="1:22" s="260" customFormat="1" ht="28.5" customHeight="1">
      <c r="A18" s="257" t="s">
        <v>375</v>
      </c>
      <c r="B18" s="258"/>
      <c r="C18" s="703" t="str">
        <f>'Bìa (2)'!$B$25</f>
        <v>KM10+170, KM10+230</v>
      </c>
      <c r="D18" s="703"/>
      <c r="E18" s="703"/>
      <c r="F18" s="70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15">
        <f>H12</f>
        <v>46082</v>
      </c>
      <c r="F19" s="716"/>
    </row>
    <row r="20" spans="1:22" s="90" customFormat="1" ht="26.25" customHeight="1" thickTop="1">
      <c r="A20" s="705" t="s">
        <v>378</v>
      </c>
      <c r="B20" s="706"/>
      <c r="C20" s="706"/>
      <c r="D20" s="706"/>
      <c r="E20" s="707" t="s">
        <v>131</v>
      </c>
      <c r="F20" s="708"/>
    </row>
    <row r="21" spans="1:22" s="90" customFormat="1" ht="21.75" customHeight="1">
      <c r="A21" s="257" t="s">
        <v>379</v>
      </c>
      <c r="B21" s="258"/>
      <c r="C21" s="266"/>
      <c r="D21" s="467">
        <f>E19-1</f>
        <v>46081</v>
      </c>
      <c r="E21" s="261" t="s">
        <v>380</v>
      </c>
      <c r="F21" s="270"/>
      <c r="G21" s="92"/>
      <c r="H21" s="93"/>
      <c r="T21" s="686" t="s">
        <v>132</v>
      </c>
      <c r="U21" s="687"/>
      <c r="V21" s="687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88" t="s">
        <v>135</v>
      </c>
      <c r="U25" s="689"/>
      <c r="V25" s="689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84" t="s">
        <v>137</v>
      </c>
      <c r="F27" s="701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00"/>
      <c r="F28" s="702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77" t="s">
        <v>147</v>
      </c>
      <c r="F34" s="67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90" t="s">
        <v>385</v>
      </c>
      <c r="B46" s="691"/>
      <c r="C46" s="691"/>
      <c r="D46" s="692"/>
      <c r="E46" s="693" t="s">
        <v>386</v>
      </c>
      <c r="F46" s="694"/>
      <c r="G46" s="96"/>
    </row>
    <row r="47" spans="1:13" s="90" customFormat="1" ht="17.7" customHeight="1">
      <c r="A47" s="695" t="s">
        <v>149</v>
      </c>
      <c r="B47" s="696"/>
      <c r="C47" s="696"/>
      <c r="D47" s="697"/>
      <c r="E47" s="698" t="s">
        <v>150</v>
      </c>
      <c r="F47" s="699"/>
      <c r="H47" s="107"/>
      <c r="I47" s="108"/>
      <c r="J47" s="108"/>
      <c r="K47" s="108"/>
      <c r="L47" s="108"/>
      <c r="M47" s="109"/>
    </row>
    <row r="48" spans="1:13" s="90" customFormat="1" ht="17.7" customHeight="1">
      <c r="A48" s="679" t="s">
        <v>151</v>
      </c>
      <c r="B48" s="680"/>
      <c r="C48" s="680"/>
      <c r="D48" s="681"/>
      <c r="E48" s="682" t="s">
        <v>152</v>
      </c>
      <c r="F48" s="68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84" t="s">
        <v>388</v>
      </c>
      <c r="F49" s="685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84" t="s">
        <v>390</v>
      </c>
      <c r="F50" s="685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84" t="s">
        <v>391</v>
      </c>
      <c r="F51" s="685"/>
      <c r="G51" s="116"/>
    </row>
    <row r="52" spans="1:13" s="90" customFormat="1" ht="17.7" customHeight="1" thickBot="1">
      <c r="A52" s="262"/>
      <c r="B52" s="263"/>
      <c r="C52" s="263"/>
      <c r="D52" s="263"/>
      <c r="E52" s="675"/>
      <c r="F52" s="676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A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57"/>
      <c r="B5" s="757"/>
      <c r="C5" s="757"/>
      <c r="D5" s="757"/>
      <c r="E5" s="757"/>
      <c r="F5" s="757"/>
      <c r="G5" s="757"/>
      <c r="H5" s="757"/>
      <c r="I5" s="757"/>
      <c r="J5" s="757"/>
      <c r="K5" s="757"/>
      <c r="L5" s="757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61" t="str">
        <f>'RFI bấc thấm đứng'!B12</f>
        <v>010326/01</v>
      </c>
      <c r="L8" s="761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58" t="s">
        <v>424</v>
      </c>
      <c r="B10" s="758"/>
      <c r="C10" s="758"/>
      <c r="D10" s="758"/>
      <c r="E10" s="758"/>
      <c r="F10" s="758"/>
      <c r="G10" s="758"/>
      <c r="H10" s="758"/>
      <c r="I10" s="758"/>
      <c r="J10" s="758"/>
      <c r="K10" s="758"/>
      <c r="L10" s="758"/>
      <c r="O10" s="448" cm="1">
        <f t="array" ref="O10:P10">'list acceptance'!H15:I15</f>
        <v>46082</v>
      </c>
      <c r="P10" s="354">
        <v>0</v>
      </c>
    </row>
    <row r="11" spans="1:21" s="346" customFormat="1" ht="17.100000000000001" customHeight="1">
      <c r="A11" s="759" t="s">
        <v>425</v>
      </c>
      <c r="B11" s="759"/>
      <c r="C11" s="759"/>
      <c r="D11" s="759"/>
      <c r="E11" s="759"/>
      <c r="F11" s="759"/>
      <c r="G11" s="759"/>
      <c r="H11" s="759"/>
      <c r="I11" s="759"/>
      <c r="J11" s="759"/>
      <c r="K11" s="759"/>
      <c r="L11" s="759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32" t="s">
        <v>444</v>
      </c>
      <c r="F15" s="733"/>
      <c r="G15" s="733"/>
      <c r="H15" s="733"/>
      <c r="I15" s="733"/>
      <c r="J15" s="733"/>
      <c r="K15" s="733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KM10+170, KM10+230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34">
        <f>O10</f>
        <v>46082</v>
      </c>
      <c r="G23" s="734"/>
      <c r="H23" s="734"/>
      <c r="I23" s="734"/>
      <c r="J23" s="734"/>
      <c r="K23" s="734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34">
        <f>+F23</f>
        <v>46082</v>
      </c>
      <c r="G24" s="734"/>
      <c r="H24" s="734"/>
      <c r="I24" s="734"/>
      <c r="J24" s="734"/>
      <c r="K24" s="734"/>
      <c r="L24" s="217"/>
    </row>
    <row r="25" spans="1:13" s="363" customFormat="1" ht="18" customHeight="1">
      <c r="A25" s="760" t="s">
        <v>449</v>
      </c>
      <c r="B25" s="760"/>
      <c r="C25" s="760"/>
      <c r="D25" s="362" t="str">
        <f>F16</f>
        <v>KM10+170, KM10+230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51" t="s">
        <v>200</v>
      </c>
      <c r="B27" s="751"/>
      <c r="C27" s="751"/>
      <c r="D27" s="751"/>
      <c r="E27" s="751"/>
      <c r="F27" s="751"/>
      <c r="G27" s="751"/>
      <c r="H27" s="751"/>
      <c r="I27" s="751"/>
      <c r="J27" s="751"/>
      <c r="K27" s="751"/>
      <c r="L27" s="751"/>
      <c r="M27" s="751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51" t="s">
        <v>206</v>
      </c>
      <c r="B30" s="751"/>
      <c r="C30" s="751"/>
      <c r="D30" s="751"/>
      <c r="E30" s="751"/>
      <c r="F30" s="751"/>
      <c r="G30" s="751"/>
      <c r="H30" s="751"/>
      <c r="I30" s="751"/>
      <c r="J30" s="751"/>
      <c r="K30" s="751"/>
      <c r="L30" s="751"/>
      <c r="M30" s="751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37" t="s">
        <v>176</v>
      </c>
      <c r="C35" s="737"/>
      <c r="D35" s="737"/>
      <c r="E35" s="737"/>
      <c r="F35" s="737"/>
      <c r="G35" s="737"/>
      <c r="H35" s="737"/>
      <c r="I35" s="737"/>
      <c r="J35" s="737"/>
      <c r="K35" s="737"/>
      <c r="L35" s="737"/>
      <c r="M35" s="737"/>
    </row>
    <row r="36" spans="1:15" s="358" customFormat="1" ht="24" customHeight="1">
      <c r="A36" s="158"/>
      <c r="B36" s="756" t="s">
        <v>458</v>
      </c>
      <c r="C36" s="756"/>
      <c r="D36" s="756"/>
      <c r="E36" s="756"/>
      <c r="F36" s="756"/>
      <c r="G36" s="756"/>
      <c r="H36" s="756"/>
      <c r="I36" s="756"/>
      <c r="J36" s="756"/>
      <c r="K36" s="756"/>
      <c r="L36" s="756"/>
      <c r="M36" s="756"/>
    </row>
    <row r="37" spans="1:15" s="358" customFormat="1" ht="37.5" customHeight="1">
      <c r="A37" s="158"/>
      <c r="B37" s="731" t="s">
        <v>459</v>
      </c>
      <c r="C37" s="731"/>
      <c r="D37" s="731"/>
      <c r="E37" s="731"/>
      <c r="F37" s="731"/>
      <c r="G37" s="731"/>
      <c r="H37" s="731"/>
      <c r="I37" s="731"/>
      <c r="J37" s="731"/>
      <c r="K37" s="731"/>
      <c r="L37" s="731"/>
      <c r="M37" s="731"/>
    </row>
    <row r="38" spans="1:15" s="358" customFormat="1" ht="35.25" customHeight="1">
      <c r="A38" s="158"/>
      <c r="B38" s="737" t="s">
        <v>211</v>
      </c>
      <c r="C38" s="737"/>
      <c r="D38" s="737"/>
      <c r="E38" s="737"/>
      <c r="F38" s="737"/>
      <c r="G38" s="737"/>
      <c r="H38" s="737"/>
      <c r="I38" s="737"/>
      <c r="J38" s="737"/>
      <c r="K38" s="737"/>
      <c r="L38" s="737"/>
      <c r="M38" s="737"/>
    </row>
    <row r="39" spans="1:15" s="358" customFormat="1" ht="36.75" customHeight="1">
      <c r="A39" s="158"/>
      <c r="B39" s="737" t="s">
        <v>212</v>
      </c>
      <c r="C39" s="737"/>
      <c r="D39" s="737"/>
      <c r="E39" s="737"/>
      <c r="F39" s="737"/>
      <c r="G39" s="737"/>
      <c r="H39" s="737"/>
      <c r="I39" s="737"/>
      <c r="J39" s="737"/>
      <c r="K39" s="737"/>
      <c r="L39" s="737"/>
      <c r="M39" s="737"/>
    </row>
    <row r="40" spans="1:15" s="358" customFormat="1" ht="23.25" customHeight="1">
      <c r="A40" s="158"/>
      <c r="B40" s="737" t="s">
        <v>213</v>
      </c>
      <c r="C40" s="737"/>
      <c r="D40" s="737"/>
      <c r="E40" s="737"/>
      <c r="F40" s="737"/>
      <c r="G40" s="737"/>
      <c r="H40" s="737"/>
      <c r="I40" s="737"/>
      <c r="J40" s="737"/>
      <c r="K40" s="737"/>
      <c r="L40" s="737"/>
      <c r="M40" s="737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55" t="s">
        <v>452</v>
      </c>
      <c r="C43" s="755"/>
      <c r="D43" s="755"/>
      <c r="E43" s="755"/>
      <c r="F43" s="755"/>
      <c r="G43" s="755"/>
      <c r="H43" s="755"/>
      <c r="I43" s="755"/>
      <c r="J43" s="755"/>
      <c r="K43" s="755"/>
      <c r="L43" s="755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76" t="s">
        <v>427</v>
      </c>
    </row>
    <row r="47" spans="1:15" s="363" customFormat="1" ht="20.25" customHeight="1">
      <c r="A47" s="362"/>
      <c r="B47" s="778" t="s">
        <v>428</v>
      </c>
      <c r="C47" s="778"/>
      <c r="D47" s="778"/>
      <c r="E47" s="779" t="s">
        <v>429</v>
      </c>
      <c r="F47" s="779"/>
      <c r="G47" s="779"/>
      <c r="H47" s="779" t="s">
        <v>430</v>
      </c>
      <c r="I47" s="779"/>
      <c r="J47" s="779"/>
      <c r="K47" s="779"/>
      <c r="L47" s="777"/>
    </row>
    <row r="48" spans="1:15" s="363" customFormat="1" ht="18" customHeight="1">
      <c r="A48" s="362"/>
      <c r="B48" s="752">
        <f>'3. Quantity'!H15</f>
        <v>19402.3</v>
      </c>
      <c r="C48" s="753"/>
      <c r="D48" s="754"/>
      <c r="E48" s="752">
        <f>'3. Quantity'!I15</f>
        <v>19502.71</v>
      </c>
      <c r="F48" s="753"/>
      <c r="G48" s="754"/>
      <c r="H48" s="752">
        <f>MIN(B48:G48)</f>
        <v>19402.3</v>
      </c>
      <c r="I48" s="753"/>
      <c r="J48" s="753"/>
      <c r="K48" s="754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55" t="s">
        <v>231</v>
      </c>
      <c r="C53" s="755"/>
      <c r="D53" s="755"/>
      <c r="E53" s="755"/>
      <c r="F53" s="755"/>
      <c r="G53" s="755"/>
      <c r="H53" s="755"/>
      <c r="I53" s="755"/>
      <c r="J53" s="755"/>
      <c r="K53" s="755"/>
      <c r="L53" s="755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55" t="s">
        <v>455</v>
      </c>
      <c r="C55" s="755"/>
      <c r="D55" s="755"/>
      <c r="E55" s="755"/>
      <c r="F55" s="755"/>
      <c r="G55" s="755"/>
      <c r="H55" s="755"/>
      <c r="I55" s="755"/>
      <c r="J55" s="755"/>
      <c r="K55" s="755"/>
      <c r="L55" s="755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72" t="s">
        <v>297</v>
      </c>
      <c r="B57" s="773"/>
      <c r="C57" s="773"/>
      <c r="D57" s="773"/>
      <c r="E57" s="773"/>
      <c r="F57" s="774"/>
      <c r="G57" s="775" t="s">
        <v>298</v>
      </c>
      <c r="H57" s="775"/>
      <c r="I57" s="775"/>
      <c r="J57" s="775"/>
      <c r="K57" s="775"/>
      <c r="L57" s="775"/>
      <c r="M57" s="775"/>
      <c r="R57" s="382"/>
      <c r="S57" s="382"/>
    </row>
    <row r="58" spans="1:19" s="383" customFormat="1" ht="18" customHeight="1">
      <c r="A58" s="772" t="s">
        <v>299</v>
      </c>
      <c r="B58" s="773"/>
      <c r="C58" s="773"/>
      <c r="D58" s="773"/>
      <c r="E58" s="773"/>
      <c r="F58" s="774"/>
      <c r="G58" s="775"/>
      <c r="H58" s="775"/>
      <c r="I58" s="775"/>
      <c r="J58" s="775"/>
      <c r="K58" s="775"/>
      <c r="L58" s="775"/>
      <c r="M58" s="775"/>
      <c r="R58" s="384"/>
      <c r="S58" s="384"/>
    </row>
    <row r="59" spans="1:19" s="381" customFormat="1" ht="18" customHeight="1">
      <c r="A59" s="772" t="s">
        <v>304</v>
      </c>
      <c r="B59" s="773"/>
      <c r="C59" s="773"/>
      <c r="D59" s="773"/>
      <c r="E59" s="773"/>
      <c r="F59" s="774"/>
      <c r="G59" s="575" t="s">
        <v>409</v>
      </c>
      <c r="H59" s="575"/>
      <c r="I59" s="575"/>
      <c r="J59" s="575"/>
      <c r="K59" s="575"/>
      <c r="L59" s="575"/>
      <c r="M59" s="575"/>
      <c r="R59" s="382"/>
      <c r="S59" s="382"/>
    </row>
    <row r="60" spans="1:19" s="383" customFormat="1" ht="18" customHeight="1">
      <c r="A60" s="762" t="s">
        <v>184</v>
      </c>
      <c r="B60" s="763"/>
      <c r="C60" s="763"/>
      <c r="D60" s="763"/>
      <c r="E60" s="763"/>
      <c r="F60" s="764"/>
      <c r="G60" s="771" t="s">
        <v>501</v>
      </c>
      <c r="H60" s="771"/>
      <c r="I60" s="771"/>
      <c r="J60" s="771"/>
      <c r="K60" s="771"/>
      <c r="L60" s="771"/>
      <c r="M60" s="771"/>
      <c r="R60" s="384"/>
      <c r="S60" s="384"/>
    </row>
    <row r="61" spans="1:19" s="381" customFormat="1" ht="18" customHeight="1">
      <c r="A61" s="765"/>
      <c r="B61" s="766"/>
      <c r="C61" s="766"/>
      <c r="D61" s="766"/>
      <c r="E61" s="766"/>
      <c r="F61" s="767"/>
      <c r="G61" s="771"/>
      <c r="H61" s="771"/>
      <c r="I61" s="771"/>
      <c r="J61" s="771"/>
      <c r="K61" s="771"/>
      <c r="L61" s="771"/>
      <c r="M61" s="771"/>
      <c r="R61" s="382"/>
      <c r="S61" s="382"/>
    </row>
    <row r="62" spans="1:19" s="381" customFormat="1" ht="18" customHeight="1">
      <c r="A62" s="765"/>
      <c r="B62" s="766"/>
      <c r="C62" s="766"/>
      <c r="D62" s="766"/>
      <c r="E62" s="766"/>
      <c r="F62" s="767"/>
      <c r="G62" s="771"/>
      <c r="H62" s="771"/>
      <c r="I62" s="771"/>
      <c r="J62" s="771"/>
      <c r="K62" s="771"/>
      <c r="L62" s="771"/>
      <c r="M62" s="771"/>
      <c r="R62" s="382"/>
      <c r="S62" s="382"/>
    </row>
    <row r="63" spans="1:19" s="381" customFormat="1" ht="18" customHeight="1">
      <c r="A63" s="765"/>
      <c r="B63" s="766"/>
      <c r="C63" s="766"/>
      <c r="D63" s="766"/>
      <c r="E63" s="766"/>
      <c r="F63" s="767"/>
      <c r="G63" s="771"/>
      <c r="H63" s="771"/>
      <c r="I63" s="771"/>
      <c r="J63" s="771"/>
      <c r="K63" s="771"/>
      <c r="L63" s="771"/>
      <c r="M63" s="771"/>
      <c r="R63" s="382"/>
      <c r="S63" s="382"/>
    </row>
    <row r="64" spans="1:19" s="381" customFormat="1" ht="18" customHeight="1">
      <c r="A64" s="768"/>
      <c r="B64" s="769"/>
      <c r="C64" s="769"/>
      <c r="D64" s="769"/>
      <c r="E64" s="769"/>
      <c r="F64" s="770"/>
      <c r="G64" s="771"/>
      <c r="H64" s="771"/>
      <c r="I64" s="771"/>
      <c r="J64" s="771"/>
      <c r="K64" s="771"/>
      <c r="L64" s="771"/>
      <c r="M64" s="771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1262"/>
  <sheetViews>
    <sheetView view="pageBreakPreview" topLeftCell="A706" zoomScaleSheetLayoutView="100" workbookViewId="0">
      <selection activeCell="K732" sqref="K732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14"/>
      <c r="B1" s="514"/>
      <c r="C1" s="514"/>
      <c r="D1" s="514"/>
      <c r="E1" s="515"/>
      <c r="F1" s="515"/>
      <c r="G1" s="515"/>
      <c r="H1" s="515"/>
      <c r="I1" s="515"/>
      <c r="J1" s="515"/>
      <c r="K1" s="515"/>
      <c r="L1" s="515"/>
      <c r="M1" s="515"/>
      <c r="N1" s="515"/>
      <c r="O1" s="515"/>
      <c r="P1" s="388"/>
      <c r="Q1" s="388"/>
      <c r="R1" s="487"/>
      <c r="S1" s="388"/>
    </row>
    <row r="2" spans="1:28" s="390" customFormat="1" ht="30" customHeight="1">
      <c r="A2" s="515"/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  <c r="M2" s="515"/>
      <c r="N2" s="515"/>
      <c r="O2" s="515"/>
      <c r="P2" s="472"/>
      <c r="Q2" s="472"/>
      <c r="R2" s="488"/>
      <c r="S2" s="472"/>
    </row>
    <row r="3" spans="1:28" s="390" customFormat="1" ht="30" customHeight="1">
      <c r="A3" s="515"/>
      <c r="B3" s="515"/>
      <c r="C3" s="515"/>
      <c r="D3" s="515"/>
      <c r="E3" s="515"/>
      <c r="F3" s="515"/>
      <c r="G3" s="515"/>
      <c r="H3" s="515"/>
      <c r="I3" s="515"/>
      <c r="J3" s="515"/>
      <c r="K3" s="515"/>
      <c r="L3" s="515"/>
      <c r="M3" s="515"/>
      <c r="N3" s="515"/>
      <c r="O3" s="515"/>
      <c r="P3" s="472"/>
      <c r="Q3" s="472"/>
      <c r="R3" s="488"/>
      <c r="S3" s="472"/>
    </row>
    <row r="4" spans="1:28" s="390" customFormat="1" ht="49.5" customHeight="1">
      <c r="A4" s="515"/>
      <c r="B4" s="515"/>
      <c r="C4" s="515"/>
      <c r="D4" s="515"/>
      <c r="E4" s="515"/>
      <c r="F4" s="515"/>
      <c r="G4" s="515"/>
      <c r="H4" s="515"/>
      <c r="I4" s="515"/>
      <c r="J4" s="515"/>
      <c r="K4" s="515"/>
      <c r="L4" s="515"/>
      <c r="M4" s="515"/>
      <c r="N4" s="515"/>
      <c r="O4" s="515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16" t="s">
        <v>460</v>
      </c>
      <c r="B6" s="516"/>
      <c r="C6" s="516"/>
      <c r="D6" s="516"/>
      <c r="E6" s="516"/>
      <c r="F6" s="516"/>
      <c r="G6" s="516"/>
      <c r="H6" s="516"/>
      <c r="I6" s="516"/>
      <c r="J6" s="516"/>
      <c r="K6" s="516"/>
      <c r="L6" s="516"/>
      <c r="M6" s="516"/>
      <c r="N6" s="516"/>
      <c r="O6" s="516"/>
      <c r="R6" s="490"/>
    </row>
    <row r="7" spans="1:28" s="396" customFormat="1" ht="24" customHeight="1">
      <c r="A7" s="516" t="s">
        <v>461</v>
      </c>
      <c r="B7" s="516"/>
      <c r="C7" s="516"/>
      <c r="D7" s="516"/>
      <c r="E7" s="516"/>
      <c r="F7" s="516"/>
      <c r="G7" s="516"/>
      <c r="H7" s="516"/>
      <c r="I7" s="516"/>
      <c r="J7" s="516"/>
      <c r="K7" s="516"/>
      <c r="L7" s="516"/>
      <c r="M7" s="516"/>
      <c r="N7" s="516"/>
      <c r="O7" s="516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17">
        <v>46079</v>
      </c>
      <c r="F8" s="517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KM10+170, KM10+230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18" t="s">
        <v>462</v>
      </c>
      <c r="B15" s="520" t="s">
        <v>185</v>
      </c>
      <c r="C15" s="522" t="s">
        <v>434</v>
      </c>
      <c r="D15" s="524" t="s">
        <v>463</v>
      </c>
      <c r="E15" s="524"/>
      <c r="F15" s="524" t="s">
        <v>464</v>
      </c>
      <c r="G15" s="524" t="s">
        <v>465</v>
      </c>
      <c r="H15" s="526" t="s">
        <v>466</v>
      </c>
      <c r="I15" s="528" t="s">
        <v>467</v>
      </c>
      <c r="J15" s="529"/>
      <c r="K15" s="530"/>
      <c r="L15" s="531" t="s">
        <v>468</v>
      </c>
      <c r="M15" s="528" t="s">
        <v>469</v>
      </c>
      <c r="N15" s="529"/>
      <c r="O15" s="511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19"/>
      <c r="B16" s="521"/>
      <c r="C16" s="523"/>
      <c r="D16" s="473" t="s">
        <v>436</v>
      </c>
      <c r="E16" s="473" t="s">
        <v>437</v>
      </c>
      <c r="F16" s="525"/>
      <c r="G16" s="525"/>
      <c r="H16" s="527"/>
      <c r="I16" s="401" t="s">
        <v>472</v>
      </c>
      <c r="J16" s="401" t="s">
        <v>473</v>
      </c>
      <c r="K16" s="476" t="s">
        <v>474</v>
      </c>
      <c r="L16" s="532"/>
      <c r="M16" s="401" t="s">
        <v>472</v>
      </c>
      <c r="N16" s="401" t="s">
        <v>473</v>
      </c>
      <c r="O16" s="51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13" t="str">
        <f>D12</f>
        <v>KM10+170, KM10+230</v>
      </c>
      <c r="C17" s="404" t="str">
        <f>U17</f>
        <v>C1-R1</v>
      </c>
      <c r="D17" s="405">
        <v>0.29872685185185183</v>
      </c>
      <c r="E17" s="405">
        <v>0.29886574074074074</v>
      </c>
      <c r="F17" s="406">
        <v>1.7</v>
      </c>
      <c r="G17" s="468">
        <v>13.26</v>
      </c>
      <c r="H17" s="407">
        <v>1.2</v>
      </c>
      <c r="I17" s="407">
        <f>F17+G17</f>
        <v>14.959999999999999</v>
      </c>
      <c r="J17" s="407">
        <f>I17+R17</f>
        <v>15.11</v>
      </c>
      <c r="K17" s="408">
        <f>J17-I17</f>
        <v>0.15000000000000036</v>
      </c>
      <c r="L17" s="409">
        <v>0.5</v>
      </c>
      <c r="M17" s="410">
        <f>I17+L17</f>
        <v>15.459999999999999</v>
      </c>
      <c r="N17" s="410">
        <f>J17+L17</f>
        <v>15.61</v>
      </c>
      <c r="O17" s="411"/>
      <c r="P17" s="484">
        <f>D17</f>
        <v>0.29872685185185183</v>
      </c>
      <c r="Q17" s="484">
        <f ca="1">P17+TIME(0,0,RANDBETWEEN(12,15))</f>
        <v>0.29886574074074074</v>
      </c>
      <c r="R17" s="486">
        <v>0.15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13"/>
      <c r="C18" s="404" t="str">
        <f t="shared" ref="C18:C81" si="0">U18</f>
        <v>C1-R3</v>
      </c>
      <c r="D18" s="405">
        <v>0.29909722222222224</v>
      </c>
      <c r="E18" s="405">
        <v>0.29923611111111115</v>
      </c>
      <c r="F18" s="406">
        <f>F17</f>
        <v>1.7</v>
      </c>
      <c r="G18" s="468">
        <f>G17</f>
        <v>13.26</v>
      </c>
      <c r="H18" s="407">
        <f>H17</f>
        <v>1.2</v>
      </c>
      <c r="I18" s="407">
        <f>F18+G18</f>
        <v>14.959999999999999</v>
      </c>
      <c r="J18" s="407">
        <f t="shared" ref="J18:J81" si="1">I18+R18</f>
        <v>14.999999999999998</v>
      </c>
      <c r="K18" s="408">
        <f>J18-I18</f>
        <v>3.9999999999999147E-2</v>
      </c>
      <c r="L18" s="409">
        <f>L17</f>
        <v>0.5</v>
      </c>
      <c r="M18" s="410">
        <f>I18+L18</f>
        <v>15.459999999999999</v>
      </c>
      <c r="N18" s="410">
        <f>J18+L18</f>
        <v>15.499999999999998</v>
      </c>
      <c r="O18" s="411"/>
      <c r="P18" s="485">
        <f ca="1">Q17+TIME(0,0,RANDBETWEEN(20,25))</f>
        <v>0.29912037037037037</v>
      </c>
      <c r="Q18" s="484">
        <f ca="1">P18+TIME(0,0,RANDBETWEEN(12,15))</f>
        <v>0.29929398148148151</v>
      </c>
      <c r="R18" s="486">
        <v>0.04</v>
      </c>
      <c r="S18" s="486"/>
      <c r="T18">
        <v>2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13"/>
      <c r="C19" s="404" t="str">
        <f t="shared" si="0"/>
        <v>C1-R5</v>
      </c>
      <c r="D19" s="405">
        <v>0.29952546296296301</v>
      </c>
      <c r="E19" s="405">
        <v>0.29966435185185192</v>
      </c>
      <c r="F19" s="406">
        <f t="shared" ref="F19:H34" si="5">F18</f>
        <v>1.7</v>
      </c>
      <c r="G19" s="468">
        <f t="shared" si="5"/>
        <v>13.26</v>
      </c>
      <c r="H19" s="407">
        <f t="shared" si="5"/>
        <v>1.2</v>
      </c>
      <c r="I19" s="407">
        <f t="shared" ref="I19:I82" si="6">F19+G19</f>
        <v>14.959999999999999</v>
      </c>
      <c r="J19" s="407">
        <f t="shared" si="1"/>
        <v>15.049999999999999</v>
      </c>
      <c r="K19" s="408">
        <f t="shared" ref="K19:K82" si="7">J19-I19</f>
        <v>8.9999999999999858E-2</v>
      </c>
      <c r="L19" s="409">
        <f t="shared" ref="L19:L82" si="8">L18</f>
        <v>0.5</v>
      </c>
      <c r="M19" s="410">
        <f t="shared" ref="M19:M82" si="9">I19+L19</f>
        <v>15.459999999999999</v>
      </c>
      <c r="N19" s="410">
        <f t="shared" ref="N19:N82" si="10">J19+L19</f>
        <v>15.549999999999999</v>
      </c>
      <c r="O19" s="411"/>
      <c r="P19" s="485">
        <f t="shared" ref="P19:P82" ca="1" si="11">Q18+TIME(0,0,RANDBETWEEN(20,25))</f>
        <v>0.29957175925925927</v>
      </c>
      <c r="Q19" s="484">
        <f t="shared" ref="Q19:Q82" ca="1" si="12">P19+TIME(0,0,RANDBETWEEN(12,15))</f>
        <v>0.29973379629629632</v>
      </c>
      <c r="R19" s="486">
        <v>0.09</v>
      </c>
      <c r="S19" s="486"/>
      <c r="T19">
        <v>3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13" t="str">
        <f>D12</f>
        <v>KM10+170, KM10+230</v>
      </c>
      <c r="C20" s="404" t="str">
        <f t="shared" si="0"/>
        <v>C1-R7</v>
      </c>
      <c r="D20" s="405">
        <v>0.29991898148148155</v>
      </c>
      <c r="E20" s="405">
        <v>0.30008101851851859</v>
      </c>
      <c r="F20" s="406">
        <f t="shared" si="5"/>
        <v>1.7</v>
      </c>
      <c r="G20" s="468">
        <f t="shared" si="5"/>
        <v>13.26</v>
      </c>
      <c r="H20" s="407">
        <f t="shared" si="5"/>
        <v>1.2</v>
      </c>
      <c r="I20" s="407">
        <f t="shared" si="6"/>
        <v>14.959999999999999</v>
      </c>
      <c r="J20" s="407">
        <f t="shared" si="1"/>
        <v>14.989999999999998</v>
      </c>
      <c r="K20" s="408">
        <f t="shared" si="7"/>
        <v>2.9999999999999361E-2</v>
      </c>
      <c r="L20" s="409">
        <f t="shared" si="8"/>
        <v>0.5</v>
      </c>
      <c r="M20" s="410">
        <f t="shared" si="9"/>
        <v>15.459999999999999</v>
      </c>
      <c r="N20" s="410">
        <f t="shared" si="10"/>
        <v>15.489999999999998</v>
      </c>
      <c r="O20" s="411"/>
      <c r="P20" s="485">
        <f t="shared" ca="1" si="11"/>
        <v>0.30000000000000004</v>
      </c>
      <c r="Q20" s="484">
        <f t="shared" ca="1" si="12"/>
        <v>0.30017361111111118</v>
      </c>
      <c r="R20" s="486">
        <v>0.03</v>
      </c>
      <c r="S20" s="486"/>
      <c r="T20">
        <v>4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13"/>
      <c r="C21" s="404" t="str">
        <f t="shared" si="0"/>
        <v>C1-R9</v>
      </c>
      <c r="D21" s="405">
        <v>0.30032407407407413</v>
      </c>
      <c r="E21" s="405">
        <v>0.30046296296296304</v>
      </c>
      <c r="F21" s="406">
        <f t="shared" si="5"/>
        <v>1.7</v>
      </c>
      <c r="G21" s="468">
        <f t="shared" si="5"/>
        <v>13.26</v>
      </c>
      <c r="H21" s="407">
        <f t="shared" si="5"/>
        <v>1.2</v>
      </c>
      <c r="I21" s="407">
        <f t="shared" si="6"/>
        <v>14.959999999999999</v>
      </c>
      <c r="J21" s="407">
        <f t="shared" si="1"/>
        <v>15.069999999999999</v>
      </c>
      <c r="K21" s="408">
        <f t="shared" si="7"/>
        <v>0.10999999999999943</v>
      </c>
      <c r="L21" s="409">
        <f t="shared" si="8"/>
        <v>0.5</v>
      </c>
      <c r="M21" s="410">
        <f t="shared" si="9"/>
        <v>15.459999999999999</v>
      </c>
      <c r="N21" s="410">
        <f t="shared" si="10"/>
        <v>15.569999999999999</v>
      </c>
      <c r="O21" s="411"/>
      <c r="P21" s="485">
        <f t="shared" ca="1" si="11"/>
        <v>0.30042824074074082</v>
      </c>
      <c r="Q21" s="484">
        <f t="shared" ca="1" si="12"/>
        <v>0.30056712962962973</v>
      </c>
      <c r="R21" s="486">
        <v>0.11</v>
      </c>
      <c r="S21" s="486"/>
      <c r="T21">
        <v>5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13"/>
      <c r="C22" s="404" t="str">
        <f t="shared" si="0"/>
        <v>C1-R11</v>
      </c>
      <c r="D22" s="405">
        <v>0.30069444444444454</v>
      </c>
      <c r="E22" s="405">
        <v>0.30086805555555568</v>
      </c>
      <c r="F22" s="406">
        <f t="shared" si="5"/>
        <v>1.7</v>
      </c>
      <c r="G22" s="468">
        <f t="shared" si="5"/>
        <v>13.26</v>
      </c>
      <c r="H22" s="407">
        <f t="shared" si="5"/>
        <v>1.2</v>
      </c>
      <c r="I22" s="407">
        <f t="shared" si="6"/>
        <v>14.959999999999999</v>
      </c>
      <c r="J22" s="407">
        <f t="shared" si="1"/>
        <v>14.969999999999999</v>
      </c>
      <c r="K22" s="408">
        <f t="shared" si="7"/>
        <v>9.9999999999997868E-3</v>
      </c>
      <c r="L22" s="409">
        <f t="shared" si="8"/>
        <v>0.5</v>
      </c>
      <c r="M22" s="410">
        <f t="shared" si="9"/>
        <v>15.459999999999999</v>
      </c>
      <c r="N22" s="410">
        <f t="shared" si="10"/>
        <v>15.469999999999999</v>
      </c>
      <c r="O22" s="411"/>
      <c r="P22" s="485">
        <f t="shared" ca="1" si="11"/>
        <v>0.30085648148148159</v>
      </c>
      <c r="Q22" s="484">
        <f t="shared" ca="1" si="12"/>
        <v>0.30101851851851863</v>
      </c>
      <c r="R22" s="486">
        <v>0.01</v>
      </c>
      <c r="S22" s="486"/>
      <c r="T22">
        <v>6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13"/>
      <c r="C23" s="404" t="str">
        <f t="shared" si="0"/>
        <v>C1-R13</v>
      </c>
      <c r="D23" s="412">
        <v>0.30113425925925941</v>
      </c>
      <c r="E23" s="412">
        <v>0.30128472222222236</v>
      </c>
      <c r="F23" s="406">
        <f t="shared" si="5"/>
        <v>1.7</v>
      </c>
      <c r="G23" s="468">
        <f t="shared" si="5"/>
        <v>13.26</v>
      </c>
      <c r="H23" s="407">
        <f t="shared" si="5"/>
        <v>1.2</v>
      </c>
      <c r="I23" s="407">
        <f t="shared" si="6"/>
        <v>14.959999999999999</v>
      </c>
      <c r="J23" s="407">
        <f t="shared" si="1"/>
        <v>15.02</v>
      </c>
      <c r="K23" s="408">
        <f t="shared" si="7"/>
        <v>6.0000000000000497E-2</v>
      </c>
      <c r="L23" s="409">
        <f t="shared" si="8"/>
        <v>0.5</v>
      </c>
      <c r="M23" s="410">
        <f t="shared" si="9"/>
        <v>15.459999999999999</v>
      </c>
      <c r="N23" s="410">
        <f t="shared" si="10"/>
        <v>15.52</v>
      </c>
      <c r="O23" s="411"/>
      <c r="P23" s="485">
        <f t="shared" ca="1" si="11"/>
        <v>0.30127314814814826</v>
      </c>
      <c r="Q23" s="484">
        <f t="shared" ca="1" si="12"/>
        <v>0.3014467592592594</v>
      </c>
      <c r="R23" s="486">
        <v>0.06</v>
      </c>
      <c r="S23" s="486"/>
      <c r="T23">
        <v>7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13"/>
      <c r="C24" s="404" t="str">
        <f t="shared" si="0"/>
        <v>C1-R15</v>
      </c>
      <c r="D24" s="412">
        <v>0.30151620370370386</v>
      </c>
      <c r="E24" s="412">
        <v>0.30166666666666681</v>
      </c>
      <c r="F24" s="406">
        <f t="shared" si="5"/>
        <v>1.7</v>
      </c>
      <c r="G24" s="468">
        <f t="shared" si="5"/>
        <v>13.26</v>
      </c>
      <c r="H24" s="407">
        <f t="shared" si="5"/>
        <v>1.2</v>
      </c>
      <c r="I24" s="407">
        <f t="shared" si="6"/>
        <v>14.959999999999999</v>
      </c>
      <c r="J24" s="407">
        <f t="shared" si="1"/>
        <v>14.969999999999999</v>
      </c>
      <c r="K24" s="408">
        <f t="shared" si="7"/>
        <v>9.9999999999997868E-3</v>
      </c>
      <c r="L24" s="409">
        <f t="shared" si="8"/>
        <v>0.5</v>
      </c>
      <c r="M24" s="410">
        <f t="shared" si="9"/>
        <v>15.459999999999999</v>
      </c>
      <c r="N24" s="410">
        <f t="shared" si="10"/>
        <v>15.469999999999999</v>
      </c>
      <c r="O24" s="411"/>
      <c r="P24" s="485">
        <f t="shared" ca="1" si="11"/>
        <v>0.30171296296296313</v>
      </c>
      <c r="Q24" s="484">
        <f t="shared" ca="1" si="12"/>
        <v>0.30187500000000017</v>
      </c>
      <c r="R24" s="486">
        <v>0.01</v>
      </c>
      <c r="S24" s="486"/>
      <c r="T24">
        <v>8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13"/>
      <c r="C25" s="404" t="str">
        <f t="shared" si="0"/>
        <v>C1-R17</v>
      </c>
      <c r="D25" s="412">
        <v>0.30195601851851867</v>
      </c>
      <c r="E25" s="412">
        <v>0.3021296296296298</v>
      </c>
      <c r="F25" s="406">
        <f t="shared" si="5"/>
        <v>1.7</v>
      </c>
      <c r="G25" s="468">
        <f t="shared" si="5"/>
        <v>13.26</v>
      </c>
      <c r="H25" s="407">
        <f t="shared" si="5"/>
        <v>1.2</v>
      </c>
      <c r="I25" s="407">
        <f t="shared" si="6"/>
        <v>14.959999999999999</v>
      </c>
      <c r="J25" s="407">
        <f t="shared" si="1"/>
        <v>15.059999999999999</v>
      </c>
      <c r="K25" s="408">
        <f t="shared" si="7"/>
        <v>9.9999999999999645E-2</v>
      </c>
      <c r="L25" s="409">
        <f t="shared" si="8"/>
        <v>0.5</v>
      </c>
      <c r="M25" s="410">
        <f t="shared" si="9"/>
        <v>15.459999999999999</v>
      </c>
      <c r="N25" s="410">
        <f t="shared" si="10"/>
        <v>15.559999999999999</v>
      </c>
      <c r="O25" s="411"/>
      <c r="P25" s="485">
        <f t="shared" ca="1" si="11"/>
        <v>0.30211805555555571</v>
      </c>
      <c r="Q25" s="484">
        <f t="shared" ca="1" si="12"/>
        <v>0.30228009259259275</v>
      </c>
      <c r="R25" s="486">
        <v>0.1</v>
      </c>
      <c r="S25" s="486"/>
      <c r="T25">
        <v>9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13"/>
      <c r="C26" s="404" t="str">
        <f t="shared" si="0"/>
        <v>C1-R19</v>
      </c>
      <c r="D26" s="412">
        <v>0.30241898148148166</v>
      </c>
      <c r="E26" s="412">
        <v>0.30256944444444461</v>
      </c>
      <c r="F26" s="406">
        <f t="shared" si="5"/>
        <v>1.7</v>
      </c>
      <c r="G26" s="468">
        <f t="shared" si="5"/>
        <v>13.26</v>
      </c>
      <c r="H26" s="407">
        <f t="shared" si="5"/>
        <v>1.2</v>
      </c>
      <c r="I26" s="407">
        <f t="shared" si="6"/>
        <v>14.959999999999999</v>
      </c>
      <c r="J26" s="407">
        <f t="shared" si="1"/>
        <v>15.03</v>
      </c>
      <c r="K26" s="408">
        <f t="shared" si="7"/>
        <v>7.0000000000000284E-2</v>
      </c>
      <c r="L26" s="409">
        <f t="shared" si="8"/>
        <v>0.5</v>
      </c>
      <c r="M26" s="410">
        <f t="shared" si="9"/>
        <v>15.459999999999999</v>
      </c>
      <c r="N26" s="410">
        <f t="shared" si="10"/>
        <v>15.53</v>
      </c>
      <c r="O26" s="411"/>
      <c r="P26" s="485">
        <f t="shared" ca="1" si="11"/>
        <v>0.30255787037037052</v>
      </c>
      <c r="Q26" s="484">
        <f t="shared" ca="1" si="12"/>
        <v>0.30271990740740756</v>
      </c>
      <c r="R26" s="486">
        <v>7.0000000000000007E-2</v>
      </c>
      <c r="S26" s="486"/>
      <c r="T26">
        <v>10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13"/>
      <c r="C27" s="404" t="str">
        <f t="shared" si="0"/>
        <v>C1-R21</v>
      </c>
      <c r="D27" s="412">
        <v>0.30283564814814834</v>
      </c>
      <c r="E27" s="412">
        <v>0.30298611111111129</v>
      </c>
      <c r="F27" s="406">
        <f t="shared" si="5"/>
        <v>1.7</v>
      </c>
      <c r="G27" s="468">
        <f t="shared" si="5"/>
        <v>13.26</v>
      </c>
      <c r="H27" s="407">
        <f t="shared" si="5"/>
        <v>1.2</v>
      </c>
      <c r="I27" s="407">
        <f t="shared" si="6"/>
        <v>14.959999999999999</v>
      </c>
      <c r="J27" s="407">
        <f t="shared" si="1"/>
        <v>15.049999999999999</v>
      </c>
      <c r="K27" s="408">
        <f t="shared" si="7"/>
        <v>8.9999999999999858E-2</v>
      </c>
      <c r="L27" s="409">
        <f t="shared" si="8"/>
        <v>0.5</v>
      </c>
      <c r="M27" s="410">
        <f t="shared" si="9"/>
        <v>15.459999999999999</v>
      </c>
      <c r="N27" s="410">
        <f t="shared" si="10"/>
        <v>15.549999999999999</v>
      </c>
      <c r="O27" s="411"/>
      <c r="P27" s="485">
        <f t="shared" ca="1" si="11"/>
        <v>0.30299768518518533</v>
      </c>
      <c r="Q27" s="484">
        <f t="shared" ca="1" si="12"/>
        <v>0.30317129629629647</v>
      </c>
      <c r="R27" s="486">
        <v>0.09</v>
      </c>
      <c r="S27" s="486"/>
      <c r="T27">
        <v>11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13"/>
      <c r="C28" s="404" t="str">
        <f t="shared" si="0"/>
        <v>C1-R23</v>
      </c>
      <c r="D28" s="412">
        <v>0.30324074074074092</v>
      </c>
      <c r="E28" s="412">
        <v>0.30337962962962983</v>
      </c>
      <c r="F28" s="406">
        <f t="shared" si="5"/>
        <v>1.7</v>
      </c>
      <c r="G28" s="468">
        <f t="shared" si="5"/>
        <v>13.26</v>
      </c>
      <c r="H28" s="407">
        <f t="shared" si="5"/>
        <v>1.2</v>
      </c>
      <c r="I28" s="407">
        <f t="shared" si="6"/>
        <v>14.959999999999999</v>
      </c>
      <c r="J28" s="407">
        <f t="shared" si="1"/>
        <v>15.079999999999998</v>
      </c>
      <c r="K28" s="408">
        <f t="shared" si="7"/>
        <v>0.11999999999999922</v>
      </c>
      <c r="L28" s="409">
        <f t="shared" si="8"/>
        <v>0.5</v>
      </c>
      <c r="M28" s="410">
        <f t="shared" si="9"/>
        <v>15.459999999999999</v>
      </c>
      <c r="N28" s="410">
        <f t="shared" si="10"/>
        <v>15.579999999999998</v>
      </c>
      <c r="O28" s="411"/>
      <c r="P28" s="485">
        <f t="shared" ca="1" si="11"/>
        <v>0.303414351851852</v>
      </c>
      <c r="Q28" s="484">
        <f t="shared" ca="1" si="12"/>
        <v>0.30355324074074092</v>
      </c>
      <c r="R28" s="486">
        <v>0.12</v>
      </c>
      <c r="S28" s="486"/>
      <c r="T28">
        <v>12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13"/>
      <c r="C29" s="404" t="str">
        <f t="shared" si="0"/>
        <v>C1-R25</v>
      </c>
      <c r="D29" s="412">
        <v>0.30362268518518537</v>
      </c>
      <c r="E29" s="412">
        <v>0.30378472222222241</v>
      </c>
      <c r="F29" s="406">
        <f t="shared" si="5"/>
        <v>1.7</v>
      </c>
      <c r="G29" s="468">
        <f t="shared" si="5"/>
        <v>13.26</v>
      </c>
      <c r="H29" s="407">
        <f t="shared" si="5"/>
        <v>1.2</v>
      </c>
      <c r="I29" s="407">
        <f t="shared" si="6"/>
        <v>14.959999999999999</v>
      </c>
      <c r="J29" s="407">
        <f t="shared" si="1"/>
        <v>15.049999999999999</v>
      </c>
      <c r="K29" s="408">
        <f t="shared" si="7"/>
        <v>8.9999999999999858E-2</v>
      </c>
      <c r="L29" s="409">
        <f t="shared" si="8"/>
        <v>0.5</v>
      </c>
      <c r="M29" s="410">
        <f t="shared" si="9"/>
        <v>15.459999999999999</v>
      </c>
      <c r="N29" s="410">
        <f t="shared" si="10"/>
        <v>15.549999999999999</v>
      </c>
      <c r="O29" s="411"/>
      <c r="P29" s="485">
        <f t="shared" ca="1" si="11"/>
        <v>0.30383101851851868</v>
      </c>
      <c r="Q29" s="484">
        <f t="shared" ca="1" si="12"/>
        <v>0.30400462962962982</v>
      </c>
      <c r="R29" s="486">
        <v>0.09</v>
      </c>
      <c r="S29" s="486"/>
      <c r="T29">
        <v>13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13"/>
      <c r="C30" s="404" t="str">
        <f t="shared" si="0"/>
        <v>C1-R27</v>
      </c>
      <c r="D30" s="412">
        <v>0.30406250000000018</v>
      </c>
      <c r="E30" s="412">
        <v>0.30423611111111132</v>
      </c>
      <c r="F30" s="406">
        <f t="shared" si="5"/>
        <v>1.7</v>
      </c>
      <c r="G30" s="468">
        <f t="shared" si="5"/>
        <v>13.26</v>
      </c>
      <c r="H30" s="407">
        <f t="shared" si="5"/>
        <v>1.2</v>
      </c>
      <c r="I30" s="407">
        <f t="shared" si="6"/>
        <v>14.959999999999999</v>
      </c>
      <c r="J30" s="407">
        <f t="shared" si="1"/>
        <v>15.03</v>
      </c>
      <c r="K30" s="408">
        <f t="shared" si="7"/>
        <v>7.0000000000000284E-2</v>
      </c>
      <c r="L30" s="409">
        <f t="shared" si="8"/>
        <v>0.5</v>
      </c>
      <c r="M30" s="410">
        <f t="shared" si="9"/>
        <v>15.459999999999999</v>
      </c>
      <c r="N30" s="410">
        <f t="shared" si="10"/>
        <v>15.53</v>
      </c>
      <c r="O30" s="411"/>
      <c r="P30" s="485">
        <f t="shared" ca="1" si="11"/>
        <v>0.30423611111111132</v>
      </c>
      <c r="Q30" s="484">
        <f t="shared" ca="1" si="12"/>
        <v>0.30439814814814836</v>
      </c>
      <c r="R30" s="486">
        <v>7.0000000000000007E-2</v>
      </c>
      <c r="S30" s="486"/>
      <c r="T30">
        <v>14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13"/>
      <c r="C31" s="404" t="str">
        <f t="shared" si="0"/>
        <v>C1-R29</v>
      </c>
      <c r="D31" s="412">
        <v>0.30451388888888908</v>
      </c>
      <c r="E31" s="412">
        <v>0.30465277777777799</v>
      </c>
      <c r="F31" s="406">
        <f t="shared" si="5"/>
        <v>1.7</v>
      </c>
      <c r="G31" s="468">
        <f t="shared" si="5"/>
        <v>13.26</v>
      </c>
      <c r="H31" s="407">
        <f t="shared" si="5"/>
        <v>1.2</v>
      </c>
      <c r="I31" s="407">
        <f t="shared" si="6"/>
        <v>14.959999999999999</v>
      </c>
      <c r="J31" s="407">
        <f t="shared" si="1"/>
        <v>15.079999999999998</v>
      </c>
      <c r="K31" s="408">
        <f t="shared" si="7"/>
        <v>0.11999999999999922</v>
      </c>
      <c r="L31" s="409">
        <f t="shared" si="8"/>
        <v>0.5</v>
      </c>
      <c r="M31" s="410">
        <f t="shared" si="9"/>
        <v>15.459999999999999</v>
      </c>
      <c r="N31" s="410">
        <f t="shared" si="10"/>
        <v>15.579999999999998</v>
      </c>
      <c r="O31" s="411"/>
      <c r="P31" s="485">
        <f t="shared" ca="1" si="11"/>
        <v>0.30462962962962986</v>
      </c>
      <c r="Q31" s="484">
        <f t="shared" ca="1" si="12"/>
        <v>0.30476851851851877</v>
      </c>
      <c r="R31" s="486">
        <v>0.12</v>
      </c>
      <c r="S31" s="486"/>
      <c r="T31">
        <v>15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13"/>
      <c r="C32" s="404" t="str">
        <f t="shared" si="0"/>
        <v>C1-R31</v>
      </c>
      <c r="D32" s="412">
        <v>0.30494212962962985</v>
      </c>
      <c r="E32" s="412">
        <v>0.3050925925925928</v>
      </c>
      <c r="F32" s="406">
        <f t="shared" si="5"/>
        <v>1.7</v>
      </c>
      <c r="G32" s="468">
        <f t="shared" si="5"/>
        <v>13.26</v>
      </c>
      <c r="H32" s="407">
        <f t="shared" si="5"/>
        <v>1.2</v>
      </c>
      <c r="I32" s="407">
        <f t="shared" si="6"/>
        <v>14.959999999999999</v>
      </c>
      <c r="J32" s="407">
        <f t="shared" si="1"/>
        <v>15.1</v>
      </c>
      <c r="K32" s="408">
        <f t="shared" si="7"/>
        <v>0.14000000000000057</v>
      </c>
      <c r="L32" s="409">
        <f t="shared" si="8"/>
        <v>0.5</v>
      </c>
      <c r="M32" s="410">
        <f t="shared" si="9"/>
        <v>15.459999999999999</v>
      </c>
      <c r="N32" s="410">
        <f t="shared" si="10"/>
        <v>15.6</v>
      </c>
      <c r="O32" s="411"/>
      <c r="P32" s="485">
        <f t="shared" ca="1" si="11"/>
        <v>0.30500000000000027</v>
      </c>
      <c r="Q32" s="484">
        <f t="shared" ca="1" si="12"/>
        <v>0.30517361111111141</v>
      </c>
      <c r="R32" s="486">
        <v>0.14000000000000001</v>
      </c>
      <c r="S32" s="486"/>
      <c r="T32">
        <v>16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13"/>
      <c r="C33" s="404" t="str">
        <f t="shared" si="0"/>
        <v>C1-R33</v>
      </c>
      <c r="D33" s="412">
        <v>0.30533564814814834</v>
      </c>
      <c r="E33" s="412">
        <v>0.30548611111111129</v>
      </c>
      <c r="F33" s="406">
        <f t="shared" si="5"/>
        <v>1.7</v>
      </c>
      <c r="G33" s="468">
        <f t="shared" si="5"/>
        <v>13.26</v>
      </c>
      <c r="H33" s="407">
        <f t="shared" si="5"/>
        <v>1.2</v>
      </c>
      <c r="I33" s="407">
        <f t="shared" si="6"/>
        <v>14.959999999999999</v>
      </c>
      <c r="J33" s="407">
        <f t="shared" si="1"/>
        <v>15.03</v>
      </c>
      <c r="K33" s="408">
        <f t="shared" si="7"/>
        <v>7.0000000000000284E-2</v>
      </c>
      <c r="L33" s="409">
        <f t="shared" si="8"/>
        <v>0.5</v>
      </c>
      <c r="M33" s="410">
        <f t="shared" si="9"/>
        <v>15.459999999999999</v>
      </c>
      <c r="N33" s="410">
        <f t="shared" si="10"/>
        <v>15.53</v>
      </c>
      <c r="O33" s="411"/>
      <c r="P33" s="485">
        <f t="shared" ca="1" si="11"/>
        <v>0.30540509259259291</v>
      </c>
      <c r="Q33" s="484">
        <f t="shared" ca="1" si="12"/>
        <v>0.30557870370370405</v>
      </c>
      <c r="R33" s="486">
        <v>7.0000000000000007E-2</v>
      </c>
      <c r="S33" s="486"/>
      <c r="T33">
        <v>17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13"/>
      <c r="C34" s="404" t="str">
        <f t="shared" si="0"/>
        <v>C1-R35</v>
      </c>
      <c r="D34" s="412">
        <v>0.30572916666666683</v>
      </c>
      <c r="E34" s="412">
        <v>0.30587962962962978</v>
      </c>
      <c r="F34" s="406">
        <f t="shared" si="5"/>
        <v>1.7</v>
      </c>
      <c r="G34" s="468">
        <f t="shared" si="5"/>
        <v>13.26</v>
      </c>
      <c r="H34" s="407">
        <f t="shared" si="5"/>
        <v>1.2</v>
      </c>
      <c r="I34" s="407">
        <f t="shared" si="6"/>
        <v>14.959999999999999</v>
      </c>
      <c r="J34" s="407">
        <f t="shared" si="1"/>
        <v>15.11</v>
      </c>
      <c r="K34" s="408">
        <f t="shared" si="7"/>
        <v>0.15000000000000036</v>
      </c>
      <c r="L34" s="409">
        <f t="shared" si="8"/>
        <v>0.5</v>
      </c>
      <c r="M34" s="410">
        <f t="shared" si="9"/>
        <v>15.459999999999999</v>
      </c>
      <c r="N34" s="410">
        <f t="shared" si="10"/>
        <v>15.61</v>
      </c>
      <c r="O34" s="411"/>
      <c r="P34" s="485">
        <f t="shared" ca="1" si="11"/>
        <v>0.30581018518518555</v>
      </c>
      <c r="Q34" s="484">
        <f t="shared" ca="1" si="12"/>
        <v>0.3059606481481485</v>
      </c>
      <c r="R34" s="486">
        <v>0.15</v>
      </c>
      <c r="S34" s="486"/>
      <c r="T34">
        <v>18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13"/>
      <c r="C35" s="404" t="str">
        <f t="shared" si="0"/>
        <v>C1-R37</v>
      </c>
      <c r="D35" s="412">
        <v>0.30616898148148164</v>
      </c>
      <c r="E35" s="412">
        <v>0.30630787037037055</v>
      </c>
      <c r="F35" s="406">
        <f t="shared" ref="F35:H50" si="13">F34</f>
        <v>1.7</v>
      </c>
      <c r="G35" s="468">
        <f t="shared" si="13"/>
        <v>13.26</v>
      </c>
      <c r="H35" s="407">
        <f t="shared" si="13"/>
        <v>1.2</v>
      </c>
      <c r="I35" s="407">
        <f t="shared" si="6"/>
        <v>14.959999999999999</v>
      </c>
      <c r="J35" s="407">
        <f t="shared" si="1"/>
        <v>15.03</v>
      </c>
      <c r="K35" s="408">
        <f t="shared" si="7"/>
        <v>7.0000000000000284E-2</v>
      </c>
      <c r="L35" s="409">
        <f t="shared" si="8"/>
        <v>0.5</v>
      </c>
      <c r="M35" s="410">
        <f t="shared" si="9"/>
        <v>15.459999999999999</v>
      </c>
      <c r="N35" s="410">
        <f t="shared" si="10"/>
        <v>15.53</v>
      </c>
      <c r="O35" s="411"/>
      <c r="P35" s="485">
        <f t="shared" ca="1" si="11"/>
        <v>0.30621527777777813</v>
      </c>
      <c r="Q35" s="484">
        <f t="shared" ca="1" si="12"/>
        <v>0.30636574074074108</v>
      </c>
      <c r="R35" s="486">
        <v>7.0000000000000007E-2</v>
      </c>
      <c r="S35" s="486"/>
      <c r="T35">
        <v>19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13"/>
      <c r="C36" s="404" t="str">
        <f t="shared" si="0"/>
        <v>C1-R39</v>
      </c>
      <c r="D36" s="412">
        <v>0.30656250000000018</v>
      </c>
      <c r="E36" s="412">
        <v>0.30671296296296313</v>
      </c>
      <c r="F36" s="406">
        <f t="shared" si="13"/>
        <v>1.7</v>
      </c>
      <c r="G36" s="468">
        <f t="shared" si="13"/>
        <v>13.26</v>
      </c>
      <c r="H36" s="407">
        <f t="shared" si="13"/>
        <v>1.2</v>
      </c>
      <c r="I36" s="407">
        <f t="shared" si="6"/>
        <v>14.959999999999999</v>
      </c>
      <c r="J36" s="407">
        <f t="shared" si="1"/>
        <v>15.02</v>
      </c>
      <c r="K36" s="408">
        <f t="shared" si="7"/>
        <v>6.0000000000000497E-2</v>
      </c>
      <c r="L36" s="409">
        <f t="shared" si="8"/>
        <v>0.5</v>
      </c>
      <c r="M36" s="410">
        <f t="shared" si="9"/>
        <v>15.459999999999999</v>
      </c>
      <c r="N36" s="410">
        <f t="shared" si="10"/>
        <v>15.52</v>
      </c>
      <c r="O36" s="411"/>
      <c r="P36" s="485">
        <f t="shared" ca="1" si="11"/>
        <v>0.30659722222222258</v>
      </c>
      <c r="Q36" s="484">
        <f t="shared" ca="1" si="12"/>
        <v>0.30675925925925962</v>
      </c>
      <c r="R36" s="486">
        <v>0.06</v>
      </c>
      <c r="S36" s="486"/>
      <c r="T36">
        <v>20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13"/>
      <c r="C37" s="404" t="str">
        <f t="shared" si="0"/>
        <v>C2-R40</v>
      </c>
      <c r="D37" s="412">
        <v>0.30697916666666686</v>
      </c>
      <c r="E37" s="412">
        <v>0.307152777777778</v>
      </c>
      <c r="F37" s="406">
        <f t="shared" si="13"/>
        <v>1.7</v>
      </c>
      <c r="G37" s="468">
        <f t="shared" si="13"/>
        <v>13.26</v>
      </c>
      <c r="H37" s="407">
        <f t="shared" si="13"/>
        <v>1.2</v>
      </c>
      <c r="I37" s="407">
        <f t="shared" si="6"/>
        <v>14.959999999999999</v>
      </c>
      <c r="J37" s="407">
        <f t="shared" si="1"/>
        <v>15.09</v>
      </c>
      <c r="K37" s="408">
        <f t="shared" si="7"/>
        <v>0.13000000000000078</v>
      </c>
      <c r="L37" s="409">
        <f t="shared" si="8"/>
        <v>0.5</v>
      </c>
      <c r="M37" s="410">
        <f t="shared" si="9"/>
        <v>15.459999999999999</v>
      </c>
      <c r="N37" s="410">
        <f t="shared" si="10"/>
        <v>15.59</v>
      </c>
      <c r="O37" s="411"/>
      <c r="P37" s="485">
        <f t="shared" ca="1" si="11"/>
        <v>0.30703703703703739</v>
      </c>
      <c r="Q37" s="484">
        <f t="shared" ca="1" si="12"/>
        <v>0.30719907407407443</v>
      </c>
      <c r="R37" s="486">
        <v>0.13</v>
      </c>
      <c r="S37" s="486"/>
      <c r="T37">
        <v>21</v>
      </c>
      <c r="U37" s="501" t="str">
        <f t="shared" si="2"/>
        <v>C2-R40</v>
      </c>
      <c r="V37">
        <v>2</v>
      </c>
      <c r="W37" s="501" t="s">
        <v>493</v>
      </c>
      <c r="X37" s="470" t="s">
        <v>494</v>
      </c>
      <c r="Y37">
        <v>40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13"/>
      <c r="C38" s="404" t="str">
        <f t="shared" si="0"/>
        <v>C2-R38</v>
      </c>
      <c r="D38" s="412">
        <v>0.30744212962962986</v>
      </c>
      <c r="E38" s="412">
        <v>0.30759259259259281</v>
      </c>
      <c r="F38" s="406">
        <f t="shared" si="13"/>
        <v>1.7</v>
      </c>
      <c r="G38" s="468">
        <f t="shared" si="13"/>
        <v>13.26</v>
      </c>
      <c r="H38" s="407">
        <f t="shared" si="13"/>
        <v>1.2</v>
      </c>
      <c r="I38" s="407">
        <f t="shared" si="6"/>
        <v>14.959999999999999</v>
      </c>
      <c r="J38" s="407">
        <f t="shared" si="1"/>
        <v>15.02</v>
      </c>
      <c r="K38" s="408">
        <f t="shared" si="7"/>
        <v>6.0000000000000497E-2</v>
      </c>
      <c r="L38" s="409">
        <f t="shared" si="8"/>
        <v>0.5</v>
      </c>
      <c r="M38" s="410">
        <f t="shared" si="9"/>
        <v>15.459999999999999</v>
      </c>
      <c r="N38" s="410">
        <f t="shared" si="10"/>
        <v>15.52</v>
      </c>
      <c r="O38" s="411"/>
      <c r="P38" s="485">
        <f t="shared" ca="1" si="11"/>
        <v>0.30745370370370406</v>
      </c>
      <c r="Q38" s="484">
        <f t="shared" ca="1" si="12"/>
        <v>0.30761574074074111</v>
      </c>
      <c r="R38" s="486">
        <v>0.06</v>
      </c>
      <c r="S38" s="486"/>
      <c r="T38">
        <v>22</v>
      </c>
      <c r="U38" s="469" t="str">
        <f t="shared" si="2"/>
        <v>C2-R38</v>
      </c>
      <c r="V38">
        <v>2</v>
      </c>
      <c r="W38" s="470" t="s">
        <v>493</v>
      </c>
      <c r="X38" s="470" t="s">
        <v>494</v>
      </c>
      <c r="Y38">
        <v>38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13"/>
      <c r="C39" s="404" t="str">
        <f t="shared" si="0"/>
        <v>C2-R36</v>
      </c>
      <c r="D39" s="412">
        <v>0.30788194444444467</v>
      </c>
      <c r="E39" s="412">
        <v>0.3080555555555558</v>
      </c>
      <c r="F39" s="406">
        <f t="shared" si="13"/>
        <v>1.7</v>
      </c>
      <c r="G39" s="468">
        <f t="shared" si="13"/>
        <v>13.26</v>
      </c>
      <c r="H39" s="407">
        <f t="shared" si="13"/>
        <v>1.2</v>
      </c>
      <c r="I39" s="407">
        <f t="shared" si="6"/>
        <v>14.959999999999999</v>
      </c>
      <c r="J39" s="407">
        <f t="shared" si="1"/>
        <v>15.069999999999999</v>
      </c>
      <c r="K39" s="408">
        <f t="shared" si="7"/>
        <v>0.10999999999999943</v>
      </c>
      <c r="L39" s="409">
        <f t="shared" si="8"/>
        <v>0.5</v>
      </c>
      <c r="M39" s="410">
        <f t="shared" si="9"/>
        <v>15.459999999999999</v>
      </c>
      <c r="N39" s="410">
        <f t="shared" si="10"/>
        <v>15.569999999999999</v>
      </c>
      <c r="O39" s="411"/>
      <c r="P39" s="485">
        <f t="shared" ca="1" si="11"/>
        <v>0.30790509259259297</v>
      </c>
      <c r="Q39" s="484">
        <f t="shared" ca="1" si="12"/>
        <v>0.30805555555555592</v>
      </c>
      <c r="R39" s="486">
        <v>0.11</v>
      </c>
      <c r="S39" s="486"/>
      <c r="T39">
        <v>23</v>
      </c>
      <c r="U39" s="469" t="str">
        <f t="shared" si="2"/>
        <v>C2-R36</v>
      </c>
      <c r="V39">
        <v>2</v>
      </c>
      <c r="W39" s="470" t="s">
        <v>493</v>
      </c>
      <c r="X39" s="470" t="s">
        <v>494</v>
      </c>
      <c r="Y39">
        <v>36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13"/>
      <c r="C40" s="404" t="str">
        <f t="shared" si="0"/>
        <v>C2-R34</v>
      </c>
      <c r="D40" s="412">
        <v>0.30831018518518544</v>
      </c>
      <c r="E40" s="412">
        <v>0.30846064814814839</v>
      </c>
      <c r="F40" s="406">
        <f t="shared" si="13"/>
        <v>1.7</v>
      </c>
      <c r="G40" s="468">
        <f t="shared" si="13"/>
        <v>13.26</v>
      </c>
      <c r="H40" s="407">
        <f t="shared" si="13"/>
        <v>1.2</v>
      </c>
      <c r="I40" s="407">
        <f t="shared" si="6"/>
        <v>14.959999999999999</v>
      </c>
      <c r="J40" s="407">
        <f t="shared" si="1"/>
        <v>15.059999999999999</v>
      </c>
      <c r="K40" s="408">
        <f t="shared" si="7"/>
        <v>9.9999999999999645E-2</v>
      </c>
      <c r="L40" s="409">
        <f t="shared" si="8"/>
        <v>0.5</v>
      </c>
      <c r="M40" s="410">
        <f t="shared" si="9"/>
        <v>15.459999999999999</v>
      </c>
      <c r="N40" s="410">
        <f t="shared" si="10"/>
        <v>15.559999999999999</v>
      </c>
      <c r="O40" s="411"/>
      <c r="P40" s="485">
        <f t="shared" ca="1" si="11"/>
        <v>0.30829861111111145</v>
      </c>
      <c r="Q40" s="484">
        <f t="shared" ca="1" si="12"/>
        <v>0.30847222222222259</v>
      </c>
      <c r="R40" s="486">
        <v>0.1</v>
      </c>
      <c r="S40" s="486"/>
      <c r="T40">
        <v>24</v>
      </c>
      <c r="U40" s="469" t="str">
        <f t="shared" si="2"/>
        <v>C2-R34</v>
      </c>
      <c r="V40">
        <v>2</v>
      </c>
      <c r="W40" s="470" t="s">
        <v>493</v>
      </c>
      <c r="X40" s="470" t="s">
        <v>494</v>
      </c>
      <c r="Y40">
        <v>34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13"/>
      <c r="C41" s="404" t="str">
        <f t="shared" si="0"/>
        <v>C2-R32</v>
      </c>
      <c r="D41" s="412">
        <v>0.30869212962962989</v>
      </c>
      <c r="E41" s="412">
        <v>0.30884259259259284</v>
      </c>
      <c r="F41" s="406">
        <f t="shared" si="13"/>
        <v>1.7</v>
      </c>
      <c r="G41" s="468">
        <f t="shared" si="13"/>
        <v>13.26</v>
      </c>
      <c r="H41" s="407">
        <f t="shared" si="13"/>
        <v>1.2</v>
      </c>
      <c r="I41" s="407">
        <f t="shared" si="6"/>
        <v>14.959999999999999</v>
      </c>
      <c r="J41" s="407">
        <f t="shared" si="1"/>
        <v>15.04</v>
      </c>
      <c r="K41" s="408">
        <f t="shared" si="7"/>
        <v>8.0000000000000071E-2</v>
      </c>
      <c r="L41" s="409">
        <f t="shared" si="8"/>
        <v>0.5</v>
      </c>
      <c r="M41" s="410">
        <f t="shared" si="9"/>
        <v>15.459999999999999</v>
      </c>
      <c r="N41" s="410">
        <f t="shared" si="10"/>
        <v>15.54</v>
      </c>
      <c r="O41" s="411"/>
      <c r="P41" s="485">
        <f t="shared" ca="1" si="11"/>
        <v>0.30875000000000036</v>
      </c>
      <c r="Q41" s="484">
        <f t="shared" ca="1" si="12"/>
        <v>0.30888888888888927</v>
      </c>
      <c r="R41" s="486">
        <v>0.08</v>
      </c>
      <c r="S41" s="486"/>
      <c r="T41">
        <v>25</v>
      </c>
      <c r="U41" s="469" t="str">
        <f t="shared" si="2"/>
        <v>C2-R32</v>
      </c>
      <c r="V41">
        <v>2</v>
      </c>
      <c r="W41" s="470" t="s">
        <v>493</v>
      </c>
      <c r="X41" s="470" t="s">
        <v>494</v>
      </c>
      <c r="Y41">
        <v>32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13"/>
      <c r="C42" s="404" t="str">
        <f t="shared" si="0"/>
        <v>C2-R30</v>
      </c>
      <c r="D42" s="412">
        <v>0.3091319444444447</v>
      </c>
      <c r="E42" s="412">
        <v>0.30929398148148174</v>
      </c>
      <c r="F42" s="406">
        <f t="shared" si="13"/>
        <v>1.7</v>
      </c>
      <c r="G42" s="468">
        <f t="shared" si="13"/>
        <v>13.26</v>
      </c>
      <c r="H42" s="407">
        <f t="shared" si="13"/>
        <v>1.2</v>
      </c>
      <c r="I42" s="407">
        <f t="shared" si="6"/>
        <v>14.959999999999999</v>
      </c>
      <c r="J42" s="407">
        <f t="shared" si="1"/>
        <v>15.069999999999999</v>
      </c>
      <c r="K42" s="408">
        <f t="shared" si="7"/>
        <v>0.10999999999999943</v>
      </c>
      <c r="L42" s="409">
        <f t="shared" si="8"/>
        <v>0.5</v>
      </c>
      <c r="M42" s="410">
        <f t="shared" si="9"/>
        <v>15.459999999999999</v>
      </c>
      <c r="N42" s="410">
        <f t="shared" si="10"/>
        <v>15.569999999999999</v>
      </c>
      <c r="O42" s="411"/>
      <c r="P42" s="485">
        <f t="shared" ca="1" si="11"/>
        <v>0.30916666666666703</v>
      </c>
      <c r="Q42" s="484">
        <f t="shared" ca="1" si="12"/>
        <v>0.30934027777777817</v>
      </c>
      <c r="R42" s="486">
        <v>0.11</v>
      </c>
      <c r="S42" s="486"/>
      <c r="T42">
        <v>26</v>
      </c>
      <c r="U42" s="469" t="str">
        <f t="shared" si="2"/>
        <v>C2-R30</v>
      </c>
      <c r="V42" s="509">
        <v>2</v>
      </c>
      <c r="W42" s="470" t="s">
        <v>493</v>
      </c>
      <c r="X42" s="470" t="s">
        <v>494</v>
      </c>
      <c r="Y42" s="509">
        <v>30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13"/>
      <c r="C43" s="404" t="str">
        <f t="shared" si="0"/>
        <v>C2-R28</v>
      </c>
      <c r="D43" s="412">
        <v>0.3095717592592595</v>
      </c>
      <c r="E43" s="412">
        <v>0.30973379629629655</v>
      </c>
      <c r="F43" s="406">
        <f t="shared" si="13"/>
        <v>1.7</v>
      </c>
      <c r="G43" s="468">
        <f t="shared" si="13"/>
        <v>13.26</v>
      </c>
      <c r="H43" s="407">
        <f t="shared" si="13"/>
        <v>1.2</v>
      </c>
      <c r="I43" s="407">
        <f t="shared" si="6"/>
        <v>14.959999999999999</v>
      </c>
      <c r="J43" s="407">
        <f t="shared" si="1"/>
        <v>15.03</v>
      </c>
      <c r="K43" s="408">
        <f t="shared" si="7"/>
        <v>7.0000000000000284E-2</v>
      </c>
      <c r="L43" s="409">
        <f t="shared" si="8"/>
        <v>0.5</v>
      </c>
      <c r="M43" s="410">
        <f t="shared" si="9"/>
        <v>15.459999999999999</v>
      </c>
      <c r="N43" s="410">
        <f t="shared" si="10"/>
        <v>15.53</v>
      </c>
      <c r="O43" s="411"/>
      <c r="P43" s="485">
        <f t="shared" ca="1" si="11"/>
        <v>0.3095949074074078</v>
      </c>
      <c r="Q43" s="484">
        <f t="shared" ca="1" si="12"/>
        <v>0.30975694444444485</v>
      </c>
      <c r="R43" s="486">
        <v>7.0000000000000007E-2</v>
      </c>
      <c r="S43" s="486"/>
      <c r="T43">
        <v>1</v>
      </c>
      <c r="U43" s="469" t="str">
        <f t="shared" si="2"/>
        <v>C2-R28</v>
      </c>
      <c r="V43" s="509">
        <v>2</v>
      </c>
      <c r="W43" s="470" t="s">
        <v>493</v>
      </c>
      <c r="X43" s="470" t="s">
        <v>494</v>
      </c>
      <c r="Y43" s="509">
        <v>28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13"/>
      <c r="C44" s="404" t="str">
        <f t="shared" si="0"/>
        <v>C2-R26</v>
      </c>
      <c r="D44" s="412">
        <v>0.31000000000000028</v>
      </c>
      <c r="E44" s="412">
        <v>0.31013888888888919</v>
      </c>
      <c r="F44" s="406">
        <f t="shared" si="13"/>
        <v>1.7</v>
      </c>
      <c r="G44" s="468">
        <f t="shared" si="13"/>
        <v>13.26</v>
      </c>
      <c r="H44" s="407">
        <f t="shared" si="13"/>
        <v>1.2</v>
      </c>
      <c r="I44" s="407">
        <f t="shared" si="6"/>
        <v>14.959999999999999</v>
      </c>
      <c r="J44" s="407">
        <f t="shared" si="1"/>
        <v>15.02</v>
      </c>
      <c r="K44" s="408">
        <f t="shared" si="7"/>
        <v>6.0000000000000497E-2</v>
      </c>
      <c r="L44" s="409">
        <f t="shared" si="8"/>
        <v>0.5</v>
      </c>
      <c r="M44" s="410">
        <f t="shared" si="9"/>
        <v>15.459999999999999</v>
      </c>
      <c r="N44" s="410">
        <f t="shared" si="10"/>
        <v>15.52</v>
      </c>
      <c r="O44" s="411"/>
      <c r="P44" s="485">
        <f t="shared" ca="1" si="11"/>
        <v>0.31004629629629671</v>
      </c>
      <c r="Q44" s="484">
        <f t="shared" ca="1" si="12"/>
        <v>0.31018518518518562</v>
      </c>
      <c r="R44" s="486">
        <v>0.06</v>
      </c>
      <c r="S44" s="486"/>
      <c r="T44">
        <v>2</v>
      </c>
      <c r="U44" s="469" t="str">
        <f t="shared" si="2"/>
        <v>C2-R26</v>
      </c>
      <c r="V44" s="509">
        <v>2</v>
      </c>
      <c r="W44" s="470" t="s">
        <v>493</v>
      </c>
      <c r="X44" s="470" t="s">
        <v>494</v>
      </c>
      <c r="Y44" s="509">
        <v>26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13"/>
      <c r="C45" s="404" t="str">
        <f t="shared" si="0"/>
        <v>C2-R24</v>
      </c>
      <c r="D45" s="412">
        <v>0.31042824074074105</v>
      </c>
      <c r="E45" s="412">
        <v>0.31060185185185218</v>
      </c>
      <c r="F45" s="406">
        <f t="shared" si="13"/>
        <v>1.7</v>
      </c>
      <c r="G45" s="468">
        <f t="shared" si="13"/>
        <v>13.26</v>
      </c>
      <c r="H45" s="407">
        <f t="shared" si="13"/>
        <v>1.2</v>
      </c>
      <c r="I45" s="407">
        <f t="shared" si="6"/>
        <v>14.959999999999999</v>
      </c>
      <c r="J45" s="407">
        <f t="shared" si="1"/>
        <v>14.969999999999999</v>
      </c>
      <c r="K45" s="408">
        <f t="shared" si="7"/>
        <v>9.9999999999997868E-3</v>
      </c>
      <c r="L45" s="409">
        <f t="shared" si="8"/>
        <v>0.5</v>
      </c>
      <c r="M45" s="410">
        <f t="shared" si="9"/>
        <v>15.459999999999999</v>
      </c>
      <c r="N45" s="410">
        <f t="shared" si="10"/>
        <v>15.469999999999999</v>
      </c>
      <c r="O45" s="411"/>
      <c r="P45" s="485">
        <f t="shared" ca="1" si="11"/>
        <v>0.31046296296296338</v>
      </c>
      <c r="Q45" s="484">
        <f t="shared" ca="1" si="12"/>
        <v>0.31063657407407452</v>
      </c>
      <c r="R45" s="486">
        <v>0.01</v>
      </c>
      <c r="S45" s="486"/>
      <c r="T45">
        <v>3</v>
      </c>
      <c r="U45" s="469" t="str">
        <f t="shared" si="2"/>
        <v>C2-R24</v>
      </c>
      <c r="V45" s="509">
        <v>2</v>
      </c>
      <c r="W45" s="470" t="s">
        <v>493</v>
      </c>
      <c r="X45" s="470" t="s">
        <v>494</v>
      </c>
      <c r="Y45" s="509">
        <v>24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13"/>
      <c r="C46" s="404" t="str">
        <f t="shared" si="0"/>
        <v>C2-R22</v>
      </c>
      <c r="D46" s="412">
        <v>0.31085648148148182</v>
      </c>
      <c r="E46" s="412">
        <v>0.31100694444444477</v>
      </c>
      <c r="F46" s="406">
        <f t="shared" si="13"/>
        <v>1.7</v>
      </c>
      <c r="G46" s="468">
        <f t="shared" si="13"/>
        <v>13.26</v>
      </c>
      <c r="H46" s="407">
        <f t="shared" si="13"/>
        <v>1.2</v>
      </c>
      <c r="I46" s="407">
        <f t="shared" si="6"/>
        <v>14.959999999999999</v>
      </c>
      <c r="J46" s="407">
        <f t="shared" si="1"/>
        <v>15.03</v>
      </c>
      <c r="K46" s="408">
        <f t="shared" si="7"/>
        <v>7.0000000000000284E-2</v>
      </c>
      <c r="L46" s="409">
        <f t="shared" si="8"/>
        <v>0.5</v>
      </c>
      <c r="M46" s="410">
        <f t="shared" si="9"/>
        <v>15.459999999999999</v>
      </c>
      <c r="N46" s="410">
        <f t="shared" si="10"/>
        <v>15.53</v>
      </c>
      <c r="O46" s="411"/>
      <c r="P46" s="485">
        <f t="shared" ca="1" si="11"/>
        <v>0.31089120370370416</v>
      </c>
      <c r="Q46" s="484">
        <f t="shared" ca="1" si="12"/>
        <v>0.3110416666666671</v>
      </c>
      <c r="R46" s="486">
        <v>7.0000000000000007E-2</v>
      </c>
      <c r="S46" s="486"/>
      <c r="T46">
        <v>4</v>
      </c>
      <c r="U46" s="469" t="str">
        <f t="shared" si="2"/>
        <v>C2-R22</v>
      </c>
      <c r="V46" s="509">
        <v>2</v>
      </c>
      <c r="W46" s="470" t="s">
        <v>493</v>
      </c>
      <c r="X46" s="470" t="s">
        <v>494</v>
      </c>
      <c r="Y46" s="509">
        <v>22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13"/>
      <c r="C47" s="404" t="str">
        <f t="shared" si="0"/>
        <v>C2-R20</v>
      </c>
      <c r="D47" s="405">
        <v>0.31129629629629663</v>
      </c>
      <c r="E47" s="405">
        <v>0.31144675925925958</v>
      </c>
      <c r="F47" s="406">
        <f t="shared" si="13"/>
        <v>1.7</v>
      </c>
      <c r="G47" s="468">
        <f t="shared" si="13"/>
        <v>13.26</v>
      </c>
      <c r="H47" s="407">
        <f t="shared" si="13"/>
        <v>1.2</v>
      </c>
      <c r="I47" s="407">
        <f t="shared" si="6"/>
        <v>14.959999999999999</v>
      </c>
      <c r="J47" s="407">
        <f t="shared" si="1"/>
        <v>15.1</v>
      </c>
      <c r="K47" s="408">
        <f t="shared" si="7"/>
        <v>0.14000000000000057</v>
      </c>
      <c r="L47" s="409">
        <f t="shared" si="8"/>
        <v>0.5</v>
      </c>
      <c r="M47" s="410">
        <f t="shared" si="9"/>
        <v>15.459999999999999</v>
      </c>
      <c r="N47" s="410">
        <f t="shared" si="10"/>
        <v>15.6</v>
      </c>
      <c r="O47" s="411"/>
      <c r="P47" s="485">
        <f t="shared" ca="1" si="11"/>
        <v>0.31131944444444487</v>
      </c>
      <c r="Q47" s="484">
        <f t="shared" ca="1" si="12"/>
        <v>0.31148148148148191</v>
      </c>
      <c r="R47" s="486">
        <v>0.14000000000000001</v>
      </c>
      <c r="S47" s="486"/>
      <c r="T47">
        <v>5</v>
      </c>
      <c r="U47" s="469" t="str">
        <f t="shared" si="2"/>
        <v>C2-R20</v>
      </c>
      <c r="V47" s="509">
        <v>2</v>
      </c>
      <c r="W47" s="470" t="s">
        <v>493</v>
      </c>
      <c r="X47" s="470" t="s">
        <v>494</v>
      </c>
      <c r="Y47" s="509">
        <v>20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13"/>
      <c r="C48" s="404" t="str">
        <f t="shared" si="0"/>
        <v>C2-R18</v>
      </c>
      <c r="D48" s="412">
        <v>0.31170138888888921</v>
      </c>
      <c r="E48" s="412">
        <v>0.31185185185185216</v>
      </c>
      <c r="F48" s="406">
        <f t="shared" si="13"/>
        <v>1.7</v>
      </c>
      <c r="G48" s="468">
        <f t="shared" si="13"/>
        <v>13.26</v>
      </c>
      <c r="H48" s="407">
        <f t="shared" si="13"/>
        <v>1.2</v>
      </c>
      <c r="I48" s="407">
        <f t="shared" si="6"/>
        <v>14.959999999999999</v>
      </c>
      <c r="J48" s="407">
        <f t="shared" si="1"/>
        <v>15.01</v>
      </c>
      <c r="K48" s="408">
        <f t="shared" si="7"/>
        <v>5.0000000000000711E-2</v>
      </c>
      <c r="L48" s="409">
        <f t="shared" si="8"/>
        <v>0.5</v>
      </c>
      <c r="M48" s="410">
        <f t="shared" si="9"/>
        <v>15.459999999999999</v>
      </c>
      <c r="N48" s="410">
        <f t="shared" si="10"/>
        <v>15.51</v>
      </c>
      <c r="O48" s="411"/>
      <c r="P48" s="485">
        <f t="shared" ca="1" si="11"/>
        <v>0.31171296296296341</v>
      </c>
      <c r="Q48" s="484">
        <f t="shared" ca="1" si="12"/>
        <v>0.31186342592592636</v>
      </c>
      <c r="R48" s="486">
        <v>0.05</v>
      </c>
      <c r="S48" s="486"/>
      <c r="T48">
        <v>6</v>
      </c>
      <c r="U48" s="469" t="str">
        <f t="shared" si="2"/>
        <v>C2-R18</v>
      </c>
      <c r="V48" s="509">
        <v>2</v>
      </c>
      <c r="W48" s="470" t="s">
        <v>493</v>
      </c>
      <c r="X48" s="470" t="s">
        <v>494</v>
      </c>
      <c r="Y48" s="509">
        <v>18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13"/>
      <c r="C49" s="404" t="str">
        <f t="shared" si="0"/>
        <v>C2-R16</v>
      </c>
      <c r="D49" s="412">
        <v>0.31208333333333366</v>
      </c>
      <c r="E49" s="412">
        <v>0.3122569444444448</v>
      </c>
      <c r="F49" s="406">
        <f t="shared" si="13"/>
        <v>1.7</v>
      </c>
      <c r="G49" s="468">
        <f t="shared" si="13"/>
        <v>13.26</v>
      </c>
      <c r="H49" s="407">
        <f t="shared" si="13"/>
        <v>1.2</v>
      </c>
      <c r="I49" s="407">
        <f t="shared" si="6"/>
        <v>14.959999999999999</v>
      </c>
      <c r="J49" s="407">
        <f t="shared" si="1"/>
        <v>15.04</v>
      </c>
      <c r="K49" s="408">
        <f t="shared" si="7"/>
        <v>8.0000000000000071E-2</v>
      </c>
      <c r="L49" s="409">
        <f t="shared" si="8"/>
        <v>0.5</v>
      </c>
      <c r="M49" s="410">
        <f t="shared" si="9"/>
        <v>15.459999999999999</v>
      </c>
      <c r="N49" s="410">
        <f t="shared" si="10"/>
        <v>15.54</v>
      </c>
      <c r="O49" s="411"/>
      <c r="P49" s="485">
        <f t="shared" ca="1" si="11"/>
        <v>0.31214120370370413</v>
      </c>
      <c r="Q49" s="484">
        <f t="shared" ca="1" si="12"/>
        <v>0.31229166666666708</v>
      </c>
      <c r="R49" s="486">
        <v>0.08</v>
      </c>
      <c r="S49" s="486"/>
      <c r="T49">
        <v>7</v>
      </c>
      <c r="U49" s="469" t="str">
        <f t="shared" si="2"/>
        <v>C2-R16</v>
      </c>
      <c r="V49" s="509">
        <v>2</v>
      </c>
      <c r="W49" s="470" t="s">
        <v>493</v>
      </c>
      <c r="X49" s="470" t="s">
        <v>494</v>
      </c>
      <c r="Y49" s="509">
        <v>16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13"/>
      <c r="C50" s="404" t="str">
        <f t="shared" si="0"/>
        <v>C2-R14</v>
      </c>
      <c r="D50" s="405">
        <v>0.31254629629629666</v>
      </c>
      <c r="E50" s="405">
        <v>0.31271990740740779</v>
      </c>
      <c r="F50" s="406">
        <f t="shared" si="13"/>
        <v>1.7</v>
      </c>
      <c r="G50" s="468">
        <f t="shared" si="13"/>
        <v>13.26</v>
      </c>
      <c r="H50" s="407">
        <f t="shared" si="13"/>
        <v>1.2</v>
      </c>
      <c r="I50" s="407">
        <f t="shared" si="6"/>
        <v>14.959999999999999</v>
      </c>
      <c r="J50" s="407">
        <f t="shared" si="1"/>
        <v>15.02</v>
      </c>
      <c r="K50" s="408">
        <f t="shared" si="7"/>
        <v>6.0000000000000497E-2</v>
      </c>
      <c r="L50" s="409">
        <f t="shared" si="8"/>
        <v>0.5</v>
      </c>
      <c r="M50" s="410">
        <f t="shared" si="9"/>
        <v>15.459999999999999</v>
      </c>
      <c r="N50" s="410">
        <f t="shared" si="10"/>
        <v>15.52</v>
      </c>
      <c r="O50" s="411"/>
      <c r="P50" s="485">
        <f t="shared" ca="1" si="11"/>
        <v>0.31256944444444484</v>
      </c>
      <c r="Q50" s="484">
        <f t="shared" ca="1" si="12"/>
        <v>0.31270833333333375</v>
      </c>
      <c r="R50" s="486">
        <v>0.06</v>
      </c>
      <c r="S50" s="486"/>
      <c r="T50">
        <v>8</v>
      </c>
      <c r="U50" s="469" t="str">
        <f t="shared" si="2"/>
        <v>C2-R14</v>
      </c>
      <c r="V50" s="509">
        <v>2</v>
      </c>
      <c r="W50" s="470" t="s">
        <v>493</v>
      </c>
      <c r="X50" s="470" t="s">
        <v>494</v>
      </c>
      <c r="Y50" s="509">
        <v>14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13"/>
      <c r="C51" s="404" t="str">
        <f t="shared" si="0"/>
        <v>C2-R12</v>
      </c>
      <c r="D51" s="405">
        <v>0.31299768518518556</v>
      </c>
      <c r="E51" s="405">
        <v>0.3131712962962967</v>
      </c>
      <c r="F51" s="406">
        <f t="shared" ref="F51:H66" si="14">F50</f>
        <v>1.7</v>
      </c>
      <c r="G51" s="468">
        <f t="shared" si="14"/>
        <v>13.26</v>
      </c>
      <c r="H51" s="407">
        <f t="shared" si="14"/>
        <v>1.2</v>
      </c>
      <c r="I51" s="407">
        <f t="shared" si="6"/>
        <v>14.959999999999999</v>
      </c>
      <c r="J51" s="407">
        <f t="shared" si="1"/>
        <v>14.999999999999998</v>
      </c>
      <c r="K51" s="408">
        <f t="shared" si="7"/>
        <v>3.9999999999999147E-2</v>
      </c>
      <c r="L51" s="409">
        <f t="shared" si="8"/>
        <v>0.5</v>
      </c>
      <c r="M51" s="410">
        <f t="shared" si="9"/>
        <v>15.459999999999999</v>
      </c>
      <c r="N51" s="410">
        <f t="shared" si="10"/>
        <v>15.499999999999998</v>
      </c>
      <c r="O51" s="411"/>
      <c r="P51" s="485">
        <f t="shared" ca="1" si="11"/>
        <v>0.31295138888888929</v>
      </c>
      <c r="Q51" s="484">
        <f t="shared" ca="1" si="12"/>
        <v>0.31311342592592634</v>
      </c>
      <c r="R51" s="486">
        <v>0.04</v>
      </c>
      <c r="S51" s="486"/>
      <c r="T51">
        <v>9</v>
      </c>
      <c r="U51" s="501" t="str">
        <f t="shared" si="2"/>
        <v>C2-R12</v>
      </c>
      <c r="V51" s="509">
        <v>2</v>
      </c>
      <c r="W51" s="501" t="s">
        <v>493</v>
      </c>
      <c r="X51" s="470" t="s">
        <v>494</v>
      </c>
      <c r="Y51" s="509">
        <v>12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13"/>
      <c r="C52" s="404" t="str">
        <f t="shared" si="0"/>
        <v>C2-R10</v>
      </c>
      <c r="D52" s="405">
        <v>0.31343750000000042</v>
      </c>
      <c r="E52" s="405">
        <v>0.31357638888888933</v>
      </c>
      <c r="F52" s="406">
        <f t="shared" si="14"/>
        <v>1.7</v>
      </c>
      <c r="G52" s="468">
        <f t="shared" si="14"/>
        <v>13.26</v>
      </c>
      <c r="H52" s="407">
        <f t="shared" si="14"/>
        <v>1.2</v>
      </c>
      <c r="I52" s="407">
        <f t="shared" si="6"/>
        <v>14.959999999999999</v>
      </c>
      <c r="J52" s="407">
        <f t="shared" si="1"/>
        <v>15.01</v>
      </c>
      <c r="K52" s="408">
        <f t="shared" si="7"/>
        <v>5.0000000000000711E-2</v>
      </c>
      <c r="L52" s="409">
        <f t="shared" si="8"/>
        <v>0.5</v>
      </c>
      <c r="M52" s="410">
        <f t="shared" si="9"/>
        <v>15.459999999999999</v>
      </c>
      <c r="N52" s="410">
        <f t="shared" si="10"/>
        <v>15.51</v>
      </c>
      <c r="O52" s="411"/>
      <c r="P52" s="485">
        <f t="shared" ca="1" si="11"/>
        <v>0.31335648148148187</v>
      </c>
      <c r="Q52" s="484">
        <f t="shared" ca="1" si="12"/>
        <v>0.31353009259259301</v>
      </c>
      <c r="R52" s="486">
        <v>0.05</v>
      </c>
      <c r="S52" s="486"/>
      <c r="T52">
        <v>10</v>
      </c>
      <c r="U52" s="469" t="str">
        <f t="shared" si="2"/>
        <v>C2-R10</v>
      </c>
      <c r="V52" s="509">
        <v>2</v>
      </c>
      <c r="W52" s="470" t="s">
        <v>493</v>
      </c>
      <c r="X52" s="470" t="s">
        <v>494</v>
      </c>
      <c r="Y52" s="509">
        <v>10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13"/>
      <c r="C53" s="404" t="str">
        <f t="shared" si="0"/>
        <v>C2-R8</v>
      </c>
      <c r="D53" s="405">
        <v>0.31383101851851897</v>
      </c>
      <c r="E53" s="405">
        <v>0.31398148148148192</v>
      </c>
      <c r="F53" s="406">
        <f t="shared" si="14"/>
        <v>1.7</v>
      </c>
      <c r="G53" s="468">
        <f t="shared" si="14"/>
        <v>13.26</v>
      </c>
      <c r="H53" s="407">
        <f t="shared" si="14"/>
        <v>1.2</v>
      </c>
      <c r="I53" s="407">
        <f t="shared" si="6"/>
        <v>14.959999999999999</v>
      </c>
      <c r="J53" s="407">
        <f t="shared" si="1"/>
        <v>14.999999999999998</v>
      </c>
      <c r="K53" s="408">
        <f t="shared" si="7"/>
        <v>3.9999999999999147E-2</v>
      </c>
      <c r="L53" s="409">
        <f t="shared" si="8"/>
        <v>0.5</v>
      </c>
      <c r="M53" s="410">
        <f t="shared" si="9"/>
        <v>15.459999999999999</v>
      </c>
      <c r="N53" s="410">
        <f t="shared" si="10"/>
        <v>15.499999999999998</v>
      </c>
      <c r="O53" s="411"/>
      <c r="P53" s="485">
        <f t="shared" ca="1" si="11"/>
        <v>0.31376157407407451</v>
      </c>
      <c r="Q53" s="484">
        <f t="shared" ca="1" si="12"/>
        <v>0.31392361111111156</v>
      </c>
      <c r="R53" s="486">
        <v>0.04</v>
      </c>
      <c r="S53" s="486"/>
      <c r="T53">
        <v>11</v>
      </c>
      <c r="U53" s="469" t="str">
        <f t="shared" si="2"/>
        <v>C2-R8</v>
      </c>
      <c r="V53" s="509">
        <v>2</v>
      </c>
      <c r="W53" s="470" t="s">
        <v>493</v>
      </c>
      <c r="X53" s="470" t="s">
        <v>494</v>
      </c>
      <c r="Y53" s="509">
        <v>8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13"/>
      <c r="C54" s="404" t="str">
        <f t="shared" si="0"/>
        <v>C2-R6</v>
      </c>
      <c r="D54" s="405">
        <v>0.31421296296296342</v>
      </c>
      <c r="E54" s="405">
        <v>0.31437500000000046</v>
      </c>
      <c r="F54" s="406">
        <f t="shared" si="14"/>
        <v>1.7</v>
      </c>
      <c r="G54" s="468">
        <f t="shared" si="14"/>
        <v>13.26</v>
      </c>
      <c r="H54" s="407">
        <f t="shared" si="14"/>
        <v>1.2</v>
      </c>
      <c r="I54" s="407">
        <f t="shared" si="6"/>
        <v>14.959999999999999</v>
      </c>
      <c r="J54" s="407">
        <f t="shared" si="1"/>
        <v>15.049999999999999</v>
      </c>
      <c r="K54" s="408">
        <f t="shared" si="7"/>
        <v>8.9999999999999858E-2</v>
      </c>
      <c r="L54" s="409">
        <f t="shared" si="8"/>
        <v>0.5</v>
      </c>
      <c r="M54" s="410">
        <f t="shared" si="9"/>
        <v>15.459999999999999</v>
      </c>
      <c r="N54" s="410">
        <f t="shared" si="10"/>
        <v>15.549999999999999</v>
      </c>
      <c r="O54" s="411"/>
      <c r="P54" s="485">
        <f t="shared" ca="1" si="11"/>
        <v>0.31416666666666709</v>
      </c>
      <c r="Q54" s="484">
        <f t="shared" ca="1" si="12"/>
        <v>0.31434027777777823</v>
      </c>
      <c r="R54" s="486">
        <v>0.09</v>
      </c>
      <c r="S54" s="486"/>
      <c r="T54">
        <v>12</v>
      </c>
      <c r="U54" s="469" t="str">
        <f t="shared" si="2"/>
        <v>C2-R6</v>
      </c>
      <c r="V54" s="509">
        <v>2</v>
      </c>
      <c r="W54" s="470" t="s">
        <v>493</v>
      </c>
      <c r="X54" s="470" t="s">
        <v>494</v>
      </c>
      <c r="Y54" s="509">
        <v>6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13"/>
      <c r="C55" s="404" t="str">
        <f t="shared" si="0"/>
        <v>C2-R4</v>
      </c>
      <c r="D55" s="405">
        <v>0.31462962962963009</v>
      </c>
      <c r="E55" s="405">
        <v>0.31479166666666714</v>
      </c>
      <c r="F55" s="406">
        <f t="shared" si="14"/>
        <v>1.7</v>
      </c>
      <c r="G55" s="468">
        <f t="shared" si="14"/>
        <v>13.26</v>
      </c>
      <c r="H55" s="407">
        <f t="shared" si="14"/>
        <v>1.2</v>
      </c>
      <c r="I55" s="407">
        <f t="shared" si="6"/>
        <v>14.959999999999999</v>
      </c>
      <c r="J55" s="407">
        <f t="shared" si="1"/>
        <v>14.969999999999999</v>
      </c>
      <c r="K55" s="408">
        <f t="shared" si="7"/>
        <v>9.9999999999997868E-3</v>
      </c>
      <c r="L55" s="409">
        <f t="shared" si="8"/>
        <v>0.5</v>
      </c>
      <c r="M55" s="410">
        <f t="shared" si="9"/>
        <v>15.459999999999999</v>
      </c>
      <c r="N55" s="410">
        <f t="shared" si="10"/>
        <v>15.469999999999999</v>
      </c>
      <c r="O55" s="411"/>
      <c r="P55" s="485">
        <f t="shared" ca="1" si="11"/>
        <v>0.31462962962963009</v>
      </c>
      <c r="Q55" s="484">
        <f t="shared" ca="1" si="12"/>
        <v>0.31479166666666714</v>
      </c>
      <c r="R55" s="486">
        <v>0.01</v>
      </c>
      <c r="S55" s="486"/>
      <c r="T55">
        <v>13</v>
      </c>
      <c r="U55" s="469" t="str">
        <f t="shared" si="2"/>
        <v>C2-R4</v>
      </c>
      <c r="V55" s="509">
        <v>2</v>
      </c>
      <c r="W55" s="470" t="s">
        <v>493</v>
      </c>
      <c r="X55" s="470" t="s">
        <v>494</v>
      </c>
      <c r="Y55" s="509">
        <v>4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13"/>
      <c r="C56" s="404" t="str">
        <f t="shared" si="0"/>
        <v>C2-R2</v>
      </c>
      <c r="D56" s="405">
        <v>0.31502314814814864</v>
      </c>
      <c r="E56" s="405">
        <v>0.31519675925925977</v>
      </c>
      <c r="F56" s="406">
        <f t="shared" si="14"/>
        <v>1.7</v>
      </c>
      <c r="G56" s="468">
        <f t="shared" si="14"/>
        <v>13.26</v>
      </c>
      <c r="H56" s="407">
        <f t="shared" si="14"/>
        <v>1.2</v>
      </c>
      <c r="I56" s="407">
        <f t="shared" si="6"/>
        <v>14.959999999999999</v>
      </c>
      <c r="J56" s="407">
        <f t="shared" si="1"/>
        <v>15.04</v>
      </c>
      <c r="K56" s="408">
        <f t="shared" si="7"/>
        <v>8.0000000000000071E-2</v>
      </c>
      <c r="L56" s="409">
        <f t="shared" si="8"/>
        <v>0.5</v>
      </c>
      <c r="M56" s="410">
        <f t="shared" si="9"/>
        <v>15.459999999999999</v>
      </c>
      <c r="N56" s="410">
        <f t="shared" si="10"/>
        <v>15.54</v>
      </c>
      <c r="O56" s="411"/>
      <c r="P56" s="485">
        <f t="shared" ca="1" si="11"/>
        <v>0.31505787037037086</v>
      </c>
      <c r="Q56" s="484">
        <f t="shared" ca="1" si="12"/>
        <v>0.31521990740740791</v>
      </c>
      <c r="R56" s="486">
        <v>0.08</v>
      </c>
      <c r="S56" s="486"/>
      <c r="T56">
        <v>14</v>
      </c>
      <c r="U56" s="501" t="str">
        <f t="shared" si="2"/>
        <v>C2-R2</v>
      </c>
      <c r="V56" s="509">
        <v>2</v>
      </c>
      <c r="W56" s="501" t="s">
        <v>493</v>
      </c>
      <c r="X56" s="470" t="s">
        <v>494</v>
      </c>
      <c r="Y56" s="509">
        <v>2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13" t="str">
        <f>D12</f>
        <v>KM10+170, KM10+230</v>
      </c>
      <c r="C57" s="404" t="str">
        <f t="shared" si="0"/>
        <v>C3-R1</v>
      </c>
      <c r="D57" s="405">
        <v>0.31548611111111163</v>
      </c>
      <c r="E57" s="405">
        <v>0.31565972222222277</v>
      </c>
      <c r="F57" s="406">
        <f t="shared" si="14"/>
        <v>1.7</v>
      </c>
      <c r="G57" s="468">
        <f t="shared" si="14"/>
        <v>13.26</v>
      </c>
      <c r="H57" s="407">
        <f t="shared" si="14"/>
        <v>1.2</v>
      </c>
      <c r="I57" s="407">
        <f t="shared" si="6"/>
        <v>14.959999999999999</v>
      </c>
      <c r="J57" s="407">
        <f t="shared" si="1"/>
        <v>15.1</v>
      </c>
      <c r="K57" s="408">
        <f t="shared" si="7"/>
        <v>0.14000000000000057</v>
      </c>
      <c r="L57" s="409">
        <f t="shared" si="8"/>
        <v>0.5</v>
      </c>
      <c r="M57" s="410">
        <f t="shared" si="9"/>
        <v>15.459999999999999</v>
      </c>
      <c r="N57" s="410">
        <f t="shared" si="10"/>
        <v>15.6</v>
      </c>
      <c r="O57" s="411"/>
      <c r="P57" s="485">
        <f t="shared" ca="1" si="11"/>
        <v>0.31550925925925977</v>
      </c>
      <c r="Q57" s="484">
        <f t="shared" ca="1" si="12"/>
        <v>0.31567129629629681</v>
      </c>
      <c r="R57" s="486">
        <v>0.14000000000000001</v>
      </c>
      <c r="S57" s="486"/>
      <c r="T57">
        <v>15</v>
      </c>
      <c r="U57" s="469" t="str">
        <f t="shared" si="2"/>
        <v>C3-R1</v>
      </c>
      <c r="V57" s="509">
        <v>3</v>
      </c>
      <c r="W57" s="470" t="s">
        <v>493</v>
      </c>
      <c r="X57" s="470" t="s">
        <v>494</v>
      </c>
      <c r="Y57" s="509">
        <v>1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13"/>
      <c r="C58" s="404" t="str">
        <f t="shared" si="0"/>
        <v>C3-R3</v>
      </c>
      <c r="D58" s="405">
        <v>0.31594907407407463</v>
      </c>
      <c r="E58" s="405">
        <v>0.31608796296296354</v>
      </c>
      <c r="F58" s="406">
        <f t="shared" si="14"/>
        <v>1.7</v>
      </c>
      <c r="G58" s="468">
        <f t="shared" si="14"/>
        <v>13.26</v>
      </c>
      <c r="H58" s="407">
        <f t="shared" si="14"/>
        <v>1.2</v>
      </c>
      <c r="I58" s="407">
        <f t="shared" si="6"/>
        <v>14.959999999999999</v>
      </c>
      <c r="J58" s="407">
        <f t="shared" si="1"/>
        <v>15.079999999999998</v>
      </c>
      <c r="K58" s="408">
        <f t="shared" si="7"/>
        <v>0.11999999999999922</v>
      </c>
      <c r="L58" s="409">
        <f t="shared" si="8"/>
        <v>0.5</v>
      </c>
      <c r="M58" s="410">
        <f t="shared" si="9"/>
        <v>15.459999999999999</v>
      </c>
      <c r="N58" s="410">
        <f t="shared" si="10"/>
        <v>15.579999999999998</v>
      </c>
      <c r="O58" s="411"/>
      <c r="P58" s="485">
        <f t="shared" ca="1" si="11"/>
        <v>0.31593750000000054</v>
      </c>
      <c r="Q58" s="484">
        <f t="shared" ca="1" si="12"/>
        <v>0.31607638888888945</v>
      </c>
      <c r="R58" s="486">
        <v>0.12</v>
      </c>
      <c r="S58" s="486"/>
      <c r="T58">
        <v>16</v>
      </c>
      <c r="U58" s="469" t="str">
        <f t="shared" si="2"/>
        <v>C3-R3</v>
      </c>
      <c r="V58" s="509">
        <v>3</v>
      </c>
      <c r="W58" s="470" t="s">
        <v>493</v>
      </c>
      <c r="X58" s="470" t="s">
        <v>494</v>
      </c>
      <c r="Y58" s="509">
        <v>3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13"/>
      <c r="C59" s="404" t="str">
        <f t="shared" si="0"/>
        <v>C3-R5</v>
      </c>
      <c r="D59" s="405">
        <v>0.31636574074074131</v>
      </c>
      <c r="E59" s="405">
        <v>0.31651620370370426</v>
      </c>
      <c r="F59" s="406">
        <f t="shared" si="14"/>
        <v>1.7</v>
      </c>
      <c r="G59" s="468">
        <f t="shared" si="14"/>
        <v>13.26</v>
      </c>
      <c r="H59" s="407">
        <f t="shared" si="14"/>
        <v>1.2</v>
      </c>
      <c r="I59" s="407">
        <f t="shared" si="6"/>
        <v>14.959999999999999</v>
      </c>
      <c r="J59" s="407">
        <f t="shared" si="1"/>
        <v>14.999999999999998</v>
      </c>
      <c r="K59" s="408">
        <f t="shared" si="7"/>
        <v>3.9999999999999147E-2</v>
      </c>
      <c r="L59" s="409">
        <f t="shared" si="8"/>
        <v>0.5</v>
      </c>
      <c r="M59" s="410">
        <f t="shared" si="9"/>
        <v>15.459999999999999</v>
      </c>
      <c r="N59" s="410">
        <f t="shared" si="10"/>
        <v>15.499999999999998</v>
      </c>
      <c r="O59" s="411"/>
      <c r="P59" s="485">
        <f t="shared" ca="1" si="11"/>
        <v>0.31634259259259317</v>
      </c>
      <c r="Q59" s="484">
        <f t="shared" ca="1" si="12"/>
        <v>0.31649305555555612</v>
      </c>
      <c r="R59" s="486">
        <v>0.04</v>
      </c>
      <c r="S59" s="486"/>
      <c r="T59">
        <v>17</v>
      </c>
      <c r="U59" s="469" t="str">
        <f t="shared" si="2"/>
        <v>C3-R5</v>
      </c>
      <c r="V59" s="509">
        <v>3</v>
      </c>
      <c r="W59" s="470" t="s">
        <v>493</v>
      </c>
      <c r="X59" s="470" t="s">
        <v>494</v>
      </c>
      <c r="Y59" s="509">
        <v>5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13"/>
      <c r="C60" s="404" t="str">
        <f t="shared" si="0"/>
        <v>C3-R7</v>
      </c>
      <c r="D60" s="405">
        <v>0.31677083333333389</v>
      </c>
      <c r="E60" s="405">
        <v>0.3169097222222228</v>
      </c>
      <c r="F60" s="406">
        <f t="shared" si="14"/>
        <v>1.7</v>
      </c>
      <c r="G60" s="468">
        <f t="shared" si="14"/>
        <v>13.26</v>
      </c>
      <c r="H60" s="407">
        <f t="shared" si="14"/>
        <v>1.2</v>
      </c>
      <c r="I60" s="407">
        <f t="shared" si="6"/>
        <v>14.959999999999999</v>
      </c>
      <c r="J60" s="407">
        <f t="shared" si="1"/>
        <v>14.979999999999999</v>
      </c>
      <c r="K60" s="408">
        <f t="shared" si="7"/>
        <v>1.9999999999999574E-2</v>
      </c>
      <c r="L60" s="409">
        <f t="shared" si="8"/>
        <v>0.5</v>
      </c>
      <c r="M60" s="410">
        <f t="shared" si="9"/>
        <v>15.459999999999999</v>
      </c>
      <c r="N60" s="410">
        <f t="shared" si="10"/>
        <v>15.479999999999999</v>
      </c>
      <c r="O60" s="411"/>
      <c r="P60" s="485">
        <f t="shared" ca="1" si="11"/>
        <v>0.31677083333333389</v>
      </c>
      <c r="Q60" s="484">
        <f t="shared" ca="1" si="12"/>
        <v>0.31692129629629684</v>
      </c>
      <c r="R60" s="486">
        <v>0.02</v>
      </c>
      <c r="S60" s="486"/>
      <c r="T60">
        <v>18</v>
      </c>
      <c r="U60" s="469" t="str">
        <f t="shared" si="2"/>
        <v>C3-R7</v>
      </c>
      <c r="V60" s="509">
        <v>3</v>
      </c>
      <c r="W60" s="470" t="s">
        <v>493</v>
      </c>
      <c r="X60" s="470" t="s">
        <v>494</v>
      </c>
      <c r="Y60" s="509">
        <v>7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13"/>
      <c r="C61" s="404" t="str">
        <f t="shared" si="0"/>
        <v>C3-R9</v>
      </c>
      <c r="D61" s="405">
        <v>0.3171412037037043</v>
      </c>
      <c r="E61" s="405">
        <v>0.31731481481481544</v>
      </c>
      <c r="F61" s="406">
        <f t="shared" si="14"/>
        <v>1.7</v>
      </c>
      <c r="G61" s="468">
        <f t="shared" si="14"/>
        <v>13.26</v>
      </c>
      <c r="H61" s="407">
        <f t="shared" si="14"/>
        <v>1.2</v>
      </c>
      <c r="I61" s="407">
        <f t="shared" si="6"/>
        <v>14.959999999999999</v>
      </c>
      <c r="J61" s="407">
        <f t="shared" si="1"/>
        <v>15.059999999999999</v>
      </c>
      <c r="K61" s="408">
        <f t="shared" si="7"/>
        <v>9.9999999999999645E-2</v>
      </c>
      <c r="L61" s="409">
        <f t="shared" si="8"/>
        <v>0.5</v>
      </c>
      <c r="M61" s="410">
        <f t="shared" si="9"/>
        <v>15.459999999999999</v>
      </c>
      <c r="N61" s="410">
        <f t="shared" si="10"/>
        <v>15.559999999999999</v>
      </c>
      <c r="O61" s="411"/>
      <c r="P61" s="485">
        <f t="shared" ca="1" si="11"/>
        <v>0.31719907407407461</v>
      </c>
      <c r="Q61" s="484">
        <f t="shared" ca="1" si="12"/>
        <v>0.31734953703703755</v>
      </c>
      <c r="R61" s="486">
        <v>0.1</v>
      </c>
      <c r="S61" s="486"/>
      <c r="T61">
        <v>19</v>
      </c>
      <c r="U61" s="469" t="str">
        <f t="shared" si="2"/>
        <v>C3-R9</v>
      </c>
      <c r="V61" s="509">
        <v>3</v>
      </c>
      <c r="W61" s="470" t="s">
        <v>493</v>
      </c>
      <c r="X61" s="470" t="s">
        <v>494</v>
      </c>
      <c r="Y61" s="509">
        <v>9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13"/>
      <c r="C62" s="404" t="str">
        <f t="shared" si="0"/>
        <v>C3-R11</v>
      </c>
      <c r="D62" s="405">
        <v>0.31756944444444507</v>
      </c>
      <c r="E62" s="405">
        <v>0.31771990740740802</v>
      </c>
      <c r="F62" s="406">
        <f t="shared" si="14"/>
        <v>1.7</v>
      </c>
      <c r="G62" s="468">
        <f t="shared" si="14"/>
        <v>13.26</v>
      </c>
      <c r="H62" s="407">
        <f t="shared" si="14"/>
        <v>1.2</v>
      </c>
      <c r="I62" s="407">
        <f t="shared" si="6"/>
        <v>14.959999999999999</v>
      </c>
      <c r="J62" s="407">
        <f t="shared" si="1"/>
        <v>15.059999999999999</v>
      </c>
      <c r="K62" s="408">
        <f t="shared" si="7"/>
        <v>9.9999999999999645E-2</v>
      </c>
      <c r="L62" s="409">
        <f t="shared" si="8"/>
        <v>0.5</v>
      </c>
      <c r="M62" s="410">
        <f t="shared" si="9"/>
        <v>15.459999999999999</v>
      </c>
      <c r="N62" s="410">
        <f t="shared" si="10"/>
        <v>15.559999999999999</v>
      </c>
      <c r="O62" s="411"/>
      <c r="P62" s="485">
        <f t="shared" ca="1" si="11"/>
        <v>0.31761574074074128</v>
      </c>
      <c r="Q62" s="484">
        <f t="shared" ca="1" si="12"/>
        <v>0.31777777777777833</v>
      </c>
      <c r="R62" s="486">
        <v>0.1</v>
      </c>
      <c r="S62" s="486"/>
      <c r="T62">
        <v>20</v>
      </c>
      <c r="U62" s="469" t="str">
        <f t="shared" si="2"/>
        <v>C3-R11</v>
      </c>
      <c r="V62" s="509">
        <v>3</v>
      </c>
      <c r="W62" s="470" t="s">
        <v>493</v>
      </c>
      <c r="X62" s="470" t="s">
        <v>494</v>
      </c>
      <c r="Y62" s="509">
        <v>11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13"/>
      <c r="C63" s="404" t="str">
        <f t="shared" si="0"/>
        <v>C3-R13</v>
      </c>
      <c r="D63" s="405">
        <v>0.31796296296296356</v>
      </c>
      <c r="E63" s="405">
        <v>0.3181365740740747</v>
      </c>
      <c r="F63" s="406">
        <f t="shared" si="14"/>
        <v>1.7</v>
      </c>
      <c r="G63" s="468">
        <f t="shared" si="14"/>
        <v>13.26</v>
      </c>
      <c r="H63" s="407">
        <f t="shared" si="14"/>
        <v>1.2</v>
      </c>
      <c r="I63" s="407">
        <f t="shared" si="6"/>
        <v>14.959999999999999</v>
      </c>
      <c r="J63" s="407">
        <f t="shared" si="1"/>
        <v>15.03</v>
      </c>
      <c r="K63" s="408">
        <f t="shared" si="7"/>
        <v>7.0000000000000284E-2</v>
      </c>
      <c r="L63" s="409">
        <f t="shared" si="8"/>
        <v>0.5</v>
      </c>
      <c r="M63" s="410">
        <f t="shared" si="9"/>
        <v>15.459999999999999</v>
      </c>
      <c r="N63" s="410">
        <f t="shared" si="10"/>
        <v>15.53</v>
      </c>
      <c r="O63" s="411"/>
      <c r="P63" s="485">
        <f t="shared" ca="1" si="11"/>
        <v>0.31804398148148205</v>
      </c>
      <c r="Q63" s="484">
        <f t="shared" ca="1" si="12"/>
        <v>0.31818287037037096</v>
      </c>
      <c r="R63" s="486">
        <v>7.0000000000000007E-2</v>
      </c>
      <c r="S63" s="486"/>
      <c r="T63">
        <v>21</v>
      </c>
      <c r="U63" s="469" t="str">
        <f t="shared" si="2"/>
        <v>C3-R13</v>
      </c>
      <c r="V63" s="509">
        <v>3</v>
      </c>
      <c r="W63" s="470" t="s">
        <v>493</v>
      </c>
      <c r="X63" s="470" t="s">
        <v>494</v>
      </c>
      <c r="Y63" s="509">
        <v>13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13"/>
      <c r="C64" s="404" t="str">
        <f t="shared" si="0"/>
        <v>C3-R15</v>
      </c>
      <c r="D64" s="405">
        <v>0.3183680555555562</v>
      </c>
      <c r="E64" s="405">
        <v>0.31850694444444511</v>
      </c>
      <c r="F64" s="406">
        <f t="shared" si="14"/>
        <v>1.7</v>
      </c>
      <c r="G64" s="468">
        <f t="shared" si="14"/>
        <v>13.26</v>
      </c>
      <c r="H64" s="407">
        <f t="shared" si="14"/>
        <v>1.2</v>
      </c>
      <c r="I64" s="407">
        <f t="shared" si="6"/>
        <v>14.959999999999999</v>
      </c>
      <c r="J64" s="407">
        <f t="shared" si="1"/>
        <v>14.989999999999998</v>
      </c>
      <c r="K64" s="408">
        <f t="shared" si="7"/>
        <v>2.9999999999999361E-2</v>
      </c>
      <c r="L64" s="409">
        <f t="shared" si="8"/>
        <v>0.5</v>
      </c>
      <c r="M64" s="410">
        <f t="shared" si="9"/>
        <v>15.459999999999999</v>
      </c>
      <c r="N64" s="410">
        <f t="shared" si="10"/>
        <v>15.489999999999998</v>
      </c>
      <c r="O64" s="411"/>
      <c r="P64" s="485">
        <f t="shared" ca="1" si="11"/>
        <v>0.31847222222222282</v>
      </c>
      <c r="Q64" s="484">
        <f t="shared" ca="1" si="12"/>
        <v>0.31861111111111173</v>
      </c>
      <c r="R64" s="486">
        <v>0.03</v>
      </c>
      <c r="S64" s="486"/>
      <c r="T64">
        <v>22</v>
      </c>
      <c r="U64" s="469" t="str">
        <f t="shared" si="2"/>
        <v>C3-R15</v>
      </c>
      <c r="V64" s="509">
        <v>3</v>
      </c>
      <c r="W64" s="470" t="s">
        <v>493</v>
      </c>
      <c r="X64" s="470" t="s">
        <v>494</v>
      </c>
      <c r="Y64" s="509">
        <v>15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13"/>
      <c r="C65" s="404" t="str">
        <f t="shared" si="0"/>
        <v>C3-R17</v>
      </c>
      <c r="D65" s="405">
        <v>0.31877314814814883</v>
      </c>
      <c r="E65" s="405">
        <v>0.31891203703703774</v>
      </c>
      <c r="F65" s="406">
        <f t="shared" si="14"/>
        <v>1.7</v>
      </c>
      <c r="G65" s="468">
        <f t="shared" si="14"/>
        <v>13.26</v>
      </c>
      <c r="H65" s="407">
        <f t="shared" si="14"/>
        <v>1.2</v>
      </c>
      <c r="I65" s="407">
        <f t="shared" si="6"/>
        <v>14.959999999999999</v>
      </c>
      <c r="J65" s="407">
        <f t="shared" si="1"/>
        <v>15.069999999999999</v>
      </c>
      <c r="K65" s="408">
        <f t="shared" si="7"/>
        <v>0.10999999999999943</v>
      </c>
      <c r="L65" s="409">
        <f t="shared" si="8"/>
        <v>0.5</v>
      </c>
      <c r="M65" s="410">
        <f t="shared" si="9"/>
        <v>15.459999999999999</v>
      </c>
      <c r="N65" s="410">
        <f t="shared" si="10"/>
        <v>15.569999999999999</v>
      </c>
      <c r="O65" s="411"/>
      <c r="P65" s="485">
        <f t="shared" ca="1" si="11"/>
        <v>0.31885416666666727</v>
      </c>
      <c r="Q65" s="484">
        <f t="shared" ca="1" si="12"/>
        <v>0.31901620370370432</v>
      </c>
      <c r="R65" s="486">
        <v>0.11</v>
      </c>
      <c r="S65" s="486"/>
      <c r="T65">
        <v>23</v>
      </c>
      <c r="U65" s="469" t="str">
        <f t="shared" si="2"/>
        <v>C3-R17</v>
      </c>
      <c r="V65" s="509">
        <v>3</v>
      </c>
      <c r="W65" s="470" t="s">
        <v>493</v>
      </c>
      <c r="X65" s="470" t="s">
        <v>494</v>
      </c>
      <c r="Y65" s="509">
        <v>17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13"/>
      <c r="C66" s="404" t="str">
        <f t="shared" si="0"/>
        <v>C3-R19</v>
      </c>
      <c r="D66" s="405">
        <v>0.31914351851851924</v>
      </c>
      <c r="E66" s="405">
        <v>0.31931712962963038</v>
      </c>
      <c r="F66" s="406">
        <f t="shared" si="14"/>
        <v>1.7</v>
      </c>
      <c r="G66" s="468">
        <f t="shared" si="14"/>
        <v>13.26</v>
      </c>
      <c r="H66" s="407">
        <f t="shared" si="14"/>
        <v>1.2</v>
      </c>
      <c r="I66" s="407">
        <f t="shared" si="6"/>
        <v>14.959999999999999</v>
      </c>
      <c r="J66" s="407">
        <f t="shared" si="1"/>
        <v>15.09</v>
      </c>
      <c r="K66" s="408">
        <f t="shared" si="7"/>
        <v>0.13000000000000078</v>
      </c>
      <c r="L66" s="409">
        <f t="shared" si="8"/>
        <v>0.5</v>
      </c>
      <c r="M66" s="410">
        <f t="shared" si="9"/>
        <v>15.459999999999999</v>
      </c>
      <c r="N66" s="410">
        <f t="shared" si="10"/>
        <v>15.59</v>
      </c>
      <c r="O66" s="411"/>
      <c r="P66" s="485">
        <f t="shared" ca="1" si="11"/>
        <v>0.31924768518518581</v>
      </c>
      <c r="Q66" s="484">
        <f t="shared" ca="1" si="12"/>
        <v>0.31942129629629695</v>
      </c>
      <c r="R66" s="486">
        <v>0.13</v>
      </c>
      <c r="S66" s="486"/>
      <c r="T66">
        <v>24</v>
      </c>
      <c r="U66" s="469" t="str">
        <f t="shared" si="2"/>
        <v>C3-R19</v>
      </c>
      <c r="V66" s="509">
        <v>3</v>
      </c>
      <c r="W66" s="470" t="s">
        <v>493</v>
      </c>
      <c r="X66" s="470" t="s">
        <v>494</v>
      </c>
      <c r="Y66" s="509">
        <v>19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13"/>
      <c r="C67" s="404" t="str">
        <f t="shared" si="0"/>
        <v>C3-R21</v>
      </c>
      <c r="D67" s="405">
        <v>0.31958333333333411</v>
      </c>
      <c r="E67" s="405">
        <v>0.31972222222222302</v>
      </c>
      <c r="F67" s="406">
        <f t="shared" ref="F67:H82" si="15">F66</f>
        <v>1.7</v>
      </c>
      <c r="G67" s="468">
        <f t="shared" si="15"/>
        <v>13.26</v>
      </c>
      <c r="H67" s="407">
        <f t="shared" si="15"/>
        <v>1.2</v>
      </c>
      <c r="I67" s="407">
        <f t="shared" si="6"/>
        <v>14.959999999999999</v>
      </c>
      <c r="J67" s="407">
        <f t="shared" si="1"/>
        <v>15.04</v>
      </c>
      <c r="K67" s="408">
        <f t="shared" si="7"/>
        <v>8.0000000000000071E-2</v>
      </c>
      <c r="L67" s="409">
        <f t="shared" si="8"/>
        <v>0.5</v>
      </c>
      <c r="M67" s="410">
        <f t="shared" si="9"/>
        <v>15.459999999999999</v>
      </c>
      <c r="N67" s="410">
        <f t="shared" si="10"/>
        <v>15.54</v>
      </c>
      <c r="O67" s="411"/>
      <c r="P67" s="485">
        <f t="shared" ca="1" si="11"/>
        <v>0.31968750000000068</v>
      </c>
      <c r="Q67" s="484">
        <f t="shared" ca="1" si="12"/>
        <v>0.31984953703703772</v>
      </c>
      <c r="R67" s="486">
        <v>0.08</v>
      </c>
      <c r="S67" s="486"/>
      <c r="T67" s="504">
        <v>25</v>
      </c>
      <c r="U67" s="505" t="str">
        <f t="shared" si="2"/>
        <v>C3-R21</v>
      </c>
      <c r="V67" s="509">
        <v>3</v>
      </c>
      <c r="W67" s="506" t="s">
        <v>493</v>
      </c>
      <c r="X67" s="506" t="s">
        <v>494</v>
      </c>
      <c r="Y67" s="509">
        <v>21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13"/>
      <c r="C68" s="404" t="str">
        <f t="shared" si="0"/>
        <v>C3-R23</v>
      </c>
      <c r="D68" s="405">
        <v>0.31995370370370452</v>
      </c>
      <c r="E68" s="405">
        <v>0.32009259259259343</v>
      </c>
      <c r="F68" s="406">
        <f t="shared" si="15"/>
        <v>1.7</v>
      </c>
      <c r="G68" s="468">
        <f t="shared" si="15"/>
        <v>13.26</v>
      </c>
      <c r="H68" s="407">
        <f t="shared" si="15"/>
        <v>1.2</v>
      </c>
      <c r="I68" s="407">
        <f t="shared" si="6"/>
        <v>14.959999999999999</v>
      </c>
      <c r="J68" s="407">
        <f t="shared" si="1"/>
        <v>15.059999999999999</v>
      </c>
      <c r="K68" s="408">
        <f t="shared" si="7"/>
        <v>9.9999999999999645E-2</v>
      </c>
      <c r="L68" s="409">
        <f t="shared" si="8"/>
        <v>0.5</v>
      </c>
      <c r="M68" s="410">
        <f t="shared" si="9"/>
        <v>15.459999999999999</v>
      </c>
      <c r="N68" s="410">
        <f t="shared" si="10"/>
        <v>15.559999999999999</v>
      </c>
      <c r="O68" s="411"/>
      <c r="P68" s="485">
        <f t="shared" ca="1" si="11"/>
        <v>0.32008101851851922</v>
      </c>
      <c r="Q68" s="484">
        <f t="shared" ca="1" si="12"/>
        <v>0.32021990740740813</v>
      </c>
      <c r="R68" s="486">
        <v>0.1</v>
      </c>
      <c r="S68" s="486"/>
      <c r="T68">
        <v>26</v>
      </c>
      <c r="U68" s="469" t="str">
        <f t="shared" si="2"/>
        <v>C3-R23</v>
      </c>
      <c r="V68" s="509">
        <v>3</v>
      </c>
      <c r="W68" s="470" t="s">
        <v>493</v>
      </c>
      <c r="X68" s="470" t="s">
        <v>494</v>
      </c>
      <c r="Y68" s="509">
        <v>23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13"/>
      <c r="C69" s="404" t="str">
        <f t="shared" si="0"/>
        <v>C3-R25</v>
      </c>
      <c r="D69" s="405">
        <v>0.32035879629629715</v>
      </c>
      <c r="E69" s="405">
        <v>0.3205208333333342</v>
      </c>
      <c r="F69" s="406">
        <f t="shared" si="15"/>
        <v>1.7</v>
      </c>
      <c r="G69" s="468">
        <f t="shared" si="15"/>
        <v>13.26</v>
      </c>
      <c r="H69" s="407">
        <f t="shared" si="15"/>
        <v>1.2</v>
      </c>
      <c r="I69" s="407">
        <f t="shared" si="6"/>
        <v>14.959999999999999</v>
      </c>
      <c r="J69" s="407">
        <f t="shared" si="1"/>
        <v>14.969999999999999</v>
      </c>
      <c r="K69" s="408">
        <f t="shared" si="7"/>
        <v>9.9999999999997868E-3</v>
      </c>
      <c r="L69" s="409">
        <f t="shared" si="8"/>
        <v>0.5</v>
      </c>
      <c r="M69" s="410">
        <f t="shared" si="9"/>
        <v>15.459999999999999</v>
      </c>
      <c r="N69" s="410">
        <f t="shared" si="10"/>
        <v>15.469999999999999</v>
      </c>
      <c r="O69" s="411"/>
      <c r="P69" s="485">
        <f t="shared" ca="1" si="11"/>
        <v>0.32046296296296367</v>
      </c>
      <c r="Q69" s="484">
        <f t="shared" ca="1" si="12"/>
        <v>0.32060185185185258</v>
      </c>
      <c r="R69" s="486">
        <v>0.01</v>
      </c>
      <c r="S69" s="486"/>
      <c r="T69">
        <v>1</v>
      </c>
      <c r="U69" s="469" t="str">
        <f t="shared" si="2"/>
        <v>C3-R25</v>
      </c>
      <c r="V69" s="509">
        <v>3</v>
      </c>
      <c r="W69" s="470" t="s">
        <v>493</v>
      </c>
      <c r="X69" s="470" t="s">
        <v>494</v>
      </c>
      <c r="Y69" s="509">
        <v>25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13"/>
      <c r="C70" s="404" t="str">
        <f t="shared" si="0"/>
        <v>C3-R27</v>
      </c>
      <c r="D70" s="412">
        <v>0.32078703703703793</v>
      </c>
      <c r="E70" s="412">
        <v>0.32093750000000087</v>
      </c>
      <c r="F70" s="406">
        <f t="shared" si="15"/>
        <v>1.7</v>
      </c>
      <c r="G70" s="468">
        <f t="shared" si="15"/>
        <v>13.26</v>
      </c>
      <c r="H70" s="407">
        <f t="shared" si="15"/>
        <v>1.2</v>
      </c>
      <c r="I70" s="407">
        <f t="shared" si="6"/>
        <v>14.959999999999999</v>
      </c>
      <c r="J70" s="407">
        <f t="shared" si="1"/>
        <v>15.02</v>
      </c>
      <c r="K70" s="408">
        <f t="shared" si="7"/>
        <v>6.0000000000000497E-2</v>
      </c>
      <c r="L70" s="409">
        <f t="shared" si="8"/>
        <v>0.5</v>
      </c>
      <c r="M70" s="410">
        <f t="shared" si="9"/>
        <v>15.459999999999999</v>
      </c>
      <c r="N70" s="410">
        <f t="shared" si="10"/>
        <v>15.52</v>
      </c>
      <c r="O70" s="411"/>
      <c r="P70" s="485">
        <f t="shared" ca="1" si="11"/>
        <v>0.32083333333333408</v>
      </c>
      <c r="Q70" s="484">
        <f t="shared" ca="1" si="12"/>
        <v>0.32099537037037112</v>
      </c>
      <c r="R70" s="486">
        <v>0.06</v>
      </c>
      <c r="S70" s="486"/>
      <c r="T70">
        <v>2</v>
      </c>
      <c r="U70" s="469" t="str">
        <f t="shared" si="2"/>
        <v>C3-R27</v>
      </c>
      <c r="V70" s="509">
        <v>3</v>
      </c>
      <c r="W70" s="470" t="s">
        <v>493</v>
      </c>
      <c r="X70" s="470" t="s">
        <v>494</v>
      </c>
      <c r="Y70" s="509">
        <v>27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13"/>
      <c r="C71" s="404" t="str">
        <f t="shared" si="0"/>
        <v>C3-R29</v>
      </c>
      <c r="D71" s="405">
        <v>0.32118055555555641</v>
      </c>
      <c r="E71" s="405">
        <v>0.32133101851851936</v>
      </c>
      <c r="F71" s="406">
        <f t="shared" si="15"/>
        <v>1.7</v>
      </c>
      <c r="G71" s="468">
        <f t="shared" si="15"/>
        <v>13.26</v>
      </c>
      <c r="H71" s="407">
        <f t="shared" si="15"/>
        <v>1.2</v>
      </c>
      <c r="I71" s="407">
        <f t="shared" si="6"/>
        <v>14.959999999999999</v>
      </c>
      <c r="J71" s="407">
        <f t="shared" si="1"/>
        <v>15.09</v>
      </c>
      <c r="K71" s="408">
        <f t="shared" si="7"/>
        <v>0.13000000000000078</v>
      </c>
      <c r="L71" s="409">
        <f t="shared" si="8"/>
        <v>0.5</v>
      </c>
      <c r="M71" s="410">
        <f t="shared" si="9"/>
        <v>15.459999999999999</v>
      </c>
      <c r="N71" s="410">
        <f t="shared" si="10"/>
        <v>15.59</v>
      </c>
      <c r="O71" s="411"/>
      <c r="P71" s="485">
        <f t="shared" ca="1" si="11"/>
        <v>0.32123842592592666</v>
      </c>
      <c r="Q71" s="484">
        <f t="shared" ca="1" si="12"/>
        <v>0.32137731481481557</v>
      </c>
      <c r="R71" s="486">
        <v>0.13</v>
      </c>
      <c r="S71" s="486"/>
      <c r="T71">
        <v>3</v>
      </c>
      <c r="U71" s="469" t="str">
        <f t="shared" si="2"/>
        <v>C3-R29</v>
      </c>
      <c r="V71" s="509">
        <v>3</v>
      </c>
      <c r="W71" s="470" t="s">
        <v>493</v>
      </c>
      <c r="X71" s="470" t="s">
        <v>494</v>
      </c>
      <c r="Y71" s="509">
        <v>29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13"/>
      <c r="C72" s="404" t="str">
        <f t="shared" si="0"/>
        <v>C3-R31</v>
      </c>
      <c r="D72" s="412">
        <v>0.32160879629629713</v>
      </c>
      <c r="E72" s="412">
        <v>0.32174768518518604</v>
      </c>
      <c r="F72" s="406">
        <f t="shared" si="15"/>
        <v>1.7</v>
      </c>
      <c r="G72" s="468">
        <f t="shared" si="15"/>
        <v>13.26</v>
      </c>
      <c r="H72" s="407">
        <f t="shared" si="15"/>
        <v>1.2</v>
      </c>
      <c r="I72" s="407">
        <f t="shared" si="6"/>
        <v>14.959999999999999</v>
      </c>
      <c r="J72" s="407">
        <f t="shared" si="1"/>
        <v>15.02</v>
      </c>
      <c r="K72" s="408">
        <f t="shared" si="7"/>
        <v>6.0000000000000497E-2</v>
      </c>
      <c r="L72" s="409">
        <f t="shared" si="8"/>
        <v>0.5</v>
      </c>
      <c r="M72" s="410">
        <f t="shared" si="9"/>
        <v>15.459999999999999</v>
      </c>
      <c r="N72" s="410">
        <f t="shared" si="10"/>
        <v>15.52</v>
      </c>
      <c r="O72" s="411"/>
      <c r="P72" s="485">
        <f t="shared" ca="1" si="11"/>
        <v>0.32165509259259334</v>
      </c>
      <c r="Q72" s="484">
        <f t="shared" ca="1" si="12"/>
        <v>0.32182870370370448</v>
      </c>
      <c r="R72" s="486">
        <v>0.06</v>
      </c>
      <c r="S72" s="486"/>
      <c r="T72">
        <v>4</v>
      </c>
      <c r="U72" s="469" t="str">
        <f t="shared" si="2"/>
        <v>C3-R31</v>
      </c>
      <c r="V72" s="509">
        <v>3</v>
      </c>
      <c r="W72" s="470" t="s">
        <v>493</v>
      </c>
      <c r="X72" s="470" t="s">
        <v>494</v>
      </c>
      <c r="Y72" s="509">
        <v>31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13"/>
      <c r="C73" s="404" t="str">
        <f t="shared" si="0"/>
        <v>C3-R33</v>
      </c>
      <c r="D73" s="412">
        <v>0.3220254629629638</v>
      </c>
      <c r="E73" s="412">
        <v>0.32218750000000085</v>
      </c>
      <c r="F73" s="406">
        <f t="shared" si="15"/>
        <v>1.7</v>
      </c>
      <c r="G73" s="468">
        <f t="shared" si="15"/>
        <v>13.26</v>
      </c>
      <c r="H73" s="407">
        <f t="shared" si="15"/>
        <v>1.2</v>
      </c>
      <c r="I73" s="407">
        <f t="shared" si="6"/>
        <v>14.959999999999999</v>
      </c>
      <c r="J73" s="407">
        <f t="shared" si="1"/>
        <v>15.01</v>
      </c>
      <c r="K73" s="408">
        <f t="shared" si="7"/>
        <v>5.0000000000000711E-2</v>
      </c>
      <c r="L73" s="409">
        <f t="shared" si="8"/>
        <v>0.5</v>
      </c>
      <c r="M73" s="410">
        <f t="shared" si="9"/>
        <v>15.459999999999999</v>
      </c>
      <c r="N73" s="410">
        <f t="shared" si="10"/>
        <v>15.51</v>
      </c>
      <c r="O73" s="411"/>
      <c r="P73" s="485">
        <f t="shared" ca="1" si="11"/>
        <v>0.32207175925926002</v>
      </c>
      <c r="Q73" s="484">
        <f t="shared" ca="1" si="12"/>
        <v>0.32221064814814893</v>
      </c>
      <c r="R73" s="486">
        <v>0.05</v>
      </c>
      <c r="S73" s="486"/>
      <c r="T73">
        <v>5</v>
      </c>
      <c r="U73" s="469" t="str">
        <f t="shared" si="2"/>
        <v>C3-R33</v>
      </c>
      <c r="V73" s="509">
        <v>3</v>
      </c>
      <c r="W73" s="470" t="s">
        <v>493</v>
      </c>
      <c r="X73" s="470" t="s">
        <v>494</v>
      </c>
      <c r="Y73" s="509">
        <v>33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13"/>
      <c r="C74" s="404" t="str">
        <f t="shared" si="0"/>
        <v>C3-R35</v>
      </c>
      <c r="D74" s="405">
        <v>0.32241898148148235</v>
      </c>
      <c r="E74" s="405">
        <v>0.3225694444444453</v>
      </c>
      <c r="F74" s="406">
        <f t="shared" si="15"/>
        <v>1.7</v>
      </c>
      <c r="G74" s="468">
        <f t="shared" si="15"/>
        <v>13.26</v>
      </c>
      <c r="H74" s="407">
        <f t="shared" si="15"/>
        <v>1.2</v>
      </c>
      <c r="I74" s="407">
        <f t="shared" si="6"/>
        <v>14.959999999999999</v>
      </c>
      <c r="J74" s="407">
        <f t="shared" si="1"/>
        <v>15.03</v>
      </c>
      <c r="K74" s="408">
        <f t="shared" si="7"/>
        <v>7.0000000000000284E-2</v>
      </c>
      <c r="L74" s="409">
        <f t="shared" si="8"/>
        <v>0.5</v>
      </c>
      <c r="M74" s="410">
        <f t="shared" si="9"/>
        <v>15.459999999999999</v>
      </c>
      <c r="N74" s="410">
        <f t="shared" si="10"/>
        <v>15.53</v>
      </c>
      <c r="O74" s="411"/>
      <c r="P74" s="485">
        <f t="shared" ca="1" si="11"/>
        <v>0.32250000000000079</v>
      </c>
      <c r="Q74" s="484">
        <f t="shared" ca="1" si="12"/>
        <v>0.3226388888888897</v>
      </c>
      <c r="R74" s="486">
        <v>7.0000000000000007E-2</v>
      </c>
      <c r="S74" s="486"/>
      <c r="T74">
        <v>6</v>
      </c>
      <c r="U74" s="469" t="str">
        <f t="shared" si="2"/>
        <v>C3-R35</v>
      </c>
      <c r="V74" s="509">
        <v>3</v>
      </c>
      <c r="W74" s="470" t="s">
        <v>493</v>
      </c>
      <c r="X74" s="470" t="s">
        <v>494</v>
      </c>
      <c r="Y74" s="509">
        <v>35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13"/>
      <c r="C75" s="404" t="str">
        <f t="shared" si="0"/>
        <v>C3-R37</v>
      </c>
      <c r="D75" s="405">
        <v>0.32283564814814902</v>
      </c>
      <c r="E75" s="405">
        <v>0.32297453703703793</v>
      </c>
      <c r="F75" s="406">
        <f t="shared" si="15"/>
        <v>1.7</v>
      </c>
      <c r="G75" s="468">
        <f t="shared" si="15"/>
        <v>13.26</v>
      </c>
      <c r="H75" s="407">
        <f t="shared" si="15"/>
        <v>1.2</v>
      </c>
      <c r="I75" s="407">
        <f t="shared" si="6"/>
        <v>14.959999999999999</v>
      </c>
      <c r="J75" s="407">
        <f t="shared" si="1"/>
        <v>15.11</v>
      </c>
      <c r="K75" s="408">
        <f t="shared" si="7"/>
        <v>0.15000000000000036</v>
      </c>
      <c r="L75" s="409">
        <f t="shared" si="8"/>
        <v>0.5</v>
      </c>
      <c r="M75" s="410">
        <f t="shared" si="9"/>
        <v>15.459999999999999</v>
      </c>
      <c r="N75" s="410">
        <f t="shared" si="10"/>
        <v>15.61</v>
      </c>
      <c r="O75" s="411"/>
      <c r="P75" s="485">
        <f t="shared" ca="1" si="11"/>
        <v>0.32291666666666746</v>
      </c>
      <c r="Q75" s="484">
        <f t="shared" ca="1" si="12"/>
        <v>0.3230902777777786</v>
      </c>
      <c r="R75" s="486">
        <v>0.15</v>
      </c>
      <c r="S75" s="486"/>
      <c r="T75">
        <v>7</v>
      </c>
      <c r="U75" s="469" t="str">
        <f t="shared" si="2"/>
        <v>C3-R37</v>
      </c>
      <c r="V75" s="509">
        <v>3</v>
      </c>
      <c r="W75" s="470" t="s">
        <v>493</v>
      </c>
      <c r="X75" s="470" t="s">
        <v>494</v>
      </c>
      <c r="Y75" s="509">
        <v>37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13"/>
      <c r="C76" s="404" t="str">
        <f t="shared" si="0"/>
        <v>C3-R39</v>
      </c>
      <c r="D76" s="412">
        <v>0.32321759259259347</v>
      </c>
      <c r="E76" s="412">
        <v>0.32339120370370461</v>
      </c>
      <c r="F76" s="406">
        <f t="shared" si="15"/>
        <v>1.7</v>
      </c>
      <c r="G76" s="468">
        <f t="shared" si="15"/>
        <v>13.26</v>
      </c>
      <c r="H76" s="407">
        <f t="shared" si="15"/>
        <v>1.2</v>
      </c>
      <c r="I76" s="407">
        <f t="shared" si="6"/>
        <v>14.959999999999999</v>
      </c>
      <c r="J76" s="407">
        <f t="shared" si="1"/>
        <v>15.079999999999998</v>
      </c>
      <c r="K76" s="408">
        <f t="shared" si="7"/>
        <v>0.11999999999999922</v>
      </c>
      <c r="L76" s="409">
        <f t="shared" si="8"/>
        <v>0.5</v>
      </c>
      <c r="M76" s="410">
        <f t="shared" si="9"/>
        <v>15.459999999999999</v>
      </c>
      <c r="N76" s="410">
        <f t="shared" si="10"/>
        <v>15.579999999999998</v>
      </c>
      <c r="O76" s="411"/>
      <c r="P76" s="485">
        <f t="shared" ca="1" si="11"/>
        <v>0.32336805555555637</v>
      </c>
      <c r="Q76" s="484">
        <f t="shared" ca="1" si="12"/>
        <v>0.32350694444444528</v>
      </c>
      <c r="R76" s="486">
        <v>0.12</v>
      </c>
      <c r="S76" s="486"/>
      <c r="T76">
        <v>8</v>
      </c>
      <c r="U76" s="469" t="str">
        <f t="shared" si="2"/>
        <v>C3-R39</v>
      </c>
      <c r="V76">
        <v>3</v>
      </c>
      <c r="W76" s="470" t="s">
        <v>493</v>
      </c>
      <c r="X76" s="470" t="s">
        <v>494</v>
      </c>
      <c r="Y76">
        <v>39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13"/>
      <c r="C77" s="404" t="str">
        <f t="shared" si="0"/>
        <v>C4-R40</v>
      </c>
      <c r="D77" s="412">
        <v>0.32362268518518611</v>
      </c>
      <c r="E77" s="412">
        <v>0.32377314814814906</v>
      </c>
      <c r="F77" s="406">
        <f t="shared" si="15"/>
        <v>1.7</v>
      </c>
      <c r="G77" s="468">
        <f t="shared" si="15"/>
        <v>13.26</v>
      </c>
      <c r="H77" s="407">
        <f t="shared" si="15"/>
        <v>1.2</v>
      </c>
      <c r="I77" s="407">
        <f t="shared" si="6"/>
        <v>14.959999999999999</v>
      </c>
      <c r="J77" s="407">
        <f t="shared" si="1"/>
        <v>15.079999999999998</v>
      </c>
      <c r="K77" s="408">
        <f t="shared" si="7"/>
        <v>0.11999999999999922</v>
      </c>
      <c r="L77" s="409">
        <f t="shared" si="8"/>
        <v>0.5</v>
      </c>
      <c r="M77" s="410">
        <f t="shared" si="9"/>
        <v>15.459999999999999</v>
      </c>
      <c r="N77" s="410">
        <f t="shared" si="10"/>
        <v>15.579999999999998</v>
      </c>
      <c r="O77" s="411"/>
      <c r="P77" s="485">
        <f t="shared" ca="1" si="11"/>
        <v>0.32376157407407491</v>
      </c>
      <c r="Q77" s="484">
        <f t="shared" ca="1" si="12"/>
        <v>0.32392361111111195</v>
      </c>
      <c r="R77" s="486">
        <v>0.12</v>
      </c>
      <c r="S77" s="486"/>
      <c r="T77">
        <v>9</v>
      </c>
      <c r="U77" s="501" t="str">
        <f t="shared" si="2"/>
        <v>C4-R40</v>
      </c>
      <c r="V77">
        <v>4</v>
      </c>
      <c r="W77" s="501" t="s">
        <v>493</v>
      </c>
      <c r="X77" s="470" t="s">
        <v>494</v>
      </c>
      <c r="Y77">
        <v>40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13"/>
      <c r="C78" s="404" t="str">
        <f t="shared" si="0"/>
        <v>C4-R38</v>
      </c>
      <c r="D78" s="405">
        <v>0.32402777777777869</v>
      </c>
      <c r="E78" s="405">
        <v>0.32417824074074164</v>
      </c>
      <c r="F78" s="406">
        <f t="shared" si="15"/>
        <v>1.7</v>
      </c>
      <c r="G78" s="468">
        <f t="shared" si="15"/>
        <v>13.26</v>
      </c>
      <c r="H78" s="407">
        <f t="shared" si="15"/>
        <v>1.2</v>
      </c>
      <c r="I78" s="407">
        <f t="shared" si="6"/>
        <v>14.959999999999999</v>
      </c>
      <c r="J78" s="407">
        <f t="shared" si="1"/>
        <v>14.979999999999999</v>
      </c>
      <c r="K78" s="408">
        <f t="shared" si="7"/>
        <v>1.9999999999999574E-2</v>
      </c>
      <c r="L78" s="409">
        <f t="shared" si="8"/>
        <v>0.5</v>
      </c>
      <c r="M78" s="410">
        <f t="shared" si="9"/>
        <v>15.459999999999999</v>
      </c>
      <c r="N78" s="410">
        <f t="shared" si="10"/>
        <v>15.479999999999999</v>
      </c>
      <c r="O78" s="411"/>
      <c r="P78" s="485">
        <f t="shared" ca="1" si="11"/>
        <v>0.32418981481481568</v>
      </c>
      <c r="Q78" s="484">
        <f t="shared" ca="1" si="12"/>
        <v>0.32435185185185272</v>
      </c>
      <c r="R78" s="486">
        <v>0.02</v>
      </c>
      <c r="S78" s="486"/>
      <c r="T78">
        <v>10</v>
      </c>
      <c r="U78" s="469" t="str">
        <f t="shared" si="2"/>
        <v>C4-R38</v>
      </c>
      <c r="V78">
        <v>4</v>
      </c>
      <c r="W78" s="470" t="s">
        <v>493</v>
      </c>
      <c r="X78" s="470" t="s">
        <v>494</v>
      </c>
      <c r="Y78">
        <v>38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13"/>
      <c r="C79" s="404" t="str">
        <f t="shared" si="0"/>
        <v>C4-R36</v>
      </c>
      <c r="D79" s="405">
        <v>0.3244675925925935</v>
      </c>
      <c r="E79" s="405">
        <v>0.32464120370370464</v>
      </c>
      <c r="F79" s="406">
        <f t="shared" si="15"/>
        <v>1.7</v>
      </c>
      <c r="G79" s="468">
        <f t="shared" si="15"/>
        <v>13.26</v>
      </c>
      <c r="H79" s="407">
        <f t="shared" si="15"/>
        <v>1.2</v>
      </c>
      <c r="I79" s="407">
        <f t="shared" si="6"/>
        <v>14.959999999999999</v>
      </c>
      <c r="J79" s="407">
        <f t="shared" si="1"/>
        <v>15.04</v>
      </c>
      <c r="K79" s="408">
        <f t="shared" si="7"/>
        <v>8.0000000000000071E-2</v>
      </c>
      <c r="L79" s="409">
        <f t="shared" si="8"/>
        <v>0.5</v>
      </c>
      <c r="M79" s="410">
        <f t="shared" si="9"/>
        <v>15.459999999999999</v>
      </c>
      <c r="N79" s="410">
        <f t="shared" si="10"/>
        <v>15.54</v>
      </c>
      <c r="O79" s="411"/>
      <c r="P79" s="485">
        <f t="shared" ca="1" si="11"/>
        <v>0.32461805555555645</v>
      </c>
      <c r="Q79" s="484">
        <f t="shared" ca="1" si="12"/>
        <v>0.32479166666666759</v>
      </c>
      <c r="R79" s="486">
        <v>0.08</v>
      </c>
      <c r="S79" s="486"/>
      <c r="T79">
        <v>11</v>
      </c>
      <c r="U79" s="469" t="str">
        <f t="shared" si="2"/>
        <v>C4-R36</v>
      </c>
      <c r="V79">
        <v>4</v>
      </c>
      <c r="W79" s="470" t="s">
        <v>493</v>
      </c>
      <c r="X79" s="470" t="s">
        <v>494</v>
      </c>
      <c r="Y79">
        <v>36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13"/>
      <c r="C80" s="404" t="str">
        <f t="shared" si="0"/>
        <v>C4-R34</v>
      </c>
      <c r="D80" s="412">
        <v>0.3249305555555565</v>
      </c>
      <c r="E80" s="412">
        <v>0.32508101851851945</v>
      </c>
      <c r="F80" s="406">
        <f t="shared" si="15"/>
        <v>1.7</v>
      </c>
      <c r="G80" s="468">
        <f t="shared" si="15"/>
        <v>13.26</v>
      </c>
      <c r="H80" s="407">
        <f t="shared" si="15"/>
        <v>1.2</v>
      </c>
      <c r="I80" s="407">
        <f t="shared" si="6"/>
        <v>14.959999999999999</v>
      </c>
      <c r="J80" s="407">
        <f t="shared" si="1"/>
        <v>14.979999999999999</v>
      </c>
      <c r="K80" s="408">
        <f t="shared" si="7"/>
        <v>1.9999999999999574E-2</v>
      </c>
      <c r="L80" s="409">
        <f t="shared" si="8"/>
        <v>0.5</v>
      </c>
      <c r="M80" s="410">
        <f t="shared" si="9"/>
        <v>15.459999999999999</v>
      </c>
      <c r="N80" s="410">
        <f t="shared" si="10"/>
        <v>15.479999999999999</v>
      </c>
      <c r="O80" s="411"/>
      <c r="P80" s="485">
        <f t="shared" ca="1" si="11"/>
        <v>0.32508101851851945</v>
      </c>
      <c r="Q80" s="484">
        <f t="shared" ca="1" si="12"/>
        <v>0.32524305555555649</v>
      </c>
      <c r="R80" s="486">
        <v>0.02</v>
      </c>
      <c r="S80" s="486"/>
      <c r="T80">
        <v>12</v>
      </c>
      <c r="U80" s="469" t="str">
        <f t="shared" si="2"/>
        <v>C4-R34</v>
      </c>
      <c r="V80">
        <v>4</v>
      </c>
      <c r="W80" s="470" t="s">
        <v>493</v>
      </c>
      <c r="X80" s="470" t="s">
        <v>494</v>
      </c>
      <c r="Y80">
        <v>34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13"/>
      <c r="C81" s="404" t="str">
        <f t="shared" si="0"/>
        <v>C4-R32</v>
      </c>
      <c r="D81" s="412">
        <v>0.32535879629629721</v>
      </c>
      <c r="E81" s="412">
        <v>0.32552083333333426</v>
      </c>
      <c r="F81" s="406">
        <f t="shared" si="15"/>
        <v>1.7</v>
      </c>
      <c r="G81" s="468">
        <f t="shared" si="15"/>
        <v>13.26</v>
      </c>
      <c r="H81" s="407">
        <f t="shared" si="15"/>
        <v>1.2</v>
      </c>
      <c r="I81" s="407">
        <f t="shared" si="6"/>
        <v>14.959999999999999</v>
      </c>
      <c r="J81" s="407">
        <f t="shared" si="1"/>
        <v>15.079999999999998</v>
      </c>
      <c r="K81" s="408">
        <f t="shared" si="7"/>
        <v>0.11999999999999922</v>
      </c>
      <c r="L81" s="409">
        <f t="shared" si="8"/>
        <v>0.5</v>
      </c>
      <c r="M81" s="410">
        <f t="shared" si="9"/>
        <v>15.459999999999999</v>
      </c>
      <c r="N81" s="410">
        <f t="shared" si="10"/>
        <v>15.579999999999998</v>
      </c>
      <c r="O81" s="411"/>
      <c r="P81" s="485">
        <f t="shared" ca="1" si="11"/>
        <v>0.32548611111111203</v>
      </c>
      <c r="Q81" s="484">
        <f t="shared" ca="1" si="12"/>
        <v>0.32562500000000094</v>
      </c>
      <c r="R81" s="486">
        <v>0.12</v>
      </c>
      <c r="S81" s="486"/>
      <c r="T81">
        <v>13</v>
      </c>
      <c r="U81" s="469" t="str">
        <f t="shared" si="2"/>
        <v>C4-R32</v>
      </c>
      <c r="V81">
        <v>4</v>
      </c>
      <c r="W81" s="470" t="s">
        <v>493</v>
      </c>
      <c r="X81" s="470" t="s">
        <v>494</v>
      </c>
      <c r="Y81">
        <v>32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13"/>
      <c r="C82" s="404" t="str">
        <f t="shared" ref="C82:C145" si="16">U82</f>
        <v>C4-R30</v>
      </c>
      <c r="D82" s="405">
        <v>0.32579861111111202</v>
      </c>
      <c r="E82" s="405">
        <v>0.32597222222222316</v>
      </c>
      <c r="F82" s="406">
        <f t="shared" si="15"/>
        <v>1.7</v>
      </c>
      <c r="G82" s="468">
        <f t="shared" si="15"/>
        <v>13.26</v>
      </c>
      <c r="H82" s="407">
        <f t="shared" si="15"/>
        <v>1.2</v>
      </c>
      <c r="I82" s="407">
        <f t="shared" si="6"/>
        <v>14.959999999999999</v>
      </c>
      <c r="J82" s="407">
        <f t="shared" ref="J82:J145" si="17">I82+R82</f>
        <v>15.04</v>
      </c>
      <c r="K82" s="408">
        <f t="shared" si="7"/>
        <v>8.0000000000000071E-2</v>
      </c>
      <c r="L82" s="409">
        <f t="shared" si="8"/>
        <v>0.5</v>
      </c>
      <c r="M82" s="410">
        <f t="shared" si="9"/>
        <v>15.459999999999999</v>
      </c>
      <c r="N82" s="410">
        <f t="shared" si="10"/>
        <v>15.54</v>
      </c>
      <c r="O82" s="411"/>
      <c r="P82" s="485">
        <f t="shared" ca="1" si="11"/>
        <v>0.32590277777777871</v>
      </c>
      <c r="Q82" s="484">
        <f t="shared" ca="1" si="12"/>
        <v>0.32605324074074166</v>
      </c>
      <c r="R82" s="486">
        <v>0.08</v>
      </c>
      <c r="S82" s="486"/>
      <c r="T82">
        <v>14</v>
      </c>
      <c r="U82" s="469" t="str">
        <f t="shared" ref="U82:U145" si="18">W82&amp;V82&amp;"-"&amp;X82&amp;Y82</f>
        <v>C4-R30</v>
      </c>
      <c r="V82">
        <v>4</v>
      </c>
      <c r="W82" s="470" t="s">
        <v>493</v>
      </c>
      <c r="X82" s="470" t="s">
        <v>494</v>
      </c>
      <c r="Y82">
        <v>30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13"/>
      <c r="C83" s="404" t="str">
        <f t="shared" si="16"/>
        <v>C4-R28</v>
      </c>
      <c r="D83" s="405">
        <v>0.32626157407407502</v>
      </c>
      <c r="E83" s="405">
        <v>0.32642361111111207</v>
      </c>
      <c r="F83" s="406">
        <f t="shared" ref="F83:H98" si="21">F82</f>
        <v>1.7</v>
      </c>
      <c r="G83" s="468">
        <f t="shared" si="21"/>
        <v>13.26</v>
      </c>
      <c r="H83" s="407">
        <f t="shared" si="21"/>
        <v>1.2</v>
      </c>
      <c r="I83" s="407">
        <f t="shared" ref="I83:I146" si="22">F83+G83</f>
        <v>14.959999999999999</v>
      </c>
      <c r="J83" s="407">
        <f t="shared" si="17"/>
        <v>15.069999999999999</v>
      </c>
      <c r="K83" s="408">
        <f t="shared" ref="K83:K146" si="23">J83-I83</f>
        <v>0.10999999999999943</v>
      </c>
      <c r="L83" s="409">
        <f t="shared" ref="L83:L146" si="24">L82</f>
        <v>0.5</v>
      </c>
      <c r="M83" s="410">
        <f t="shared" ref="M83:M146" si="25">I83+L83</f>
        <v>15.459999999999999</v>
      </c>
      <c r="N83" s="410">
        <f t="shared" ref="N83:N146" si="26">J83+L83</f>
        <v>15.569999999999999</v>
      </c>
      <c r="O83" s="411"/>
      <c r="P83" s="485">
        <f t="shared" ref="P83:P146" ca="1" si="27">Q82+TIME(0,0,RANDBETWEEN(20,25))</f>
        <v>0.32628472222222316</v>
      </c>
      <c r="Q83" s="484">
        <f t="shared" ref="Q83:Q146" ca="1" si="28">P83+TIME(0,0,RANDBETWEEN(12,15))</f>
        <v>0.32645833333333429</v>
      </c>
      <c r="R83" s="486">
        <v>0.11</v>
      </c>
      <c r="S83" s="486"/>
      <c r="T83">
        <v>15</v>
      </c>
      <c r="U83" s="469" t="str">
        <f t="shared" si="18"/>
        <v>C4-R28</v>
      </c>
      <c r="V83">
        <v>4</v>
      </c>
      <c r="W83" s="470" t="s">
        <v>493</v>
      </c>
      <c r="X83" s="470" t="s">
        <v>494</v>
      </c>
      <c r="Y83">
        <v>28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13"/>
      <c r="C84" s="404" t="str">
        <f t="shared" si="16"/>
        <v>C4-R26</v>
      </c>
      <c r="D84" s="412">
        <v>0.3266666666666676</v>
      </c>
      <c r="E84" s="412">
        <v>0.32680555555555652</v>
      </c>
      <c r="F84" s="406">
        <f t="shared" si="21"/>
        <v>1.7</v>
      </c>
      <c r="G84" s="468">
        <f t="shared" si="21"/>
        <v>13.26</v>
      </c>
      <c r="H84" s="407">
        <f t="shared" si="21"/>
        <v>1.2</v>
      </c>
      <c r="I84" s="407">
        <f t="shared" si="22"/>
        <v>14.959999999999999</v>
      </c>
      <c r="J84" s="407">
        <f t="shared" si="17"/>
        <v>15.04</v>
      </c>
      <c r="K84" s="408">
        <f t="shared" si="23"/>
        <v>8.0000000000000071E-2</v>
      </c>
      <c r="L84" s="409">
        <f t="shared" si="24"/>
        <v>0.5</v>
      </c>
      <c r="M84" s="410">
        <f t="shared" si="25"/>
        <v>15.459999999999999</v>
      </c>
      <c r="N84" s="410">
        <f t="shared" si="26"/>
        <v>15.54</v>
      </c>
      <c r="O84" s="411"/>
      <c r="P84" s="485">
        <f t="shared" ca="1" si="27"/>
        <v>0.32670138888888983</v>
      </c>
      <c r="Q84" s="484">
        <f t="shared" ca="1" si="28"/>
        <v>0.32684027777777874</v>
      </c>
      <c r="R84" s="486">
        <v>0.08</v>
      </c>
      <c r="S84" s="486"/>
      <c r="T84">
        <v>16</v>
      </c>
      <c r="U84" s="469" t="str">
        <f t="shared" si="18"/>
        <v>C4-R26</v>
      </c>
      <c r="V84">
        <v>4</v>
      </c>
      <c r="W84" s="470" t="s">
        <v>493</v>
      </c>
      <c r="X84" s="470" t="s">
        <v>494</v>
      </c>
      <c r="Y84">
        <v>26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13"/>
      <c r="C85" s="404" t="str">
        <f t="shared" si="16"/>
        <v>C4-R24</v>
      </c>
      <c r="D85" s="412">
        <v>0.32707175925926024</v>
      </c>
      <c r="E85" s="412">
        <v>0.32724537037037138</v>
      </c>
      <c r="F85" s="406">
        <f t="shared" si="21"/>
        <v>1.7</v>
      </c>
      <c r="G85" s="468">
        <f t="shared" si="21"/>
        <v>13.26</v>
      </c>
      <c r="H85" s="407">
        <f t="shared" si="21"/>
        <v>1.2</v>
      </c>
      <c r="I85" s="407">
        <f t="shared" si="22"/>
        <v>14.959999999999999</v>
      </c>
      <c r="J85" s="407">
        <f t="shared" si="17"/>
        <v>15.03</v>
      </c>
      <c r="K85" s="408">
        <f t="shared" si="23"/>
        <v>7.0000000000000284E-2</v>
      </c>
      <c r="L85" s="409">
        <f t="shared" si="24"/>
        <v>0.5</v>
      </c>
      <c r="M85" s="410">
        <f t="shared" si="25"/>
        <v>15.459999999999999</v>
      </c>
      <c r="N85" s="410">
        <f t="shared" si="26"/>
        <v>15.53</v>
      </c>
      <c r="O85" s="411"/>
      <c r="P85" s="485">
        <f t="shared" ca="1" si="27"/>
        <v>0.32707175925926024</v>
      </c>
      <c r="Q85" s="484">
        <f t="shared" ca="1" si="28"/>
        <v>0.32721064814814915</v>
      </c>
      <c r="R85" s="486">
        <v>7.0000000000000007E-2</v>
      </c>
      <c r="S85" s="486"/>
      <c r="T85">
        <v>17</v>
      </c>
      <c r="U85" s="469" t="str">
        <f t="shared" si="18"/>
        <v>C4-R24</v>
      </c>
      <c r="V85">
        <v>4</v>
      </c>
      <c r="W85" s="470" t="s">
        <v>493</v>
      </c>
      <c r="X85" s="470" t="s">
        <v>494</v>
      </c>
      <c r="Y85">
        <v>24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13"/>
      <c r="C86" s="404" t="str">
        <f t="shared" si="16"/>
        <v>C4-R22</v>
      </c>
      <c r="D86" s="405">
        <v>0.32753472222222324</v>
      </c>
      <c r="E86" s="405">
        <v>0.32769675925926028</v>
      </c>
      <c r="F86" s="406">
        <f t="shared" si="21"/>
        <v>1.7</v>
      </c>
      <c r="G86" s="468">
        <f t="shared" si="21"/>
        <v>13.26</v>
      </c>
      <c r="H86" s="407">
        <f t="shared" si="21"/>
        <v>1.2</v>
      </c>
      <c r="I86" s="407">
        <f t="shared" si="22"/>
        <v>14.959999999999999</v>
      </c>
      <c r="J86" s="407">
        <f t="shared" si="17"/>
        <v>15.01</v>
      </c>
      <c r="K86" s="408">
        <f t="shared" si="23"/>
        <v>5.0000000000000711E-2</v>
      </c>
      <c r="L86" s="409">
        <f t="shared" si="24"/>
        <v>0.5</v>
      </c>
      <c r="M86" s="410">
        <f t="shared" si="25"/>
        <v>15.459999999999999</v>
      </c>
      <c r="N86" s="410">
        <f t="shared" si="26"/>
        <v>15.51</v>
      </c>
      <c r="O86" s="411"/>
      <c r="P86" s="485">
        <f t="shared" ca="1" si="27"/>
        <v>0.32747685185185288</v>
      </c>
      <c r="Q86" s="484">
        <f t="shared" ca="1" si="28"/>
        <v>0.32762731481481583</v>
      </c>
      <c r="R86" s="486">
        <v>0.05</v>
      </c>
      <c r="S86" s="486"/>
      <c r="T86">
        <v>18</v>
      </c>
      <c r="U86" s="469" t="str">
        <f t="shared" si="18"/>
        <v>C4-R22</v>
      </c>
      <c r="V86">
        <v>4</v>
      </c>
      <c r="W86" s="470" t="s">
        <v>493</v>
      </c>
      <c r="X86" s="470" t="s">
        <v>494</v>
      </c>
      <c r="Y86">
        <v>22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13"/>
      <c r="C87" s="404" t="str">
        <f t="shared" si="16"/>
        <v>C4-R20</v>
      </c>
      <c r="D87" s="405">
        <v>0.32793981481481582</v>
      </c>
      <c r="E87" s="405">
        <v>0.32810185185185287</v>
      </c>
      <c r="F87" s="406">
        <f t="shared" si="21"/>
        <v>1.7</v>
      </c>
      <c r="G87" s="468">
        <f t="shared" si="21"/>
        <v>13.26</v>
      </c>
      <c r="H87" s="407">
        <f t="shared" si="21"/>
        <v>1.2</v>
      </c>
      <c r="I87" s="407">
        <f t="shared" si="22"/>
        <v>14.959999999999999</v>
      </c>
      <c r="J87" s="407">
        <f t="shared" si="17"/>
        <v>15.01</v>
      </c>
      <c r="K87" s="408">
        <f t="shared" si="23"/>
        <v>5.0000000000000711E-2</v>
      </c>
      <c r="L87" s="409">
        <f t="shared" si="24"/>
        <v>0.5</v>
      </c>
      <c r="M87" s="410">
        <f t="shared" si="25"/>
        <v>15.459999999999999</v>
      </c>
      <c r="N87" s="410">
        <f t="shared" si="26"/>
        <v>15.51</v>
      </c>
      <c r="O87" s="411"/>
      <c r="P87" s="485">
        <f t="shared" ca="1" si="27"/>
        <v>0.32791666666666769</v>
      </c>
      <c r="Q87" s="484">
        <f t="shared" ca="1" si="28"/>
        <v>0.32807870370370473</v>
      </c>
      <c r="R87" s="486">
        <v>0.05</v>
      </c>
      <c r="S87" s="486"/>
      <c r="T87">
        <v>19</v>
      </c>
      <c r="U87" s="469" t="str">
        <f t="shared" si="18"/>
        <v>C4-R20</v>
      </c>
      <c r="V87">
        <v>4</v>
      </c>
      <c r="W87" s="470" t="s">
        <v>493</v>
      </c>
      <c r="X87" s="470" t="s">
        <v>494</v>
      </c>
      <c r="Y87">
        <v>20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13"/>
      <c r="C88" s="404" t="str">
        <f t="shared" si="16"/>
        <v>C4-R18</v>
      </c>
      <c r="D88" s="405">
        <v>0.32836805555555659</v>
      </c>
      <c r="E88" s="405">
        <v>0.3285069444444455</v>
      </c>
      <c r="F88" s="406">
        <f t="shared" si="21"/>
        <v>1.7</v>
      </c>
      <c r="G88" s="468">
        <f t="shared" si="21"/>
        <v>13.26</v>
      </c>
      <c r="H88" s="407">
        <f t="shared" si="21"/>
        <v>1.2</v>
      </c>
      <c r="I88" s="407">
        <f t="shared" si="22"/>
        <v>14.959999999999999</v>
      </c>
      <c r="J88" s="407">
        <f t="shared" si="17"/>
        <v>15.03</v>
      </c>
      <c r="K88" s="408">
        <f t="shared" si="23"/>
        <v>7.0000000000000284E-2</v>
      </c>
      <c r="L88" s="409">
        <f t="shared" si="24"/>
        <v>0.5</v>
      </c>
      <c r="M88" s="410">
        <f t="shared" si="25"/>
        <v>15.459999999999999</v>
      </c>
      <c r="N88" s="410">
        <f t="shared" si="26"/>
        <v>15.53</v>
      </c>
      <c r="O88" s="411"/>
      <c r="P88" s="485">
        <f t="shared" ca="1" si="27"/>
        <v>0.32836805555555659</v>
      </c>
      <c r="Q88" s="484">
        <f t="shared" ca="1" si="28"/>
        <v>0.32854166666666773</v>
      </c>
      <c r="R88" s="486">
        <v>7.0000000000000007E-2</v>
      </c>
      <c r="S88" s="486"/>
      <c r="T88">
        <v>20</v>
      </c>
      <c r="U88" s="469" t="str">
        <f t="shared" si="18"/>
        <v>C4-R18</v>
      </c>
      <c r="V88">
        <v>4</v>
      </c>
      <c r="W88" s="470" t="s">
        <v>493</v>
      </c>
      <c r="X88" s="470" t="s">
        <v>494</v>
      </c>
      <c r="Y88">
        <v>18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13"/>
      <c r="C89" s="404" t="str">
        <f t="shared" si="16"/>
        <v>C4-R16</v>
      </c>
      <c r="D89" s="405">
        <v>0.32878472222222327</v>
      </c>
      <c r="E89" s="405">
        <v>0.32893518518518622</v>
      </c>
      <c r="F89" s="406">
        <f t="shared" si="21"/>
        <v>1.7</v>
      </c>
      <c r="G89" s="468">
        <f t="shared" si="21"/>
        <v>13.26</v>
      </c>
      <c r="H89" s="407">
        <f t="shared" si="21"/>
        <v>1.2</v>
      </c>
      <c r="I89" s="407">
        <f t="shared" si="22"/>
        <v>14.959999999999999</v>
      </c>
      <c r="J89" s="407">
        <f t="shared" si="17"/>
        <v>14.999999999999998</v>
      </c>
      <c r="K89" s="408">
        <f t="shared" si="23"/>
        <v>3.9999999999999147E-2</v>
      </c>
      <c r="L89" s="409">
        <f t="shared" si="24"/>
        <v>0.5</v>
      </c>
      <c r="M89" s="410">
        <f t="shared" si="25"/>
        <v>15.459999999999999</v>
      </c>
      <c r="N89" s="410">
        <f t="shared" si="26"/>
        <v>15.499999999999998</v>
      </c>
      <c r="O89" s="411"/>
      <c r="P89" s="485">
        <f t="shared" ca="1" si="27"/>
        <v>0.32877314814814923</v>
      </c>
      <c r="Q89" s="484">
        <f t="shared" ca="1" si="28"/>
        <v>0.32894675925926037</v>
      </c>
      <c r="R89" s="486">
        <v>0.04</v>
      </c>
      <c r="S89" s="486"/>
      <c r="T89">
        <v>21</v>
      </c>
      <c r="U89" s="469" t="str">
        <f t="shared" si="18"/>
        <v>C4-R16</v>
      </c>
      <c r="V89">
        <v>4</v>
      </c>
      <c r="W89" s="470" t="s">
        <v>493</v>
      </c>
      <c r="X89" s="470" t="s">
        <v>494</v>
      </c>
      <c r="Y89">
        <v>16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13"/>
      <c r="C90" s="404" t="str">
        <f t="shared" si="16"/>
        <v>C4-R14</v>
      </c>
      <c r="D90" s="405">
        <v>0.32920138888888995</v>
      </c>
      <c r="E90" s="405">
        <v>0.32936342592592699</v>
      </c>
      <c r="F90" s="406">
        <f t="shared" si="21"/>
        <v>1.7</v>
      </c>
      <c r="G90" s="468">
        <f t="shared" si="21"/>
        <v>13.26</v>
      </c>
      <c r="H90" s="407">
        <f t="shared" si="21"/>
        <v>1.2</v>
      </c>
      <c r="I90" s="407">
        <f t="shared" si="22"/>
        <v>14.959999999999999</v>
      </c>
      <c r="J90" s="407">
        <f t="shared" si="17"/>
        <v>14.989999999999998</v>
      </c>
      <c r="K90" s="408">
        <f t="shared" si="23"/>
        <v>2.9999999999999361E-2</v>
      </c>
      <c r="L90" s="409">
        <f t="shared" si="24"/>
        <v>0.5</v>
      </c>
      <c r="M90" s="410">
        <f t="shared" si="25"/>
        <v>15.459999999999999</v>
      </c>
      <c r="N90" s="410">
        <f t="shared" si="26"/>
        <v>15.489999999999998</v>
      </c>
      <c r="O90" s="411"/>
      <c r="P90" s="485">
        <f t="shared" ca="1" si="27"/>
        <v>0.32923611111111223</v>
      </c>
      <c r="Q90" s="484">
        <f t="shared" ca="1" si="28"/>
        <v>0.32940972222222337</v>
      </c>
      <c r="R90" s="486">
        <v>0.03</v>
      </c>
      <c r="S90" s="486"/>
      <c r="T90">
        <v>22</v>
      </c>
      <c r="U90" s="469" t="str">
        <f t="shared" si="18"/>
        <v>C4-R14</v>
      </c>
      <c r="V90">
        <v>4</v>
      </c>
      <c r="W90" s="470" t="s">
        <v>493</v>
      </c>
      <c r="X90" s="470" t="s">
        <v>494</v>
      </c>
      <c r="Y90">
        <v>14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13"/>
      <c r="C91" s="404" t="str">
        <f t="shared" si="16"/>
        <v>C4-R12</v>
      </c>
      <c r="D91" s="405">
        <v>0.32961805555555662</v>
      </c>
      <c r="E91" s="405">
        <v>0.32978009259259367</v>
      </c>
      <c r="F91" s="406">
        <f t="shared" si="21"/>
        <v>1.7</v>
      </c>
      <c r="G91" s="468">
        <f t="shared" si="21"/>
        <v>13.26</v>
      </c>
      <c r="H91" s="407">
        <f t="shared" si="21"/>
        <v>1.2</v>
      </c>
      <c r="I91" s="407">
        <f t="shared" si="22"/>
        <v>14.959999999999999</v>
      </c>
      <c r="J91" s="407">
        <f t="shared" si="17"/>
        <v>14.999999999999998</v>
      </c>
      <c r="K91" s="408">
        <f t="shared" si="23"/>
        <v>3.9999999999999147E-2</v>
      </c>
      <c r="L91" s="409">
        <f t="shared" si="24"/>
        <v>0.5</v>
      </c>
      <c r="M91" s="410">
        <f t="shared" si="25"/>
        <v>15.459999999999999</v>
      </c>
      <c r="N91" s="410">
        <f t="shared" si="26"/>
        <v>15.499999999999998</v>
      </c>
      <c r="O91" s="411"/>
      <c r="P91" s="485">
        <f t="shared" ca="1" si="27"/>
        <v>0.32967592592592709</v>
      </c>
      <c r="Q91" s="484">
        <f t="shared" ca="1" si="28"/>
        <v>0.32984953703703823</v>
      </c>
      <c r="R91" s="486">
        <v>0.04</v>
      </c>
      <c r="S91" s="486"/>
      <c r="T91">
        <v>23</v>
      </c>
      <c r="U91" s="469" t="str">
        <f t="shared" si="18"/>
        <v>C4-R12</v>
      </c>
      <c r="V91">
        <v>4</v>
      </c>
      <c r="W91" s="470" t="s">
        <v>493</v>
      </c>
      <c r="X91" s="470" t="s">
        <v>494</v>
      </c>
      <c r="Y91">
        <v>12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13"/>
      <c r="C92" s="404" t="str">
        <f t="shared" si="16"/>
        <v>C4-R10</v>
      </c>
      <c r="D92" s="405">
        <v>0.3300231481481492</v>
      </c>
      <c r="E92" s="405">
        <v>0.33016203703703811</v>
      </c>
      <c r="F92" s="406">
        <f t="shared" si="21"/>
        <v>1.7</v>
      </c>
      <c r="G92" s="468">
        <f t="shared" si="21"/>
        <v>13.26</v>
      </c>
      <c r="H92" s="407">
        <f t="shared" si="21"/>
        <v>1.2</v>
      </c>
      <c r="I92" s="407">
        <f t="shared" si="22"/>
        <v>14.959999999999999</v>
      </c>
      <c r="J92" s="407">
        <f t="shared" si="17"/>
        <v>14.999999999999998</v>
      </c>
      <c r="K92" s="408">
        <f t="shared" si="23"/>
        <v>3.9999999999999147E-2</v>
      </c>
      <c r="L92" s="409">
        <f t="shared" si="24"/>
        <v>0.5</v>
      </c>
      <c r="M92" s="410">
        <f t="shared" si="25"/>
        <v>15.459999999999999</v>
      </c>
      <c r="N92" s="410">
        <f t="shared" si="26"/>
        <v>15.499999999999998</v>
      </c>
      <c r="O92" s="411"/>
      <c r="P92" s="485">
        <f t="shared" ca="1" si="27"/>
        <v>0.330127314814816</v>
      </c>
      <c r="Q92" s="484">
        <f t="shared" ca="1" si="28"/>
        <v>0.33030092592592714</v>
      </c>
      <c r="R92" s="486">
        <v>0.04</v>
      </c>
      <c r="S92" s="486"/>
      <c r="T92">
        <v>24</v>
      </c>
      <c r="U92" s="469" t="str">
        <f t="shared" si="18"/>
        <v>C4-R10</v>
      </c>
      <c r="V92">
        <v>4</v>
      </c>
      <c r="W92" s="470" t="s">
        <v>493</v>
      </c>
      <c r="X92" s="470" t="s">
        <v>494</v>
      </c>
      <c r="Y92">
        <v>10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13"/>
      <c r="C93" s="404" t="str">
        <f t="shared" si="16"/>
        <v>C4-R8</v>
      </c>
      <c r="D93" s="405">
        <v>0.33043981481481588</v>
      </c>
      <c r="E93" s="405">
        <v>0.33057870370370479</v>
      </c>
      <c r="F93" s="406">
        <f t="shared" si="21"/>
        <v>1.7</v>
      </c>
      <c r="G93" s="468">
        <f t="shared" si="21"/>
        <v>13.26</v>
      </c>
      <c r="H93" s="407">
        <f t="shared" si="21"/>
        <v>1.2</v>
      </c>
      <c r="I93" s="407">
        <f t="shared" si="22"/>
        <v>14.959999999999999</v>
      </c>
      <c r="J93" s="407">
        <f t="shared" si="17"/>
        <v>15.1</v>
      </c>
      <c r="K93" s="408">
        <f t="shared" si="23"/>
        <v>0.14000000000000057</v>
      </c>
      <c r="L93" s="409">
        <f t="shared" si="24"/>
        <v>0.5</v>
      </c>
      <c r="M93" s="410">
        <f t="shared" si="25"/>
        <v>15.459999999999999</v>
      </c>
      <c r="N93" s="410">
        <f t="shared" si="26"/>
        <v>15.6</v>
      </c>
      <c r="O93" s="411"/>
      <c r="P93" s="485">
        <f t="shared" ca="1" si="27"/>
        <v>0.33053240740740863</v>
      </c>
      <c r="Q93" s="484">
        <f t="shared" ca="1" si="28"/>
        <v>0.33067129629629755</v>
      </c>
      <c r="R93" s="486">
        <v>0.14000000000000001</v>
      </c>
      <c r="S93" s="486"/>
      <c r="T93">
        <v>25</v>
      </c>
      <c r="U93" s="469" t="str">
        <f t="shared" si="18"/>
        <v>C4-R8</v>
      </c>
      <c r="V93">
        <v>4</v>
      </c>
      <c r="W93" s="470" t="s">
        <v>493</v>
      </c>
      <c r="X93" s="470" t="s">
        <v>494</v>
      </c>
      <c r="Y93">
        <v>8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13" t="str">
        <f>D12</f>
        <v>KM10+170, KM10+230</v>
      </c>
      <c r="C94" s="404" t="str">
        <f t="shared" si="16"/>
        <v>C4-R6</v>
      </c>
      <c r="D94" s="405">
        <v>0.33083333333333442</v>
      </c>
      <c r="E94" s="405">
        <v>0.33100694444444556</v>
      </c>
      <c r="F94" s="406">
        <f t="shared" si="21"/>
        <v>1.7</v>
      </c>
      <c r="G94" s="468">
        <f t="shared" si="21"/>
        <v>13.26</v>
      </c>
      <c r="H94" s="407">
        <f t="shared" si="21"/>
        <v>1.2</v>
      </c>
      <c r="I94" s="407">
        <f t="shared" si="22"/>
        <v>14.959999999999999</v>
      </c>
      <c r="J94" s="407">
        <f t="shared" si="17"/>
        <v>15.069999999999999</v>
      </c>
      <c r="K94" s="408">
        <f t="shared" si="23"/>
        <v>0.10999999999999943</v>
      </c>
      <c r="L94" s="409">
        <f t="shared" si="24"/>
        <v>0.5</v>
      </c>
      <c r="M94" s="410">
        <f t="shared" si="25"/>
        <v>15.459999999999999</v>
      </c>
      <c r="N94" s="410">
        <f t="shared" si="26"/>
        <v>15.569999999999999</v>
      </c>
      <c r="O94" s="411"/>
      <c r="P94" s="485">
        <f t="shared" ca="1" si="27"/>
        <v>0.33094907407407531</v>
      </c>
      <c r="Q94" s="484">
        <f t="shared" ca="1" si="28"/>
        <v>0.33108796296296422</v>
      </c>
      <c r="R94" s="486">
        <v>0.11</v>
      </c>
      <c r="S94" s="486"/>
      <c r="T94">
        <v>26</v>
      </c>
      <c r="U94" s="469" t="str">
        <f t="shared" si="18"/>
        <v>C4-R6</v>
      </c>
      <c r="V94">
        <v>4</v>
      </c>
      <c r="W94" s="470" t="s">
        <v>493</v>
      </c>
      <c r="X94" s="470" t="s">
        <v>494</v>
      </c>
      <c r="Y94">
        <v>6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13"/>
      <c r="C95" s="404" t="str">
        <f t="shared" si="16"/>
        <v>C4-R4</v>
      </c>
      <c r="D95" s="405">
        <v>0.3312500000000011</v>
      </c>
      <c r="E95" s="405">
        <v>0.33138888888889001</v>
      </c>
      <c r="F95" s="406">
        <f t="shared" si="21"/>
        <v>1.7</v>
      </c>
      <c r="G95" s="468">
        <f t="shared" si="21"/>
        <v>13.26</v>
      </c>
      <c r="H95" s="407">
        <f t="shared" si="21"/>
        <v>1.2</v>
      </c>
      <c r="I95" s="407">
        <f t="shared" si="22"/>
        <v>14.959999999999999</v>
      </c>
      <c r="J95" s="407">
        <f t="shared" si="17"/>
        <v>15.059999999999999</v>
      </c>
      <c r="K95" s="408">
        <f t="shared" si="23"/>
        <v>9.9999999999999645E-2</v>
      </c>
      <c r="L95" s="409">
        <f t="shared" si="24"/>
        <v>0.5</v>
      </c>
      <c r="M95" s="410">
        <f t="shared" si="25"/>
        <v>15.459999999999999</v>
      </c>
      <c r="N95" s="410">
        <f t="shared" si="26"/>
        <v>15.559999999999999</v>
      </c>
      <c r="O95" s="411"/>
      <c r="P95" s="485">
        <f t="shared" ca="1" si="27"/>
        <v>0.33131944444444572</v>
      </c>
      <c r="Q95" s="484">
        <f t="shared" ca="1" si="28"/>
        <v>0.33149305555555686</v>
      </c>
      <c r="R95" s="486">
        <v>0.1</v>
      </c>
      <c r="S95" s="486"/>
      <c r="T95">
        <v>1</v>
      </c>
      <c r="U95" s="469" t="str">
        <f t="shared" si="18"/>
        <v>C4-R4</v>
      </c>
      <c r="V95">
        <v>4</v>
      </c>
      <c r="W95" s="470" t="s">
        <v>493</v>
      </c>
      <c r="X95" s="470" t="s">
        <v>494</v>
      </c>
      <c r="Y95">
        <v>4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13"/>
      <c r="C96" s="404" t="str">
        <f t="shared" si="16"/>
        <v>C4-R2</v>
      </c>
      <c r="D96" s="405">
        <v>0.33162037037037151</v>
      </c>
      <c r="E96" s="405">
        <v>0.33179398148148265</v>
      </c>
      <c r="F96" s="406">
        <f t="shared" si="21"/>
        <v>1.7</v>
      </c>
      <c r="G96" s="468">
        <f t="shared" si="21"/>
        <v>13.26</v>
      </c>
      <c r="H96" s="407">
        <f t="shared" si="21"/>
        <v>1.2</v>
      </c>
      <c r="I96" s="407">
        <f t="shared" si="22"/>
        <v>14.959999999999999</v>
      </c>
      <c r="J96" s="407">
        <f t="shared" si="17"/>
        <v>15.1</v>
      </c>
      <c r="K96" s="408">
        <f t="shared" si="23"/>
        <v>0.14000000000000057</v>
      </c>
      <c r="L96" s="409">
        <f t="shared" si="24"/>
        <v>0.5</v>
      </c>
      <c r="M96" s="410">
        <f t="shared" si="25"/>
        <v>15.459999999999999</v>
      </c>
      <c r="N96" s="410">
        <f t="shared" si="26"/>
        <v>15.6</v>
      </c>
      <c r="O96" s="411"/>
      <c r="P96" s="485">
        <f t="shared" ca="1" si="27"/>
        <v>0.33172453703703836</v>
      </c>
      <c r="Q96" s="484">
        <f t="shared" ca="1" si="28"/>
        <v>0.3318865740740754</v>
      </c>
      <c r="R96" s="486">
        <v>0.14000000000000001</v>
      </c>
      <c r="S96" s="486"/>
      <c r="T96">
        <v>2</v>
      </c>
      <c r="U96" s="469" t="str">
        <f t="shared" si="18"/>
        <v>C4-R2</v>
      </c>
      <c r="V96">
        <v>4</v>
      </c>
      <c r="W96" s="470" t="s">
        <v>493</v>
      </c>
      <c r="X96" s="470" t="s">
        <v>494</v>
      </c>
      <c r="Y96">
        <v>2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13"/>
      <c r="C97" s="404" t="str">
        <f t="shared" si="16"/>
        <v>C5-R1</v>
      </c>
      <c r="D97" s="405">
        <v>0.33208333333333451</v>
      </c>
      <c r="E97" s="405">
        <v>0.33225694444444565</v>
      </c>
      <c r="F97" s="406">
        <f t="shared" si="21"/>
        <v>1.7</v>
      </c>
      <c r="G97" s="468">
        <f t="shared" si="21"/>
        <v>13.26</v>
      </c>
      <c r="H97" s="407">
        <f t="shared" si="21"/>
        <v>1.2</v>
      </c>
      <c r="I97" s="407">
        <f t="shared" si="22"/>
        <v>14.959999999999999</v>
      </c>
      <c r="J97" s="407">
        <f t="shared" si="17"/>
        <v>15.03</v>
      </c>
      <c r="K97" s="408">
        <f t="shared" si="23"/>
        <v>7.0000000000000284E-2</v>
      </c>
      <c r="L97" s="409">
        <f t="shared" si="24"/>
        <v>0.5</v>
      </c>
      <c r="M97" s="410">
        <f t="shared" si="25"/>
        <v>15.459999999999999</v>
      </c>
      <c r="N97" s="410">
        <f t="shared" si="26"/>
        <v>15.53</v>
      </c>
      <c r="O97" s="411"/>
      <c r="P97" s="485">
        <f t="shared" ca="1" si="27"/>
        <v>0.33212962962963094</v>
      </c>
      <c r="Q97" s="484">
        <f t="shared" ca="1" si="28"/>
        <v>0.33226851851851985</v>
      </c>
      <c r="R97" s="486">
        <v>7.0000000000000007E-2</v>
      </c>
      <c r="S97" s="486"/>
      <c r="T97">
        <v>3</v>
      </c>
      <c r="U97" s="501" t="str">
        <f t="shared" si="18"/>
        <v>C5-R1</v>
      </c>
      <c r="V97">
        <v>5</v>
      </c>
      <c r="W97" s="501" t="s">
        <v>493</v>
      </c>
      <c r="X97" s="470" t="s">
        <v>494</v>
      </c>
      <c r="Y97">
        <v>1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13"/>
      <c r="C98" s="404" t="str">
        <f t="shared" si="16"/>
        <v>C5-R3</v>
      </c>
      <c r="D98" s="405">
        <v>0.33253472222222341</v>
      </c>
      <c r="E98" s="405">
        <v>0.33268518518518636</v>
      </c>
      <c r="F98" s="406">
        <f t="shared" si="21"/>
        <v>1.7</v>
      </c>
      <c r="G98" s="468">
        <f t="shared" si="21"/>
        <v>13.26</v>
      </c>
      <c r="H98" s="407">
        <f t="shared" si="21"/>
        <v>1.2</v>
      </c>
      <c r="I98" s="407">
        <f t="shared" si="22"/>
        <v>14.959999999999999</v>
      </c>
      <c r="J98" s="407">
        <f t="shared" si="17"/>
        <v>15.04</v>
      </c>
      <c r="K98" s="408">
        <f t="shared" si="23"/>
        <v>8.0000000000000071E-2</v>
      </c>
      <c r="L98" s="409">
        <f t="shared" si="24"/>
        <v>0.5</v>
      </c>
      <c r="M98" s="410">
        <f t="shared" si="25"/>
        <v>15.459999999999999</v>
      </c>
      <c r="N98" s="410">
        <f t="shared" si="26"/>
        <v>15.54</v>
      </c>
      <c r="O98" s="411"/>
      <c r="P98" s="485">
        <f t="shared" ca="1" si="27"/>
        <v>0.33253472222222358</v>
      </c>
      <c r="Q98" s="484">
        <f t="shared" ca="1" si="28"/>
        <v>0.33269675925926062</v>
      </c>
      <c r="R98" s="486">
        <v>0.08</v>
      </c>
      <c r="S98" s="486"/>
      <c r="T98">
        <v>4</v>
      </c>
      <c r="U98" s="469" t="str">
        <f t="shared" si="18"/>
        <v>C5-R3</v>
      </c>
      <c r="V98">
        <v>5</v>
      </c>
      <c r="W98" s="470" t="s">
        <v>493</v>
      </c>
      <c r="X98" s="470" t="s">
        <v>494</v>
      </c>
      <c r="Y98">
        <v>3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13"/>
      <c r="C99" s="404" t="str">
        <f t="shared" si="16"/>
        <v>C5-R5</v>
      </c>
      <c r="D99" s="405">
        <v>0.33297453703703822</v>
      </c>
      <c r="E99" s="405">
        <v>0.33311342592592713</v>
      </c>
      <c r="F99" s="406">
        <f t="shared" ref="F99:H114" si="29">F98</f>
        <v>1.7</v>
      </c>
      <c r="G99" s="468">
        <f t="shared" si="29"/>
        <v>13.26</v>
      </c>
      <c r="H99" s="407">
        <f t="shared" si="29"/>
        <v>1.2</v>
      </c>
      <c r="I99" s="407">
        <f t="shared" si="22"/>
        <v>14.959999999999999</v>
      </c>
      <c r="J99" s="407">
        <f t="shared" si="17"/>
        <v>15.04</v>
      </c>
      <c r="K99" s="408">
        <f t="shared" si="23"/>
        <v>8.0000000000000071E-2</v>
      </c>
      <c r="L99" s="409">
        <f t="shared" si="24"/>
        <v>0.5</v>
      </c>
      <c r="M99" s="410">
        <f t="shared" si="25"/>
        <v>15.459999999999999</v>
      </c>
      <c r="N99" s="410">
        <f t="shared" si="26"/>
        <v>15.54</v>
      </c>
      <c r="O99" s="411"/>
      <c r="P99" s="485">
        <f t="shared" ca="1" si="27"/>
        <v>0.33292824074074212</v>
      </c>
      <c r="Q99" s="484">
        <f t="shared" ca="1" si="28"/>
        <v>0.33310185185185326</v>
      </c>
      <c r="R99" s="486">
        <v>0.08</v>
      </c>
      <c r="S99" s="486"/>
      <c r="T99">
        <v>5</v>
      </c>
      <c r="U99" s="469" t="str">
        <f t="shared" si="18"/>
        <v>C5-R5</v>
      </c>
      <c r="V99">
        <v>5</v>
      </c>
      <c r="W99" s="470" t="s">
        <v>493</v>
      </c>
      <c r="X99" s="470" t="s">
        <v>494</v>
      </c>
      <c r="Y99">
        <v>5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13"/>
      <c r="C100" s="404" t="str">
        <f t="shared" si="16"/>
        <v>C5-R7</v>
      </c>
      <c r="D100" s="405">
        <v>0.33337962962963086</v>
      </c>
      <c r="E100" s="405">
        <v>0.333553240740742</v>
      </c>
      <c r="F100" s="406">
        <f t="shared" si="29"/>
        <v>1.7</v>
      </c>
      <c r="G100" s="468">
        <f t="shared" si="29"/>
        <v>13.26</v>
      </c>
      <c r="H100" s="407">
        <f t="shared" si="29"/>
        <v>1.2</v>
      </c>
      <c r="I100" s="407">
        <f t="shared" si="22"/>
        <v>14.959999999999999</v>
      </c>
      <c r="J100" s="407">
        <f t="shared" si="17"/>
        <v>14.979999999999999</v>
      </c>
      <c r="K100" s="408">
        <f t="shared" si="23"/>
        <v>1.9999999999999574E-2</v>
      </c>
      <c r="L100" s="409">
        <f t="shared" si="24"/>
        <v>0.5</v>
      </c>
      <c r="M100" s="410">
        <f t="shared" si="25"/>
        <v>15.459999999999999</v>
      </c>
      <c r="N100" s="410">
        <f t="shared" si="26"/>
        <v>15.479999999999999</v>
      </c>
      <c r="O100" s="411"/>
      <c r="P100" s="485">
        <f t="shared" ca="1" si="27"/>
        <v>0.33336805555555699</v>
      </c>
      <c r="Q100" s="484">
        <f t="shared" ca="1" si="28"/>
        <v>0.33354166666666812</v>
      </c>
      <c r="R100" s="486">
        <v>0.02</v>
      </c>
      <c r="S100" s="486"/>
      <c r="T100">
        <v>6</v>
      </c>
      <c r="U100" s="469" t="str">
        <f t="shared" si="18"/>
        <v>C5-R7</v>
      </c>
      <c r="V100">
        <v>5</v>
      </c>
      <c r="W100" s="470" t="s">
        <v>493</v>
      </c>
      <c r="X100" s="470" t="s">
        <v>494</v>
      </c>
      <c r="Y100">
        <v>7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13"/>
      <c r="C101" s="404" t="str">
        <f t="shared" si="16"/>
        <v>C5-R9</v>
      </c>
      <c r="D101" s="405">
        <v>0.33379629629629753</v>
      </c>
      <c r="E101" s="405">
        <v>0.33394675925926048</v>
      </c>
      <c r="F101" s="406">
        <f t="shared" si="29"/>
        <v>1.7</v>
      </c>
      <c r="G101" s="468">
        <f t="shared" si="29"/>
        <v>13.26</v>
      </c>
      <c r="H101" s="407">
        <f t="shared" si="29"/>
        <v>1.2</v>
      </c>
      <c r="I101" s="407">
        <f t="shared" si="22"/>
        <v>14.959999999999999</v>
      </c>
      <c r="J101" s="407">
        <f t="shared" si="17"/>
        <v>15.09</v>
      </c>
      <c r="K101" s="408">
        <f t="shared" si="23"/>
        <v>0.13000000000000078</v>
      </c>
      <c r="L101" s="409">
        <f t="shared" si="24"/>
        <v>0.5</v>
      </c>
      <c r="M101" s="410">
        <f t="shared" si="25"/>
        <v>15.459999999999999</v>
      </c>
      <c r="N101" s="410">
        <f t="shared" si="26"/>
        <v>15.59</v>
      </c>
      <c r="O101" s="411"/>
      <c r="P101" s="485">
        <f t="shared" ca="1" si="27"/>
        <v>0.33380787037037185</v>
      </c>
      <c r="Q101" s="484">
        <f t="shared" ca="1" si="28"/>
        <v>0.33398148148148299</v>
      </c>
      <c r="R101" s="486">
        <v>0.13</v>
      </c>
      <c r="S101" s="486"/>
      <c r="T101">
        <v>7</v>
      </c>
      <c r="U101" s="469" t="str">
        <f t="shared" si="18"/>
        <v>C5-R9</v>
      </c>
      <c r="V101">
        <v>5</v>
      </c>
      <c r="W101" s="470" t="s">
        <v>493</v>
      </c>
      <c r="X101" s="470" t="s">
        <v>494</v>
      </c>
      <c r="Y101">
        <v>9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13"/>
      <c r="C102" s="404" t="str">
        <f t="shared" si="16"/>
        <v>C5-R11</v>
      </c>
      <c r="D102" s="405">
        <v>0.33422453703703825</v>
      </c>
      <c r="E102" s="405">
        <v>0.33436342592592716</v>
      </c>
      <c r="F102" s="406">
        <f t="shared" si="29"/>
        <v>1.7</v>
      </c>
      <c r="G102" s="468">
        <f t="shared" si="29"/>
        <v>13.26</v>
      </c>
      <c r="H102" s="407">
        <f t="shared" si="29"/>
        <v>1.2</v>
      </c>
      <c r="I102" s="407">
        <f t="shared" si="22"/>
        <v>14.959999999999999</v>
      </c>
      <c r="J102" s="407">
        <f t="shared" si="17"/>
        <v>15.04</v>
      </c>
      <c r="K102" s="408">
        <f t="shared" si="23"/>
        <v>8.0000000000000071E-2</v>
      </c>
      <c r="L102" s="409">
        <f t="shared" si="24"/>
        <v>0.5</v>
      </c>
      <c r="M102" s="410">
        <f t="shared" si="25"/>
        <v>15.459999999999999</v>
      </c>
      <c r="N102" s="410">
        <f t="shared" si="26"/>
        <v>15.54</v>
      </c>
      <c r="O102" s="411"/>
      <c r="P102" s="485">
        <f t="shared" ca="1" si="27"/>
        <v>0.33424768518518672</v>
      </c>
      <c r="Q102" s="484">
        <f t="shared" ca="1" si="28"/>
        <v>0.33439814814814967</v>
      </c>
      <c r="R102" s="486">
        <v>0.08</v>
      </c>
      <c r="S102" s="486"/>
      <c r="T102">
        <v>8</v>
      </c>
      <c r="U102" s="469" t="str">
        <f t="shared" si="18"/>
        <v>C5-R11</v>
      </c>
      <c r="V102">
        <v>5</v>
      </c>
      <c r="W102" s="470" t="s">
        <v>493</v>
      </c>
      <c r="X102" s="470" t="s">
        <v>494</v>
      </c>
      <c r="Y102">
        <v>11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13"/>
      <c r="C103" s="404" t="str">
        <f t="shared" si="16"/>
        <v>C5-R13</v>
      </c>
      <c r="D103" s="405">
        <v>0.33462962962963089</v>
      </c>
      <c r="E103" s="405">
        <v>0.33480324074074203</v>
      </c>
      <c r="F103" s="406">
        <f t="shared" si="29"/>
        <v>1.7</v>
      </c>
      <c r="G103" s="468">
        <f t="shared" si="29"/>
        <v>13.26</v>
      </c>
      <c r="H103" s="407">
        <f t="shared" si="29"/>
        <v>1.2</v>
      </c>
      <c r="I103" s="407">
        <f t="shared" si="22"/>
        <v>14.959999999999999</v>
      </c>
      <c r="J103" s="407">
        <f t="shared" si="17"/>
        <v>15.09</v>
      </c>
      <c r="K103" s="408">
        <f t="shared" si="23"/>
        <v>0.13000000000000078</v>
      </c>
      <c r="L103" s="409">
        <f t="shared" si="24"/>
        <v>0.5</v>
      </c>
      <c r="M103" s="410">
        <f t="shared" si="25"/>
        <v>15.459999999999999</v>
      </c>
      <c r="N103" s="410">
        <f t="shared" si="26"/>
        <v>15.59</v>
      </c>
      <c r="O103" s="411"/>
      <c r="P103" s="485">
        <f t="shared" ca="1" si="27"/>
        <v>0.33468750000000153</v>
      </c>
      <c r="Q103" s="484">
        <f t="shared" ca="1" si="28"/>
        <v>0.33482638888889044</v>
      </c>
      <c r="R103" s="486">
        <v>0.13</v>
      </c>
      <c r="S103" s="486"/>
      <c r="T103">
        <v>9</v>
      </c>
      <c r="U103" s="469" t="str">
        <f t="shared" si="18"/>
        <v>C5-R13</v>
      </c>
      <c r="V103">
        <v>5</v>
      </c>
      <c r="W103" s="470" t="s">
        <v>493</v>
      </c>
      <c r="X103" s="470" t="s">
        <v>494</v>
      </c>
      <c r="Y103">
        <v>13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13"/>
      <c r="C104" s="404" t="str">
        <f t="shared" si="16"/>
        <v>C5-R15</v>
      </c>
      <c r="D104" s="405">
        <v>0.33506944444444575</v>
      </c>
      <c r="E104" s="405">
        <v>0.3352199074074087</v>
      </c>
      <c r="F104" s="406">
        <f t="shared" si="29"/>
        <v>1.7</v>
      </c>
      <c r="G104" s="468">
        <f t="shared" si="29"/>
        <v>13.26</v>
      </c>
      <c r="H104" s="407">
        <f t="shared" si="29"/>
        <v>1.2</v>
      </c>
      <c r="I104" s="407">
        <f t="shared" si="22"/>
        <v>14.959999999999999</v>
      </c>
      <c r="J104" s="407">
        <f t="shared" si="17"/>
        <v>15.049999999999999</v>
      </c>
      <c r="K104" s="408">
        <f t="shared" si="23"/>
        <v>8.9999999999999858E-2</v>
      </c>
      <c r="L104" s="409">
        <f t="shared" si="24"/>
        <v>0.5</v>
      </c>
      <c r="M104" s="410">
        <f t="shared" si="25"/>
        <v>15.459999999999999</v>
      </c>
      <c r="N104" s="410">
        <f t="shared" si="26"/>
        <v>15.549999999999999</v>
      </c>
      <c r="O104" s="411"/>
      <c r="P104" s="485">
        <f t="shared" ca="1" si="27"/>
        <v>0.33509259259259416</v>
      </c>
      <c r="Q104" s="484">
        <f t="shared" ca="1" si="28"/>
        <v>0.33524305555555711</v>
      </c>
      <c r="R104" s="486">
        <v>0.09</v>
      </c>
      <c r="S104" s="486"/>
      <c r="T104">
        <v>10</v>
      </c>
      <c r="U104" s="469" t="str">
        <f t="shared" si="18"/>
        <v>C5-R15</v>
      </c>
      <c r="V104">
        <v>5</v>
      </c>
      <c r="W104" s="470" t="s">
        <v>493</v>
      </c>
      <c r="X104" s="470" t="s">
        <v>494</v>
      </c>
      <c r="Y104">
        <v>15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13"/>
      <c r="C105" s="404" t="str">
        <f t="shared" si="16"/>
        <v>C5-R17</v>
      </c>
      <c r="D105" s="405">
        <v>0.33550925925926056</v>
      </c>
      <c r="E105" s="405">
        <v>0.33564814814814947</v>
      </c>
      <c r="F105" s="406">
        <f t="shared" si="29"/>
        <v>1.7</v>
      </c>
      <c r="G105" s="468">
        <f t="shared" si="29"/>
        <v>13.26</v>
      </c>
      <c r="H105" s="407">
        <f t="shared" si="29"/>
        <v>1.2</v>
      </c>
      <c r="I105" s="407">
        <f t="shared" si="22"/>
        <v>14.959999999999999</v>
      </c>
      <c r="J105" s="407">
        <f t="shared" si="17"/>
        <v>14.999999999999998</v>
      </c>
      <c r="K105" s="408">
        <f t="shared" si="23"/>
        <v>3.9999999999999147E-2</v>
      </c>
      <c r="L105" s="409">
        <f t="shared" si="24"/>
        <v>0.5</v>
      </c>
      <c r="M105" s="410">
        <f t="shared" si="25"/>
        <v>15.459999999999999</v>
      </c>
      <c r="N105" s="410">
        <f t="shared" si="26"/>
        <v>15.499999999999998</v>
      </c>
      <c r="O105" s="411"/>
      <c r="P105" s="485">
        <f t="shared" ca="1" si="27"/>
        <v>0.33547453703703861</v>
      </c>
      <c r="Q105" s="484">
        <f t="shared" ca="1" si="28"/>
        <v>0.33564814814814975</v>
      </c>
      <c r="R105" s="486">
        <v>0.04</v>
      </c>
      <c r="S105" s="486"/>
      <c r="T105">
        <v>11</v>
      </c>
      <c r="U105" s="469" t="str">
        <f t="shared" si="18"/>
        <v>C5-R17</v>
      </c>
      <c r="V105">
        <v>5</v>
      </c>
      <c r="W105" s="470" t="s">
        <v>493</v>
      </c>
      <c r="X105" s="470" t="s">
        <v>494</v>
      </c>
      <c r="Y105">
        <v>17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13"/>
      <c r="C106" s="404" t="str">
        <f t="shared" si="16"/>
        <v>C5-R19</v>
      </c>
      <c r="D106" s="405">
        <v>0.33587962962963097</v>
      </c>
      <c r="E106" s="405">
        <v>0.33604166666666802</v>
      </c>
      <c r="F106" s="406">
        <f t="shared" si="29"/>
        <v>1.7</v>
      </c>
      <c r="G106" s="468">
        <f t="shared" si="29"/>
        <v>13.26</v>
      </c>
      <c r="H106" s="407">
        <f t="shared" si="29"/>
        <v>1.2</v>
      </c>
      <c r="I106" s="407">
        <f t="shared" si="22"/>
        <v>14.959999999999999</v>
      </c>
      <c r="J106" s="407">
        <f t="shared" si="17"/>
        <v>15.03</v>
      </c>
      <c r="K106" s="408">
        <f t="shared" si="23"/>
        <v>7.0000000000000284E-2</v>
      </c>
      <c r="L106" s="409">
        <f t="shared" si="24"/>
        <v>0.5</v>
      </c>
      <c r="M106" s="410">
        <f t="shared" si="25"/>
        <v>15.459999999999999</v>
      </c>
      <c r="N106" s="410">
        <f t="shared" si="26"/>
        <v>15.53</v>
      </c>
      <c r="O106" s="411"/>
      <c r="P106" s="485">
        <f t="shared" ca="1" si="27"/>
        <v>0.33590277777777938</v>
      </c>
      <c r="Q106" s="484">
        <f t="shared" ca="1" si="28"/>
        <v>0.33604166666666829</v>
      </c>
      <c r="R106" s="486">
        <v>7.0000000000000007E-2</v>
      </c>
      <c r="S106" s="486"/>
      <c r="T106">
        <v>12</v>
      </c>
      <c r="U106" s="469" t="str">
        <f t="shared" si="18"/>
        <v>C5-R19</v>
      </c>
      <c r="V106">
        <v>5</v>
      </c>
      <c r="W106" s="470" t="s">
        <v>493</v>
      </c>
      <c r="X106" s="470" t="s">
        <v>494</v>
      </c>
      <c r="Y106">
        <v>19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13"/>
      <c r="C107" s="404" t="str">
        <f t="shared" si="16"/>
        <v>C5-R21</v>
      </c>
      <c r="D107" s="405">
        <v>0.33629629629629765</v>
      </c>
      <c r="E107" s="405">
        <v>0.3364467592592606</v>
      </c>
      <c r="F107" s="406">
        <f t="shared" si="29"/>
        <v>1.7</v>
      </c>
      <c r="G107" s="468">
        <f t="shared" si="29"/>
        <v>13.26</v>
      </c>
      <c r="H107" s="407">
        <f t="shared" si="29"/>
        <v>1.2</v>
      </c>
      <c r="I107" s="407">
        <f t="shared" si="22"/>
        <v>14.959999999999999</v>
      </c>
      <c r="J107" s="407">
        <f t="shared" si="17"/>
        <v>15.09</v>
      </c>
      <c r="K107" s="408">
        <f t="shared" si="23"/>
        <v>0.13000000000000078</v>
      </c>
      <c r="L107" s="409">
        <f t="shared" si="24"/>
        <v>0.5</v>
      </c>
      <c r="M107" s="410">
        <f t="shared" si="25"/>
        <v>15.459999999999999</v>
      </c>
      <c r="N107" s="410">
        <f t="shared" si="26"/>
        <v>15.59</v>
      </c>
      <c r="O107" s="411"/>
      <c r="P107" s="485">
        <f t="shared" ca="1" si="27"/>
        <v>0.33627314814814979</v>
      </c>
      <c r="Q107" s="484">
        <f t="shared" ca="1" si="28"/>
        <v>0.33642361111111274</v>
      </c>
      <c r="R107" s="486">
        <v>0.13</v>
      </c>
      <c r="S107" s="486"/>
      <c r="T107">
        <v>13</v>
      </c>
      <c r="U107" s="469" t="str">
        <f t="shared" si="18"/>
        <v>C5-R21</v>
      </c>
      <c r="V107">
        <v>5</v>
      </c>
      <c r="W107" s="470" t="s">
        <v>493</v>
      </c>
      <c r="X107" s="470" t="s">
        <v>494</v>
      </c>
      <c r="Y107">
        <v>21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13"/>
      <c r="C108" s="404" t="str">
        <f t="shared" si="16"/>
        <v>C5-R23</v>
      </c>
      <c r="D108" s="405">
        <v>0.33672453703703836</v>
      </c>
      <c r="E108" s="405">
        <v>0.3368981481481495</v>
      </c>
      <c r="F108" s="406">
        <f t="shared" si="29"/>
        <v>1.7</v>
      </c>
      <c r="G108" s="468">
        <f t="shared" si="29"/>
        <v>13.26</v>
      </c>
      <c r="H108" s="407">
        <f t="shared" si="29"/>
        <v>1.2</v>
      </c>
      <c r="I108" s="407">
        <f t="shared" si="22"/>
        <v>14.959999999999999</v>
      </c>
      <c r="J108" s="407">
        <f t="shared" si="17"/>
        <v>15.01</v>
      </c>
      <c r="K108" s="408">
        <f t="shared" si="23"/>
        <v>5.0000000000000711E-2</v>
      </c>
      <c r="L108" s="409">
        <f t="shared" si="24"/>
        <v>0.5</v>
      </c>
      <c r="M108" s="410">
        <f t="shared" si="25"/>
        <v>15.459999999999999</v>
      </c>
      <c r="N108" s="410">
        <f t="shared" si="26"/>
        <v>15.51</v>
      </c>
      <c r="O108" s="411"/>
      <c r="P108" s="485">
        <f t="shared" ca="1" si="27"/>
        <v>0.33666666666666828</v>
      </c>
      <c r="Q108" s="484">
        <f t="shared" ca="1" si="28"/>
        <v>0.33681712962963123</v>
      </c>
      <c r="R108" s="486">
        <v>0.05</v>
      </c>
      <c r="S108" s="486"/>
      <c r="T108">
        <v>14</v>
      </c>
      <c r="U108" s="469" t="str">
        <f t="shared" si="18"/>
        <v>C5-R23</v>
      </c>
      <c r="V108">
        <v>5</v>
      </c>
      <c r="W108" s="470" t="s">
        <v>493</v>
      </c>
      <c r="X108" s="470" t="s">
        <v>494</v>
      </c>
      <c r="Y108">
        <v>23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13"/>
      <c r="C109" s="404" t="str">
        <f t="shared" si="16"/>
        <v>C5-R25</v>
      </c>
      <c r="D109" s="405">
        <v>0.33716435185185323</v>
      </c>
      <c r="E109" s="405">
        <v>0.33733796296296437</v>
      </c>
      <c r="F109" s="406">
        <f t="shared" si="29"/>
        <v>1.7</v>
      </c>
      <c r="G109" s="468">
        <f t="shared" si="29"/>
        <v>13.26</v>
      </c>
      <c r="H109" s="407">
        <f t="shared" si="29"/>
        <v>1.2</v>
      </c>
      <c r="I109" s="407">
        <f t="shared" si="22"/>
        <v>14.959999999999999</v>
      </c>
      <c r="J109" s="407">
        <f t="shared" si="17"/>
        <v>14.979999999999999</v>
      </c>
      <c r="K109" s="408">
        <f t="shared" si="23"/>
        <v>1.9999999999999574E-2</v>
      </c>
      <c r="L109" s="409">
        <f t="shared" si="24"/>
        <v>0.5</v>
      </c>
      <c r="M109" s="410">
        <f t="shared" si="25"/>
        <v>15.459999999999999</v>
      </c>
      <c r="N109" s="410">
        <f t="shared" si="26"/>
        <v>15.479999999999999</v>
      </c>
      <c r="O109" s="411"/>
      <c r="P109" s="485">
        <f t="shared" ca="1" si="27"/>
        <v>0.33710648148148309</v>
      </c>
      <c r="Q109" s="484">
        <f t="shared" ca="1" si="28"/>
        <v>0.33728009259259423</v>
      </c>
      <c r="R109" s="486">
        <v>0.02</v>
      </c>
      <c r="S109" s="486"/>
      <c r="T109">
        <v>15</v>
      </c>
      <c r="U109" s="469" t="str">
        <f t="shared" si="18"/>
        <v>C5-R25</v>
      </c>
      <c r="V109">
        <v>5</v>
      </c>
      <c r="W109" s="470" t="s">
        <v>493</v>
      </c>
      <c r="X109" s="470" t="s">
        <v>494</v>
      </c>
      <c r="Y109">
        <v>25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13"/>
      <c r="C110" s="404" t="str">
        <f t="shared" si="16"/>
        <v>C5-R27</v>
      </c>
      <c r="D110" s="412">
        <v>0.33762731481481623</v>
      </c>
      <c r="E110" s="412">
        <v>0.33777777777777918</v>
      </c>
      <c r="F110" s="406">
        <f t="shared" si="29"/>
        <v>1.7</v>
      </c>
      <c r="G110" s="468">
        <f t="shared" si="29"/>
        <v>13.26</v>
      </c>
      <c r="H110" s="407">
        <f t="shared" si="29"/>
        <v>1.2</v>
      </c>
      <c r="I110" s="407">
        <f t="shared" si="22"/>
        <v>14.959999999999999</v>
      </c>
      <c r="J110" s="407">
        <f t="shared" si="17"/>
        <v>14.989999999999998</v>
      </c>
      <c r="K110" s="408">
        <f t="shared" si="23"/>
        <v>2.9999999999999361E-2</v>
      </c>
      <c r="L110" s="409">
        <f t="shared" si="24"/>
        <v>0.5</v>
      </c>
      <c r="M110" s="410">
        <f t="shared" si="25"/>
        <v>15.459999999999999</v>
      </c>
      <c r="N110" s="410">
        <f t="shared" si="26"/>
        <v>15.489999999999998</v>
      </c>
      <c r="O110" s="411"/>
      <c r="P110" s="485">
        <f t="shared" ca="1" si="27"/>
        <v>0.33753472222222386</v>
      </c>
      <c r="Q110" s="484">
        <f t="shared" ca="1" si="28"/>
        <v>0.33767361111111277</v>
      </c>
      <c r="R110" s="486">
        <v>0.03</v>
      </c>
      <c r="S110" s="486"/>
      <c r="T110">
        <v>16</v>
      </c>
      <c r="U110" s="469" t="str">
        <f t="shared" si="18"/>
        <v>C5-R27</v>
      </c>
      <c r="V110">
        <v>5</v>
      </c>
      <c r="W110" s="470" t="s">
        <v>493</v>
      </c>
      <c r="X110" s="470" t="s">
        <v>494</v>
      </c>
      <c r="Y110">
        <v>27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13"/>
      <c r="C111" s="404" t="str">
        <f t="shared" si="16"/>
        <v>C5-R29</v>
      </c>
      <c r="D111" s="412">
        <v>0.3380439814814829</v>
      </c>
      <c r="E111" s="412">
        <v>0.33821759259259404</v>
      </c>
      <c r="F111" s="406">
        <f t="shared" si="29"/>
        <v>1.7</v>
      </c>
      <c r="G111" s="468">
        <f t="shared" si="29"/>
        <v>13.26</v>
      </c>
      <c r="H111" s="407">
        <f t="shared" si="29"/>
        <v>1.2</v>
      </c>
      <c r="I111" s="407">
        <f t="shared" si="22"/>
        <v>14.959999999999999</v>
      </c>
      <c r="J111" s="407">
        <f t="shared" si="17"/>
        <v>15.04</v>
      </c>
      <c r="K111" s="408">
        <f t="shared" si="23"/>
        <v>8.0000000000000071E-2</v>
      </c>
      <c r="L111" s="409">
        <f t="shared" si="24"/>
        <v>0.5</v>
      </c>
      <c r="M111" s="410">
        <f t="shared" si="25"/>
        <v>15.459999999999999</v>
      </c>
      <c r="N111" s="410">
        <f t="shared" si="26"/>
        <v>15.54</v>
      </c>
      <c r="O111" s="411"/>
      <c r="P111" s="485">
        <f t="shared" ca="1" si="27"/>
        <v>0.3379398148148165</v>
      </c>
      <c r="Q111" s="484">
        <f t="shared" ca="1" si="28"/>
        <v>0.33810185185185354</v>
      </c>
      <c r="R111" s="486">
        <v>0.08</v>
      </c>
      <c r="S111" s="486"/>
      <c r="T111">
        <v>17</v>
      </c>
      <c r="U111" s="469" t="str">
        <f t="shared" si="18"/>
        <v>C5-R29</v>
      </c>
      <c r="V111">
        <v>5</v>
      </c>
      <c r="W111" s="470" t="s">
        <v>493</v>
      </c>
      <c r="X111" s="470" t="s">
        <v>494</v>
      </c>
      <c r="Y111">
        <v>29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13"/>
      <c r="C112" s="404" t="str">
        <f t="shared" si="16"/>
        <v>C5-R31</v>
      </c>
      <c r="D112" s="405">
        <v>0.33847222222222367</v>
      </c>
      <c r="E112" s="405">
        <v>0.33862268518518662</v>
      </c>
      <c r="F112" s="406">
        <f t="shared" si="29"/>
        <v>1.7</v>
      </c>
      <c r="G112" s="468">
        <f t="shared" si="29"/>
        <v>13.26</v>
      </c>
      <c r="H112" s="407">
        <f t="shared" si="29"/>
        <v>1.2</v>
      </c>
      <c r="I112" s="407">
        <f t="shared" si="22"/>
        <v>14.959999999999999</v>
      </c>
      <c r="J112" s="407">
        <f t="shared" si="17"/>
        <v>14.989999999999998</v>
      </c>
      <c r="K112" s="408">
        <f t="shared" si="23"/>
        <v>2.9999999999999361E-2</v>
      </c>
      <c r="L112" s="409">
        <f t="shared" si="24"/>
        <v>0.5</v>
      </c>
      <c r="M112" s="410">
        <f t="shared" si="25"/>
        <v>15.459999999999999</v>
      </c>
      <c r="N112" s="410">
        <f t="shared" si="26"/>
        <v>15.489999999999998</v>
      </c>
      <c r="O112" s="411"/>
      <c r="P112" s="485">
        <f t="shared" ca="1" si="27"/>
        <v>0.33835648148148317</v>
      </c>
      <c r="Q112" s="484">
        <f t="shared" ca="1" si="28"/>
        <v>0.33853009259259431</v>
      </c>
      <c r="R112" s="486">
        <v>0.03</v>
      </c>
      <c r="S112" s="486"/>
      <c r="T112">
        <v>18</v>
      </c>
      <c r="U112" s="469" t="str">
        <f t="shared" si="18"/>
        <v>C5-R31</v>
      </c>
      <c r="V112">
        <v>5</v>
      </c>
      <c r="W112" s="470" t="s">
        <v>493</v>
      </c>
      <c r="X112" s="470" t="s">
        <v>494</v>
      </c>
      <c r="Y112">
        <v>31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13"/>
      <c r="C113" s="404" t="str">
        <f t="shared" si="16"/>
        <v>C5-R33</v>
      </c>
      <c r="D113" s="405">
        <v>0.33885416666666812</v>
      </c>
      <c r="E113" s="405">
        <v>0.33902777777777926</v>
      </c>
      <c r="F113" s="406">
        <f t="shared" si="29"/>
        <v>1.7</v>
      </c>
      <c r="G113" s="468">
        <f t="shared" si="29"/>
        <v>13.26</v>
      </c>
      <c r="H113" s="407">
        <f t="shared" si="29"/>
        <v>1.2</v>
      </c>
      <c r="I113" s="407">
        <f t="shared" si="22"/>
        <v>14.959999999999999</v>
      </c>
      <c r="J113" s="407">
        <f t="shared" si="17"/>
        <v>14.999999999999998</v>
      </c>
      <c r="K113" s="408">
        <f t="shared" si="23"/>
        <v>3.9999999999999147E-2</v>
      </c>
      <c r="L113" s="409">
        <f t="shared" si="24"/>
        <v>0.5</v>
      </c>
      <c r="M113" s="410">
        <f t="shared" si="25"/>
        <v>15.459999999999999</v>
      </c>
      <c r="N113" s="410">
        <f t="shared" si="26"/>
        <v>15.499999999999998</v>
      </c>
      <c r="O113" s="411"/>
      <c r="P113" s="485">
        <f t="shared" ca="1" si="27"/>
        <v>0.33879629629629804</v>
      </c>
      <c r="Q113" s="484">
        <f t="shared" ca="1" si="28"/>
        <v>0.33895833333333508</v>
      </c>
      <c r="R113" s="486">
        <v>0.04</v>
      </c>
      <c r="S113" s="486"/>
      <c r="T113">
        <v>19</v>
      </c>
      <c r="U113" s="469" t="str">
        <f t="shared" si="18"/>
        <v>C5-R33</v>
      </c>
      <c r="V113">
        <v>5</v>
      </c>
      <c r="W113" s="470" t="s">
        <v>493</v>
      </c>
      <c r="X113" s="470" t="s">
        <v>494</v>
      </c>
      <c r="Y113">
        <v>33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13"/>
      <c r="C114" s="404" t="str">
        <f t="shared" si="16"/>
        <v>C5-R35</v>
      </c>
      <c r="D114" s="405">
        <v>0.33929398148148299</v>
      </c>
      <c r="E114" s="405">
        <v>0.3394328703703719</v>
      </c>
      <c r="F114" s="406">
        <f t="shared" si="29"/>
        <v>1.7</v>
      </c>
      <c r="G114" s="468">
        <f t="shared" si="29"/>
        <v>13.26</v>
      </c>
      <c r="H114" s="407">
        <f t="shared" si="29"/>
        <v>1.2</v>
      </c>
      <c r="I114" s="407">
        <f t="shared" si="22"/>
        <v>14.959999999999999</v>
      </c>
      <c r="J114" s="407">
        <f t="shared" si="17"/>
        <v>15.079999999999998</v>
      </c>
      <c r="K114" s="408">
        <f t="shared" si="23"/>
        <v>0.11999999999999922</v>
      </c>
      <c r="L114" s="409">
        <f t="shared" si="24"/>
        <v>0.5</v>
      </c>
      <c r="M114" s="410">
        <f t="shared" si="25"/>
        <v>15.459999999999999</v>
      </c>
      <c r="N114" s="410">
        <f t="shared" si="26"/>
        <v>15.579999999999998</v>
      </c>
      <c r="O114" s="411"/>
      <c r="P114" s="485">
        <f t="shared" ca="1" si="27"/>
        <v>0.33920138888889062</v>
      </c>
      <c r="Q114" s="484">
        <f t="shared" ca="1" si="28"/>
        <v>0.33935185185185357</v>
      </c>
      <c r="R114" s="486">
        <v>0.12</v>
      </c>
      <c r="S114" s="486"/>
      <c r="T114">
        <v>20</v>
      </c>
      <c r="U114" s="469" t="str">
        <f t="shared" si="18"/>
        <v>C5-R35</v>
      </c>
      <c r="V114">
        <v>5</v>
      </c>
      <c r="W114" s="470" t="s">
        <v>493</v>
      </c>
      <c r="X114" s="470" t="s">
        <v>494</v>
      </c>
      <c r="Y114">
        <v>35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13"/>
      <c r="C115" s="404" t="str">
        <f t="shared" si="16"/>
        <v>C5-R37</v>
      </c>
      <c r="D115" s="405">
        <v>0.33972222222222376</v>
      </c>
      <c r="E115" s="405">
        <v>0.33987268518518671</v>
      </c>
      <c r="F115" s="406">
        <f t="shared" ref="F115:H130" si="30">F114</f>
        <v>1.7</v>
      </c>
      <c r="G115" s="468">
        <f t="shared" si="30"/>
        <v>13.26</v>
      </c>
      <c r="H115" s="407">
        <f t="shared" si="30"/>
        <v>1.2</v>
      </c>
      <c r="I115" s="407">
        <f t="shared" si="22"/>
        <v>14.959999999999999</v>
      </c>
      <c r="J115" s="407">
        <f t="shared" si="17"/>
        <v>15.059999999999999</v>
      </c>
      <c r="K115" s="408">
        <f t="shared" si="23"/>
        <v>9.9999999999999645E-2</v>
      </c>
      <c r="L115" s="409">
        <f t="shared" si="24"/>
        <v>0.5</v>
      </c>
      <c r="M115" s="410">
        <f t="shared" si="25"/>
        <v>15.459999999999999</v>
      </c>
      <c r="N115" s="410">
        <f t="shared" si="26"/>
        <v>15.559999999999999</v>
      </c>
      <c r="O115" s="411"/>
      <c r="P115" s="485">
        <f t="shared" ca="1" si="27"/>
        <v>0.33962962962963134</v>
      </c>
      <c r="Q115" s="484">
        <f t="shared" ca="1" si="28"/>
        <v>0.33979166666666838</v>
      </c>
      <c r="R115" s="486">
        <v>0.1</v>
      </c>
      <c r="S115" s="486"/>
      <c r="T115">
        <v>21</v>
      </c>
      <c r="U115" s="469" t="str">
        <f t="shared" si="18"/>
        <v>C5-R37</v>
      </c>
      <c r="V115">
        <v>5</v>
      </c>
      <c r="W115" s="470" t="s">
        <v>493</v>
      </c>
      <c r="X115" s="470" t="s">
        <v>494</v>
      </c>
      <c r="Y115">
        <v>37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13"/>
      <c r="C116" s="404" t="str">
        <f t="shared" si="16"/>
        <v>C5-R39</v>
      </c>
      <c r="D116" s="405">
        <v>0.34015046296296447</v>
      </c>
      <c r="E116" s="405">
        <v>0.34028935185185338</v>
      </c>
      <c r="F116" s="406">
        <f t="shared" si="30"/>
        <v>1.7</v>
      </c>
      <c r="G116" s="468">
        <f t="shared" si="30"/>
        <v>13.26</v>
      </c>
      <c r="H116" s="407">
        <f t="shared" si="30"/>
        <v>1.2</v>
      </c>
      <c r="I116" s="407">
        <f t="shared" si="22"/>
        <v>14.959999999999999</v>
      </c>
      <c r="J116" s="407">
        <f t="shared" si="17"/>
        <v>14.979999999999999</v>
      </c>
      <c r="K116" s="408">
        <f t="shared" si="23"/>
        <v>1.9999999999999574E-2</v>
      </c>
      <c r="L116" s="409">
        <f t="shared" si="24"/>
        <v>0.5</v>
      </c>
      <c r="M116" s="410">
        <f t="shared" si="25"/>
        <v>15.459999999999999</v>
      </c>
      <c r="N116" s="410">
        <f t="shared" si="26"/>
        <v>15.479999999999999</v>
      </c>
      <c r="O116" s="411"/>
      <c r="P116" s="485">
        <f t="shared" ca="1" si="27"/>
        <v>0.34003472222222392</v>
      </c>
      <c r="Q116" s="484">
        <f t="shared" ca="1" si="28"/>
        <v>0.34019675925926096</v>
      </c>
      <c r="R116" s="486">
        <v>0.02</v>
      </c>
      <c r="S116" s="486"/>
      <c r="T116">
        <v>22</v>
      </c>
      <c r="U116" s="469" t="str">
        <f t="shared" si="18"/>
        <v>C5-R39</v>
      </c>
      <c r="V116">
        <v>5</v>
      </c>
      <c r="W116" s="470" t="s">
        <v>493</v>
      </c>
      <c r="X116" s="470" t="s">
        <v>494</v>
      </c>
      <c r="Y116">
        <v>39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13"/>
      <c r="C117" s="404" t="str">
        <f t="shared" si="16"/>
        <v>C6-R40</v>
      </c>
      <c r="D117" s="405">
        <v>0.34056712962963115</v>
      </c>
      <c r="E117" s="405">
        <v>0.34070601851852006</v>
      </c>
      <c r="F117" s="406">
        <f t="shared" si="30"/>
        <v>1.7</v>
      </c>
      <c r="G117" s="468">
        <f t="shared" si="30"/>
        <v>13.26</v>
      </c>
      <c r="H117" s="407">
        <f t="shared" si="30"/>
        <v>1.2</v>
      </c>
      <c r="I117" s="407">
        <f t="shared" si="22"/>
        <v>14.959999999999999</v>
      </c>
      <c r="J117" s="407">
        <f t="shared" si="17"/>
        <v>15.049999999999999</v>
      </c>
      <c r="K117" s="408">
        <f t="shared" si="23"/>
        <v>8.9999999999999858E-2</v>
      </c>
      <c r="L117" s="409">
        <f t="shared" si="24"/>
        <v>0.5</v>
      </c>
      <c r="M117" s="410">
        <f t="shared" si="25"/>
        <v>15.459999999999999</v>
      </c>
      <c r="N117" s="410">
        <f t="shared" si="26"/>
        <v>15.549999999999999</v>
      </c>
      <c r="O117" s="411"/>
      <c r="P117" s="485">
        <f t="shared" ca="1" si="27"/>
        <v>0.34047453703703873</v>
      </c>
      <c r="Q117" s="484">
        <f t="shared" ca="1" si="28"/>
        <v>0.34063657407407577</v>
      </c>
      <c r="R117" s="486">
        <v>0.09</v>
      </c>
      <c r="S117" s="486"/>
      <c r="T117">
        <v>23</v>
      </c>
      <c r="U117" s="501" t="str">
        <f t="shared" si="18"/>
        <v>C6-R40</v>
      </c>
      <c r="V117">
        <v>6</v>
      </c>
      <c r="W117" s="501" t="s">
        <v>493</v>
      </c>
      <c r="X117" s="470" t="s">
        <v>494</v>
      </c>
      <c r="Y117">
        <v>40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13"/>
      <c r="C118" s="404" t="str">
        <f t="shared" si="16"/>
        <v>C6-R38</v>
      </c>
      <c r="D118" s="405">
        <v>0.34096064814814969</v>
      </c>
      <c r="E118" s="405">
        <v>0.34111111111111264</v>
      </c>
      <c r="F118" s="406">
        <f t="shared" si="30"/>
        <v>1.7</v>
      </c>
      <c r="G118" s="468">
        <f t="shared" si="30"/>
        <v>13.26</v>
      </c>
      <c r="H118" s="407">
        <f t="shared" si="30"/>
        <v>1.2</v>
      </c>
      <c r="I118" s="407">
        <f t="shared" si="22"/>
        <v>14.959999999999999</v>
      </c>
      <c r="J118" s="407">
        <f t="shared" si="17"/>
        <v>15.079999999999998</v>
      </c>
      <c r="K118" s="408">
        <f t="shared" si="23"/>
        <v>0.11999999999999922</v>
      </c>
      <c r="L118" s="409">
        <f t="shared" si="24"/>
        <v>0.5</v>
      </c>
      <c r="M118" s="410">
        <f t="shared" si="25"/>
        <v>15.459999999999999</v>
      </c>
      <c r="N118" s="410">
        <f t="shared" si="26"/>
        <v>15.579999999999998</v>
      </c>
      <c r="O118" s="411"/>
      <c r="P118" s="485">
        <f t="shared" ca="1" si="27"/>
        <v>0.34087962962963131</v>
      </c>
      <c r="Q118" s="484">
        <f t="shared" ca="1" si="28"/>
        <v>0.34104166666666835</v>
      </c>
      <c r="R118" s="486">
        <v>0.12</v>
      </c>
      <c r="S118" s="486"/>
      <c r="T118">
        <v>24</v>
      </c>
      <c r="U118" s="469" t="str">
        <f t="shared" si="18"/>
        <v>C6-R38</v>
      </c>
      <c r="V118">
        <v>6</v>
      </c>
      <c r="W118" s="470" t="s">
        <v>493</v>
      </c>
      <c r="X118" s="470" t="s">
        <v>494</v>
      </c>
      <c r="Y118">
        <v>38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13"/>
      <c r="C119" s="404" t="str">
        <f t="shared" si="16"/>
        <v>C6-R36</v>
      </c>
      <c r="D119" s="405">
        <v>0.34134259259259414</v>
      </c>
      <c r="E119" s="405">
        <v>0.34149305555555709</v>
      </c>
      <c r="F119" s="406">
        <f t="shared" si="30"/>
        <v>1.7</v>
      </c>
      <c r="G119" s="468">
        <f t="shared" si="30"/>
        <v>13.26</v>
      </c>
      <c r="H119" s="407">
        <f t="shared" si="30"/>
        <v>1.2</v>
      </c>
      <c r="I119" s="407">
        <f t="shared" si="22"/>
        <v>14.959999999999999</v>
      </c>
      <c r="J119" s="407">
        <f t="shared" si="17"/>
        <v>14.989999999999998</v>
      </c>
      <c r="K119" s="408">
        <f t="shared" si="23"/>
        <v>2.9999999999999361E-2</v>
      </c>
      <c r="L119" s="409">
        <f t="shared" si="24"/>
        <v>0.5</v>
      </c>
      <c r="M119" s="410">
        <f t="shared" si="25"/>
        <v>15.459999999999999</v>
      </c>
      <c r="N119" s="410">
        <f t="shared" si="26"/>
        <v>15.489999999999998</v>
      </c>
      <c r="O119" s="411"/>
      <c r="P119" s="485">
        <f t="shared" ca="1" si="27"/>
        <v>0.34133101851852021</v>
      </c>
      <c r="Q119" s="484">
        <f t="shared" ca="1" si="28"/>
        <v>0.34149305555555726</v>
      </c>
      <c r="R119" s="486">
        <v>0.03</v>
      </c>
      <c r="S119" s="486"/>
      <c r="T119">
        <v>25</v>
      </c>
      <c r="U119" s="469" t="str">
        <f t="shared" si="18"/>
        <v>C6-R36</v>
      </c>
      <c r="V119">
        <v>6</v>
      </c>
      <c r="W119" s="470" t="s">
        <v>493</v>
      </c>
      <c r="X119" s="470" t="s">
        <v>494</v>
      </c>
      <c r="Y119">
        <v>36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13"/>
      <c r="C120" s="404" t="str">
        <f t="shared" si="16"/>
        <v>C6-R34</v>
      </c>
      <c r="D120" s="405">
        <v>0.34174768518518672</v>
      </c>
      <c r="E120" s="405">
        <v>0.34192129629629786</v>
      </c>
      <c r="F120" s="406">
        <f t="shared" si="30"/>
        <v>1.7</v>
      </c>
      <c r="G120" s="468">
        <f t="shared" si="30"/>
        <v>13.26</v>
      </c>
      <c r="H120" s="407">
        <f t="shared" si="30"/>
        <v>1.2</v>
      </c>
      <c r="I120" s="407">
        <f t="shared" si="22"/>
        <v>14.959999999999999</v>
      </c>
      <c r="J120" s="407">
        <f t="shared" si="17"/>
        <v>15.069999999999999</v>
      </c>
      <c r="K120" s="408">
        <f t="shared" si="23"/>
        <v>0.10999999999999943</v>
      </c>
      <c r="L120" s="409">
        <f t="shared" si="24"/>
        <v>0.5</v>
      </c>
      <c r="M120" s="410">
        <f t="shared" si="25"/>
        <v>15.459999999999999</v>
      </c>
      <c r="N120" s="410">
        <f t="shared" si="26"/>
        <v>15.569999999999999</v>
      </c>
      <c r="O120" s="411"/>
      <c r="P120" s="485">
        <f t="shared" ca="1" si="27"/>
        <v>0.34174768518518689</v>
      </c>
      <c r="Q120" s="484">
        <f t="shared" ca="1" si="28"/>
        <v>0.3418865740740758</v>
      </c>
      <c r="R120" s="486">
        <v>0.11</v>
      </c>
      <c r="S120" s="486"/>
      <c r="T120">
        <v>26</v>
      </c>
      <c r="U120" s="469" t="str">
        <f t="shared" si="18"/>
        <v>C6-R34</v>
      </c>
      <c r="V120">
        <v>6</v>
      </c>
      <c r="W120" s="470" t="s">
        <v>493</v>
      </c>
      <c r="X120" s="470" t="s">
        <v>494</v>
      </c>
      <c r="Y120">
        <v>34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13"/>
      <c r="C121" s="404" t="str">
        <f t="shared" si="16"/>
        <v>C6-R32</v>
      </c>
      <c r="D121" s="405">
        <v>0.34221064814814972</v>
      </c>
      <c r="E121" s="405">
        <v>0.34236111111111267</v>
      </c>
      <c r="F121" s="406">
        <f t="shared" si="30"/>
        <v>1.7</v>
      </c>
      <c r="G121" s="468">
        <f t="shared" si="30"/>
        <v>13.26</v>
      </c>
      <c r="H121" s="407">
        <f t="shared" si="30"/>
        <v>1.2</v>
      </c>
      <c r="I121" s="407">
        <f t="shared" si="22"/>
        <v>14.959999999999999</v>
      </c>
      <c r="J121" s="407">
        <f t="shared" si="17"/>
        <v>15.079999999999998</v>
      </c>
      <c r="K121" s="408">
        <f t="shared" si="23"/>
        <v>0.11999999999999922</v>
      </c>
      <c r="L121" s="409">
        <f t="shared" si="24"/>
        <v>0.5</v>
      </c>
      <c r="M121" s="410">
        <f t="shared" si="25"/>
        <v>15.459999999999999</v>
      </c>
      <c r="N121" s="410">
        <f t="shared" si="26"/>
        <v>15.579999999999998</v>
      </c>
      <c r="O121" s="411"/>
      <c r="P121" s="485">
        <f t="shared" ca="1" si="27"/>
        <v>0.34217592592592766</v>
      </c>
      <c r="Q121" s="484">
        <f t="shared" ca="1" si="28"/>
        <v>0.3423495370370388</v>
      </c>
      <c r="R121" s="486">
        <v>0.12</v>
      </c>
      <c r="S121" s="486"/>
      <c r="T121">
        <v>1</v>
      </c>
      <c r="U121" s="469" t="str">
        <f t="shared" si="18"/>
        <v>C6-R32</v>
      </c>
      <c r="V121">
        <v>6</v>
      </c>
      <c r="W121" s="470" t="s">
        <v>493</v>
      </c>
      <c r="X121" s="470" t="s">
        <v>494</v>
      </c>
      <c r="Y121">
        <v>32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13"/>
      <c r="C122" s="404" t="str">
        <f t="shared" si="16"/>
        <v>C6-R30</v>
      </c>
      <c r="D122" s="405">
        <v>0.3426273148148164</v>
      </c>
      <c r="E122" s="405">
        <v>0.34280092592592754</v>
      </c>
      <c r="F122" s="406">
        <f t="shared" si="30"/>
        <v>1.7</v>
      </c>
      <c r="G122" s="468">
        <f t="shared" si="30"/>
        <v>13.26</v>
      </c>
      <c r="H122" s="407">
        <f t="shared" si="30"/>
        <v>1.2</v>
      </c>
      <c r="I122" s="407">
        <f t="shared" si="22"/>
        <v>14.959999999999999</v>
      </c>
      <c r="J122" s="407">
        <f t="shared" si="17"/>
        <v>15.1</v>
      </c>
      <c r="K122" s="408">
        <f t="shared" si="23"/>
        <v>0.14000000000000057</v>
      </c>
      <c r="L122" s="409">
        <f t="shared" si="24"/>
        <v>0.5</v>
      </c>
      <c r="M122" s="410">
        <f t="shared" si="25"/>
        <v>15.459999999999999</v>
      </c>
      <c r="N122" s="410">
        <f t="shared" si="26"/>
        <v>15.6</v>
      </c>
      <c r="O122" s="411"/>
      <c r="P122" s="485">
        <f t="shared" ca="1" si="27"/>
        <v>0.34260416666666843</v>
      </c>
      <c r="Q122" s="484">
        <f t="shared" ca="1" si="28"/>
        <v>0.34277777777777957</v>
      </c>
      <c r="R122" s="486">
        <v>0.14000000000000001</v>
      </c>
      <c r="S122" s="486"/>
      <c r="T122">
        <v>2</v>
      </c>
      <c r="U122" s="469" t="str">
        <f t="shared" si="18"/>
        <v>C6-R30</v>
      </c>
      <c r="V122">
        <v>6</v>
      </c>
      <c r="W122" s="470" t="s">
        <v>493</v>
      </c>
      <c r="X122" s="470" t="s">
        <v>494</v>
      </c>
      <c r="Y122">
        <v>30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13"/>
      <c r="C123" s="404" t="str">
        <f t="shared" si="16"/>
        <v>C6-R28</v>
      </c>
      <c r="D123" s="405">
        <v>0.34304398148148307</v>
      </c>
      <c r="E123" s="405">
        <v>0.34320601851852012</v>
      </c>
      <c r="F123" s="406">
        <f t="shared" si="30"/>
        <v>1.7</v>
      </c>
      <c r="G123" s="468">
        <f t="shared" si="30"/>
        <v>13.26</v>
      </c>
      <c r="H123" s="407">
        <f t="shared" si="30"/>
        <v>1.2</v>
      </c>
      <c r="I123" s="407">
        <f t="shared" si="22"/>
        <v>14.959999999999999</v>
      </c>
      <c r="J123" s="407">
        <f t="shared" si="17"/>
        <v>14.979999999999999</v>
      </c>
      <c r="K123" s="408">
        <f t="shared" si="23"/>
        <v>1.9999999999999574E-2</v>
      </c>
      <c r="L123" s="409">
        <f t="shared" si="24"/>
        <v>0.5</v>
      </c>
      <c r="M123" s="410">
        <f t="shared" si="25"/>
        <v>15.459999999999999</v>
      </c>
      <c r="N123" s="410">
        <f t="shared" si="26"/>
        <v>15.479999999999999</v>
      </c>
      <c r="O123" s="411"/>
      <c r="P123" s="485">
        <f t="shared" ca="1" si="27"/>
        <v>0.3430439814814833</v>
      </c>
      <c r="Q123" s="484">
        <f t="shared" ca="1" si="28"/>
        <v>0.34320601851852034</v>
      </c>
      <c r="R123" s="486">
        <v>0.02</v>
      </c>
      <c r="S123" s="486"/>
      <c r="T123">
        <v>3</v>
      </c>
      <c r="U123" s="469" t="str">
        <f t="shared" si="18"/>
        <v>C6-R28</v>
      </c>
      <c r="V123">
        <v>6</v>
      </c>
      <c r="W123" s="470" t="s">
        <v>493</v>
      </c>
      <c r="X123" s="470" t="s">
        <v>494</v>
      </c>
      <c r="Y123">
        <v>28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13"/>
      <c r="C124" s="404" t="str">
        <f t="shared" si="16"/>
        <v>C6-R26</v>
      </c>
      <c r="D124" s="405">
        <v>0.34348379629629788</v>
      </c>
      <c r="E124" s="405">
        <v>0.34363425925926083</v>
      </c>
      <c r="F124" s="406">
        <f t="shared" si="30"/>
        <v>1.7</v>
      </c>
      <c r="G124" s="468">
        <f t="shared" si="30"/>
        <v>13.26</v>
      </c>
      <c r="H124" s="407">
        <f t="shared" si="30"/>
        <v>1.2</v>
      </c>
      <c r="I124" s="407">
        <f t="shared" si="22"/>
        <v>14.959999999999999</v>
      </c>
      <c r="J124" s="407">
        <f t="shared" si="17"/>
        <v>15.04</v>
      </c>
      <c r="K124" s="408">
        <f t="shared" si="23"/>
        <v>8.0000000000000071E-2</v>
      </c>
      <c r="L124" s="409">
        <f t="shared" si="24"/>
        <v>0.5</v>
      </c>
      <c r="M124" s="410">
        <f t="shared" si="25"/>
        <v>15.459999999999999</v>
      </c>
      <c r="N124" s="410">
        <f t="shared" si="26"/>
        <v>15.54</v>
      </c>
      <c r="O124" s="411"/>
      <c r="P124" s="485">
        <f t="shared" ca="1" si="27"/>
        <v>0.34344907407407588</v>
      </c>
      <c r="Q124" s="484">
        <f t="shared" ca="1" si="28"/>
        <v>0.34361111111111292</v>
      </c>
      <c r="R124" s="486">
        <v>0.08</v>
      </c>
      <c r="S124" s="486"/>
      <c r="T124">
        <v>4</v>
      </c>
      <c r="U124" s="469" t="str">
        <f t="shared" si="18"/>
        <v>C6-R26</v>
      </c>
      <c r="V124">
        <v>6</v>
      </c>
      <c r="W124" s="470" t="s">
        <v>493</v>
      </c>
      <c r="X124" s="470" t="s">
        <v>494</v>
      </c>
      <c r="Y124">
        <v>26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13"/>
      <c r="C125" s="404" t="str">
        <f t="shared" si="16"/>
        <v>C6-R24</v>
      </c>
      <c r="D125" s="405">
        <v>0.34388888888889046</v>
      </c>
      <c r="E125" s="405">
        <v>0.34402777777777938</v>
      </c>
      <c r="F125" s="406">
        <f t="shared" si="30"/>
        <v>1.7</v>
      </c>
      <c r="G125" s="468">
        <f t="shared" si="30"/>
        <v>13.26</v>
      </c>
      <c r="H125" s="407">
        <f t="shared" si="30"/>
        <v>1.2</v>
      </c>
      <c r="I125" s="407">
        <f t="shared" si="22"/>
        <v>14.959999999999999</v>
      </c>
      <c r="J125" s="407">
        <f t="shared" si="17"/>
        <v>15.02</v>
      </c>
      <c r="K125" s="408">
        <f t="shared" si="23"/>
        <v>6.0000000000000497E-2</v>
      </c>
      <c r="L125" s="409">
        <f t="shared" si="24"/>
        <v>0.5</v>
      </c>
      <c r="M125" s="410">
        <f t="shared" si="25"/>
        <v>15.459999999999999</v>
      </c>
      <c r="N125" s="410">
        <f t="shared" si="26"/>
        <v>15.52</v>
      </c>
      <c r="O125" s="411"/>
      <c r="P125" s="485">
        <f t="shared" ca="1" si="27"/>
        <v>0.34385416666666846</v>
      </c>
      <c r="Q125" s="484">
        <f t="shared" ca="1" si="28"/>
        <v>0.3440162037037055</v>
      </c>
      <c r="R125" s="486">
        <v>0.06</v>
      </c>
      <c r="S125" s="486"/>
      <c r="T125">
        <v>5</v>
      </c>
      <c r="U125" s="469" t="str">
        <f t="shared" si="18"/>
        <v>C6-R24</v>
      </c>
      <c r="V125">
        <v>6</v>
      </c>
      <c r="W125" s="470" t="s">
        <v>493</v>
      </c>
      <c r="X125" s="470" t="s">
        <v>494</v>
      </c>
      <c r="Y125">
        <v>24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13"/>
      <c r="C126" s="404" t="str">
        <f t="shared" si="16"/>
        <v>C6-R22</v>
      </c>
      <c r="D126" s="405">
        <v>0.34431712962963124</v>
      </c>
      <c r="E126" s="405">
        <v>0.34445601851852015</v>
      </c>
      <c r="F126" s="406">
        <f t="shared" si="30"/>
        <v>1.7</v>
      </c>
      <c r="G126" s="468">
        <f t="shared" si="30"/>
        <v>13.26</v>
      </c>
      <c r="H126" s="407">
        <f t="shared" si="30"/>
        <v>1.2</v>
      </c>
      <c r="I126" s="407">
        <f t="shared" si="22"/>
        <v>14.959999999999999</v>
      </c>
      <c r="J126" s="407">
        <f t="shared" si="17"/>
        <v>15.03</v>
      </c>
      <c r="K126" s="408">
        <f t="shared" si="23"/>
        <v>7.0000000000000284E-2</v>
      </c>
      <c r="L126" s="409">
        <f t="shared" si="24"/>
        <v>0.5</v>
      </c>
      <c r="M126" s="410">
        <f t="shared" si="25"/>
        <v>15.459999999999999</v>
      </c>
      <c r="N126" s="410">
        <f t="shared" si="26"/>
        <v>15.53</v>
      </c>
      <c r="O126" s="411"/>
      <c r="P126" s="485">
        <f t="shared" ca="1" si="27"/>
        <v>0.34428240740740923</v>
      </c>
      <c r="Q126" s="484">
        <f t="shared" ca="1" si="28"/>
        <v>0.34444444444444627</v>
      </c>
      <c r="R126" s="486">
        <v>7.0000000000000007E-2</v>
      </c>
      <c r="S126" s="486"/>
      <c r="T126">
        <v>6</v>
      </c>
      <c r="U126" s="469" t="str">
        <f t="shared" si="18"/>
        <v>C6-R22</v>
      </c>
      <c r="V126">
        <v>6</v>
      </c>
      <c r="W126" s="470" t="s">
        <v>493</v>
      </c>
      <c r="X126" s="470" t="s">
        <v>494</v>
      </c>
      <c r="Y126">
        <v>22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13"/>
      <c r="C127" s="404" t="str">
        <f t="shared" si="16"/>
        <v>C6-R20</v>
      </c>
      <c r="D127" s="405">
        <v>0.34473379629629791</v>
      </c>
      <c r="E127" s="405">
        <v>0.34488425925926086</v>
      </c>
      <c r="F127" s="406">
        <f t="shared" si="30"/>
        <v>1.7</v>
      </c>
      <c r="G127" s="468">
        <f t="shared" si="30"/>
        <v>13.26</v>
      </c>
      <c r="H127" s="407">
        <f t="shared" si="30"/>
        <v>1.2</v>
      </c>
      <c r="I127" s="407">
        <f t="shared" si="22"/>
        <v>14.959999999999999</v>
      </c>
      <c r="J127" s="407">
        <f t="shared" si="17"/>
        <v>14.979999999999999</v>
      </c>
      <c r="K127" s="408">
        <f t="shared" si="23"/>
        <v>1.9999999999999574E-2</v>
      </c>
      <c r="L127" s="409">
        <f t="shared" si="24"/>
        <v>0.5</v>
      </c>
      <c r="M127" s="410">
        <f t="shared" si="25"/>
        <v>15.459999999999999</v>
      </c>
      <c r="N127" s="410">
        <f t="shared" si="26"/>
        <v>15.479999999999999</v>
      </c>
      <c r="O127" s="411"/>
      <c r="P127" s="485">
        <f t="shared" ca="1" si="27"/>
        <v>0.34468750000000181</v>
      </c>
      <c r="Q127" s="484">
        <f t="shared" ca="1" si="28"/>
        <v>0.34482638888889072</v>
      </c>
      <c r="R127" s="486">
        <v>0.02</v>
      </c>
      <c r="S127" s="486"/>
      <c r="T127">
        <v>7</v>
      </c>
      <c r="U127" s="469" t="str">
        <f t="shared" si="18"/>
        <v>C6-R20</v>
      </c>
      <c r="V127">
        <v>6</v>
      </c>
      <c r="W127" s="470" t="s">
        <v>493</v>
      </c>
      <c r="X127" s="470" t="s">
        <v>494</v>
      </c>
      <c r="Y127">
        <v>20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13"/>
      <c r="C128" s="404" t="str">
        <f t="shared" si="16"/>
        <v>C6-R18</v>
      </c>
      <c r="D128" s="405">
        <v>0.34516203703703863</v>
      </c>
      <c r="E128" s="405">
        <v>0.34532407407407567</v>
      </c>
      <c r="F128" s="406">
        <f t="shared" si="30"/>
        <v>1.7</v>
      </c>
      <c r="G128" s="468">
        <f t="shared" si="30"/>
        <v>13.26</v>
      </c>
      <c r="H128" s="407">
        <f t="shared" si="30"/>
        <v>1.2</v>
      </c>
      <c r="I128" s="407">
        <f t="shared" si="22"/>
        <v>14.959999999999999</v>
      </c>
      <c r="J128" s="407">
        <f t="shared" si="17"/>
        <v>15.09</v>
      </c>
      <c r="K128" s="408">
        <f t="shared" si="23"/>
        <v>0.13000000000000078</v>
      </c>
      <c r="L128" s="409">
        <f t="shared" si="24"/>
        <v>0.5</v>
      </c>
      <c r="M128" s="410">
        <f t="shared" si="25"/>
        <v>15.459999999999999</v>
      </c>
      <c r="N128" s="410">
        <f t="shared" si="26"/>
        <v>15.59</v>
      </c>
      <c r="O128" s="411"/>
      <c r="P128" s="485">
        <f t="shared" ca="1" si="27"/>
        <v>0.34505787037037222</v>
      </c>
      <c r="Q128" s="484">
        <f t="shared" ca="1" si="28"/>
        <v>0.34519675925926113</v>
      </c>
      <c r="R128" s="486">
        <v>0.13</v>
      </c>
      <c r="S128" s="486"/>
      <c r="T128">
        <v>8</v>
      </c>
      <c r="U128" s="469" t="str">
        <f t="shared" si="18"/>
        <v>C6-R18</v>
      </c>
      <c r="V128">
        <v>6</v>
      </c>
      <c r="W128" s="470" t="s">
        <v>493</v>
      </c>
      <c r="X128" s="470" t="s">
        <v>494</v>
      </c>
      <c r="Y128">
        <v>18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13"/>
      <c r="C129" s="404" t="str">
        <f t="shared" si="16"/>
        <v>C6-R16</v>
      </c>
      <c r="D129" s="405">
        <v>0.3455787037037053</v>
      </c>
      <c r="E129" s="405">
        <v>0.34572916666666825</v>
      </c>
      <c r="F129" s="406">
        <f t="shared" si="30"/>
        <v>1.7</v>
      </c>
      <c r="G129" s="468">
        <f t="shared" si="30"/>
        <v>13.26</v>
      </c>
      <c r="H129" s="407">
        <f t="shared" si="30"/>
        <v>1.2</v>
      </c>
      <c r="I129" s="407">
        <f t="shared" si="22"/>
        <v>14.959999999999999</v>
      </c>
      <c r="J129" s="407">
        <f t="shared" si="17"/>
        <v>15.049999999999999</v>
      </c>
      <c r="K129" s="408">
        <f t="shared" si="23"/>
        <v>8.9999999999999858E-2</v>
      </c>
      <c r="L129" s="409">
        <f t="shared" si="24"/>
        <v>0.5</v>
      </c>
      <c r="M129" s="410">
        <f t="shared" si="25"/>
        <v>15.459999999999999</v>
      </c>
      <c r="N129" s="410">
        <f t="shared" si="26"/>
        <v>15.549999999999999</v>
      </c>
      <c r="O129" s="411"/>
      <c r="P129" s="485">
        <f t="shared" ca="1" si="27"/>
        <v>0.3454745370370389</v>
      </c>
      <c r="Q129" s="484">
        <f t="shared" ca="1" si="28"/>
        <v>0.34562500000000185</v>
      </c>
      <c r="R129" s="486">
        <v>0.09</v>
      </c>
      <c r="S129" s="486"/>
      <c r="T129">
        <v>9</v>
      </c>
      <c r="U129" s="469" t="str">
        <f t="shared" si="18"/>
        <v>C6-R16</v>
      </c>
      <c r="V129">
        <v>6</v>
      </c>
      <c r="W129" s="470" t="s">
        <v>493</v>
      </c>
      <c r="X129" s="470" t="s">
        <v>494</v>
      </c>
      <c r="Y129">
        <v>16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13"/>
      <c r="C130" s="404" t="str">
        <f t="shared" si="16"/>
        <v>C6-R14</v>
      </c>
      <c r="D130" s="405">
        <v>0.34597222222222379</v>
      </c>
      <c r="E130" s="405">
        <v>0.34613425925926083</v>
      </c>
      <c r="F130" s="406">
        <f t="shared" si="30"/>
        <v>1.7</v>
      </c>
      <c r="G130" s="468">
        <f t="shared" si="30"/>
        <v>13.26</v>
      </c>
      <c r="H130" s="407">
        <f t="shared" si="30"/>
        <v>1.2</v>
      </c>
      <c r="I130" s="407">
        <f t="shared" si="22"/>
        <v>14.959999999999999</v>
      </c>
      <c r="J130" s="407">
        <f t="shared" si="17"/>
        <v>15.059999999999999</v>
      </c>
      <c r="K130" s="408">
        <f t="shared" si="23"/>
        <v>9.9999999999999645E-2</v>
      </c>
      <c r="L130" s="409">
        <f t="shared" si="24"/>
        <v>0.5</v>
      </c>
      <c r="M130" s="410">
        <f t="shared" si="25"/>
        <v>15.459999999999999</v>
      </c>
      <c r="N130" s="410">
        <f t="shared" si="26"/>
        <v>15.559999999999999</v>
      </c>
      <c r="O130" s="411"/>
      <c r="P130" s="485">
        <f t="shared" ca="1" si="27"/>
        <v>0.34589120370370557</v>
      </c>
      <c r="Q130" s="484">
        <f t="shared" ca="1" si="28"/>
        <v>0.34603009259259448</v>
      </c>
      <c r="R130" s="486">
        <v>0.1</v>
      </c>
      <c r="S130" s="486"/>
      <c r="T130">
        <v>10</v>
      </c>
      <c r="U130" s="469" t="str">
        <f t="shared" si="18"/>
        <v>C6-R14</v>
      </c>
      <c r="V130">
        <v>6</v>
      </c>
      <c r="W130" s="470" t="s">
        <v>493</v>
      </c>
      <c r="X130" s="470" t="s">
        <v>494</v>
      </c>
      <c r="Y130">
        <v>14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13" t="str">
        <f>D12</f>
        <v>KM10+170, KM10+230</v>
      </c>
      <c r="C131" s="404" t="str">
        <f t="shared" si="16"/>
        <v>C6-R12</v>
      </c>
      <c r="D131" s="405">
        <v>0.34637731481481637</v>
      </c>
      <c r="E131" s="405">
        <v>0.34653935185185342</v>
      </c>
      <c r="F131" s="406">
        <f t="shared" ref="F131:H146" si="31">F130</f>
        <v>1.7</v>
      </c>
      <c r="G131" s="468">
        <f t="shared" si="31"/>
        <v>13.26</v>
      </c>
      <c r="H131" s="407">
        <f t="shared" si="31"/>
        <v>1.2</v>
      </c>
      <c r="I131" s="407">
        <f t="shared" si="22"/>
        <v>14.959999999999999</v>
      </c>
      <c r="J131" s="407">
        <f t="shared" si="17"/>
        <v>15.02</v>
      </c>
      <c r="K131" s="408">
        <f t="shared" si="23"/>
        <v>6.0000000000000497E-2</v>
      </c>
      <c r="L131" s="409">
        <f t="shared" si="24"/>
        <v>0.5</v>
      </c>
      <c r="M131" s="410">
        <f t="shared" si="25"/>
        <v>15.459999999999999</v>
      </c>
      <c r="N131" s="410">
        <f t="shared" si="26"/>
        <v>15.52</v>
      </c>
      <c r="O131" s="411"/>
      <c r="P131" s="485">
        <f t="shared" ca="1" si="27"/>
        <v>0.34627314814815002</v>
      </c>
      <c r="Q131" s="484">
        <f t="shared" ca="1" si="28"/>
        <v>0.34644675925926116</v>
      </c>
      <c r="R131" s="486">
        <v>0.06</v>
      </c>
      <c r="S131" s="486"/>
      <c r="T131">
        <v>11</v>
      </c>
      <c r="U131" s="469" t="str">
        <f t="shared" si="18"/>
        <v>C6-R12</v>
      </c>
      <c r="V131">
        <v>6</v>
      </c>
      <c r="W131" s="470" t="s">
        <v>493</v>
      </c>
      <c r="X131" s="470" t="s">
        <v>494</v>
      </c>
      <c r="Y131">
        <v>12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13"/>
      <c r="C132" s="404" t="str">
        <f t="shared" si="16"/>
        <v>C6-R10</v>
      </c>
      <c r="D132" s="405">
        <v>0.34681712962963118</v>
      </c>
      <c r="E132" s="405">
        <v>0.34697916666666823</v>
      </c>
      <c r="F132" s="406">
        <f t="shared" si="31"/>
        <v>1.7</v>
      </c>
      <c r="G132" s="468">
        <f t="shared" si="31"/>
        <v>13.26</v>
      </c>
      <c r="H132" s="407">
        <f t="shared" si="31"/>
        <v>1.2</v>
      </c>
      <c r="I132" s="407">
        <f t="shared" si="22"/>
        <v>14.959999999999999</v>
      </c>
      <c r="J132" s="407">
        <f t="shared" si="17"/>
        <v>14.989999999999998</v>
      </c>
      <c r="K132" s="408">
        <f t="shared" si="23"/>
        <v>2.9999999999999361E-2</v>
      </c>
      <c r="L132" s="409">
        <f t="shared" si="24"/>
        <v>0.5</v>
      </c>
      <c r="M132" s="410">
        <f t="shared" si="25"/>
        <v>15.459999999999999</v>
      </c>
      <c r="N132" s="410">
        <f t="shared" si="26"/>
        <v>15.489999999999998</v>
      </c>
      <c r="O132" s="411"/>
      <c r="P132" s="485">
        <f t="shared" ca="1" si="27"/>
        <v>0.34670138888889079</v>
      </c>
      <c r="Q132" s="484">
        <f t="shared" ca="1" si="28"/>
        <v>0.34685185185185374</v>
      </c>
      <c r="R132" s="486">
        <v>0.03</v>
      </c>
      <c r="S132" s="486"/>
      <c r="T132">
        <v>12</v>
      </c>
      <c r="U132" s="469" t="str">
        <f t="shared" si="18"/>
        <v>C6-R10</v>
      </c>
      <c r="V132">
        <v>6</v>
      </c>
      <c r="W132" s="470" t="s">
        <v>493</v>
      </c>
      <c r="X132" s="470" t="s">
        <v>494</v>
      </c>
      <c r="Y132">
        <v>10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13"/>
      <c r="C133" s="404" t="str">
        <f t="shared" si="16"/>
        <v>C6-R8</v>
      </c>
      <c r="D133" s="405">
        <v>0.34721064814814973</v>
      </c>
      <c r="E133" s="405">
        <v>0.34734953703703864</v>
      </c>
      <c r="F133" s="406">
        <f t="shared" si="31"/>
        <v>1.7</v>
      </c>
      <c r="G133" s="468">
        <f t="shared" si="31"/>
        <v>13.26</v>
      </c>
      <c r="H133" s="407">
        <f t="shared" si="31"/>
        <v>1.2</v>
      </c>
      <c r="I133" s="407">
        <f t="shared" si="22"/>
        <v>14.959999999999999</v>
      </c>
      <c r="J133" s="407">
        <f t="shared" si="17"/>
        <v>15.079999999999998</v>
      </c>
      <c r="K133" s="408">
        <f t="shared" si="23"/>
        <v>0.11999999999999922</v>
      </c>
      <c r="L133" s="409">
        <f t="shared" si="24"/>
        <v>0.5</v>
      </c>
      <c r="M133" s="410">
        <f t="shared" si="25"/>
        <v>15.459999999999999</v>
      </c>
      <c r="N133" s="410">
        <f t="shared" si="26"/>
        <v>15.579999999999998</v>
      </c>
      <c r="O133" s="411"/>
      <c r="P133" s="485">
        <f t="shared" ca="1" si="27"/>
        <v>0.34708333333333524</v>
      </c>
      <c r="Q133" s="484">
        <f t="shared" ca="1" si="28"/>
        <v>0.34722222222222415</v>
      </c>
      <c r="R133" s="486">
        <v>0.12</v>
      </c>
      <c r="S133" s="486"/>
      <c r="T133">
        <v>13</v>
      </c>
      <c r="U133" s="469" t="str">
        <f t="shared" si="18"/>
        <v>C6-R8</v>
      </c>
      <c r="V133">
        <v>6</v>
      </c>
      <c r="W133" s="470" t="s">
        <v>493</v>
      </c>
      <c r="X133" s="470" t="s">
        <v>494</v>
      </c>
      <c r="Y133">
        <v>8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13"/>
      <c r="C134" s="404" t="str">
        <f t="shared" si="16"/>
        <v>C6-R6</v>
      </c>
      <c r="D134" s="405">
        <v>0.3476388888888905</v>
      </c>
      <c r="E134" s="405">
        <v>0.34777777777777941</v>
      </c>
      <c r="F134" s="406">
        <f t="shared" si="31"/>
        <v>1.7</v>
      </c>
      <c r="G134" s="468">
        <f t="shared" si="31"/>
        <v>13.26</v>
      </c>
      <c r="H134" s="407">
        <f t="shared" si="31"/>
        <v>1.2</v>
      </c>
      <c r="I134" s="407">
        <f t="shared" si="22"/>
        <v>14.959999999999999</v>
      </c>
      <c r="J134" s="407">
        <f t="shared" si="17"/>
        <v>15.1</v>
      </c>
      <c r="K134" s="408">
        <f t="shared" si="23"/>
        <v>0.14000000000000057</v>
      </c>
      <c r="L134" s="409">
        <f t="shared" si="24"/>
        <v>0.5</v>
      </c>
      <c r="M134" s="410">
        <f t="shared" si="25"/>
        <v>15.459999999999999</v>
      </c>
      <c r="N134" s="410">
        <f t="shared" si="26"/>
        <v>15.6</v>
      </c>
      <c r="O134" s="411"/>
      <c r="P134" s="485">
        <f t="shared" ca="1" si="27"/>
        <v>0.34746527777777969</v>
      </c>
      <c r="Q134" s="484">
        <f t="shared" ca="1" si="28"/>
        <v>0.34761574074074264</v>
      </c>
      <c r="R134" s="486">
        <v>0.14000000000000001</v>
      </c>
      <c r="S134" s="486"/>
      <c r="T134">
        <v>14</v>
      </c>
      <c r="U134" s="469" t="str">
        <f t="shared" si="18"/>
        <v>C6-R6</v>
      </c>
      <c r="V134">
        <v>6</v>
      </c>
      <c r="W134" s="470" t="s">
        <v>493</v>
      </c>
      <c r="X134" s="470" t="s">
        <v>494</v>
      </c>
      <c r="Y134">
        <v>6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13"/>
      <c r="C135" s="404" t="str">
        <f t="shared" si="16"/>
        <v>C6-R4</v>
      </c>
      <c r="D135" s="405">
        <v>0.34805555555555717</v>
      </c>
      <c r="E135" s="405">
        <v>0.34819444444444608</v>
      </c>
      <c r="F135" s="406">
        <f t="shared" si="31"/>
        <v>1.7</v>
      </c>
      <c r="G135" s="468">
        <f t="shared" si="31"/>
        <v>13.26</v>
      </c>
      <c r="H135" s="407">
        <f t="shared" si="31"/>
        <v>1.2</v>
      </c>
      <c r="I135" s="407">
        <f t="shared" si="22"/>
        <v>14.959999999999999</v>
      </c>
      <c r="J135" s="407">
        <f t="shared" si="17"/>
        <v>14.969999999999999</v>
      </c>
      <c r="K135" s="408">
        <f t="shared" si="23"/>
        <v>9.9999999999997868E-3</v>
      </c>
      <c r="L135" s="409">
        <f t="shared" si="24"/>
        <v>0.5</v>
      </c>
      <c r="M135" s="410">
        <f t="shared" si="25"/>
        <v>15.459999999999999</v>
      </c>
      <c r="N135" s="410">
        <f t="shared" si="26"/>
        <v>15.469999999999999</v>
      </c>
      <c r="O135" s="411"/>
      <c r="P135" s="485">
        <f t="shared" ca="1" si="27"/>
        <v>0.34789351851852041</v>
      </c>
      <c r="Q135" s="484">
        <f t="shared" ca="1" si="28"/>
        <v>0.34804398148148336</v>
      </c>
      <c r="R135" s="486">
        <v>0.01</v>
      </c>
      <c r="S135" s="486"/>
      <c r="T135">
        <v>15</v>
      </c>
      <c r="U135" s="469" t="str">
        <f t="shared" si="18"/>
        <v>C6-R4</v>
      </c>
      <c r="V135">
        <v>6</v>
      </c>
      <c r="W135" s="470" t="s">
        <v>493</v>
      </c>
      <c r="X135" s="470" t="s">
        <v>494</v>
      </c>
      <c r="Y135">
        <v>4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13"/>
      <c r="C136" s="404" t="str">
        <f t="shared" si="16"/>
        <v>C6-R2</v>
      </c>
      <c r="D136" s="405">
        <v>0.34846064814814981</v>
      </c>
      <c r="E136" s="405">
        <v>0.34862268518518685</v>
      </c>
      <c r="F136" s="406">
        <f t="shared" si="31"/>
        <v>1.7</v>
      </c>
      <c r="G136" s="468">
        <f t="shared" si="31"/>
        <v>13.26</v>
      </c>
      <c r="H136" s="407">
        <f t="shared" si="31"/>
        <v>1.2</v>
      </c>
      <c r="I136" s="407">
        <f t="shared" si="22"/>
        <v>14.959999999999999</v>
      </c>
      <c r="J136" s="407">
        <f t="shared" si="17"/>
        <v>15.01</v>
      </c>
      <c r="K136" s="408">
        <f t="shared" si="23"/>
        <v>5.0000000000000711E-2</v>
      </c>
      <c r="L136" s="409">
        <f t="shared" si="24"/>
        <v>0.5</v>
      </c>
      <c r="M136" s="410">
        <f t="shared" si="25"/>
        <v>15.459999999999999</v>
      </c>
      <c r="N136" s="410">
        <f t="shared" si="26"/>
        <v>15.51</v>
      </c>
      <c r="O136" s="411"/>
      <c r="P136" s="485">
        <f t="shared" ca="1" si="27"/>
        <v>0.34831018518518708</v>
      </c>
      <c r="Q136" s="484">
        <f t="shared" ca="1" si="28"/>
        <v>0.34846064814815003</v>
      </c>
      <c r="R136" s="486">
        <v>0.05</v>
      </c>
      <c r="S136" s="486"/>
      <c r="T136">
        <v>16</v>
      </c>
      <c r="U136" s="501" t="str">
        <f t="shared" si="18"/>
        <v>C6-R2</v>
      </c>
      <c r="V136">
        <v>6</v>
      </c>
      <c r="W136" s="501" t="s">
        <v>493</v>
      </c>
      <c r="X136" s="470" t="s">
        <v>494</v>
      </c>
      <c r="Y136">
        <v>2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13"/>
      <c r="C137" s="404" t="str">
        <f t="shared" si="16"/>
        <v>C7-R1</v>
      </c>
      <c r="D137" s="405">
        <v>0.34891203703703871</v>
      </c>
      <c r="E137" s="405">
        <v>0.34907407407407576</v>
      </c>
      <c r="F137" s="406">
        <f t="shared" si="31"/>
        <v>1.7</v>
      </c>
      <c r="G137" s="468">
        <f t="shared" si="31"/>
        <v>13.26</v>
      </c>
      <c r="H137" s="407">
        <f t="shared" si="31"/>
        <v>1.2</v>
      </c>
      <c r="I137" s="407">
        <f t="shared" si="22"/>
        <v>14.959999999999999</v>
      </c>
      <c r="J137" s="407">
        <f t="shared" si="17"/>
        <v>14.979999999999999</v>
      </c>
      <c r="K137" s="408">
        <f t="shared" si="23"/>
        <v>1.9999999999999574E-2</v>
      </c>
      <c r="L137" s="409">
        <f t="shared" si="24"/>
        <v>0.5</v>
      </c>
      <c r="M137" s="410">
        <f t="shared" si="25"/>
        <v>15.459999999999999</v>
      </c>
      <c r="N137" s="410">
        <f t="shared" si="26"/>
        <v>15.479999999999999</v>
      </c>
      <c r="O137" s="411"/>
      <c r="P137" s="485">
        <f t="shared" ca="1" si="27"/>
        <v>0.34871527777777966</v>
      </c>
      <c r="Q137" s="484">
        <f t="shared" ca="1" si="28"/>
        <v>0.34886574074074261</v>
      </c>
      <c r="R137" s="486">
        <v>0.02</v>
      </c>
      <c r="S137" s="486"/>
      <c r="T137">
        <v>17</v>
      </c>
      <c r="U137" s="469" t="str">
        <f t="shared" si="18"/>
        <v>C7-R1</v>
      </c>
      <c r="V137">
        <v>7</v>
      </c>
      <c r="W137" s="470" t="s">
        <v>493</v>
      </c>
      <c r="X137" s="470" t="s">
        <v>494</v>
      </c>
      <c r="Y137">
        <v>1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13"/>
      <c r="C138" s="404" t="str">
        <f t="shared" si="16"/>
        <v>C7-R3</v>
      </c>
      <c r="D138" s="405">
        <v>0.34930555555555726</v>
      </c>
      <c r="E138" s="405">
        <v>0.3494675925925943</v>
      </c>
      <c r="F138" s="406">
        <f t="shared" si="31"/>
        <v>1.7</v>
      </c>
      <c r="G138" s="468">
        <f t="shared" si="31"/>
        <v>13.26</v>
      </c>
      <c r="H138" s="407">
        <f t="shared" si="31"/>
        <v>1.2</v>
      </c>
      <c r="I138" s="407">
        <f t="shared" si="22"/>
        <v>14.959999999999999</v>
      </c>
      <c r="J138" s="407">
        <f t="shared" si="17"/>
        <v>14.999999999999998</v>
      </c>
      <c r="K138" s="408">
        <f t="shared" si="23"/>
        <v>3.9999999999999147E-2</v>
      </c>
      <c r="L138" s="409">
        <f t="shared" si="24"/>
        <v>0.5</v>
      </c>
      <c r="M138" s="410">
        <f t="shared" si="25"/>
        <v>15.459999999999999</v>
      </c>
      <c r="N138" s="410">
        <f t="shared" si="26"/>
        <v>15.499999999999998</v>
      </c>
      <c r="O138" s="411"/>
      <c r="P138" s="485">
        <f t="shared" ca="1" si="27"/>
        <v>0.34915509259259447</v>
      </c>
      <c r="Q138" s="484">
        <f t="shared" ca="1" si="28"/>
        <v>0.34930555555555742</v>
      </c>
      <c r="R138" s="486">
        <v>0.04</v>
      </c>
      <c r="S138" s="486"/>
      <c r="T138">
        <v>18</v>
      </c>
      <c r="U138" s="469" t="str">
        <f t="shared" si="18"/>
        <v>C7-R3</v>
      </c>
      <c r="V138">
        <v>7</v>
      </c>
      <c r="W138" s="470" t="s">
        <v>493</v>
      </c>
      <c r="X138" s="470" t="s">
        <v>494</v>
      </c>
      <c r="Y138">
        <v>3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13"/>
      <c r="C139" s="404" t="str">
        <f t="shared" si="16"/>
        <v>C7-R5</v>
      </c>
      <c r="D139" s="405">
        <v>0.34975694444444616</v>
      </c>
      <c r="E139" s="405">
        <v>0.3499305555555573</v>
      </c>
      <c r="F139" s="406">
        <f t="shared" si="31"/>
        <v>1.7</v>
      </c>
      <c r="G139" s="468">
        <f t="shared" si="31"/>
        <v>13.26</v>
      </c>
      <c r="H139" s="407">
        <f t="shared" si="31"/>
        <v>1.2</v>
      </c>
      <c r="I139" s="407">
        <f t="shared" si="22"/>
        <v>14.959999999999999</v>
      </c>
      <c r="J139" s="407">
        <f t="shared" si="17"/>
        <v>14.969999999999999</v>
      </c>
      <c r="K139" s="408">
        <f t="shared" si="23"/>
        <v>9.9999999999997868E-3</v>
      </c>
      <c r="L139" s="409">
        <f t="shared" si="24"/>
        <v>0.5</v>
      </c>
      <c r="M139" s="410">
        <f t="shared" si="25"/>
        <v>15.459999999999999</v>
      </c>
      <c r="N139" s="410">
        <f t="shared" si="26"/>
        <v>15.469999999999999</v>
      </c>
      <c r="O139" s="411"/>
      <c r="P139" s="485">
        <f t="shared" ca="1" si="27"/>
        <v>0.34956018518518706</v>
      </c>
      <c r="Q139" s="484">
        <f t="shared" ca="1" si="28"/>
        <v>0.3497222222222241</v>
      </c>
      <c r="R139" s="486">
        <v>0.01</v>
      </c>
      <c r="S139" s="486"/>
      <c r="T139">
        <v>19</v>
      </c>
      <c r="U139" s="469" t="str">
        <f t="shared" si="18"/>
        <v>C7-R5</v>
      </c>
      <c r="V139">
        <v>7</v>
      </c>
      <c r="W139" s="470" t="s">
        <v>493</v>
      </c>
      <c r="X139" s="470" t="s">
        <v>494</v>
      </c>
      <c r="Y139">
        <v>5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13"/>
      <c r="C140" s="404" t="str">
        <f t="shared" si="16"/>
        <v>C7-R7</v>
      </c>
      <c r="D140" s="405">
        <v>0.35017361111111284</v>
      </c>
      <c r="E140" s="405">
        <v>0.35032407407407579</v>
      </c>
      <c r="F140" s="406">
        <f t="shared" si="31"/>
        <v>1.7</v>
      </c>
      <c r="G140" s="468">
        <f t="shared" si="31"/>
        <v>13.26</v>
      </c>
      <c r="H140" s="407">
        <f t="shared" si="31"/>
        <v>1.2</v>
      </c>
      <c r="I140" s="407">
        <f t="shared" si="22"/>
        <v>14.959999999999999</v>
      </c>
      <c r="J140" s="407">
        <f t="shared" si="17"/>
        <v>15.02</v>
      </c>
      <c r="K140" s="408">
        <f t="shared" si="23"/>
        <v>6.0000000000000497E-2</v>
      </c>
      <c r="L140" s="409">
        <f t="shared" si="24"/>
        <v>0.5</v>
      </c>
      <c r="M140" s="410">
        <f t="shared" si="25"/>
        <v>15.459999999999999</v>
      </c>
      <c r="N140" s="410">
        <f t="shared" si="26"/>
        <v>15.52</v>
      </c>
      <c r="O140" s="411"/>
      <c r="P140" s="485">
        <f t="shared" ca="1" si="27"/>
        <v>0.34997685185185373</v>
      </c>
      <c r="Q140" s="484">
        <f t="shared" ca="1" si="28"/>
        <v>0.35015046296296487</v>
      </c>
      <c r="R140" s="486">
        <v>0.06</v>
      </c>
      <c r="S140" s="486"/>
      <c r="T140">
        <v>20</v>
      </c>
      <c r="U140" s="469" t="str">
        <f t="shared" si="18"/>
        <v>C7-R7</v>
      </c>
      <c r="V140">
        <v>7</v>
      </c>
      <c r="W140" s="470" t="s">
        <v>493</v>
      </c>
      <c r="X140" s="470" t="s">
        <v>494</v>
      </c>
      <c r="Y140">
        <v>7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13"/>
      <c r="C141" s="404" t="str">
        <f t="shared" si="16"/>
        <v>C7-R9</v>
      </c>
      <c r="D141" s="405">
        <v>0.35060185185185355</v>
      </c>
      <c r="E141" s="405">
        <v>0.3507523148148165</v>
      </c>
      <c r="F141" s="406">
        <f t="shared" si="31"/>
        <v>1.7</v>
      </c>
      <c r="G141" s="468">
        <f t="shared" si="31"/>
        <v>13.26</v>
      </c>
      <c r="H141" s="407">
        <f t="shared" si="31"/>
        <v>1.2</v>
      </c>
      <c r="I141" s="407">
        <f t="shared" si="22"/>
        <v>14.959999999999999</v>
      </c>
      <c r="J141" s="407">
        <f t="shared" si="17"/>
        <v>15.09</v>
      </c>
      <c r="K141" s="408">
        <f t="shared" si="23"/>
        <v>0.13000000000000078</v>
      </c>
      <c r="L141" s="409">
        <f t="shared" si="24"/>
        <v>0.5</v>
      </c>
      <c r="M141" s="410">
        <f t="shared" si="25"/>
        <v>15.459999999999999</v>
      </c>
      <c r="N141" s="410">
        <f t="shared" si="26"/>
        <v>15.59</v>
      </c>
      <c r="O141" s="411"/>
      <c r="P141" s="485">
        <f t="shared" ca="1" si="27"/>
        <v>0.35043981481481673</v>
      </c>
      <c r="Q141" s="484">
        <f t="shared" ca="1" si="28"/>
        <v>0.35060185185185377</v>
      </c>
      <c r="R141" s="486">
        <v>0.13</v>
      </c>
      <c r="S141" s="486"/>
      <c r="T141">
        <v>21</v>
      </c>
      <c r="U141" s="469" t="str">
        <f t="shared" si="18"/>
        <v>C7-R9</v>
      </c>
      <c r="V141">
        <v>7</v>
      </c>
      <c r="W141" s="470" t="s">
        <v>493</v>
      </c>
      <c r="X141" s="470" t="s">
        <v>494</v>
      </c>
      <c r="Y141">
        <v>9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13"/>
      <c r="C142" s="404" t="str">
        <f t="shared" si="16"/>
        <v>C7-R11</v>
      </c>
      <c r="D142" s="405">
        <v>0.35100694444444613</v>
      </c>
      <c r="E142" s="405">
        <v>0.35115740740740908</v>
      </c>
      <c r="F142" s="406">
        <f t="shared" si="31"/>
        <v>1.7</v>
      </c>
      <c r="G142" s="468">
        <f t="shared" si="31"/>
        <v>13.26</v>
      </c>
      <c r="H142" s="407">
        <f t="shared" si="31"/>
        <v>1.2</v>
      </c>
      <c r="I142" s="407">
        <f t="shared" si="22"/>
        <v>14.959999999999999</v>
      </c>
      <c r="J142" s="407">
        <f t="shared" si="17"/>
        <v>14.989999999999998</v>
      </c>
      <c r="K142" s="408">
        <f t="shared" si="23"/>
        <v>2.9999999999999361E-2</v>
      </c>
      <c r="L142" s="409">
        <f t="shared" si="24"/>
        <v>0.5</v>
      </c>
      <c r="M142" s="410">
        <f t="shared" si="25"/>
        <v>15.459999999999999</v>
      </c>
      <c r="N142" s="410">
        <f t="shared" si="26"/>
        <v>15.489999999999998</v>
      </c>
      <c r="O142" s="411"/>
      <c r="P142" s="485">
        <f t="shared" ca="1" si="27"/>
        <v>0.35089120370370563</v>
      </c>
      <c r="Q142" s="484">
        <f t="shared" ca="1" si="28"/>
        <v>0.35104166666666858</v>
      </c>
      <c r="R142" s="486">
        <v>0.03</v>
      </c>
      <c r="S142" s="486"/>
      <c r="T142">
        <v>22</v>
      </c>
      <c r="U142" s="469" t="str">
        <f t="shared" si="18"/>
        <v>C7-R11</v>
      </c>
      <c r="V142">
        <v>7</v>
      </c>
      <c r="W142" s="470" t="s">
        <v>493</v>
      </c>
      <c r="X142" s="470" t="s">
        <v>494</v>
      </c>
      <c r="Y142">
        <v>11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13"/>
      <c r="C143" s="404" t="str">
        <f t="shared" si="16"/>
        <v>C7-R13</v>
      </c>
      <c r="D143" s="405">
        <v>0.35141203703703872</v>
      </c>
      <c r="E143" s="405">
        <v>0.35158564814814985</v>
      </c>
      <c r="F143" s="406">
        <f t="shared" si="31"/>
        <v>1.7</v>
      </c>
      <c r="G143" s="468">
        <f t="shared" si="31"/>
        <v>13.26</v>
      </c>
      <c r="H143" s="407">
        <f t="shared" si="31"/>
        <v>1.2</v>
      </c>
      <c r="I143" s="407">
        <f t="shared" si="22"/>
        <v>14.959999999999999</v>
      </c>
      <c r="J143" s="407">
        <f t="shared" si="17"/>
        <v>14.999999999999998</v>
      </c>
      <c r="K143" s="408">
        <f t="shared" si="23"/>
        <v>3.9999999999999147E-2</v>
      </c>
      <c r="L143" s="409">
        <f t="shared" si="24"/>
        <v>0.5</v>
      </c>
      <c r="M143" s="410">
        <f t="shared" si="25"/>
        <v>15.459999999999999</v>
      </c>
      <c r="N143" s="410">
        <f t="shared" si="26"/>
        <v>15.499999999999998</v>
      </c>
      <c r="O143" s="411"/>
      <c r="P143" s="485">
        <f t="shared" ca="1" si="27"/>
        <v>0.35129629629629822</v>
      </c>
      <c r="Q143" s="484">
        <f t="shared" ca="1" si="28"/>
        <v>0.35146990740740935</v>
      </c>
      <c r="R143" s="486">
        <v>0.04</v>
      </c>
      <c r="S143" s="486"/>
      <c r="T143">
        <v>23</v>
      </c>
      <c r="U143" s="469" t="str">
        <f t="shared" si="18"/>
        <v>C7-R13</v>
      </c>
      <c r="V143">
        <v>7</v>
      </c>
      <c r="W143" s="470" t="s">
        <v>493</v>
      </c>
      <c r="X143" s="470" t="s">
        <v>494</v>
      </c>
      <c r="Y143">
        <v>13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13"/>
      <c r="C144" s="404" t="str">
        <f t="shared" si="16"/>
        <v>C7-R15</v>
      </c>
      <c r="D144" s="405">
        <v>0.35182870370370539</v>
      </c>
      <c r="E144" s="405">
        <v>0.35197916666666834</v>
      </c>
      <c r="F144" s="406">
        <f t="shared" si="31"/>
        <v>1.7</v>
      </c>
      <c r="G144" s="468">
        <f t="shared" si="31"/>
        <v>13.26</v>
      </c>
      <c r="H144" s="407">
        <f t="shared" si="31"/>
        <v>1.2</v>
      </c>
      <c r="I144" s="407">
        <f t="shared" si="22"/>
        <v>14.959999999999999</v>
      </c>
      <c r="J144" s="407">
        <f t="shared" si="17"/>
        <v>15.069999999999999</v>
      </c>
      <c r="K144" s="408">
        <f t="shared" si="23"/>
        <v>0.10999999999999943</v>
      </c>
      <c r="L144" s="409">
        <f t="shared" si="24"/>
        <v>0.5</v>
      </c>
      <c r="M144" s="410">
        <f t="shared" si="25"/>
        <v>15.459999999999999</v>
      </c>
      <c r="N144" s="410">
        <f t="shared" si="26"/>
        <v>15.569999999999999</v>
      </c>
      <c r="O144" s="411"/>
      <c r="P144" s="485">
        <f t="shared" ca="1" si="27"/>
        <v>0.35175925925926121</v>
      </c>
      <c r="Q144" s="484">
        <f t="shared" ca="1" si="28"/>
        <v>0.35189814814815013</v>
      </c>
      <c r="R144" s="486">
        <v>0.11</v>
      </c>
      <c r="S144" s="486"/>
      <c r="T144">
        <v>24</v>
      </c>
      <c r="U144" s="469" t="str">
        <f t="shared" si="18"/>
        <v>C7-R15</v>
      </c>
      <c r="V144">
        <v>7</v>
      </c>
      <c r="W144" s="470" t="s">
        <v>493</v>
      </c>
      <c r="X144" s="470" t="s">
        <v>494</v>
      </c>
      <c r="Y144">
        <v>15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13"/>
      <c r="C145" s="404" t="str">
        <f t="shared" si="16"/>
        <v>C7-R17</v>
      </c>
      <c r="D145" s="405">
        <v>0.35224537037037207</v>
      </c>
      <c r="E145" s="405">
        <v>0.35240740740740911</v>
      </c>
      <c r="F145" s="406">
        <f t="shared" si="31"/>
        <v>1.7</v>
      </c>
      <c r="G145" s="468">
        <f t="shared" si="31"/>
        <v>13.26</v>
      </c>
      <c r="H145" s="407">
        <f t="shared" si="31"/>
        <v>1.2</v>
      </c>
      <c r="I145" s="407">
        <f t="shared" si="22"/>
        <v>14.959999999999999</v>
      </c>
      <c r="J145" s="407">
        <f t="shared" si="17"/>
        <v>14.969999999999999</v>
      </c>
      <c r="K145" s="408">
        <f t="shared" si="23"/>
        <v>9.9999999999997868E-3</v>
      </c>
      <c r="L145" s="409">
        <f t="shared" si="24"/>
        <v>0.5</v>
      </c>
      <c r="M145" s="410">
        <f t="shared" si="25"/>
        <v>15.459999999999999</v>
      </c>
      <c r="N145" s="410">
        <f t="shared" si="26"/>
        <v>15.469999999999999</v>
      </c>
      <c r="O145" s="411"/>
      <c r="P145" s="485">
        <f t="shared" ca="1" si="27"/>
        <v>0.35218750000000199</v>
      </c>
      <c r="Q145" s="484">
        <f t="shared" ca="1" si="28"/>
        <v>0.35234953703703903</v>
      </c>
      <c r="R145" s="486">
        <v>0.01</v>
      </c>
      <c r="S145" s="486"/>
      <c r="T145">
        <v>25</v>
      </c>
      <c r="U145" s="469" t="str">
        <f t="shared" si="18"/>
        <v>C7-R17</v>
      </c>
      <c r="V145">
        <v>7</v>
      </c>
      <c r="W145" s="470" t="s">
        <v>493</v>
      </c>
      <c r="X145" s="470" t="s">
        <v>494</v>
      </c>
      <c r="Y145">
        <v>17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13"/>
      <c r="C146" s="404" t="str">
        <f t="shared" ref="C146:C209" si="32">U146</f>
        <v>C7-R19</v>
      </c>
      <c r="D146" s="405">
        <v>0.35263888888889061</v>
      </c>
      <c r="E146" s="405">
        <v>0.35278935185185356</v>
      </c>
      <c r="F146" s="406">
        <f t="shared" si="31"/>
        <v>1.7</v>
      </c>
      <c r="G146" s="468">
        <f t="shared" si="31"/>
        <v>13.26</v>
      </c>
      <c r="H146" s="407">
        <f t="shared" si="31"/>
        <v>1.2</v>
      </c>
      <c r="I146" s="407">
        <f t="shared" si="22"/>
        <v>14.959999999999999</v>
      </c>
      <c r="J146" s="407">
        <f t="shared" ref="J146:J209" si="33">I146+R146</f>
        <v>15.02</v>
      </c>
      <c r="K146" s="408">
        <f t="shared" si="23"/>
        <v>6.0000000000000497E-2</v>
      </c>
      <c r="L146" s="409">
        <f t="shared" si="24"/>
        <v>0.5</v>
      </c>
      <c r="M146" s="410">
        <f t="shared" si="25"/>
        <v>15.459999999999999</v>
      </c>
      <c r="N146" s="410">
        <f t="shared" si="26"/>
        <v>15.52</v>
      </c>
      <c r="O146" s="411"/>
      <c r="P146" s="485">
        <f t="shared" ca="1" si="27"/>
        <v>0.35259259259259457</v>
      </c>
      <c r="Q146" s="484">
        <f t="shared" ca="1" si="28"/>
        <v>0.35276620370370571</v>
      </c>
      <c r="R146" s="486">
        <v>0.06</v>
      </c>
      <c r="S146" s="486"/>
      <c r="T146">
        <v>26</v>
      </c>
      <c r="U146" s="469" t="str">
        <f t="shared" ref="U146:U209" si="34">W146&amp;V146&amp;"-"&amp;X146&amp;Y146</f>
        <v>C7-R19</v>
      </c>
      <c r="V146">
        <v>7</v>
      </c>
      <c r="W146" s="470" t="s">
        <v>493</v>
      </c>
      <c r="X146" s="470" t="s">
        <v>494</v>
      </c>
      <c r="Y146">
        <v>19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13"/>
      <c r="C147" s="404" t="str">
        <f t="shared" si="32"/>
        <v>C7-R21</v>
      </c>
      <c r="D147" s="405">
        <v>0.35302083333333506</v>
      </c>
      <c r="E147" s="405">
        <v>0.3531944444444462</v>
      </c>
      <c r="F147" s="406">
        <f t="shared" ref="F147:H162" si="37">F146</f>
        <v>1.7</v>
      </c>
      <c r="G147" s="468">
        <f t="shared" si="37"/>
        <v>13.26</v>
      </c>
      <c r="H147" s="407">
        <f t="shared" si="37"/>
        <v>1.2</v>
      </c>
      <c r="I147" s="407">
        <f t="shared" ref="I147:I210" si="38">F147+G147</f>
        <v>14.959999999999999</v>
      </c>
      <c r="J147" s="407">
        <f t="shared" si="33"/>
        <v>15.049999999999999</v>
      </c>
      <c r="K147" s="408">
        <f t="shared" ref="K147:K210" si="39">J147-I147</f>
        <v>8.9999999999999858E-2</v>
      </c>
      <c r="L147" s="409">
        <f t="shared" ref="L147:L210" si="40">L146</f>
        <v>0.5</v>
      </c>
      <c r="M147" s="410">
        <f t="shared" ref="M147:M210" si="41">I147+L147</f>
        <v>15.459999999999999</v>
      </c>
      <c r="N147" s="410">
        <f t="shared" ref="N147:N210" si="42">J147+L147</f>
        <v>15.549999999999999</v>
      </c>
      <c r="O147" s="411"/>
      <c r="P147" s="485">
        <f t="shared" ref="P147:P210" ca="1" si="43">Q146+TIME(0,0,RANDBETWEEN(20,25))</f>
        <v>0.35305555555555757</v>
      </c>
      <c r="Q147" s="484">
        <f t="shared" ref="Q147:Q210" ca="1" si="44">P147+TIME(0,0,RANDBETWEEN(12,15))</f>
        <v>0.35321759259259461</v>
      </c>
      <c r="R147" s="486">
        <v>0.09</v>
      </c>
      <c r="S147" s="486"/>
      <c r="T147">
        <v>1</v>
      </c>
      <c r="U147" s="469" t="str">
        <f t="shared" si="34"/>
        <v>C7-R21</v>
      </c>
      <c r="V147">
        <v>7</v>
      </c>
      <c r="W147" s="470" t="s">
        <v>493</v>
      </c>
      <c r="X147" s="470" t="s">
        <v>494</v>
      </c>
      <c r="Y147">
        <v>21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13"/>
      <c r="C148" s="404" t="str">
        <f t="shared" si="32"/>
        <v>C7-R23</v>
      </c>
      <c r="D148" s="405">
        <v>0.3534259259259277</v>
      </c>
      <c r="E148" s="405">
        <v>0.35358796296296474</v>
      </c>
      <c r="F148" s="406">
        <f t="shared" si="37"/>
        <v>1.7</v>
      </c>
      <c r="G148" s="468">
        <f t="shared" si="37"/>
        <v>13.26</v>
      </c>
      <c r="H148" s="407">
        <f t="shared" si="37"/>
        <v>1.2</v>
      </c>
      <c r="I148" s="407">
        <f t="shared" si="38"/>
        <v>14.959999999999999</v>
      </c>
      <c r="J148" s="407">
        <f t="shared" si="33"/>
        <v>15.079999999999998</v>
      </c>
      <c r="K148" s="408">
        <f t="shared" si="39"/>
        <v>0.11999999999999922</v>
      </c>
      <c r="L148" s="409">
        <f t="shared" si="40"/>
        <v>0.5</v>
      </c>
      <c r="M148" s="410">
        <f t="shared" si="41"/>
        <v>15.459999999999999</v>
      </c>
      <c r="N148" s="410">
        <f t="shared" si="42"/>
        <v>15.579999999999998</v>
      </c>
      <c r="O148" s="411"/>
      <c r="P148" s="485">
        <f t="shared" ca="1" si="43"/>
        <v>0.35347222222222424</v>
      </c>
      <c r="Q148" s="484">
        <f t="shared" ca="1" si="44"/>
        <v>0.35361111111111315</v>
      </c>
      <c r="R148" s="486">
        <v>0.12</v>
      </c>
      <c r="S148" s="486"/>
      <c r="T148">
        <v>2</v>
      </c>
      <c r="U148" s="469" t="str">
        <f t="shared" si="34"/>
        <v>C7-R23</v>
      </c>
      <c r="V148">
        <v>7</v>
      </c>
      <c r="W148" s="470" t="s">
        <v>493</v>
      </c>
      <c r="X148" s="470" t="s">
        <v>494</v>
      </c>
      <c r="Y148">
        <v>23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13"/>
      <c r="C149" s="404" t="str">
        <f t="shared" si="32"/>
        <v>C7-R25</v>
      </c>
      <c r="D149" s="405">
        <v>0.35386574074074251</v>
      </c>
      <c r="E149" s="405">
        <v>0.35403935185185365</v>
      </c>
      <c r="F149" s="406">
        <f t="shared" si="37"/>
        <v>1.7</v>
      </c>
      <c r="G149" s="468">
        <f t="shared" si="37"/>
        <v>13.26</v>
      </c>
      <c r="H149" s="407">
        <f t="shared" si="37"/>
        <v>1.2</v>
      </c>
      <c r="I149" s="407">
        <f t="shared" si="38"/>
        <v>14.959999999999999</v>
      </c>
      <c r="J149" s="407">
        <f t="shared" si="33"/>
        <v>15.069999999999999</v>
      </c>
      <c r="K149" s="408">
        <f t="shared" si="39"/>
        <v>0.10999999999999943</v>
      </c>
      <c r="L149" s="409">
        <f t="shared" si="40"/>
        <v>0.5</v>
      </c>
      <c r="M149" s="410">
        <f t="shared" si="41"/>
        <v>15.459999999999999</v>
      </c>
      <c r="N149" s="410">
        <f t="shared" si="42"/>
        <v>15.569999999999999</v>
      </c>
      <c r="O149" s="411"/>
      <c r="P149" s="485">
        <f t="shared" ca="1" si="43"/>
        <v>0.35387731481481688</v>
      </c>
      <c r="Q149" s="484">
        <f t="shared" ca="1" si="44"/>
        <v>0.35402777777777983</v>
      </c>
      <c r="R149" s="486">
        <v>0.11</v>
      </c>
      <c r="S149" s="486"/>
      <c r="T149">
        <v>3</v>
      </c>
      <c r="U149" s="469" t="str">
        <f t="shared" si="34"/>
        <v>C7-R25</v>
      </c>
      <c r="V149">
        <v>7</v>
      </c>
      <c r="W149" s="470" t="s">
        <v>493</v>
      </c>
      <c r="X149" s="470" t="s">
        <v>494</v>
      </c>
      <c r="Y149">
        <v>25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13"/>
      <c r="C150" s="404" t="str">
        <f t="shared" si="32"/>
        <v>C7-R27</v>
      </c>
      <c r="D150" s="405">
        <v>0.35428240740740918</v>
      </c>
      <c r="E150" s="405">
        <v>0.35445601851852032</v>
      </c>
      <c r="F150" s="406">
        <f t="shared" si="37"/>
        <v>1.7</v>
      </c>
      <c r="G150" s="468">
        <f t="shared" si="37"/>
        <v>13.26</v>
      </c>
      <c r="H150" s="407">
        <f t="shared" si="37"/>
        <v>1.2</v>
      </c>
      <c r="I150" s="407">
        <f t="shared" si="38"/>
        <v>14.959999999999999</v>
      </c>
      <c r="J150" s="407">
        <f t="shared" si="33"/>
        <v>15.079999999999998</v>
      </c>
      <c r="K150" s="408">
        <f t="shared" si="39"/>
        <v>0.11999999999999922</v>
      </c>
      <c r="L150" s="409">
        <f t="shared" si="40"/>
        <v>0.5</v>
      </c>
      <c r="M150" s="410">
        <f t="shared" si="41"/>
        <v>15.459999999999999</v>
      </c>
      <c r="N150" s="410">
        <f t="shared" si="42"/>
        <v>15.579999999999998</v>
      </c>
      <c r="O150" s="411"/>
      <c r="P150" s="485">
        <f t="shared" ca="1" si="43"/>
        <v>0.35431712962963169</v>
      </c>
      <c r="Q150" s="484">
        <f t="shared" ca="1" si="44"/>
        <v>0.35449074074074283</v>
      </c>
      <c r="R150" s="486">
        <v>0.12</v>
      </c>
      <c r="S150" s="486"/>
      <c r="T150">
        <v>4</v>
      </c>
      <c r="U150" s="469" t="str">
        <f t="shared" si="34"/>
        <v>C7-R27</v>
      </c>
      <c r="V150">
        <v>7</v>
      </c>
      <c r="W150" s="470" t="s">
        <v>493</v>
      </c>
      <c r="X150" s="470" t="s">
        <v>494</v>
      </c>
      <c r="Y150">
        <v>27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13"/>
      <c r="C151" s="404" t="str">
        <f t="shared" si="32"/>
        <v>C7-R29</v>
      </c>
      <c r="D151" s="405">
        <v>0.35474537037037218</v>
      </c>
      <c r="E151" s="405">
        <v>0.35489583333333513</v>
      </c>
      <c r="F151" s="406">
        <f t="shared" si="37"/>
        <v>1.7</v>
      </c>
      <c r="G151" s="468">
        <f t="shared" si="37"/>
        <v>13.26</v>
      </c>
      <c r="H151" s="407">
        <f t="shared" si="37"/>
        <v>1.2</v>
      </c>
      <c r="I151" s="407">
        <f t="shared" si="38"/>
        <v>14.959999999999999</v>
      </c>
      <c r="J151" s="407">
        <f t="shared" si="33"/>
        <v>14.989999999999998</v>
      </c>
      <c r="K151" s="408">
        <f t="shared" si="39"/>
        <v>2.9999999999999361E-2</v>
      </c>
      <c r="L151" s="409">
        <f t="shared" si="40"/>
        <v>0.5</v>
      </c>
      <c r="M151" s="410">
        <f t="shared" si="41"/>
        <v>15.459999999999999</v>
      </c>
      <c r="N151" s="410">
        <f t="shared" si="42"/>
        <v>15.489999999999998</v>
      </c>
      <c r="O151" s="411"/>
      <c r="P151" s="485">
        <f t="shared" ca="1" si="43"/>
        <v>0.35478009259259469</v>
      </c>
      <c r="Q151" s="484">
        <f t="shared" ca="1" si="44"/>
        <v>0.35495370370370583</v>
      </c>
      <c r="R151" s="486">
        <v>0.03</v>
      </c>
      <c r="S151" s="486"/>
      <c r="T151">
        <v>5</v>
      </c>
      <c r="U151" s="469" t="str">
        <f t="shared" si="34"/>
        <v>C7-R29</v>
      </c>
      <c r="V151">
        <v>7</v>
      </c>
      <c r="W151" s="470" t="s">
        <v>493</v>
      </c>
      <c r="X151" s="470" t="s">
        <v>494</v>
      </c>
      <c r="Y151">
        <v>29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13"/>
      <c r="C152" s="404" t="str">
        <f t="shared" si="32"/>
        <v>C7-R31</v>
      </c>
      <c r="D152" s="405">
        <v>0.35515046296296476</v>
      </c>
      <c r="E152" s="405">
        <v>0.35528935185185367</v>
      </c>
      <c r="F152" s="406">
        <f t="shared" si="37"/>
        <v>1.7</v>
      </c>
      <c r="G152" s="468">
        <f t="shared" si="37"/>
        <v>13.26</v>
      </c>
      <c r="H152" s="407">
        <f t="shared" si="37"/>
        <v>1.2</v>
      </c>
      <c r="I152" s="407">
        <f t="shared" si="38"/>
        <v>14.959999999999999</v>
      </c>
      <c r="J152" s="407">
        <f t="shared" si="33"/>
        <v>15.049999999999999</v>
      </c>
      <c r="K152" s="408">
        <f t="shared" si="39"/>
        <v>8.9999999999999858E-2</v>
      </c>
      <c r="L152" s="409">
        <f t="shared" si="40"/>
        <v>0.5</v>
      </c>
      <c r="M152" s="410">
        <f t="shared" si="41"/>
        <v>15.459999999999999</v>
      </c>
      <c r="N152" s="410">
        <f t="shared" si="42"/>
        <v>15.549999999999999</v>
      </c>
      <c r="O152" s="411"/>
      <c r="P152" s="485">
        <f t="shared" ca="1" si="43"/>
        <v>0.35519675925926136</v>
      </c>
      <c r="Q152" s="484">
        <f t="shared" ca="1" si="44"/>
        <v>0.3553703703703725</v>
      </c>
      <c r="R152" s="486">
        <v>0.09</v>
      </c>
      <c r="S152" s="486"/>
      <c r="T152">
        <v>6</v>
      </c>
      <c r="U152" s="469" t="str">
        <f t="shared" si="34"/>
        <v>C7-R31</v>
      </c>
      <c r="V152">
        <v>7</v>
      </c>
      <c r="W152" s="470" t="s">
        <v>493</v>
      </c>
      <c r="X152" s="470" t="s">
        <v>494</v>
      </c>
      <c r="Y152">
        <v>31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13"/>
      <c r="C153" s="404" t="str">
        <f t="shared" si="32"/>
        <v>C7-R33</v>
      </c>
      <c r="D153" s="405">
        <v>0.35557870370370553</v>
      </c>
      <c r="E153" s="405">
        <v>0.35575231481481667</v>
      </c>
      <c r="F153" s="406">
        <f t="shared" si="37"/>
        <v>1.7</v>
      </c>
      <c r="G153" s="468">
        <f t="shared" si="37"/>
        <v>13.26</v>
      </c>
      <c r="H153" s="407">
        <f t="shared" si="37"/>
        <v>1.2</v>
      </c>
      <c r="I153" s="407">
        <f t="shared" si="38"/>
        <v>14.959999999999999</v>
      </c>
      <c r="J153" s="407">
        <f t="shared" si="33"/>
        <v>15.049999999999999</v>
      </c>
      <c r="K153" s="408">
        <f t="shared" si="39"/>
        <v>8.9999999999999858E-2</v>
      </c>
      <c r="L153" s="409">
        <f t="shared" si="40"/>
        <v>0.5</v>
      </c>
      <c r="M153" s="410">
        <f t="shared" si="41"/>
        <v>15.459999999999999</v>
      </c>
      <c r="N153" s="410">
        <f t="shared" si="42"/>
        <v>15.549999999999999</v>
      </c>
      <c r="O153" s="411"/>
      <c r="P153" s="485">
        <f t="shared" ca="1" si="43"/>
        <v>0.355601851851854</v>
      </c>
      <c r="Q153" s="484">
        <f t="shared" ca="1" si="44"/>
        <v>0.35577546296296514</v>
      </c>
      <c r="R153" s="486">
        <v>0.09</v>
      </c>
      <c r="S153" s="486"/>
      <c r="T153">
        <v>7</v>
      </c>
      <c r="U153" s="469" t="str">
        <f t="shared" si="34"/>
        <v>C7-R33</v>
      </c>
      <c r="V153">
        <v>7</v>
      </c>
      <c r="W153" s="470" t="s">
        <v>493</v>
      </c>
      <c r="X153" s="470" t="s">
        <v>494</v>
      </c>
      <c r="Y153">
        <v>33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13"/>
      <c r="C154" s="404" t="str">
        <f t="shared" si="32"/>
        <v>C7-R35</v>
      </c>
      <c r="D154" s="405">
        <v>0.3560185185185204</v>
      </c>
      <c r="E154" s="405">
        <v>0.35615740740740931</v>
      </c>
      <c r="F154" s="406">
        <f t="shared" si="37"/>
        <v>1.7</v>
      </c>
      <c r="G154" s="468">
        <f t="shared" si="37"/>
        <v>13.26</v>
      </c>
      <c r="H154" s="407">
        <f t="shared" si="37"/>
        <v>1.2</v>
      </c>
      <c r="I154" s="407">
        <f t="shared" si="38"/>
        <v>14.959999999999999</v>
      </c>
      <c r="J154" s="407">
        <f t="shared" si="33"/>
        <v>15.049999999999999</v>
      </c>
      <c r="K154" s="408">
        <f t="shared" si="39"/>
        <v>8.9999999999999858E-2</v>
      </c>
      <c r="L154" s="409">
        <f t="shared" si="40"/>
        <v>0.5</v>
      </c>
      <c r="M154" s="410">
        <f t="shared" si="41"/>
        <v>15.459999999999999</v>
      </c>
      <c r="N154" s="410">
        <f t="shared" si="42"/>
        <v>15.549999999999999</v>
      </c>
      <c r="O154" s="411"/>
      <c r="P154" s="485">
        <f t="shared" ca="1" si="43"/>
        <v>0.35604166666666887</v>
      </c>
      <c r="Q154" s="484">
        <f t="shared" ca="1" si="44"/>
        <v>0.35621527777778</v>
      </c>
      <c r="R154" s="486">
        <v>0.09</v>
      </c>
      <c r="S154" s="486"/>
      <c r="T154">
        <v>8</v>
      </c>
      <c r="U154" s="469" t="str">
        <f t="shared" si="34"/>
        <v>C7-R35</v>
      </c>
      <c r="V154">
        <v>7</v>
      </c>
      <c r="W154" s="470" t="s">
        <v>493</v>
      </c>
      <c r="X154" s="470" t="s">
        <v>494</v>
      </c>
      <c r="Y154">
        <v>35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13"/>
      <c r="C155" s="404" t="str">
        <f t="shared" si="32"/>
        <v>C7-R37</v>
      </c>
      <c r="D155" s="405">
        <v>0.35638888888889081</v>
      </c>
      <c r="E155" s="405">
        <v>0.35656250000000195</v>
      </c>
      <c r="F155" s="406">
        <f t="shared" si="37"/>
        <v>1.7</v>
      </c>
      <c r="G155" s="468">
        <f t="shared" si="37"/>
        <v>13.26</v>
      </c>
      <c r="H155" s="407">
        <f t="shared" si="37"/>
        <v>1.2</v>
      </c>
      <c r="I155" s="407">
        <f t="shared" si="38"/>
        <v>14.959999999999999</v>
      </c>
      <c r="J155" s="407">
        <f t="shared" si="33"/>
        <v>15.09</v>
      </c>
      <c r="K155" s="408">
        <f t="shared" si="39"/>
        <v>0.13000000000000078</v>
      </c>
      <c r="L155" s="409">
        <f t="shared" si="40"/>
        <v>0.5</v>
      </c>
      <c r="M155" s="410">
        <f t="shared" si="41"/>
        <v>15.459999999999999</v>
      </c>
      <c r="N155" s="410">
        <f t="shared" si="42"/>
        <v>15.59</v>
      </c>
      <c r="O155" s="411"/>
      <c r="P155" s="485">
        <f t="shared" ca="1" si="43"/>
        <v>0.35650462962963186</v>
      </c>
      <c r="Q155" s="484">
        <f t="shared" ca="1" si="44"/>
        <v>0.35665509259259481</v>
      </c>
      <c r="R155" s="486">
        <v>0.13</v>
      </c>
      <c r="S155" s="486"/>
      <c r="T155">
        <v>9</v>
      </c>
      <c r="U155" s="469" t="str">
        <f t="shared" si="34"/>
        <v>C7-R37</v>
      </c>
      <c r="V155">
        <v>7</v>
      </c>
      <c r="W155" s="470" t="s">
        <v>493</v>
      </c>
      <c r="X155" s="470" t="s">
        <v>494</v>
      </c>
      <c r="Y155">
        <v>37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13"/>
      <c r="C156" s="404" t="str">
        <f t="shared" si="32"/>
        <v>C7-R39</v>
      </c>
      <c r="D156" s="405">
        <v>0.35684027777777971</v>
      </c>
      <c r="E156" s="405">
        <v>0.35701388888889085</v>
      </c>
      <c r="F156" s="406">
        <f t="shared" si="37"/>
        <v>1.7</v>
      </c>
      <c r="G156" s="468">
        <f t="shared" si="37"/>
        <v>13.26</v>
      </c>
      <c r="H156" s="407">
        <f t="shared" si="37"/>
        <v>1.2</v>
      </c>
      <c r="I156" s="407">
        <f t="shared" si="38"/>
        <v>14.959999999999999</v>
      </c>
      <c r="J156" s="407">
        <f t="shared" si="33"/>
        <v>15.1</v>
      </c>
      <c r="K156" s="408">
        <f t="shared" si="39"/>
        <v>0.14000000000000057</v>
      </c>
      <c r="L156" s="409">
        <f t="shared" si="40"/>
        <v>0.5</v>
      </c>
      <c r="M156" s="410">
        <f t="shared" si="41"/>
        <v>15.459999999999999</v>
      </c>
      <c r="N156" s="410">
        <f t="shared" si="42"/>
        <v>15.6</v>
      </c>
      <c r="O156" s="411"/>
      <c r="P156" s="485">
        <f t="shared" ca="1" si="43"/>
        <v>0.35694444444444667</v>
      </c>
      <c r="Q156" s="484">
        <f t="shared" ca="1" si="44"/>
        <v>0.35710648148148372</v>
      </c>
      <c r="R156" s="486">
        <v>0.14000000000000001</v>
      </c>
      <c r="S156" s="486"/>
      <c r="T156">
        <v>10</v>
      </c>
      <c r="U156" s="469" t="str">
        <f t="shared" si="34"/>
        <v>C7-R39</v>
      </c>
      <c r="V156">
        <v>7</v>
      </c>
      <c r="W156" s="470" t="s">
        <v>493</v>
      </c>
      <c r="X156" s="470" t="s">
        <v>494</v>
      </c>
      <c r="Y156">
        <v>39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13"/>
      <c r="C157" s="404" t="str">
        <f t="shared" si="32"/>
        <v>C8-R40</v>
      </c>
      <c r="D157" s="405">
        <v>0.35726851851852048</v>
      </c>
      <c r="E157" s="405">
        <v>0.35740740740740939</v>
      </c>
      <c r="F157" s="406">
        <f t="shared" si="37"/>
        <v>1.7</v>
      </c>
      <c r="G157" s="468">
        <f t="shared" si="37"/>
        <v>13.26</v>
      </c>
      <c r="H157" s="407">
        <f t="shared" si="37"/>
        <v>1.2</v>
      </c>
      <c r="I157" s="407">
        <f t="shared" si="38"/>
        <v>14.959999999999999</v>
      </c>
      <c r="J157" s="407">
        <f t="shared" si="33"/>
        <v>15.049999999999999</v>
      </c>
      <c r="K157" s="408">
        <f t="shared" si="39"/>
        <v>8.9999999999999858E-2</v>
      </c>
      <c r="L157" s="409">
        <f t="shared" si="40"/>
        <v>0.5</v>
      </c>
      <c r="M157" s="410">
        <f t="shared" si="41"/>
        <v>15.459999999999999</v>
      </c>
      <c r="N157" s="410">
        <f t="shared" si="42"/>
        <v>15.549999999999999</v>
      </c>
      <c r="O157" s="411"/>
      <c r="P157" s="485">
        <f t="shared" ca="1" si="43"/>
        <v>0.35734953703703926</v>
      </c>
      <c r="Q157" s="484">
        <f t="shared" ca="1" si="44"/>
        <v>0.3575115740740763</v>
      </c>
      <c r="R157" s="486">
        <v>0.09</v>
      </c>
      <c r="S157" s="486"/>
      <c r="T157">
        <v>11</v>
      </c>
      <c r="U157" s="501" t="str">
        <f t="shared" si="34"/>
        <v>C8-R40</v>
      </c>
      <c r="V157">
        <v>8</v>
      </c>
      <c r="W157" s="501" t="s">
        <v>493</v>
      </c>
      <c r="X157" s="470" t="s">
        <v>494</v>
      </c>
      <c r="Y157">
        <v>40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13"/>
      <c r="C158" s="404" t="str">
        <f t="shared" si="32"/>
        <v>C8-R38</v>
      </c>
      <c r="D158" s="405">
        <v>0.35766203703703903</v>
      </c>
      <c r="E158" s="405">
        <v>0.35780092592592794</v>
      </c>
      <c r="F158" s="406">
        <f t="shared" si="37"/>
        <v>1.7</v>
      </c>
      <c r="G158" s="468">
        <f t="shared" si="37"/>
        <v>13.26</v>
      </c>
      <c r="H158" s="407">
        <f t="shared" si="37"/>
        <v>1.2</v>
      </c>
      <c r="I158" s="407">
        <f t="shared" si="38"/>
        <v>14.959999999999999</v>
      </c>
      <c r="J158" s="407">
        <f t="shared" si="33"/>
        <v>14.989999999999998</v>
      </c>
      <c r="K158" s="408">
        <f t="shared" si="39"/>
        <v>2.9999999999999361E-2</v>
      </c>
      <c r="L158" s="409">
        <f t="shared" si="40"/>
        <v>0.5</v>
      </c>
      <c r="M158" s="410">
        <f t="shared" si="41"/>
        <v>15.459999999999999</v>
      </c>
      <c r="N158" s="410">
        <f t="shared" si="42"/>
        <v>15.489999999999998</v>
      </c>
      <c r="O158" s="411"/>
      <c r="P158" s="485">
        <f t="shared" ca="1" si="43"/>
        <v>0.35776620370370593</v>
      </c>
      <c r="Q158" s="484">
        <f t="shared" ca="1" si="44"/>
        <v>0.35790509259259484</v>
      </c>
      <c r="R158" s="486">
        <v>0.03</v>
      </c>
      <c r="S158" s="486"/>
      <c r="T158">
        <v>12</v>
      </c>
      <c r="U158" s="469" t="str">
        <f t="shared" si="34"/>
        <v>C8-R38</v>
      </c>
      <c r="V158">
        <v>8</v>
      </c>
      <c r="W158" s="470" t="s">
        <v>493</v>
      </c>
      <c r="X158" s="470" t="s">
        <v>494</v>
      </c>
      <c r="Y158">
        <v>38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13"/>
      <c r="C159" s="404" t="str">
        <f t="shared" si="32"/>
        <v>C8-R36</v>
      </c>
      <c r="D159" s="405">
        <v>0.35804398148148348</v>
      </c>
      <c r="E159" s="405">
        <v>0.35821759259259461</v>
      </c>
      <c r="F159" s="406">
        <f t="shared" si="37"/>
        <v>1.7</v>
      </c>
      <c r="G159" s="468">
        <f t="shared" si="37"/>
        <v>13.26</v>
      </c>
      <c r="H159" s="407">
        <f t="shared" si="37"/>
        <v>1.2</v>
      </c>
      <c r="I159" s="407">
        <f t="shared" si="38"/>
        <v>14.959999999999999</v>
      </c>
      <c r="J159" s="407">
        <f t="shared" si="33"/>
        <v>15.01</v>
      </c>
      <c r="K159" s="408">
        <f t="shared" si="39"/>
        <v>5.0000000000000711E-2</v>
      </c>
      <c r="L159" s="409">
        <f t="shared" si="40"/>
        <v>0.5</v>
      </c>
      <c r="M159" s="410">
        <f t="shared" si="41"/>
        <v>15.459999999999999</v>
      </c>
      <c r="N159" s="410">
        <f t="shared" si="42"/>
        <v>15.51</v>
      </c>
      <c r="O159" s="411"/>
      <c r="P159" s="485">
        <f t="shared" ca="1" si="43"/>
        <v>0.35817129629629857</v>
      </c>
      <c r="Q159" s="484">
        <f t="shared" ca="1" si="44"/>
        <v>0.35834490740740971</v>
      </c>
      <c r="R159" s="486">
        <v>0.05</v>
      </c>
      <c r="S159" s="486"/>
      <c r="T159">
        <v>13</v>
      </c>
      <c r="U159" s="469" t="str">
        <f t="shared" si="34"/>
        <v>C8-R36</v>
      </c>
      <c r="V159">
        <v>8</v>
      </c>
      <c r="W159" s="470" t="s">
        <v>493</v>
      </c>
      <c r="X159" s="470" t="s">
        <v>494</v>
      </c>
      <c r="Y159">
        <v>36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13"/>
      <c r="C160" s="404" t="str">
        <f t="shared" si="32"/>
        <v>C8-R34</v>
      </c>
      <c r="D160" s="405">
        <v>0.35850694444444647</v>
      </c>
      <c r="E160" s="405">
        <v>0.35868055555555761</v>
      </c>
      <c r="F160" s="406">
        <f t="shared" si="37"/>
        <v>1.7</v>
      </c>
      <c r="G160" s="468">
        <f t="shared" si="37"/>
        <v>13.26</v>
      </c>
      <c r="H160" s="407">
        <f t="shared" si="37"/>
        <v>1.2</v>
      </c>
      <c r="I160" s="407">
        <f t="shared" si="38"/>
        <v>14.959999999999999</v>
      </c>
      <c r="J160" s="407">
        <f t="shared" si="33"/>
        <v>15.04</v>
      </c>
      <c r="K160" s="408">
        <f t="shared" si="39"/>
        <v>8.0000000000000071E-2</v>
      </c>
      <c r="L160" s="409">
        <f t="shared" si="40"/>
        <v>0.5</v>
      </c>
      <c r="M160" s="410">
        <f t="shared" si="41"/>
        <v>15.459999999999999</v>
      </c>
      <c r="N160" s="410">
        <f t="shared" si="42"/>
        <v>15.54</v>
      </c>
      <c r="O160" s="411"/>
      <c r="P160" s="485">
        <f t="shared" ca="1" si="43"/>
        <v>0.35859953703703934</v>
      </c>
      <c r="Q160" s="484">
        <f t="shared" ca="1" si="44"/>
        <v>0.35875000000000229</v>
      </c>
      <c r="R160" s="486">
        <v>0.08</v>
      </c>
      <c r="S160" s="486"/>
      <c r="T160">
        <v>14</v>
      </c>
      <c r="U160" s="469" t="str">
        <f t="shared" si="34"/>
        <v>C8-R34</v>
      </c>
      <c r="V160">
        <v>8</v>
      </c>
      <c r="W160" s="470" t="s">
        <v>493</v>
      </c>
      <c r="X160" s="470" t="s">
        <v>494</v>
      </c>
      <c r="Y160">
        <v>34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13"/>
      <c r="C161" s="404" t="str">
        <f t="shared" si="32"/>
        <v>C8-R32</v>
      </c>
      <c r="D161" s="405">
        <v>0.35891203703703911</v>
      </c>
      <c r="E161" s="405">
        <v>0.35907407407407615</v>
      </c>
      <c r="F161" s="406">
        <f t="shared" si="37"/>
        <v>1.7</v>
      </c>
      <c r="G161" s="468">
        <f t="shared" si="37"/>
        <v>13.26</v>
      </c>
      <c r="H161" s="407">
        <f t="shared" si="37"/>
        <v>1.2</v>
      </c>
      <c r="I161" s="407">
        <f t="shared" si="38"/>
        <v>14.959999999999999</v>
      </c>
      <c r="J161" s="407">
        <f t="shared" si="33"/>
        <v>15.01</v>
      </c>
      <c r="K161" s="408">
        <f t="shared" si="39"/>
        <v>5.0000000000000711E-2</v>
      </c>
      <c r="L161" s="409">
        <f t="shared" si="40"/>
        <v>0.5</v>
      </c>
      <c r="M161" s="410">
        <f t="shared" si="41"/>
        <v>15.459999999999999</v>
      </c>
      <c r="N161" s="410">
        <f t="shared" si="42"/>
        <v>15.51</v>
      </c>
      <c r="O161" s="411"/>
      <c r="P161" s="485">
        <f t="shared" ca="1" si="43"/>
        <v>0.35900462962963192</v>
      </c>
      <c r="Q161" s="484">
        <f t="shared" ca="1" si="44"/>
        <v>0.35915509259259487</v>
      </c>
      <c r="R161" s="486">
        <v>0.05</v>
      </c>
      <c r="S161" s="486"/>
      <c r="T161">
        <v>15</v>
      </c>
      <c r="U161" s="469" t="str">
        <f t="shared" si="34"/>
        <v>C8-R32</v>
      </c>
      <c r="V161">
        <v>8</v>
      </c>
      <c r="W161" s="470" t="s">
        <v>493</v>
      </c>
      <c r="X161" s="470" t="s">
        <v>494</v>
      </c>
      <c r="Y161">
        <v>32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13"/>
      <c r="C162" s="404" t="str">
        <f t="shared" si="32"/>
        <v>C8-R30</v>
      </c>
      <c r="D162" s="405">
        <v>0.35936342592592802</v>
      </c>
      <c r="E162" s="405">
        <v>0.35953703703703915</v>
      </c>
      <c r="F162" s="406">
        <f t="shared" si="37"/>
        <v>1.7</v>
      </c>
      <c r="G162" s="468">
        <f t="shared" si="37"/>
        <v>13.26</v>
      </c>
      <c r="H162" s="407">
        <f t="shared" si="37"/>
        <v>1.2</v>
      </c>
      <c r="I162" s="407">
        <f t="shared" si="38"/>
        <v>14.959999999999999</v>
      </c>
      <c r="J162" s="407">
        <f t="shared" si="33"/>
        <v>15.03</v>
      </c>
      <c r="K162" s="408">
        <f t="shared" si="39"/>
        <v>7.0000000000000284E-2</v>
      </c>
      <c r="L162" s="409">
        <f t="shared" si="40"/>
        <v>0.5</v>
      </c>
      <c r="M162" s="410">
        <f t="shared" si="41"/>
        <v>15.459999999999999</v>
      </c>
      <c r="N162" s="410">
        <f t="shared" si="42"/>
        <v>15.53</v>
      </c>
      <c r="O162" s="411"/>
      <c r="P162" s="485">
        <f t="shared" ca="1" si="43"/>
        <v>0.35938657407407637</v>
      </c>
      <c r="Q162" s="484">
        <f t="shared" ca="1" si="44"/>
        <v>0.35952546296296528</v>
      </c>
      <c r="R162" s="486">
        <v>7.0000000000000007E-2</v>
      </c>
      <c r="S162" s="486"/>
      <c r="T162">
        <v>16</v>
      </c>
      <c r="U162" s="469" t="str">
        <f t="shared" si="34"/>
        <v>C8-R30</v>
      </c>
      <c r="V162">
        <v>8</v>
      </c>
      <c r="W162" s="470" t="s">
        <v>493</v>
      </c>
      <c r="X162" s="470" t="s">
        <v>494</v>
      </c>
      <c r="Y162">
        <v>30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13"/>
      <c r="C163" s="404" t="str">
        <f t="shared" si="32"/>
        <v>C8-R28</v>
      </c>
      <c r="D163" s="405">
        <v>0.35979166666666879</v>
      </c>
      <c r="E163" s="405">
        <v>0.35994212962963174</v>
      </c>
      <c r="F163" s="406">
        <f t="shared" ref="F163:H178" si="45">F162</f>
        <v>1.7</v>
      </c>
      <c r="G163" s="468">
        <f t="shared" si="45"/>
        <v>13.26</v>
      </c>
      <c r="H163" s="407">
        <f t="shared" si="45"/>
        <v>1.2</v>
      </c>
      <c r="I163" s="407">
        <f t="shared" si="38"/>
        <v>14.959999999999999</v>
      </c>
      <c r="J163" s="407">
        <f t="shared" si="33"/>
        <v>14.999999999999998</v>
      </c>
      <c r="K163" s="408">
        <f t="shared" si="39"/>
        <v>3.9999999999999147E-2</v>
      </c>
      <c r="L163" s="409">
        <f t="shared" si="40"/>
        <v>0.5</v>
      </c>
      <c r="M163" s="410">
        <f t="shared" si="41"/>
        <v>15.459999999999999</v>
      </c>
      <c r="N163" s="410">
        <f t="shared" si="42"/>
        <v>15.499999999999998</v>
      </c>
      <c r="O163" s="411"/>
      <c r="P163" s="485">
        <f t="shared" ca="1" si="43"/>
        <v>0.35978009259259491</v>
      </c>
      <c r="Q163" s="484">
        <f t="shared" ca="1" si="44"/>
        <v>0.35991898148148382</v>
      </c>
      <c r="R163" s="486">
        <v>0.04</v>
      </c>
      <c r="S163" s="486"/>
      <c r="T163">
        <v>17</v>
      </c>
      <c r="U163" s="469" t="str">
        <f t="shared" si="34"/>
        <v>C8-R28</v>
      </c>
      <c r="V163">
        <v>8</v>
      </c>
      <c r="W163" s="470" t="s">
        <v>493</v>
      </c>
      <c r="X163" s="470" t="s">
        <v>494</v>
      </c>
      <c r="Y163">
        <v>28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13"/>
      <c r="C164" s="404" t="str">
        <f t="shared" si="32"/>
        <v>C8-R26</v>
      </c>
      <c r="D164" s="405">
        <v>0.3602314814814836</v>
      </c>
      <c r="E164" s="405">
        <v>0.36040509259259473</v>
      </c>
      <c r="F164" s="406">
        <f t="shared" si="45"/>
        <v>1.7</v>
      </c>
      <c r="G164" s="468">
        <f t="shared" si="45"/>
        <v>13.26</v>
      </c>
      <c r="H164" s="407">
        <f t="shared" si="45"/>
        <v>1.2</v>
      </c>
      <c r="I164" s="407">
        <f t="shared" si="38"/>
        <v>14.959999999999999</v>
      </c>
      <c r="J164" s="407">
        <f t="shared" si="33"/>
        <v>14.999999999999998</v>
      </c>
      <c r="K164" s="408">
        <f t="shared" si="39"/>
        <v>3.9999999999999147E-2</v>
      </c>
      <c r="L164" s="409">
        <f t="shared" si="40"/>
        <v>0.5</v>
      </c>
      <c r="M164" s="410">
        <f t="shared" si="41"/>
        <v>15.459999999999999</v>
      </c>
      <c r="N164" s="410">
        <f t="shared" si="42"/>
        <v>15.499999999999998</v>
      </c>
      <c r="O164" s="411"/>
      <c r="P164" s="485">
        <f t="shared" ca="1" si="43"/>
        <v>0.36018518518518755</v>
      </c>
      <c r="Q164" s="484">
        <f t="shared" ca="1" si="44"/>
        <v>0.36032407407407646</v>
      </c>
      <c r="R164" s="486">
        <v>0.04</v>
      </c>
      <c r="S164" s="486"/>
      <c r="T164">
        <v>18</v>
      </c>
      <c r="U164" s="469" t="str">
        <f t="shared" si="34"/>
        <v>C8-R26</v>
      </c>
      <c r="V164">
        <v>8</v>
      </c>
      <c r="W164" s="470" t="s">
        <v>493</v>
      </c>
      <c r="X164" s="470" t="s">
        <v>494</v>
      </c>
      <c r="Y164">
        <v>26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13"/>
      <c r="C165" s="404" t="str">
        <f t="shared" si="32"/>
        <v>C8-R24</v>
      </c>
      <c r="D165" s="405">
        <v>0.36069444444444659</v>
      </c>
      <c r="E165" s="405">
        <v>0.3608333333333355</v>
      </c>
      <c r="F165" s="406">
        <f t="shared" si="45"/>
        <v>1.7</v>
      </c>
      <c r="G165" s="468">
        <f t="shared" si="45"/>
        <v>13.26</v>
      </c>
      <c r="H165" s="407">
        <f t="shared" si="45"/>
        <v>1.2</v>
      </c>
      <c r="I165" s="407">
        <f t="shared" si="38"/>
        <v>14.959999999999999</v>
      </c>
      <c r="J165" s="407">
        <f t="shared" si="33"/>
        <v>15.03</v>
      </c>
      <c r="K165" s="408">
        <f t="shared" si="39"/>
        <v>7.0000000000000284E-2</v>
      </c>
      <c r="L165" s="409">
        <f t="shared" si="40"/>
        <v>0.5</v>
      </c>
      <c r="M165" s="410">
        <f t="shared" si="41"/>
        <v>15.459999999999999</v>
      </c>
      <c r="N165" s="410">
        <f t="shared" si="42"/>
        <v>15.53</v>
      </c>
      <c r="O165" s="411"/>
      <c r="P165" s="485">
        <f t="shared" ca="1" si="43"/>
        <v>0.36060185185185423</v>
      </c>
      <c r="Q165" s="484">
        <f t="shared" ca="1" si="44"/>
        <v>0.36074074074074314</v>
      </c>
      <c r="R165" s="486">
        <v>7.0000000000000007E-2</v>
      </c>
      <c r="S165" s="486"/>
      <c r="T165">
        <v>19</v>
      </c>
      <c r="U165" s="469" t="str">
        <f t="shared" si="34"/>
        <v>C8-R24</v>
      </c>
      <c r="V165">
        <v>8</v>
      </c>
      <c r="W165" s="470" t="s">
        <v>493</v>
      </c>
      <c r="X165" s="470" t="s">
        <v>494</v>
      </c>
      <c r="Y165">
        <v>24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13"/>
      <c r="C166" s="404" t="str">
        <f t="shared" si="32"/>
        <v>C8-R22</v>
      </c>
      <c r="D166" s="405">
        <v>0.36111111111111327</v>
      </c>
      <c r="E166" s="405">
        <v>0.36127314814815031</v>
      </c>
      <c r="F166" s="406">
        <f t="shared" si="45"/>
        <v>1.7</v>
      </c>
      <c r="G166" s="468">
        <f t="shared" si="45"/>
        <v>13.26</v>
      </c>
      <c r="H166" s="407">
        <f t="shared" si="45"/>
        <v>1.2</v>
      </c>
      <c r="I166" s="407">
        <f t="shared" si="38"/>
        <v>14.959999999999999</v>
      </c>
      <c r="J166" s="407">
        <f t="shared" si="33"/>
        <v>14.989999999999998</v>
      </c>
      <c r="K166" s="408">
        <f t="shared" si="39"/>
        <v>2.9999999999999361E-2</v>
      </c>
      <c r="L166" s="409">
        <f t="shared" si="40"/>
        <v>0.5</v>
      </c>
      <c r="M166" s="410">
        <f t="shared" si="41"/>
        <v>15.459999999999999</v>
      </c>
      <c r="N166" s="410">
        <f t="shared" si="42"/>
        <v>15.489999999999998</v>
      </c>
      <c r="O166" s="411"/>
      <c r="P166" s="485">
        <f t="shared" ca="1" si="43"/>
        <v>0.3610185185185209</v>
      </c>
      <c r="Q166" s="484">
        <f t="shared" ca="1" si="44"/>
        <v>0.36116898148148385</v>
      </c>
      <c r="R166" s="486">
        <v>0.03</v>
      </c>
      <c r="S166" s="486"/>
      <c r="T166">
        <v>20</v>
      </c>
      <c r="U166" s="469" t="str">
        <f t="shared" si="34"/>
        <v>C8-R22</v>
      </c>
      <c r="V166">
        <v>8</v>
      </c>
      <c r="W166" s="470" t="s">
        <v>493</v>
      </c>
      <c r="X166" s="470" t="s">
        <v>494</v>
      </c>
      <c r="Y166">
        <v>22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13"/>
      <c r="C167" s="404" t="str">
        <f t="shared" si="32"/>
        <v>C8-R20</v>
      </c>
      <c r="D167" s="405">
        <v>0.36151620370370585</v>
      </c>
      <c r="E167" s="405">
        <v>0.3616782407407429</v>
      </c>
      <c r="F167" s="406">
        <f t="shared" si="45"/>
        <v>1.7</v>
      </c>
      <c r="G167" s="468">
        <f t="shared" si="45"/>
        <v>13.26</v>
      </c>
      <c r="H167" s="407">
        <f t="shared" si="45"/>
        <v>1.2</v>
      </c>
      <c r="I167" s="407">
        <f t="shared" si="38"/>
        <v>14.959999999999999</v>
      </c>
      <c r="J167" s="407">
        <f t="shared" si="33"/>
        <v>15.02</v>
      </c>
      <c r="K167" s="408">
        <f t="shared" si="39"/>
        <v>6.0000000000000497E-2</v>
      </c>
      <c r="L167" s="409">
        <f t="shared" si="40"/>
        <v>0.5</v>
      </c>
      <c r="M167" s="410">
        <f t="shared" si="41"/>
        <v>15.459999999999999</v>
      </c>
      <c r="N167" s="410">
        <f t="shared" si="42"/>
        <v>15.52</v>
      </c>
      <c r="O167" s="411"/>
      <c r="P167" s="485">
        <f t="shared" ca="1" si="43"/>
        <v>0.36145833333333571</v>
      </c>
      <c r="Q167" s="484">
        <f t="shared" ca="1" si="44"/>
        <v>0.36160879629629866</v>
      </c>
      <c r="R167" s="486">
        <v>0.06</v>
      </c>
      <c r="S167" s="486"/>
      <c r="T167">
        <v>21</v>
      </c>
      <c r="U167" s="469" t="str">
        <f t="shared" si="34"/>
        <v>C8-R20</v>
      </c>
      <c r="V167">
        <v>8</v>
      </c>
      <c r="W167" s="470" t="s">
        <v>493</v>
      </c>
      <c r="X167" s="470" t="s">
        <v>494</v>
      </c>
      <c r="Y167">
        <v>20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13" t="str">
        <f>D12</f>
        <v>KM10+170, KM10+230</v>
      </c>
      <c r="C168" s="404" t="str">
        <f t="shared" si="32"/>
        <v>C8-R18</v>
      </c>
      <c r="D168" s="405">
        <v>0.36190972222222439</v>
      </c>
      <c r="E168" s="405">
        <v>0.36206018518518734</v>
      </c>
      <c r="F168" s="406">
        <f t="shared" si="45"/>
        <v>1.7</v>
      </c>
      <c r="G168" s="468">
        <f t="shared" si="45"/>
        <v>13.26</v>
      </c>
      <c r="H168" s="407">
        <f t="shared" si="45"/>
        <v>1.2</v>
      </c>
      <c r="I168" s="407">
        <f t="shared" si="38"/>
        <v>14.959999999999999</v>
      </c>
      <c r="J168" s="407">
        <f t="shared" si="33"/>
        <v>15.049999999999999</v>
      </c>
      <c r="K168" s="408">
        <f t="shared" si="39"/>
        <v>8.9999999999999858E-2</v>
      </c>
      <c r="L168" s="409">
        <f t="shared" si="40"/>
        <v>0.5</v>
      </c>
      <c r="M168" s="410">
        <f t="shared" si="41"/>
        <v>15.459999999999999</v>
      </c>
      <c r="N168" s="410">
        <f t="shared" si="42"/>
        <v>15.549999999999999</v>
      </c>
      <c r="O168" s="411"/>
      <c r="P168" s="485">
        <f t="shared" ca="1" si="43"/>
        <v>0.3618518518518542</v>
      </c>
      <c r="Q168" s="484">
        <f t="shared" ca="1" si="44"/>
        <v>0.36202546296296534</v>
      </c>
      <c r="R168" s="486">
        <v>0.09</v>
      </c>
      <c r="S168" s="486"/>
      <c r="T168">
        <v>22</v>
      </c>
      <c r="U168" s="469" t="str">
        <f t="shared" si="34"/>
        <v>C8-R18</v>
      </c>
      <c r="V168">
        <v>8</v>
      </c>
      <c r="W168" s="470" t="s">
        <v>493</v>
      </c>
      <c r="X168" s="470" t="s">
        <v>494</v>
      </c>
      <c r="Y168">
        <v>18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13"/>
      <c r="C169" s="404" t="str">
        <f t="shared" si="32"/>
        <v>C8-R16</v>
      </c>
      <c r="D169" s="405">
        <v>0.36232638888889107</v>
      </c>
      <c r="E169" s="405">
        <v>0.36250000000000221</v>
      </c>
      <c r="F169" s="406">
        <f t="shared" si="45"/>
        <v>1.7</v>
      </c>
      <c r="G169" s="468">
        <f t="shared" si="45"/>
        <v>13.26</v>
      </c>
      <c r="H169" s="407">
        <f t="shared" si="45"/>
        <v>1.2</v>
      </c>
      <c r="I169" s="407">
        <f t="shared" si="38"/>
        <v>14.959999999999999</v>
      </c>
      <c r="J169" s="407">
        <f t="shared" si="33"/>
        <v>15.069999999999999</v>
      </c>
      <c r="K169" s="408">
        <f t="shared" si="39"/>
        <v>0.10999999999999943</v>
      </c>
      <c r="L169" s="409">
        <f t="shared" si="40"/>
        <v>0.5</v>
      </c>
      <c r="M169" s="410">
        <f t="shared" si="41"/>
        <v>15.459999999999999</v>
      </c>
      <c r="N169" s="410">
        <f t="shared" si="42"/>
        <v>15.569999999999999</v>
      </c>
      <c r="O169" s="411"/>
      <c r="P169" s="485">
        <f t="shared" ca="1" si="43"/>
        <v>0.3623148148148172</v>
      </c>
      <c r="Q169" s="484">
        <f t="shared" ca="1" si="44"/>
        <v>0.36247685185185424</v>
      </c>
      <c r="R169" s="486">
        <v>0.11</v>
      </c>
      <c r="S169" s="486"/>
      <c r="T169">
        <v>23</v>
      </c>
      <c r="U169" s="469" t="str">
        <f t="shared" si="34"/>
        <v>C8-R16</v>
      </c>
      <c r="V169">
        <v>8</v>
      </c>
      <c r="W169" s="470" t="s">
        <v>493</v>
      </c>
      <c r="X169" s="470" t="s">
        <v>494</v>
      </c>
      <c r="Y169">
        <v>16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13"/>
      <c r="C170" s="404" t="str">
        <f t="shared" si="32"/>
        <v>C8-R14</v>
      </c>
      <c r="D170" s="405">
        <v>0.36276620370370594</v>
      </c>
      <c r="E170" s="405">
        <v>0.36292824074074298</v>
      </c>
      <c r="F170" s="406">
        <f t="shared" si="45"/>
        <v>1.7</v>
      </c>
      <c r="G170" s="468">
        <f t="shared" si="45"/>
        <v>13.26</v>
      </c>
      <c r="H170" s="407">
        <f t="shared" si="45"/>
        <v>1.2</v>
      </c>
      <c r="I170" s="407">
        <f t="shared" si="38"/>
        <v>14.959999999999999</v>
      </c>
      <c r="J170" s="407">
        <f t="shared" si="33"/>
        <v>15.1</v>
      </c>
      <c r="K170" s="408">
        <f t="shared" si="39"/>
        <v>0.14000000000000057</v>
      </c>
      <c r="L170" s="409">
        <f t="shared" si="40"/>
        <v>0.5</v>
      </c>
      <c r="M170" s="410">
        <f t="shared" si="41"/>
        <v>15.459999999999999</v>
      </c>
      <c r="N170" s="410">
        <f t="shared" si="42"/>
        <v>15.6</v>
      </c>
      <c r="O170" s="411"/>
      <c r="P170" s="485">
        <f t="shared" ca="1" si="43"/>
        <v>0.36273148148148388</v>
      </c>
      <c r="Q170" s="484">
        <f t="shared" ca="1" si="44"/>
        <v>0.36290509259259501</v>
      </c>
      <c r="R170" s="486">
        <v>0.14000000000000001</v>
      </c>
      <c r="S170" s="486"/>
      <c r="T170">
        <v>24</v>
      </c>
      <c r="U170" s="469" t="str">
        <f t="shared" si="34"/>
        <v>C8-R14</v>
      </c>
      <c r="V170">
        <v>8</v>
      </c>
      <c r="W170" s="470" t="s">
        <v>493</v>
      </c>
      <c r="X170" s="470" t="s">
        <v>494</v>
      </c>
      <c r="Y170">
        <v>14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13"/>
      <c r="C171" s="404" t="str">
        <f t="shared" si="32"/>
        <v>C8-R12</v>
      </c>
      <c r="D171" s="405">
        <v>0.36315972222222448</v>
      </c>
      <c r="E171" s="405">
        <v>0.36329861111111339</v>
      </c>
      <c r="F171" s="406">
        <f t="shared" si="45"/>
        <v>1.7</v>
      </c>
      <c r="G171" s="468">
        <f t="shared" si="45"/>
        <v>13.26</v>
      </c>
      <c r="H171" s="407">
        <f t="shared" si="45"/>
        <v>1.2</v>
      </c>
      <c r="I171" s="407">
        <f t="shared" si="38"/>
        <v>14.959999999999999</v>
      </c>
      <c r="J171" s="407">
        <f t="shared" si="33"/>
        <v>15.049999999999999</v>
      </c>
      <c r="K171" s="408">
        <f t="shared" si="39"/>
        <v>8.9999999999999858E-2</v>
      </c>
      <c r="L171" s="409">
        <f t="shared" si="40"/>
        <v>0.5</v>
      </c>
      <c r="M171" s="410">
        <f t="shared" si="41"/>
        <v>15.459999999999999</v>
      </c>
      <c r="N171" s="410">
        <f t="shared" si="42"/>
        <v>15.549999999999999</v>
      </c>
      <c r="O171" s="411"/>
      <c r="P171" s="485">
        <f t="shared" ca="1" si="43"/>
        <v>0.36315972222222465</v>
      </c>
      <c r="Q171" s="484">
        <f t="shared" ca="1" si="44"/>
        <v>0.36329861111111356</v>
      </c>
      <c r="R171" s="486">
        <v>0.09</v>
      </c>
      <c r="S171" s="486"/>
      <c r="T171">
        <v>25</v>
      </c>
      <c r="U171" s="469" t="str">
        <f t="shared" si="34"/>
        <v>C8-R12</v>
      </c>
      <c r="V171">
        <v>8</v>
      </c>
      <c r="W171" s="470" t="s">
        <v>493</v>
      </c>
      <c r="X171" s="470" t="s">
        <v>494</v>
      </c>
      <c r="Y171">
        <v>12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13"/>
      <c r="C172" s="404" t="str">
        <f t="shared" si="32"/>
        <v>C8-R10</v>
      </c>
      <c r="D172" s="405">
        <v>0.36358796296296525</v>
      </c>
      <c r="E172" s="405">
        <v>0.3637384259259282</v>
      </c>
      <c r="F172" s="406">
        <f t="shared" si="45"/>
        <v>1.7</v>
      </c>
      <c r="G172" s="468">
        <f t="shared" si="45"/>
        <v>13.26</v>
      </c>
      <c r="H172" s="407">
        <f t="shared" si="45"/>
        <v>1.2</v>
      </c>
      <c r="I172" s="407">
        <f t="shared" si="38"/>
        <v>14.959999999999999</v>
      </c>
      <c r="J172" s="407">
        <f t="shared" si="33"/>
        <v>15.09</v>
      </c>
      <c r="K172" s="408">
        <f t="shared" si="39"/>
        <v>0.13000000000000078</v>
      </c>
      <c r="L172" s="409">
        <f t="shared" si="40"/>
        <v>0.5</v>
      </c>
      <c r="M172" s="410">
        <f t="shared" si="41"/>
        <v>15.459999999999999</v>
      </c>
      <c r="N172" s="410">
        <f t="shared" si="42"/>
        <v>15.59</v>
      </c>
      <c r="O172" s="411"/>
      <c r="P172" s="485">
        <f t="shared" ca="1" si="43"/>
        <v>0.36358796296296542</v>
      </c>
      <c r="Q172" s="484">
        <f t="shared" ca="1" si="44"/>
        <v>0.36372685185185433</v>
      </c>
      <c r="R172" s="486">
        <v>0.13</v>
      </c>
      <c r="S172" s="486"/>
      <c r="T172">
        <v>26</v>
      </c>
      <c r="U172" s="469" t="str">
        <f t="shared" si="34"/>
        <v>C8-R10</v>
      </c>
      <c r="V172">
        <v>8</v>
      </c>
      <c r="W172" s="470" t="s">
        <v>493</v>
      </c>
      <c r="X172" s="470" t="s">
        <v>494</v>
      </c>
      <c r="Y172">
        <v>10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13"/>
      <c r="C173" s="404" t="str">
        <f t="shared" si="32"/>
        <v>C8-R8</v>
      </c>
      <c r="D173" s="405">
        <v>0.36398148148148374</v>
      </c>
      <c r="E173" s="405">
        <v>0.36413194444444669</v>
      </c>
      <c r="F173" s="406">
        <f t="shared" si="45"/>
        <v>1.7</v>
      </c>
      <c r="G173" s="468">
        <f t="shared" si="45"/>
        <v>13.26</v>
      </c>
      <c r="H173" s="407">
        <f t="shared" si="45"/>
        <v>1.2</v>
      </c>
      <c r="I173" s="407">
        <f t="shared" si="38"/>
        <v>14.959999999999999</v>
      </c>
      <c r="J173" s="407">
        <f t="shared" si="33"/>
        <v>15.079999999999998</v>
      </c>
      <c r="K173" s="408">
        <f t="shared" si="39"/>
        <v>0.11999999999999922</v>
      </c>
      <c r="L173" s="409">
        <f t="shared" si="40"/>
        <v>0.5</v>
      </c>
      <c r="M173" s="410">
        <f t="shared" si="41"/>
        <v>15.459999999999999</v>
      </c>
      <c r="N173" s="410">
        <f t="shared" si="42"/>
        <v>15.579999999999998</v>
      </c>
      <c r="O173" s="411"/>
      <c r="P173" s="485">
        <f t="shared" ca="1" si="43"/>
        <v>0.36396990740740987</v>
      </c>
      <c r="Q173" s="484">
        <f t="shared" ca="1" si="44"/>
        <v>0.36413194444444691</v>
      </c>
      <c r="R173" s="486">
        <v>0.12</v>
      </c>
      <c r="S173" s="486"/>
      <c r="T173">
        <v>1</v>
      </c>
      <c r="U173" s="469" t="str">
        <f t="shared" si="34"/>
        <v>C8-R8</v>
      </c>
      <c r="V173">
        <v>8</v>
      </c>
      <c r="W173" s="470" t="s">
        <v>493</v>
      </c>
      <c r="X173" s="470" t="s">
        <v>494</v>
      </c>
      <c r="Y173">
        <v>8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13"/>
      <c r="C174" s="404" t="str">
        <f t="shared" si="32"/>
        <v>C8-R6</v>
      </c>
      <c r="D174" s="405">
        <v>0.36437500000000222</v>
      </c>
      <c r="E174" s="405">
        <v>0.36451388888889114</v>
      </c>
      <c r="F174" s="406">
        <f t="shared" si="45"/>
        <v>1.7</v>
      </c>
      <c r="G174" s="468">
        <f t="shared" si="45"/>
        <v>13.26</v>
      </c>
      <c r="H174" s="407">
        <f t="shared" si="45"/>
        <v>1.2</v>
      </c>
      <c r="I174" s="407">
        <f t="shared" si="38"/>
        <v>14.959999999999999</v>
      </c>
      <c r="J174" s="407">
        <f t="shared" si="33"/>
        <v>15.059999999999999</v>
      </c>
      <c r="K174" s="408">
        <f t="shared" si="39"/>
        <v>9.9999999999999645E-2</v>
      </c>
      <c r="L174" s="409">
        <f t="shared" si="40"/>
        <v>0.5</v>
      </c>
      <c r="M174" s="410">
        <f t="shared" si="41"/>
        <v>15.459999999999999</v>
      </c>
      <c r="N174" s="410">
        <f t="shared" si="42"/>
        <v>15.559999999999999</v>
      </c>
      <c r="O174" s="411"/>
      <c r="P174" s="485">
        <f t="shared" ca="1" si="43"/>
        <v>0.36439814814815064</v>
      </c>
      <c r="Q174" s="484">
        <f t="shared" ca="1" si="44"/>
        <v>0.36457175925926177</v>
      </c>
      <c r="R174" s="486">
        <v>0.1</v>
      </c>
      <c r="S174" s="486"/>
      <c r="T174">
        <v>2</v>
      </c>
      <c r="U174" s="469" t="str">
        <f t="shared" si="34"/>
        <v>C8-R6</v>
      </c>
      <c r="V174">
        <v>8</v>
      </c>
      <c r="W174" s="470" t="s">
        <v>493</v>
      </c>
      <c r="X174" s="470" t="s">
        <v>494</v>
      </c>
      <c r="Y174">
        <v>6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13"/>
      <c r="C175" s="404" t="str">
        <f t="shared" si="32"/>
        <v>C8-R4</v>
      </c>
      <c r="D175" s="405">
        <v>0.36476851851852077</v>
      </c>
      <c r="E175" s="405">
        <v>0.36490740740740968</v>
      </c>
      <c r="F175" s="406">
        <f t="shared" si="45"/>
        <v>1.7</v>
      </c>
      <c r="G175" s="468">
        <f t="shared" si="45"/>
        <v>13.26</v>
      </c>
      <c r="H175" s="407">
        <f t="shared" si="45"/>
        <v>1.2</v>
      </c>
      <c r="I175" s="407">
        <f t="shared" si="38"/>
        <v>14.959999999999999</v>
      </c>
      <c r="J175" s="407">
        <f t="shared" si="33"/>
        <v>15.01</v>
      </c>
      <c r="K175" s="408">
        <f t="shared" si="39"/>
        <v>5.0000000000000711E-2</v>
      </c>
      <c r="L175" s="409">
        <f t="shared" si="40"/>
        <v>0.5</v>
      </c>
      <c r="M175" s="410">
        <f t="shared" si="41"/>
        <v>15.459999999999999</v>
      </c>
      <c r="N175" s="410">
        <f t="shared" si="42"/>
        <v>15.51</v>
      </c>
      <c r="O175" s="411"/>
      <c r="P175" s="485">
        <f t="shared" ca="1" si="43"/>
        <v>0.36482638888889141</v>
      </c>
      <c r="Q175" s="484">
        <f t="shared" ca="1" si="44"/>
        <v>0.36496527777778032</v>
      </c>
      <c r="R175" s="486">
        <v>0.05</v>
      </c>
      <c r="S175" s="486"/>
      <c r="T175">
        <v>3</v>
      </c>
      <c r="U175" s="469" t="str">
        <f t="shared" si="34"/>
        <v>C8-R4</v>
      </c>
      <c r="V175">
        <v>8</v>
      </c>
      <c r="W175" s="470" t="s">
        <v>493</v>
      </c>
      <c r="X175" s="470" t="s">
        <v>494</v>
      </c>
      <c r="Y175">
        <v>4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13"/>
      <c r="C176" s="404" t="str">
        <f t="shared" si="32"/>
        <v>C8-R2</v>
      </c>
      <c r="D176" s="405">
        <v>0.36515046296296522</v>
      </c>
      <c r="E176" s="405">
        <v>0.36532407407407635</v>
      </c>
      <c r="F176" s="406">
        <f t="shared" si="45"/>
        <v>1.7</v>
      </c>
      <c r="G176" s="468">
        <f t="shared" si="45"/>
        <v>13.26</v>
      </c>
      <c r="H176" s="407">
        <f t="shared" si="45"/>
        <v>1.2</v>
      </c>
      <c r="I176" s="407">
        <f t="shared" si="38"/>
        <v>14.959999999999999</v>
      </c>
      <c r="J176" s="407">
        <f t="shared" si="33"/>
        <v>15.09</v>
      </c>
      <c r="K176" s="408">
        <f t="shared" si="39"/>
        <v>0.13000000000000078</v>
      </c>
      <c r="L176" s="409">
        <f t="shared" si="40"/>
        <v>0.5</v>
      </c>
      <c r="M176" s="410">
        <f t="shared" si="41"/>
        <v>15.459999999999999</v>
      </c>
      <c r="N176" s="410">
        <f t="shared" si="42"/>
        <v>15.59</v>
      </c>
      <c r="O176" s="411"/>
      <c r="P176" s="485">
        <f t="shared" ca="1" si="43"/>
        <v>0.36524305555555808</v>
      </c>
      <c r="Q176" s="484">
        <f t="shared" ca="1" si="44"/>
        <v>0.36541666666666922</v>
      </c>
      <c r="R176" s="486">
        <v>0.13</v>
      </c>
      <c r="S176" s="486"/>
      <c r="T176">
        <v>4</v>
      </c>
      <c r="U176" s="501" t="str">
        <f t="shared" si="34"/>
        <v>C8-R2</v>
      </c>
      <c r="V176">
        <v>8</v>
      </c>
      <c r="W176" s="501" t="s">
        <v>493</v>
      </c>
      <c r="X176" s="470" t="s">
        <v>494</v>
      </c>
      <c r="Y176">
        <v>2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13"/>
      <c r="C177" s="404" t="str">
        <f t="shared" si="32"/>
        <v>C9-R1</v>
      </c>
      <c r="D177" s="405">
        <v>0.36560185185185412</v>
      </c>
      <c r="E177" s="405">
        <v>0.36577546296296526</v>
      </c>
      <c r="F177" s="406">
        <f t="shared" si="45"/>
        <v>1.7</v>
      </c>
      <c r="G177" s="468">
        <f t="shared" si="45"/>
        <v>13.26</v>
      </c>
      <c r="H177" s="407">
        <f t="shared" si="45"/>
        <v>1.2</v>
      </c>
      <c r="I177" s="407">
        <f t="shared" si="38"/>
        <v>14.959999999999999</v>
      </c>
      <c r="J177" s="407">
        <f t="shared" si="33"/>
        <v>15.11</v>
      </c>
      <c r="K177" s="408">
        <f t="shared" si="39"/>
        <v>0.15000000000000036</v>
      </c>
      <c r="L177" s="409">
        <f t="shared" si="40"/>
        <v>0.5</v>
      </c>
      <c r="M177" s="410">
        <f t="shared" si="41"/>
        <v>15.459999999999999</v>
      </c>
      <c r="N177" s="410">
        <f t="shared" si="42"/>
        <v>15.61</v>
      </c>
      <c r="O177" s="411"/>
      <c r="P177" s="485">
        <f t="shared" ca="1" si="43"/>
        <v>0.36564814814815072</v>
      </c>
      <c r="Q177" s="484">
        <f t="shared" ca="1" si="44"/>
        <v>0.36579861111111367</v>
      </c>
      <c r="R177" s="486">
        <v>0.15</v>
      </c>
      <c r="S177" s="486"/>
      <c r="T177">
        <v>5</v>
      </c>
      <c r="U177" s="469" t="str">
        <f t="shared" si="34"/>
        <v>C9-R1</v>
      </c>
      <c r="V177">
        <v>9</v>
      </c>
      <c r="W177" s="470" t="s">
        <v>493</v>
      </c>
      <c r="X177" s="470" t="s">
        <v>494</v>
      </c>
      <c r="Y177">
        <v>1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13"/>
      <c r="C178" s="404" t="str">
        <f t="shared" si="32"/>
        <v>C9-R3</v>
      </c>
      <c r="D178" s="405">
        <v>0.36606481481481712</v>
      </c>
      <c r="E178" s="405">
        <v>0.36622685185185416</v>
      </c>
      <c r="F178" s="406">
        <f t="shared" si="45"/>
        <v>1.7</v>
      </c>
      <c r="G178" s="468">
        <f t="shared" si="45"/>
        <v>13.26</v>
      </c>
      <c r="H178" s="407">
        <f t="shared" si="45"/>
        <v>1.2</v>
      </c>
      <c r="I178" s="407">
        <f t="shared" si="38"/>
        <v>14.959999999999999</v>
      </c>
      <c r="J178" s="407">
        <f t="shared" si="33"/>
        <v>15.03</v>
      </c>
      <c r="K178" s="408">
        <f t="shared" si="39"/>
        <v>7.0000000000000284E-2</v>
      </c>
      <c r="L178" s="409">
        <f t="shared" si="40"/>
        <v>0.5</v>
      </c>
      <c r="M178" s="410">
        <f t="shared" si="41"/>
        <v>15.459999999999999</v>
      </c>
      <c r="N178" s="410">
        <f t="shared" si="42"/>
        <v>15.53</v>
      </c>
      <c r="O178" s="411"/>
      <c r="P178" s="485">
        <f t="shared" ca="1" si="43"/>
        <v>0.3660648148148174</v>
      </c>
      <c r="Q178" s="484">
        <f t="shared" ca="1" si="44"/>
        <v>0.36622685185185444</v>
      </c>
      <c r="R178" s="486">
        <v>7.0000000000000007E-2</v>
      </c>
      <c r="S178" s="486"/>
      <c r="T178">
        <v>6</v>
      </c>
      <c r="U178" s="469" t="str">
        <f t="shared" si="34"/>
        <v>C9-R3</v>
      </c>
      <c r="V178">
        <v>9</v>
      </c>
      <c r="W178" s="470" t="s">
        <v>493</v>
      </c>
      <c r="X178" s="470" t="s">
        <v>494</v>
      </c>
      <c r="Y178">
        <v>3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13"/>
      <c r="C179" s="404" t="str">
        <f t="shared" si="32"/>
        <v>C9-R5</v>
      </c>
      <c r="D179" s="405">
        <v>0.36649305555555789</v>
      </c>
      <c r="E179" s="405">
        <v>0.36666666666666903</v>
      </c>
      <c r="F179" s="406">
        <f t="shared" ref="F179:H194" si="46">F178</f>
        <v>1.7</v>
      </c>
      <c r="G179" s="468">
        <f t="shared" si="46"/>
        <v>13.26</v>
      </c>
      <c r="H179" s="407">
        <f t="shared" si="46"/>
        <v>1.2</v>
      </c>
      <c r="I179" s="407">
        <f t="shared" si="38"/>
        <v>14.959999999999999</v>
      </c>
      <c r="J179" s="407">
        <f t="shared" si="33"/>
        <v>15.1</v>
      </c>
      <c r="K179" s="408">
        <f t="shared" si="39"/>
        <v>0.14000000000000057</v>
      </c>
      <c r="L179" s="409">
        <f t="shared" si="40"/>
        <v>0.5</v>
      </c>
      <c r="M179" s="410">
        <f t="shared" si="41"/>
        <v>15.459999999999999</v>
      </c>
      <c r="N179" s="410">
        <f t="shared" si="42"/>
        <v>15.6</v>
      </c>
      <c r="O179" s="411"/>
      <c r="P179" s="485">
        <f t="shared" ca="1" si="43"/>
        <v>0.3665162037037063</v>
      </c>
      <c r="Q179" s="484">
        <f t="shared" ca="1" si="44"/>
        <v>0.36668981481481744</v>
      </c>
      <c r="R179" s="486">
        <v>0.14000000000000001</v>
      </c>
      <c r="S179" s="486"/>
      <c r="T179">
        <v>7</v>
      </c>
      <c r="U179" s="469" t="str">
        <f t="shared" si="34"/>
        <v>C9-R5</v>
      </c>
      <c r="V179">
        <v>9</v>
      </c>
      <c r="W179" s="470" t="s">
        <v>493</v>
      </c>
      <c r="X179" s="470" t="s">
        <v>494</v>
      </c>
      <c r="Y179">
        <v>5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13"/>
      <c r="C180" s="404" t="str">
        <f t="shared" si="32"/>
        <v>C9-R7</v>
      </c>
      <c r="D180" s="405">
        <v>0.36690972222222457</v>
      </c>
      <c r="E180" s="405">
        <v>0.36704861111111348</v>
      </c>
      <c r="F180" s="406">
        <f t="shared" si="46"/>
        <v>1.7</v>
      </c>
      <c r="G180" s="468">
        <f t="shared" si="46"/>
        <v>13.26</v>
      </c>
      <c r="H180" s="407">
        <f t="shared" si="46"/>
        <v>1.2</v>
      </c>
      <c r="I180" s="407">
        <f t="shared" si="38"/>
        <v>14.959999999999999</v>
      </c>
      <c r="J180" s="407">
        <f t="shared" si="33"/>
        <v>15.04</v>
      </c>
      <c r="K180" s="408">
        <f t="shared" si="39"/>
        <v>8.0000000000000071E-2</v>
      </c>
      <c r="L180" s="409">
        <f t="shared" si="40"/>
        <v>0.5</v>
      </c>
      <c r="M180" s="410">
        <f t="shared" si="41"/>
        <v>15.459999999999999</v>
      </c>
      <c r="N180" s="410">
        <f t="shared" si="42"/>
        <v>15.54</v>
      </c>
      <c r="O180" s="411"/>
      <c r="P180" s="485">
        <f t="shared" ca="1" si="43"/>
        <v>0.36694444444444707</v>
      </c>
      <c r="Q180" s="484">
        <f t="shared" ca="1" si="44"/>
        <v>0.36711805555555821</v>
      </c>
      <c r="R180" s="486">
        <v>0.08</v>
      </c>
      <c r="S180" s="486"/>
      <c r="T180">
        <v>8</v>
      </c>
      <c r="U180" s="469" t="str">
        <f t="shared" si="34"/>
        <v>C9-R7</v>
      </c>
      <c r="V180">
        <v>9</v>
      </c>
      <c r="W180" s="470" t="s">
        <v>493</v>
      </c>
      <c r="X180" s="470" t="s">
        <v>494</v>
      </c>
      <c r="Y180">
        <v>7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13"/>
      <c r="C181" s="404" t="str">
        <f t="shared" si="32"/>
        <v>C9-R9</v>
      </c>
      <c r="D181" s="405">
        <v>0.36732638888889124</v>
      </c>
      <c r="E181" s="405">
        <v>0.36747685185185419</v>
      </c>
      <c r="F181" s="406">
        <f t="shared" si="46"/>
        <v>1.7</v>
      </c>
      <c r="G181" s="468">
        <f t="shared" si="46"/>
        <v>13.26</v>
      </c>
      <c r="H181" s="407">
        <f t="shared" si="46"/>
        <v>1.2</v>
      </c>
      <c r="I181" s="407">
        <f t="shared" si="38"/>
        <v>14.959999999999999</v>
      </c>
      <c r="J181" s="407">
        <f t="shared" si="33"/>
        <v>15.01</v>
      </c>
      <c r="K181" s="408">
        <f t="shared" si="39"/>
        <v>5.0000000000000711E-2</v>
      </c>
      <c r="L181" s="409">
        <f t="shared" si="40"/>
        <v>0.5</v>
      </c>
      <c r="M181" s="410">
        <f t="shared" si="41"/>
        <v>15.459999999999999</v>
      </c>
      <c r="N181" s="410">
        <f t="shared" si="42"/>
        <v>15.51</v>
      </c>
      <c r="O181" s="411"/>
      <c r="P181" s="485">
        <f t="shared" ca="1" si="43"/>
        <v>0.36738425925926194</v>
      </c>
      <c r="Q181" s="484">
        <f t="shared" ca="1" si="44"/>
        <v>0.36753472222222489</v>
      </c>
      <c r="R181" s="486">
        <v>0.05</v>
      </c>
      <c r="S181" s="486"/>
      <c r="T181">
        <v>9</v>
      </c>
      <c r="U181" s="469" t="str">
        <f t="shared" si="34"/>
        <v>C9-R9</v>
      </c>
      <c r="V181">
        <v>9</v>
      </c>
      <c r="W181" s="470" t="s">
        <v>493</v>
      </c>
      <c r="X181" s="470" t="s">
        <v>494</v>
      </c>
      <c r="Y181">
        <v>9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13"/>
      <c r="C182" s="404" t="str">
        <f t="shared" si="32"/>
        <v>C9-R11</v>
      </c>
      <c r="D182" s="405">
        <v>0.36770833333333569</v>
      </c>
      <c r="E182" s="405">
        <v>0.36787037037037273</v>
      </c>
      <c r="F182" s="406">
        <f t="shared" si="46"/>
        <v>1.7</v>
      </c>
      <c r="G182" s="468">
        <f t="shared" si="46"/>
        <v>13.26</v>
      </c>
      <c r="H182" s="407">
        <f t="shared" si="46"/>
        <v>1.2</v>
      </c>
      <c r="I182" s="407">
        <f t="shared" si="38"/>
        <v>14.959999999999999</v>
      </c>
      <c r="J182" s="407">
        <f t="shared" si="33"/>
        <v>15.09</v>
      </c>
      <c r="K182" s="408">
        <f t="shared" si="39"/>
        <v>0.13000000000000078</v>
      </c>
      <c r="L182" s="409">
        <f t="shared" si="40"/>
        <v>0.5</v>
      </c>
      <c r="M182" s="410">
        <f t="shared" si="41"/>
        <v>15.459999999999999</v>
      </c>
      <c r="N182" s="410">
        <f t="shared" si="42"/>
        <v>15.59</v>
      </c>
      <c r="O182" s="411"/>
      <c r="P182" s="485">
        <f t="shared" ca="1" si="43"/>
        <v>0.36780092592592861</v>
      </c>
      <c r="Q182" s="484">
        <f t="shared" ca="1" si="44"/>
        <v>0.36793981481481752</v>
      </c>
      <c r="R182" s="486">
        <v>0.13</v>
      </c>
      <c r="S182" s="486"/>
      <c r="T182">
        <v>10</v>
      </c>
      <c r="U182" s="469" t="str">
        <f t="shared" si="34"/>
        <v>C9-R11</v>
      </c>
      <c r="V182">
        <v>9</v>
      </c>
      <c r="W182" s="470" t="s">
        <v>493</v>
      </c>
      <c r="X182" s="470" t="s">
        <v>494</v>
      </c>
      <c r="Y182">
        <v>11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13"/>
      <c r="C183" s="404" t="str">
        <f t="shared" si="32"/>
        <v>C9-R13</v>
      </c>
      <c r="D183" s="405">
        <v>0.36810185185185423</v>
      </c>
      <c r="E183" s="405">
        <v>0.36826388888889128</v>
      </c>
      <c r="F183" s="406">
        <f t="shared" si="46"/>
        <v>1.7</v>
      </c>
      <c r="G183" s="468">
        <f t="shared" si="46"/>
        <v>13.26</v>
      </c>
      <c r="H183" s="407">
        <f t="shared" si="46"/>
        <v>1.2</v>
      </c>
      <c r="I183" s="407">
        <f t="shared" si="38"/>
        <v>14.959999999999999</v>
      </c>
      <c r="J183" s="407">
        <f t="shared" si="33"/>
        <v>14.989999999999998</v>
      </c>
      <c r="K183" s="408">
        <f t="shared" si="39"/>
        <v>2.9999999999999361E-2</v>
      </c>
      <c r="L183" s="409">
        <f t="shared" si="40"/>
        <v>0.5</v>
      </c>
      <c r="M183" s="410">
        <f t="shared" si="41"/>
        <v>15.459999999999999</v>
      </c>
      <c r="N183" s="410">
        <f t="shared" si="42"/>
        <v>15.489999999999998</v>
      </c>
      <c r="O183" s="411"/>
      <c r="P183" s="485">
        <f t="shared" ca="1" si="43"/>
        <v>0.36819444444444716</v>
      </c>
      <c r="Q183" s="484">
        <f t="shared" ca="1" si="44"/>
        <v>0.3683449074074101</v>
      </c>
      <c r="R183" s="486">
        <v>0.03</v>
      </c>
      <c r="S183" s="486"/>
      <c r="T183">
        <v>11</v>
      </c>
      <c r="U183" s="469" t="str">
        <f t="shared" si="34"/>
        <v>C9-R13</v>
      </c>
      <c r="V183">
        <v>9</v>
      </c>
      <c r="W183" s="470" t="s">
        <v>493</v>
      </c>
      <c r="X183" s="470" t="s">
        <v>494</v>
      </c>
      <c r="Y183">
        <v>13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13"/>
      <c r="C184" s="404" t="str">
        <f t="shared" si="32"/>
        <v>C9-R15</v>
      </c>
      <c r="D184" s="405">
        <v>0.36850694444444682</v>
      </c>
      <c r="E184" s="405">
        <v>0.36865740740740977</v>
      </c>
      <c r="F184" s="406">
        <f t="shared" si="46"/>
        <v>1.7</v>
      </c>
      <c r="G184" s="468">
        <f t="shared" si="46"/>
        <v>13.26</v>
      </c>
      <c r="H184" s="407">
        <f t="shared" si="46"/>
        <v>1.2</v>
      </c>
      <c r="I184" s="407">
        <f t="shared" si="38"/>
        <v>14.959999999999999</v>
      </c>
      <c r="J184" s="407">
        <f t="shared" si="33"/>
        <v>14.999999999999998</v>
      </c>
      <c r="K184" s="408">
        <f t="shared" si="39"/>
        <v>3.9999999999999147E-2</v>
      </c>
      <c r="L184" s="409">
        <f t="shared" si="40"/>
        <v>0.5</v>
      </c>
      <c r="M184" s="410">
        <f t="shared" si="41"/>
        <v>15.459999999999999</v>
      </c>
      <c r="N184" s="410">
        <f t="shared" si="42"/>
        <v>15.499999999999998</v>
      </c>
      <c r="O184" s="411"/>
      <c r="P184" s="485">
        <f t="shared" ca="1" si="43"/>
        <v>0.36863425925926196</v>
      </c>
      <c r="Q184" s="484">
        <f t="shared" ca="1" si="44"/>
        <v>0.36878472222222491</v>
      </c>
      <c r="R184" s="486">
        <v>0.04</v>
      </c>
      <c r="S184" s="486"/>
      <c r="T184">
        <v>12</v>
      </c>
      <c r="U184" s="469" t="str">
        <f t="shared" si="34"/>
        <v>C9-R15</v>
      </c>
      <c r="V184">
        <v>9</v>
      </c>
      <c r="W184" s="470" t="s">
        <v>493</v>
      </c>
      <c r="X184" s="470" t="s">
        <v>494</v>
      </c>
      <c r="Y184">
        <v>15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13"/>
      <c r="C185" s="404" t="str">
        <f t="shared" si="32"/>
        <v>C9-R17</v>
      </c>
      <c r="D185" s="405">
        <v>0.36894675925926163</v>
      </c>
      <c r="E185" s="405">
        <v>0.36910879629629867</v>
      </c>
      <c r="F185" s="406">
        <f t="shared" si="46"/>
        <v>1.7</v>
      </c>
      <c r="G185" s="468">
        <f t="shared" si="46"/>
        <v>13.26</v>
      </c>
      <c r="H185" s="407">
        <f t="shared" si="46"/>
        <v>1.2</v>
      </c>
      <c r="I185" s="407">
        <f t="shared" si="38"/>
        <v>14.959999999999999</v>
      </c>
      <c r="J185" s="407">
        <f t="shared" si="33"/>
        <v>14.979999999999999</v>
      </c>
      <c r="K185" s="408">
        <f t="shared" si="39"/>
        <v>1.9999999999999574E-2</v>
      </c>
      <c r="L185" s="409">
        <f t="shared" si="40"/>
        <v>0.5</v>
      </c>
      <c r="M185" s="410">
        <f t="shared" si="41"/>
        <v>15.459999999999999</v>
      </c>
      <c r="N185" s="410">
        <f t="shared" si="42"/>
        <v>15.479999999999999</v>
      </c>
      <c r="O185" s="411"/>
      <c r="P185" s="485">
        <f t="shared" ca="1" si="43"/>
        <v>0.36906250000000268</v>
      </c>
      <c r="Q185" s="484">
        <f t="shared" ca="1" si="44"/>
        <v>0.36921296296296563</v>
      </c>
      <c r="R185" s="486">
        <v>0.02</v>
      </c>
      <c r="S185" s="486"/>
      <c r="T185">
        <v>13</v>
      </c>
      <c r="U185" s="469" t="str">
        <f t="shared" si="34"/>
        <v>C9-R17</v>
      </c>
      <c r="V185">
        <v>9</v>
      </c>
      <c r="W185" s="470" t="s">
        <v>493</v>
      </c>
      <c r="X185" s="470" t="s">
        <v>494</v>
      </c>
      <c r="Y185">
        <v>17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13"/>
      <c r="C186" s="404" t="str">
        <f t="shared" si="32"/>
        <v>C9-R19</v>
      </c>
      <c r="D186" s="405">
        <v>0.36939814814815053</v>
      </c>
      <c r="E186" s="405">
        <v>0.36953703703703944</v>
      </c>
      <c r="F186" s="406">
        <f t="shared" si="46"/>
        <v>1.7</v>
      </c>
      <c r="G186" s="468">
        <f t="shared" si="46"/>
        <v>13.26</v>
      </c>
      <c r="H186" s="407">
        <f t="shared" si="46"/>
        <v>1.2</v>
      </c>
      <c r="I186" s="407">
        <f t="shared" si="38"/>
        <v>14.959999999999999</v>
      </c>
      <c r="J186" s="407">
        <f t="shared" si="33"/>
        <v>14.989999999999998</v>
      </c>
      <c r="K186" s="408">
        <f t="shared" si="39"/>
        <v>2.9999999999999361E-2</v>
      </c>
      <c r="L186" s="409">
        <f t="shared" si="40"/>
        <v>0.5</v>
      </c>
      <c r="M186" s="410">
        <f t="shared" si="41"/>
        <v>15.459999999999999</v>
      </c>
      <c r="N186" s="410">
        <f t="shared" si="42"/>
        <v>15.489999999999998</v>
      </c>
      <c r="O186" s="411"/>
      <c r="P186" s="485">
        <f t="shared" ca="1" si="43"/>
        <v>0.36945601851852117</v>
      </c>
      <c r="Q186" s="484">
        <f t="shared" ca="1" si="44"/>
        <v>0.36959490740741008</v>
      </c>
      <c r="R186" s="486">
        <v>0.03</v>
      </c>
      <c r="S186" s="486"/>
      <c r="T186">
        <v>14</v>
      </c>
      <c r="U186" s="469" t="str">
        <f t="shared" si="34"/>
        <v>C9-R19</v>
      </c>
      <c r="V186">
        <v>9</v>
      </c>
      <c r="W186" s="470" t="s">
        <v>493</v>
      </c>
      <c r="X186" s="470" t="s">
        <v>494</v>
      </c>
      <c r="Y186">
        <v>19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13"/>
      <c r="C187" s="404" t="str">
        <f t="shared" si="32"/>
        <v>C9-R21</v>
      </c>
      <c r="D187" s="405">
        <v>0.36980324074074317</v>
      </c>
      <c r="E187" s="405">
        <v>0.36996527777778021</v>
      </c>
      <c r="F187" s="406">
        <f t="shared" si="46"/>
        <v>1.7</v>
      </c>
      <c r="G187" s="468">
        <f t="shared" si="46"/>
        <v>13.26</v>
      </c>
      <c r="H187" s="407">
        <f t="shared" si="46"/>
        <v>1.2</v>
      </c>
      <c r="I187" s="407">
        <f t="shared" si="38"/>
        <v>14.959999999999999</v>
      </c>
      <c r="J187" s="407">
        <f t="shared" si="33"/>
        <v>15.049999999999999</v>
      </c>
      <c r="K187" s="408">
        <f t="shared" si="39"/>
        <v>8.9999999999999858E-2</v>
      </c>
      <c r="L187" s="409">
        <f t="shared" si="40"/>
        <v>0.5</v>
      </c>
      <c r="M187" s="410">
        <f t="shared" si="41"/>
        <v>15.459999999999999</v>
      </c>
      <c r="N187" s="410">
        <f t="shared" si="42"/>
        <v>15.549999999999999</v>
      </c>
      <c r="O187" s="411"/>
      <c r="P187" s="485">
        <f t="shared" ca="1" si="43"/>
        <v>0.36988425925926194</v>
      </c>
      <c r="Q187" s="484">
        <f t="shared" ca="1" si="44"/>
        <v>0.37005787037037308</v>
      </c>
      <c r="R187" s="486">
        <v>0.09</v>
      </c>
      <c r="S187" s="486"/>
      <c r="T187">
        <v>15</v>
      </c>
      <c r="U187" s="469" t="str">
        <f t="shared" si="34"/>
        <v>C9-R21</v>
      </c>
      <c r="V187">
        <v>9</v>
      </c>
      <c r="W187" s="470" t="s">
        <v>493</v>
      </c>
      <c r="X187" s="470" t="s">
        <v>494</v>
      </c>
      <c r="Y187">
        <v>21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13"/>
      <c r="C188" s="404" t="str">
        <f t="shared" si="32"/>
        <v>C9-R23</v>
      </c>
      <c r="D188" s="405">
        <v>0.37025462962963207</v>
      </c>
      <c r="E188" s="405">
        <v>0.37041666666666911</v>
      </c>
      <c r="F188" s="406">
        <f t="shared" si="46"/>
        <v>1.7</v>
      </c>
      <c r="G188" s="468">
        <f t="shared" si="46"/>
        <v>13.26</v>
      </c>
      <c r="H188" s="407">
        <f t="shared" si="46"/>
        <v>1.2</v>
      </c>
      <c r="I188" s="407">
        <f t="shared" si="38"/>
        <v>14.959999999999999</v>
      </c>
      <c r="J188" s="407">
        <f t="shared" si="33"/>
        <v>15.11</v>
      </c>
      <c r="K188" s="408">
        <f t="shared" si="39"/>
        <v>0.15000000000000036</v>
      </c>
      <c r="L188" s="409">
        <f t="shared" si="40"/>
        <v>0.5</v>
      </c>
      <c r="M188" s="410">
        <f t="shared" si="41"/>
        <v>15.459999999999999</v>
      </c>
      <c r="N188" s="410">
        <f t="shared" si="42"/>
        <v>15.61</v>
      </c>
      <c r="O188" s="411"/>
      <c r="P188" s="485">
        <f t="shared" ca="1" si="43"/>
        <v>0.37033564814815084</v>
      </c>
      <c r="Q188" s="484">
        <f t="shared" ca="1" si="44"/>
        <v>0.37048611111111379</v>
      </c>
      <c r="R188" s="486">
        <v>0.15</v>
      </c>
      <c r="S188" s="486"/>
      <c r="T188">
        <v>16</v>
      </c>
      <c r="U188" s="469" t="str">
        <f t="shared" si="34"/>
        <v>C9-R23</v>
      </c>
      <c r="V188">
        <v>9</v>
      </c>
      <c r="W188" s="470" t="s">
        <v>493</v>
      </c>
      <c r="X188" s="470" t="s">
        <v>494</v>
      </c>
      <c r="Y188">
        <v>23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13"/>
      <c r="C189" s="404" t="str">
        <f t="shared" si="32"/>
        <v>C9-R25</v>
      </c>
      <c r="D189" s="405">
        <v>0.37064814814815061</v>
      </c>
      <c r="E189" s="405">
        <v>0.37079861111111356</v>
      </c>
      <c r="F189" s="406">
        <f t="shared" si="46"/>
        <v>1.7</v>
      </c>
      <c r="G189" s="468">
        <f t="shared" si="46"/>
        <v>13.26</v>
      </c>
      <c r="H189" s="407">
        <f t="shared" si="46"/>
        <v>1.2</v>
      </c>
      <c r="I189" s="407">
        <f t="shared" si="38"/>
        <v>14.959999999999999</v>
      </c>
      <c r="J189" s="407">
        <f t="shared" si="33"/>
        <v>14.989999999999998</v>
      </c>
      <c r="K189" s="408">
        <f t="shared" si="39"/>
        <v>2.9999999999999361E-2</v>
      </c>
      <c r="L189" s="409">
        <f t="shared" si="40"/>
        <v>0.5</v>
      </c>
      <c r="M189" s="410">
        <f t="shared" si="41"/>
        <v>15.459999999999999</v>
      </c>
      <c r="N189" s="410">
        <f t="shared" si="42"/>
        <v>15.489999999999998</v>
      </c>
      <c r="O189" s="411"/>
      <c r="P189" s="485">
        <f t="shared" ca="1" si="43"/>
        <v>0.37075231481481752</v>
      </c>
      <c r="Q189" s="484">
        <f t="shared" ca="1" si="44"/>
        <v>0.37090277777778047</v>
      </c>
      <c r="R189" s="486">
        <v>0.03</v>
      </c>
      <c r="S189" s="486"/>
      <c r="T189">
        <v>17</v>
      </c>
      <c r="U189" s="469" t="str">
        <f t="shared" si="34"/>
        <v>C9-R25</v>
      </c>
      <c r="V189">
        <v>9</v>
      </c>
      <c r="W189" s="470" t="s">
        <v>493</v>
      </c>
      <c r="X189" s="470" t="s">
        <v>494</v>
      </c>
      <c r="Y189">
        <v>25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13"/>
      <c r="C190" s="404" t="str">
        <f t="shared" si="32"/>
        <v>C9-R27</v>
      </c>
      <c r="D190" s="405">
        <v>0.3710416666666691</v>
      </c>
      <c r="E190" s="405">
        <v>0.37121527777778024</v>
      </c>
      <c r="F190" s="406">
        <f t="shared" si="46"/>
        <v>1.7</v>
      </c>
      <c r="G190" s="468">
        <f t="shared" si="46"/>
        <v>13.26</v>
      </c>
      <c r="H190" s="407">
        <f t="shared" si="46"/>
        <v>1.2</v>
      </c>
      <c r="I190" s="407">
        <f t="shared" si="38"/>
        <v>14.959999999999999</v>
      </c>
      <c r="J190" s="407">
        <f t="shared" si="33"/>
        <v>15.1</v>
      </c>
      <c r="K190" s="408">
        <f t="shared" si="39"/>
        <v>0.14000000000000057</v>
      </c>
      <c r="L190" s="409">
        <f t="shared" si="40"/>
        <v>0.5</v>
      </c>
      <c r="M190" s="410">
        <f t="shared" si="41"/>
        <v>15.459999999999999</v>
      </c>
      <c r="N190" s="410">
        <f t="shared" si="42"/>
        <v>15.6</v>
      </c>
      <c r="O190" s="411"/>
      <c r="P190" s="485">
        <f t="shared" ca="1" si="43"/>
        <v>0.3711574074074101</v>
      </c>
      <c r="Q190" s="484">
        <f t="shared" ca="1" si="44"/>
        <v>0.37129629629629901</v>
      </c>
      <c r="R190" s="486">
        <v>0.14000000000000001</v>
      </c>
      <c r="S190" s="486"/>
      <c r="T190">
        <v>18</v>
      </c>
      <c r="U190" s="469" t="str">
        <f t="shared" si="34"/>
        <v>C9-R27</v>
      </c>
      <c r="V190">
        <v>9</v>
      </c>
      <c r="W190" s="470" t="s">
        <v>493</v>
      </c>
      <c r="X190" s="470" t="s">
        <v>494</v>
      </c>
      <c r="Y190">
        <v>27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13"/>
      <c r="C191" s="404" t="str">
        <f t="shared" si="32"/>
        <v>C9-R29</v>
      </c>
      <c r="D191" s="405">
        <v>0.37145833333333578</v>
      </c>
      <c r="E191" s="405">
        <v>0.37163194444444692</v>
      </c>
      <c r="F191" s="406">
        <f t="shared" si="46"/>
        <v>1.7</v>
      </c>
      <c r="G191" s="468">
        <f t="shared" si="46"/>
        <v>13.26</v>
      </c>
      <c r="H191" s="407">
        <f t="shared" si="46"/>
        <v>1.2</v>
      </c>
      <c r="I191" s="407">
        <f t="shared" si="38"/>
        <v>14.959999999999999</v>
      </c>
      <c r="J191" s="407">
        <f t="shared" si="33"/>
        <v>15.059999999999999</v>
      </c>
      <c r="K191" s="408">
        <f t="shared" si="39"/>
        <v>9.9999999999999645E-2</v>
      </c>
      <c r="L191" s="409">
        <f t="shared" si="40"/>
        <v>0.5</v>
      </c>
      <c r="M191" s="410">
        <f t="shared" si="41"/>
        <v>15.459999999999999</v>
      </c>
      <c r="N191" s="410">
        <f t="shared" si="42"/>
        <v>15.559999999999999</v>
      </c>
      <c r="O191" s="411"/>
      <c r="P191" s="485">
        <f t="shared" ca="1" si="43"/>
        <v>0.37153935185185455</v>
      </c>
      <c r="Q191" s="484">
        <f t="shared" ca="1" si="44"/>
        <v>0.37167824074074346</v>
      </c>
      <c r="R191" s="486">
        <v>0.1</v>
      </c>
      <c r="S191" s="486"/>
      <c r="T191">
        <v>19</v>
      </c>
      <c r="U191" s="469" t="str">
        <f t="shared" si="34"/>
        <v>C9-R29</v>
      </c>
      <c r="V191">
        <v>9</v>
      </c>
      <c r="W191" s="470" t="s">
        <v>493</v>
      </c>
      <c r="X191" s="470" t="s">
        <v>494</v>
      </c>
      <c r="Y191">
        <v>29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13"/>
      <c r="C192" s="404" t="str">
        <f t="shared" si="32"/>
        <v>C9-R31</v>
      </c>
      <c r="D192" s="405">
        <v>0.37190972222222468</v>
      </c>
      <c r="E192" s="405">
        <v>0.37207175925926173</v>
      </c>
      <c r="F192" s="406">
        <f t="shared" si="46"/>
        <v>1.7</v>
      </c>
      <c r="G192" s="468">
        <f t="shared" si="46"/>
        <v>13.26</v>
      </c>
      <c r="H192" s="407">
        <f t="shared" si="46"/>
        <v>1.2</v>
      </c>
      <c r="I192" s="407">
        <f t="shared" si="38"/>
        <v>14.959999999999999</v>
      </c>
      <c r="J192" s="407">
        <f t="shared" si="33"/>
        <v>15.01</v>
      </c>
      <c r="K192" s="408">
        <f t="shared" si="39"/>
        <v>5.0000000000000711E-2</v>
      </c>
      <c r="L192" s="409">
        <f t="shared" si="40"/>
        <v>0.5</v>
      </c>
      <c r="M192" s="410">
        <f t="shared" si="41"/>
        <v>15.459999999999999</v>
      </c>
      <c r="N192" s="410">
        <f t="shared" si="42"/>
        <v>15.51</v>
      </c>
      <c r="O192" s="411"/>
      <c r="P192" s="485">
        <f t="shared" ca="1" si="43"/>
        <v>0.37196759259259532</v>
      </c>
      <c r="Q192" s="484">
        <f t="shared" ca="1" si="44"/>
        <v>0.37211805555555827</v>
      </c>
      <c r="R192" s="486">
        <v>0.05</v>
      </c>
      <c r="S192" s="486"/>
      <c r="T192">
        <v>20</v>
      </c>
      <c r="U192" s="469" t="str">
        <f t="shared" si="34"/>
        <v>C9-R31</v>
      </c>
      <c r="V192">
        <v>9</v>
      </c>
      <c r="W192" s="470" t="s">
        <v>493</v>
      </c>
      <c r="X192" s="470" t="s">
        <v>494</v>
      </c>
      <c r="Y192">
        <v>31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13"/>
      <c r="C193" s="404" t="str">
        <f t="shared" si="32"/>
        <v>C9-R33</v>
      </c>
      <c r="D193" s="405">
        <v>0.37232638888889136</v>
      </c>
      <c r="E193" s="405">
        <v>0.37246527777778027</v>
      </c>
      <c r="F193" s="406">
        <f t="shared" si="46"/>
        <v>1.7</v>
      </c>
      <c r="G193" s="468">
        <f t="shared" si="46"/>
        <v>13.26</v>
      </c>
      <c r="H193" s="407">
        <f t="shared" si="46"/>
        <v>1.2</v>
      </c>
      <c r="I193" s="407">
        <f t="shared" si="38"/>
        <v>14.959999999999999</v>
      </c>
      <c r="J193" s="407">
        <f t="shared" si="33"/>
        <v>15.069999999999999</v>
      </c>
      <c r="K193" s="408">
        <f t="shared" si="39"/>
        <v>0.10999999999999943</v>
      </c>
      <c r="L193" s="409">
        <f t="shared" si="40"/>
        <v>0.5</v>
      </c>
      <c r="M193" s="410">
        <f t="shared" si="41"/>
        <v>15.459999999999999</v>
      </c>
      <c r="N193" s="410">
        <f t="shared" si="42"/>
        <v>15.569999999999999</v>
      </c>
      <c r="O193" s="411"/>
      <c r="P193" s="485">
        <f t="shared" ca="1" si="43"/>
        <v>0.37239583333333603</v>
      </c>
      <c r="Q193" s="484">
        <f t="shared" ca="1" si="44"/>
        <v>0.37254629629629898</v>
      </c>
      <c r="R193" s="486">
        <v>0.11</v>
      </c>
      <c r="S193" s="486"/>
      <c r="T193">
        <v>21</v>
      </c>
      <c r="U193" s="469" t="str">
        <f t="shared" si="34"/>
        <v>C9-R33</v>
      </c>
      <c r="V193">
        <v>9</v>
      </c>
      <c r="W193" s="470" t="s">
        <v>493</v>
      </c>
      <c r="X193" s="470" t="s">
        <v>494</v>
      </c>
      <c r="Y193">
        <v>33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13"/>
      <c r="C194" s="404" t="str">
        <f t="shared" si="32"/>
        <v>C9-R35</v>
      </c>
      <c r="D194" s="405">
        <v>0.37270833333333581</v>
      </c>
      <c r="E194" s="405">
        <v>0.37285879629629876</v>
      </c>
      <c r="F194" s="406">
        <f t="shared" si="46"/>
        <v>1.7</v>
      </c>
      <c r="G194" s="468">
        <f t="shared" si="46"/>
        <v>13.26</v>
      </c>
      <c r="H194" s="407">
        <f t="shared" si="46"/>
        <v>1.2</v>
      </c>
      <c r="I194" s="407">
        <f t="shared" si="38"/>
        <v>14.959999999999999</v>
      </c>
      <c r="J194" s="407">
        <f t="shared" si="33"/>
        <v>14.969999999999999</v>
      </c>
      <c r="K194" s="408">
        <f t="shared" si="39"/>
        <v>9.9999999999997868E-3</v>
      </c>
      <c r="L194" s="409">
        <f t="shared" si="40"/>
        <v>0.5</v>
      </c>
      <c r="M194" s="410">
        <f t="shared" si="41"/>
        <v>15.459999999999999</v>
      </c>
      <c r="N194" s="410">
        <f t="shared" si="42"/>
        <v>15.469999999999999</v>
      </c>
      <c r="O194" s="411"/>
      <c r="P194" s="485">
        <f t="shared" ca="1" si="43"/>
        <v>0.37277777777778048</v>
      </c>
      <c r="Q194" s="484">
        <f t="shared" ca="1" si="44"/>
        <v>0.37292824074074343</v>
      </c>
      <c r="R194" s="486">
        <v>0.01</v>
      </c>
      <c r="S194" s="486"/>
      <c r="T194">
        <v>22</v>
      </c>
      <c r="U194" s="469" t="str">
        <f t="shared" si="34"/>
        <v>C9-R35</v>
      </c>
      <c r="V194">
        <v>9</v>
      </c>
      <c r="W194" s="470" t="s">
        <v>493</v>
      </c>
      <c r="X194" s="470" t="s">
        <v>494</v>
      </c>
      <c r="Y194">
        <v>35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13"/>
      <c r="C195" s="404" t="str">
        <f t="shared" si="32"/>
        <v>C9-R37</v>
      </c>
      <c r="D195" s="405">
        <v>0.37309027777778025</v>
      </c>
      <c r="E195" s="405">
        <v>0.3732407407407432</v>
      </c>
      <c r="F195" s="406">
        <f t="shared" ref="F195:H210" si="47">F194</f>
        <v>1.7</v>
      </c>
      <c r="G195" s="468">
        <f t="shared" si="47"/>
        <v>13.26</v>
      </c>
      <c r="H195" s="407">
        <f t="shared" si="47"/>
        <v>1.2</v>
      </c>
      <c r="I195" s="407">
        <f t="shared" si="38"/>
        <v>14.959999999999999</v>
      </c>
      <c r="J195" s="407">
        <f t="shared" si="33"/>
        <v>15.09</v>
      </c>
      <c r="K195" s="408">
        <f t="shared" si="39"/>
        <v>0.13000000000000078</v>
      </c>
      <c r="L195" s="409">
        <f t="shared" si="40"/>
        <v>0.5</v>
      </c>
      <c r="M195" s="410">
        <f t="shared" si="41"/>
        <v>15.459999999999999</v>
      </c>
      <c r="N195" s="410">
        <f t="shared" si="42"/>
        <v>15.59</v>
      </c>
      <c r="O195" s="411"/>
      <c r="P195" s="485">
        <f t="shared" ca="1" si="43"/>
        <v>0.37317129629629897</v>
      </c>
      <c r="Q195" s="484">
        <f t="shared" ca="1" si="44"/>
        <v>0.37333333333333601</v>
      </c>
      <c r="R195" s="486">
        <v>0.13</v>
      </c>
      <c r="S195" s="486"/>
      <c r="T195">
        <v>23</v>
      </c>
      <c r="U195" s="469" t="str">
        <f t="shared" si="34"/>
        <v>C9-R37</v>
      </c>
      <c r="V195">
        <v>9</v>
      </c>
      <c r="W195" s="470" t="s">
        <v>493</v>
      </c>
      <c r="X195" s="470" t="s">
        <v>494</v>
      </c>
      <c r="Y195">
        <v>37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13"/>
      <c r="C196" s="404" t="str">
        <f t="shared" si="32"/>
        <v>C9-R39</v>
      </c>
      <c r="D196" s="405">
        <v>0.37350694444444693</v>
      </c>
      <c r="E196" s="405">
        <v>0.37364583333333584</v>
      </c>
      <c r="F196" s="406">
        <f t="shared" si="47"/>
        <v>1.7</v>
      </c>
      <c r="G196" s="468">
        <f t="shared" si="47"/>
        <v>13.26</v>
      </c>
      <c r="H196" s="407">
        <f t="shared" si="47"/>
        <v>1.2</v>
      </c>
      <c r="I196" s="407">
        <f t="shared" si="38"/>
        <v>14.959999999999999</v>
      </c>
      <c r="J196" s="407">
        <f t="shared" si="33"/>
        <v>14.999999999999998</v>
      </c>
      <c r="K196" s="408">
        <f t="shared" si="39"/>
        <v>3.9999999999999147E-2</v>
      </c>
      <c r="L196" s="409">
        <f t="shared" si="40"/>
        <v>0.5</v>
      </c>
      <c r="M196" s="410">
        <f t="shared" si="41"/>
        <v>15.459999999999999</v>
      </c>
      <c r="N196" s="410">
        <f t="shared" si="42"/>
        <v>15.499999999999998</v>
      </c>
      <c r="O196" s="411"/>
      <c r="P196" s="485">
        <f t="shared" ca="1" si="43"/>
        <v>0.37358796296296565</v>
      </c>
      <c r="Q196" s="484">
        <f t="shared" ca="1" si="44"/>
        <v>0.37376157407407679</v>
      </c>
      <c r="R196" s="486">
        <v>0.04</v>
      </c>
      <c r="S196" s="486"/>
      <c r="T196">
        <v>24</v>
      </c>
      <c r="U196" s="469" t="str">
        <f t="shared" si="34"/>
        <v>C9-R39</v>
      </c>
      <c r="V196">
        <v>9</v>
      </c>
      <c r="W196" s="470" t="s">
        <v>493</v>
      </c>
      <c r="X196" s="470" t="s">
        <v>494</v>
      </c>
      <c r="Y196">
        <v>39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13"/>
      <c r="C197" s="404" t="str">
        <f t="shared" si="32"/>
        <v>C10-R40</v>
      </c>
      <c r="D197" s="405">
        <v>0.37390046296296547</v>
      </c>
      <c r="E197" s="405">
        <v>0.37403935185185438</v>
      </c>
      <c r="F197" s="406">
        <f t="shared" si="47"/>
        <v>1.7</v>
      </c>
      <c r="G197" s="468">
        <f t="shared" si="47"/>
        <v>13.26</v>
      </c>
      <c r="H197" s="407">
        <f t="shared" si="47"/>
        <v>1.2</v>
      </c>
      <c r="I197" s="407">
        <f t="shared" si="38"/>
        <v>14.959999999999999</v>
      </c>
      <c r="J197" s="407">
        <f t="shared" si="33"/>
        <v>15.1</v>
      </c>
      <c r="K197" s="408">
        <f t="shared" si="39"/>
        <v>0.14000000000000057</v>
      </c>
      <c r="L197" s="409">
        <f t="shared" si="40"/>
        <v>0.5</v>
      </c>
      <c r="M197" s="410">
        <f t="shared" si="41"/>
        <v>15.459999999999999</v>
      </c>
      <c r="N197" s="410">
        <f t="shared" si="42"/>
        <v>15.6</v>
      </c>
      <c r="O197" s="411"/>
      <c r="P197" s="485">
        <f t="shared" ca="1" si="43"/>
        <v>0.37403935185185455</v>
      </c>
      <c r="Q197" s="484">
        <f t="shared" ca="1" si="44"/>
        <v>0.37421296296296569</v>
      </c>
      <c r="R197" s="486">
        <v>0.14000000000000001</v>
      </c>
      <c r="S197" s="486"/>
      <c r="T197">
        <v>25</v>
      </c>
      <c r="U197" s="501" t="str">
        <f t="shared" si="34"/>
        <v>C10-R40</v>
      </c>
      <c r="V197">
        <v>10</v>
      </c>
      <c r="W197" s="501" t="s">
        <v>493</v>
      </c>
      <c r="X197" s="470" t="s">
        <v>494</v>
      </c>
      <c r="Y197">
        <v>40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13"/>
      <c r="C198" s="404" t="str">
        <f t="shared" si="32"/>
        <v>C10-R38</v>
      </c>
      <c r="D198" s="405">
        <v>0.37431712962963215</v>
      </c>
      <c r="E198" s="405">
        <v>0.37445601851852106</v>
      </c>
      <c r="F198" s="406">
        <f t="shared" si="47"/>
        <v>1.7</v>
      </c>
      <c r="G198" s="468">
        <f t="shared" si="47"/>
        <v>13.26</v>
      </c>
      <c r="H198" s="407">
        <f t="shared" si="47"/>
        <v>1.2</v>
      </c>
      <c r="I198" s="407">
        <f t="shared" si="38"/>
        <v>14.959999999999999</v>
      </c>
      <c r="J198" s="407">
        <f t="shared" si="33"/>
        <v>15.01</v>
      </c>
      <c r="K198" s="408">
        <f t="shared" si="39"/>
        <v>5.0000000000000711E-2</v>
      </c>
      <c r="L198" s="409">
        <f t="shared" si="40"/>
        <v>0.5</v>
      </c>
      <c r="M198" s="410">
        <f t="shared" si="41"/>
        <v>15.459999999999999</v>
      </c>
      <c r="N198" s="410">
        <f t="shared" si="42"/>
        <v>15.51</v>
      </c>
      <c r="O198" s="411"/>
      <c r="P198" s="485">
        <f t="shared" ca="1" si="43"/>
        <v>0.37450231481481755</v>
      </c>
      <c r="Q198" s="484">
        <f t="shared" ca="1" si="44"/>
        <v>0.37466435185185459</v>
      </c>
      <c r="R198" s="486">
        <v>0.05</v>
      </c>
      <c r="S198" s="486"/>
      <c r="T198">
        <v>26</v>
      </c>
      <c r="U198" s="501" t="str">
        <f t="shared" si="34"/>
        <v>C10-R38</v>
      </c>
      <c r="V198">
        <v>10</v>
      </c>
      <c r="W198" s="501" t="s">
        <v>493</v>
      </c>
      <c r="X198" s="470" t="s">
        <v>494</v>
      </c>
      <c r="Y198">
        <v>38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13"/>
      <c r="C199" s="404" t="str">
        <f t="shared" si="32"/>
        <v>C10-R36</v>
      </c>
      <c r="D199" s="405">
        <v>0.37468750000000256</v>
      </c>
      <c r="E199" s="405">
        <v>0.37483796296296551</v>
      </c>
      <c r="F199" s="406">
        <f t="shared" si="47"/>
        <v>1.7</v>
      </c>
      <c r="G199" s="468">
        <f t="shared" si="47"/>
        <v>13.26</v>
      </c>
      <c r="H199" s="407">
        <f t="shared" si="47"/>
        <v>1.2</v>
      </c>
      <c r="I199" s="407">
        <f t="shared" si="38"/>
        <v>14.959999999999999</v>
      </c>
      <c r="J199" s="407">
        <f t="shared" si="33"/>
        <v>14.989999999999998</v>
      </c>
      <c r="K199" s="408">
        <f t="shared" si="39"/>
        <v>2.9999999999999361E-2</v>
      </c>
      <c r="L199" s="409">
        <f t="shared" si="40"/>
        <v>0.5</v>
      </c>
      <c r="M199" s="410">
        <f t="shared" si="41"/>
        <v>15.459999999999999</v>
      </c>
      <c r="N199" s="410">
        <f t="shared" si="42"/>
        <v>15.489999999999998</v>
      </c>
      <c r="O199" s="411"/>
      <c r="P199" s="485">
        <f t="shared" ca="1" si="43"/>
        <v>0.37491898148148423</v>
      </c>
      <c r="Q199" s="484">
        <f t="shared" ca="1" si="44"/>
        <v>0.37508101851852127</v>
      </c>
      <c r="R199" s="486">
        <v>0.03</v>
      </c>
      <c r="S199" s="486"/>
      <c r="T199">
        <v>1</v>
      </c>
      <c r="U199" s="469" t="str">
        <f t="shared" si="34"/>
        <v>C10-R36</v>
      </c>
      <c r="V199">
        <v>10</v>
      </c>
      <c r="W199" s="470" t="s">
        <v>493</v>
      </c>
      <c r="X199" s="470" t="s">
        <v>494</v>
      </c>
      <c r="Y199">
        <v>36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13"/>
      <c r="C200" s="404" t="str">
        <f t="shared" si="32"/>
        <v>C10-R34</v>
      </c>
      <c r="D200" s="405">
        <v>0.37510416666666924</v>
      </c>
      <c r="E200" s="405">
        <v>0.37525462962963219</v>
      </c>
      <c r="F200" s="406">
        <f t="shared" si="47"/>
        <v>1.7</v>
      </c>
      <c r="G200" s="468">
        <f t="shared" si="47"/>
        <v>13.26</v>
      </c>
      <c r="H200" s="407">
        <f t="shared" si="47"/>
        <v>1.2</v>
      </c>
      <c r="I200" s="407">
        <f t="shared" si="38"/>
        <v>14.959999999999999</v>
      </c>
      <c r="J200" s="407">
        <f t="shared" si="33"/>
        <v>15.069999999999999</v>
      </c>
      <c r="K200" s="408">
        <f t="shared" si="39"/>
        <v>0.10999999999999943</v>
      </c>
      <c r="L200" s="409">
        <f t="shared" si="40"/>
        <v>0.5</v>
      </c>
      <c r="M200" s="410">
        <f t="shared" si="41"/>
        <v>15.459999999999999</v>
      </c>
      <c r="N200" s="410">
        <f t="shared" si="42"/>
        <v>15.569999999999999</v>
      </c>
      <c r="O200" s="411"/>
      <c r="P200" s="485">
        <f t="shared" ca="1" si="43"/>
        <v>0.37531250000000277</v>
      </c>
      <c r="Q200" s="484">
        <f t="shared" ca="1" si="44"/>
        <v>0.37548611111111391</v>
      </c>
      <c r="R200" s="486">
        <v>0.11</v>
      </c>
      <c r="S200" s="486"/>
      <c r="T200">
        <v>2</v>
      </c>
      <c r="U200" s="469" t="str">
        <f t="shared" si="34"/>
        <v>C10-R34</v>
      </c>
      <c r="V200">
        <v>10</v>
      </c>
      <c r="W200" s="470" t="s">
        <v>493</v>
      </c>
      <c r="X200" s="470" t="s">
        <v>494</v>
      </c>
      <c r="Y200">
        <v>34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13"/>
      <c r="C201" s="404" t="str">
        <f t="shared" si="32"/>
        <v>C10-R32</v>
      </c>
      <c r="D201" s="405">
        <v>0.37549768518518772</v>
      </c>
      <c r="E201" s="405">
        <v>0.37567129629629886</v>
      </c>
      <c r="F201" s="406">
        <f t="shared" si="47"/>
        <v>1.7</v>
      </c>
      <c r="G201" s="468">
        <f t="shared" si="47"/>
        <v>13.26</v>
      </c>
      <c r="H201" s="407">
        <f t="shared" si="47"/>
        <v>1.2</v>
      </c>
      <c r="I201" s="407">
        <f t="shared" si="38"/>
        <v>14.959999999999999</v>
      </c>
      <c r="J201" s="407">
        <f t="shared" si="33"/>
        <v>15.049999999999999</v>
      </c>
      <c r="K201" s="408">
        <f t="shared" si="39"/>
        <v>8.9999999999999858E-2</v>
      </c>
      <c r="L201" s="409">
        <f t="shared" si="40"/>
        <v>0.5</v>
      </c>
      <c r="M201" s="410">
        <f t="shared" si="41"/>
        <v>15.459999999999999</v>
      </c>
      <c r="N201" s="410">
        <f t="shared" si="42"/>
        <v>15.549999999999999</v>
      </c>
      <c r="O201" s="411"/>
      <c r="P201" s="485">
        <f t="shared" ca="1" si="43"/>
        <v>0.37576388888889167</v>
      </c>
      <c r="Q201" s="484">
        <f t="shared" ca="1" si="44"/>
        <v>0.37590277777778058</v>
      </c>
      <c r="R201" s="486">
        <v>0.09</v>
      </c>
      <c r="S201" s="486"/>
      <c r="T201">
        <v>3</v>
      </c>
      <c r="U201" s="469" t="str">
        <f t="shared" si="34"/>
        <v>C10-R32</v>
      </c>
      <c r="V201">
        <v>10</v>
      </c>
      <c r="W201" s="470" t="s">
        <v>493</v>
      </c>
      <c r="X201" s="470" t="s">
        <v>494</v>
      </c>
      <c r="Y201">
        <v>32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13"/>
      <c r="C202" s="404" t="str">
        <f t="shared" si="32"/>
        <v>C10-R30</v>
      </c>
      <c r="D202" s="405">
        <v>0.37592592592592849</v>
      </c>
      <c r="E202" s="405">
        <v>0.37607638888889144</v>
      </c>
      <c r="F202" s="406">
        <f t="shared" si="47"/>
        <v>1.7</v>
      </c>
      <c r="G202" s="468">
        <f t="shared" si="47"/>
        <v>13.26</v>
      </c>
      <c r="H202" s="407">
        <f t="shared" si="47"/>
        <v>1.2</v>
      </c>
      <c r="I202" s="407">
        <f t="shared" si="38"/>
        <v>14.959999999999999</v>
      </c>
      <c r="J202" s="407">
        <f t="shared" si="33"/>
        <v>15.03</v>
      </c>
      <c r="K202" s="408">
        <f t="shared" si="39"/>
        <v>7.0000000000000284E-2</v>
      </c>
      <c r="L202" s="409">
        <f t="shared" si="40"/>
        <v>0.5</v>
      </c>
      <c r="M202" s="410">
        <f t="shared" si="41"/>
        <v>15.459999999999999</v>
      </c>
      <c r="N202" s="410">
        <f t="shared" si="42"/>
        <v>15.53</v>
      </c>
      <c r="O202" s="411"/>
      <c r="P202" s="485">
        <f t="shared" ca="1" si="43"/>
        <v>0.37613425925926208</v>
      </c>
      <c r="Q202" s="484">
        <f t="shared" ca="1" si="44"/>
        <v>0.37628472222222503</v>
      </c>
      <c r="R202" s="486">
        <v>7.0000000000000007E-2</v>
      </c>
      <c r="S202" s="486"/>
      <c r="T202">
        <v>4</v>
      </c>
      <c r="U202" s="469" t="str">
        <f t="shared" si="34"/>
        <v>C10-R30</v>
      </c>
      <c r="V202">
        <v>10</v>
      </c>
      <c r="W202" s="470" t="s">
        <v>493</v>
      </c>
      <c r="X202" s="470" t="s">
        <v>494</v>
      </c>
      <c r="Y202">
        <v>30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13"/>
      <c r="C203" s="404" t="str">
        <f t="shared" si="32"/>
        <v>C10-R28</v>
      </c>
      <c r="D203" s="405">
        <v>0.3763657407407433</v>
      </c>
      <c r="E203" s="405">
        <v>0.37652777777778035</v>
      </c>
      <c r="F203" s="406">
        <f t="shared" si="47"/>
        <v>1.7</v>
      </c>
      <c r="G203" s="468">
        <f t="shared" si="47"/>
        <v>13.26</v>
      </c>
      <c r="H203" s="407">
        <f t="shared" si="47"/>
        <v>1.2</v>
      </c>
      <c r="I203" s="407">
        <f t="shared" si="38"/>
        <v>14.959999999999999</v>
      </c>
      <c r="J203" s="407">
        <f t="shared" si="33"/>
        <v>15.03</v>
      </c>
      <c r="K203" s="408">
        <f t="shared" si="39"/>
        <v>7.0000000000000284E-2</v>
      </c>
      <c r="L203" s="409">
        <f t="shared" si="40"/>
        <v>0.5</v>
      </c>
      <c r="M203" s="410">
        <f t="shared" si="41"/>
        <v>15.459999999999999</v>
      </c>
      <c r="N203" s="410">
        <f t="shared" si="42"/>
        <v>15.53</v>
      </c>
      <c r="O203" s="411"/>
      <c r="P203" s="485">
        <f t="shared" ca="1" si="43"/>
        <v>0.37652777777778057</v>
      </c>
      <c r="Q203" s="484">
        <f t="shared" ca="1" si="44"/>
        <v>0.37666666666666948</v>
      </c>
      <c r="R203" s="486">
        <v>7.0000000000000007E-2</v>
      </c>
      <c r="S203" s="486"/>
      <c r="T203">
        <v>5</v>
      </c>
      <c r="U203" s="469" t="str">
        <f t="shared" si="34"/>
        <v>C10-R28</v>
      </c>
      <c r="V203">
        <v>10</v>
      </c>
      <c r="W203" s="470" t="s">
        <v>493</v>
      </c>
      <c r="X203" s="470" t="s">
        <v>494</v>
      </c>
      <c r="Y203">
        <v>28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13"/>
      <c r="C204" s="404" t="str">
        <f t="shared" si="32"/>
        <v>C10-R26</v>
      </c>
      <c r="D204" s="405">
        <v>0.37681712962963221</v>
      </c>
      <c r="E204" s="405">
        <v>0.37696759259259516</v>
      </c>
      <c r="F204" s="406">
        <f t="shared" si="47"/>
        <v>1.7</v>
      </c>
      <c r="G204" s="468">
        <f t="shared" si="47"/>
        <v>13.26</v>
      </c>
      <c r="H204" s="407">
        <f t="shared" si="47"/>
        <v>1.2</v>
      </c>
      <c r="I204" s="407">
        <f t="shared" si="38"/>
        <v>14.959999999999999</v>
      </c>
      <c r="J204" s="407">
        <f t="shared" si="33"/>
        <v>15.059999999999999</v>
      </c>
      <c r="K204" s="408">
        <f t="shared" si="39"/>
        <v>9.9999999999999645E-2</v>
      </c>
      <c r="L204" s="409">
        <f t="shared" si="40"/>
        <v>0.5</v>
      </c>
      <c r="M204" s="410">
        <f t="shared" si="41"/>
        <v>15.459999999999999</v>
      </c>
      <c r="N204" s="410">
        <f t="shared" si="42"/>
        <v>15.559999999999999</v>
      </c>
      <c r="O204" s="411"/>
      <c r="P204" s="485">
        <f t="shared" ca="1" si="43"/>
        <v>0.37694444444444725</v>
      </c>
      <c r="Q204" s="484">
        <f t="shared" ca="1" si="44"/>
        <v>0.3770949074074102</v>
      </c>
      <c r="R204" s="486">
        <v>0.1</v>
      </c>
      <c r="S204" s="486"/>
      <c r="T204">
        <v>6</v>
      </c>
      <c r="U204" s="469" t="str">
        <f t="shared" si="34"/>
        <v>C10-R26</v>
      </c>
      <c r="V204">
        <v>10</v>
      </c>
      <c r="W204" s="470" t="s">
        <v>493</v>
      </c>
      <c r="X204" s="470" t="s">
        <v>494</v>
      </c>
      <c r="Y204">
        <v>26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13" t="str">
        <f>D12</f>
        <v>KM10+170, KM10+230</v>
      </c>
      <c r="C205" s="404" t="str">
        <f t="shared" si="32"/>
        <v>C10-R24</v>
      </c>
      <c r="D205" s="405">
        <v>0.3772106481481507</v>
      </c>
      <c r="E205" s="405">
        <v>0.37738425925926183</v>
      </c>
      <c r="F205" s="406">
        <f t="shared" si="47"/>
        <v>1.7</v>
      </c>
      <c r="G205" s="468">
        <f t="shared" si="47"/>
        <v>13.26</v>
      </c>
      <c r="H205" s="407">
        <f t="shared" si="47"/>
        <v>1.2</v>
      </c>
      <c r="I205" s="407">
        <f t="shared" si="38"/>
        <v>14.959999999999999</v>
      </c>
      <c r="J205" s="407">
        <f t="shared" si="33"/>
        <v>15.01</v>
      </c>
      <c r="K205" s="408">
        <f t="shared" si="39"/>
        <v>5.0000000000000711E-2</v>
      </c>
      <c r="L205" s="409">
        <f t="shared" si="40"/>
        <v>0.5</v>
      </c>
      <c r="M205" s="410">
        <f t="shared" si="41"/>
        <v>15.459999999999999</v>
      </c>
      <c r="N205" s="410">
        <f t="shared" si="42"/>
        <v>15.51</v>
      </c>
      <c r="O205" s="411"/>
      <c r="P205" s="485">
        <f t="shared" ca="1" si="43"/>
        <v>0.37736111111111392</v>
      </c>
      <c r="Q205" s="484">
        <f t="shared" ca="1" si="44"/>
        <v>0.37751157407407687</v>
      </c>
      <c r="R205" s="486">
        <v>0.05</v>
      </c>
      <c r="S205" s="486"/>
      <c r="T205">
        <v>7</v>
      </c>
      <c r="U205" s="469" t="str">
        <f t="shared" si="34"/>
        <v>C10-R24</v>
      </c>
      <c r="V205">
        <v>10</v>
      </c>
      <c r="W205" s="470" t="s">
        <v>493</v>
      </c>
      <c r="X205" s="470" t="s">
        <v>494</v>
      </c>
      <c r="Y205">
        <v>24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13"/>
      <c r="C206" s="404" t="str">
        <f t="shared" si="32"/>
        <v>C10-R22</v>
      </c>
      <c r="D206" s="405">
        <v>0.37763888888889147</v>
      </c>
      <c r="E206" s="405">
        <v>0.37778935185185442</v>
      </c>
      <c r="F206" s="406">
        <f t="shared" si="47"/>
        <v>1.7</v>
      </c>
      <c r="G206" s="468">
        <f t="shared" si="47"/>
        <v>13.26</v>
      </c>
      <c r="H206" s="407">
        <f t="shared" si="47"/>
        <v>1.2</v>
      </c>
      <c r="I206" s="407">
        <f t="shared" si="38"/>
        <v>14.959999999999999</v>
      </c>
      <c r="J206" s="407">
        <f t="shared" si="33"/>
        <v>15.049999999999999</v>
      </c>
      <c r="K206" s="408">
        <f t="shared" si="39"/>
        <v>8.9999999999999858E-2</v>
      </c>
      <c r="L206" s="409">
        <f t="shared" si="40"/>
        <v>0.5</v>
      </c>
      <c r="M206" s="410">
        <f t="shared" si="41"/>
        <v>15.459999999999999</v>
      </c>
      <c r="N206" s="410">
        <f t="shared" si="42"/>
        <v>15.549999999999999</v>
      </c>
      <c r="O206" s="411"/>
      <c r="P206" s="485">
        <f t="shared" ca="1" si="43"/>
        <v>0.3777662037037065</v>
      </c>
      <c r="Q206" s="484">
        <f t="shared" ca="1" si="44"/>
        <v>0.37793981481481764</v>
      </c>
      <c r="R206" s="486">
        <v>0.09</v>
      </c>
      <c r="S206" s="486"/>
      <c r="T206">
        <v>8</v>
      </c>
      <c r="U206" s="469" t="str">
        <f t="shared" si="34"/>
        <v>C10-R22</v>
      </c>
      <c r="V206">
        <v>10</v>
      </c>
      <c r="W206" s="470" t="s">
        <v>493</v>
      </c>
      <c r="X206" s="470" t="s">
        <v>494</v>
      </c>
      <c r="Y206">
        <v>22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13"/>
      <c r="C207" s="404" t="str">
        <f t="shared" si="32"/>
        <v>C10-R20</v>
      </c>
      <c r="D207" s="405">
        <v>0.37807870370370628</v>
      </c>
      <c r="E207" s="405">
        <v>0.37821759259259519</v>
      </c>
      <c r="F207" s="406">
        <f t="shared" si="47"/>
        <v>1.7</v>
      </c>
      <c r="G207" s="468">
        <f t="shared" si="47"/>
        <v>13.26</v>
      </c>
      <c r="H207" s="407">
        <f t="shared" si="47"/>
        <v>1.2</v>
      </c>
      <c r="I207" s="407">
        <f t="shared" si="38"/>
        <v>14.959999999999999</v>
      </c>
      <c r="J207" s="407">
        <f t="shared" si="33"/>
        <v>15.049999999999999</v>
      </c>
      <c r="K207" s="408">
        <f t="shared" si="39"/>
        <v>8.9999999999999858E-2</v>
      </c>
      <c r="L207" s="409">
        <f t="shared" si="40"/>
        <v>0.5</v>
      </c>
      <c r="M207" s="410">
        <f t="shared" si="41"/>
        <v>15.459999999999999</v>
      </c>
      <c r="N207" s="410">
        <f t="shared" si="42"/>
        <v>15.549999999999999</v>
      </c>
      <c r="O207" s="411"/>
      <c r="P207" s="485">
        <f t="shared" ca="1" si="43"/>
        <v>0.37817129629629914</v>
      </c>
      <c r="Q207" s="484">
        <f t="shared" ca="1" si="44"/>
        <v>0.37833333333333619</v>
      </c>
      <c r="R207" s="486">
        <v>0.09</v>
      </c>
      <c r="S207" s="486"/>
      <c r="T207">
        <v>9</v>
      </c>
      <c r="U207" s="469" t="str">
        <f t="shared" si="34"/>
        <v>C10-R20</v>
      </c>
      <c r="V207">
        <v>10</v>
      </c>
      <c r="W207" s="470" t="s">
        <v>493</v>
      </c>
      <c r="X207" s="470" t="s">
        <v>494</v>
      </c>
      <c r="Y207">
        <v>20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13"/>
      <c r="C208" s="404" t="str">
        <f t="shared" si="32"/>
        <v>C10-R18</v>
      </c>
      <c r="D208" s="405">
        <v>0.37848379629629891</v>
      </c>
      <c r="E208" s="405">
        <v>0.37863425925926186</v>
      </c>
      <c r="F208" s="406">
        <f t="shared" si="47"/>
        <v>1.7</v>
      </c>
      <c r="G208" s="468">
        <f t="shared" si="47"/>
        <v>13.26</v>
      </c>
      <c r="H208" s="407">
        <f t="shared" si="47"/>
        <v>1.2</v>
      </c>
      <c r="I208" s="407">
        <f t="shared" si="38"/>
        <v>14.959999999999999</v>
      </c>
      <c r="J208" s="407">
        <f t="shared" si="33"/>
        <v>14.979999999999999</v>
      </c>
      <c r="K208" s="408">
        <f t="shared" si="39"/>
        <v>1.9999999999999574E-2</v>
      </c>
      <c r="L208" s="409">
        <f t="shared" si="40"/>
        <v>0.5</v>
      </c>
      <c r="M208" s="410">
        <f t="shared" si="41"/>
        <v>15.459999999999999</v>
      </c>
      <c r="N208" s="410">
        <f t="shared" si="42"/>
        <v>15.479999999999999</v>
      </c>
      <c r="O208" s="411"/>
      <c r="P208" s="485">
        <f t="shared" ca="1" si="43"/>
        <v>0.37857638888889172</v>
      </c>
      <c r="Q208" s="484">
        <f t="shared" ca="1" si="44"/>
        <v>0.37875000000000286</v>
      </c>
      <c r="R208" s="486">
        <v>0.02</v>
      </c>
      <c r="S208" s="486"/>
      <c r="T208">
        <v>10</v>
      </c>
      <c r="U208" s="469" t="str">
        <f t="shared" si="34"/>
        <v>C10-R18</v>
      </c>
      <c r="V208">
        <v>10</v>
      </c>
      <c r="W208" s="470" t="s">
        <v>493</v>
      </c>
      <c r="X208" s="470" t="s">
        <v>494</v>
      </c>
      <c r="Y208">
        <v>18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13"/>
      <c r="C209" s="404" t="str">
        <f t="shared" si="32"/>
        <v>C10-R16</v>
      </c>
      <c r="D209" s="405">
        <v>0.37892361111111372</v>
      </c>
      <c r="E209" s="405">
        <v>0.37907407407407667</v>
      </c>
      <c r="F209" s="406">
        <f t="shared" si="47"/>
        <v>1.7</v>
      </c>
      <c r="G209" s="468">
        <f t="shared" si="47"/>
        <v>13.26</v>
      </c>
      <c r="H209" s="407">
        <f t="shared" si="47"/>
        <v>1.2</v>
      </c>
      <c r="I209" s="407">
        <f t="shared" si="38"/>
        <v>14.959999999999999</v>
      </c>
      <c r="J209" s="407">
        <f t="shared" si="33"/>
        <v>15.01</v>
      </c>
      <c r="K209" s="408">
        <f t="shared" si="39"/>
        <v>5.0000000000000711E-2</v>
      </c>
      <c r="L209" s="409">
        <f t="shared" si="40"/>
        <v>0.5</v>
      </c>
      <c r="M209" s="410">
        <f t="shared" si="41"/>
        <v>15.459999999999999</v>
      </c>
      <c r="N209" s="410">
        <f t="shared" si="42"/>
        <v>15.51</v>
      </c>
      <c r="O209" s="411"/>
      <c r="P209" s="485">
        <f t="shared" ca="1" si="43"/>
        <v>0.37902777777778063</v>
      </c>
      <c r="Q209" s="484">
        <f t="shared" ca="1" si="44"/>
        <v>0.37916666666666954</v>
      </c>
      <c r="R209" s="486">
        <v>0.05</v>
      </c>
      <c r="S209" s="486"/>
      <c r="T209">
        <v>11</v>
      </c>
      <c r="U209" s="469" t="str">
        <f t="shared" si="34"/>
        <v>C10-R16</v>
      </c>
      <c r="V209">
        <v>10</v>
      </c>
      <c r="W209" s="470" t="s">
        <v>493</v>
      </c>
      <c r="X209" s="470" t="s">
        <v>494</v>
      </c>
      <c r="Y209">
        <v>16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13"/>
      <c r="C210" s="404" t="str">
        <f t="shared" ref="C210:C273" si="48">U210</f>
        <v>C10-R14</v>
      </c>
      <c r="D210" s="405">
        <v>0.37931712962963221</v>
      </c>
      <c r="E210" s="405">
        <v>0.37947916666666925</v>
      </c>
      <c r="F210" s="406">
        <f t="shared" si="47"/>
        <v>1.7</v>
      </c>
      <c r="G210" s="468">
        <f t="shared" si="47"/>
        <v>13.26</v>
      </c>
      <c r="H210" s="407">
        <f t="shared" si="47"/>
        <v>1.2</v>
      </c>
      <c r="I210" s="407">
        <f t="shared" si="38"/>
        <v>14.959999999999999</v>
      </c>
      <c r="J210" s="407">
        <f t="shared" ref="J210:J273" si="49">I210+R210</f>
        <v>15.03</v>
      </c>
      <c r="K210" s="408">
        <f t="shared" si="39"/>
        <v>7.0000000000000284E-2</v>
      </c>
      <c r="L210" s="409">
        <f t="shared" si="40"/>
        <v>0.5</v>
      </c>
      <c r="M210" s="410">
        <f t="shared" si="41"/>
        <v>15.459999999999999</v>
      </c>
      <c r="N210" s="410">
        <f t="shared" si="42"/>
        <v>15.53</v>
      </c>
      <c r="O210" s="411"/>
      <c r="P210" s="485">
        <f t="shared" ca="1" si="43"/>
        <v>0.3794560185185214</v>
      </c>
      <c r="Q210" s="484">
        <f t="shared" ca="1" si="44"/>
        <v>0.37959490740741031</v>
      </c>
      <c r="R210" s="486">
        <v>7.0000000000000007E-2</v>
      </c>
      <c r="S210" s="486"/>
      <c r="T210">
        <v>12</v>
      </c>
      <c r="U210" s="469" t="str">
        <f t="shared" ref="U210:U273" si="50">W210&amp;V210&amp;"-"&amp;X210&amp;Y210</f>
        <v>C10-R14</v>
      </c>
      <c r="V210">
        <v>10</v>
      </c>
      <c r="W210" s="470" t="s">
        <v>493</v>
      </c>
      <c r="X210" s="470" t="s">
        <v>494</v>
      </c>
      <c r="Y210">
        <v>14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13"/>
      <c r="C211" s="404" t="str">
        <f t="shared" si="48"/>
        <v>C10-R12</v>
      </c>
      <c r="D211" s="405">
        <v>0.37972222222222479</v>
      </c>
      <c r="E211" s="405">
        <v>0.37989583333333593</v>
      </c>
      <c r="F211" s="406">
        <f t="shared" ref="F211:H226" si="53">F210</f>
        <v>1.7</v>
      </c>
      <c r="G211" s="468">
        <f t="shared" si="53"/>
        <v>13.26</v>
      </c>
      <c r="H211" s="407">
        <f t="shared" si="53"/>
        <v>1.2</v>
      </c>
      <c r="I211" s="407">
        <f t="shared" ref="I211:I274" si="54">F211+G211</f>
        <v>14.959999999999999</v>
      </c>
      <c r="J211" s="407">
        <f t="shared" si="49"/>
        <v>15.01</v>
      </c>
      <c r="K211" s="408">
        <f t="shared" ref="K211:K274" si="55">J211-I211</f>
        <v>5.0000000000000711E-2</v>
      </c>
      <c r="L211" s="409">
        <f t="shared" ref="L211:L274" si="56">L210</f>
        <v>0.5</v>
      </c>
      <c r="M211" s="410">
        <f t="shared" ref="M211:M274" si="57">I211+L211</f>
        <v>15.459999999999999</v>
      </c>
      <c r="N211" s="410">
        <f t="shared" ref="N211:N274" si="58">J211+L211</f>
        <v>15.51</v>
      </c>
      <c r="O211" s="411"/>
      <c r="P211" s="485">
        <f t="shared" ref="P211:P274" ca="1" si="59">Q210+TIME(0,0,RANDBETWEEN(20,25))</f>
        <v>0.37984953703703994</v>
      </c>
      <c r="Q211" s="484">
        <f t="shared" ref="Q211:Q274" ca="1" si="60">P211+TIME(0,0,RANDBETWEEN(12,15))</f>
        <v>0.38000000000000289</v>
      </c>
      <c r="R211" s="486">
        <v>0.05</v>
      </c>
      <c r="S211" s="486"/>
      <c r="T211">
        <v>13</v>
      </c>
      <c r="U211" s="469" t="str">
        <f t="shared" si="50"/>
        <v>C10-R12</v>
      </c>
      <c r="V211">
        <v>10</v>
      </c>
      <c r="W211" s="470" t="s">
        <v>493</v>
      </c>
      <c r="X211" s="470" t="s">
        <v>494</v>
      </c>
      <c r="Y211">
        <v>12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13"/>
      <c r="C212" s="404" t="str">
        <f t="shared" si="48"/>
        <v>C10-R10</v>
      </c>
      <c r="D212" s="405">
        <v>0.38012731481481743</v>
      </c>
      <c r="E212" s="405">
        <v>0.38030092592592857</v>
      </c>
      <c r="F212" s="406">
        <f t="shared" si="53"/>
        <v>1.7</v>
      </c>
      <c r="G212" s="468">
        <f t="shared" si="53"/>
        <v>13.26</v>
      </c>
      <c r="H212" s="407">
        <f t="shared" si="53"/>
        <v>1.2</v>
      </c>
      <c r="I212" s="407">
        <f t="shared" si="54"/>
        <v>14.959999999999999</v>
      </c>
      <c r="J212" s="407">
        <f t="shared" si="49"/>
        <v>15.09</v>
      </c>
      <c r="K212" s="408">
        <f t="shared" si="55"/>
        <v>0.13000000000000078</v>
      </c>
      <c r="L212" s="409">
        <f t="shared" si="56"/>
        <v>0.5</v>
      </c>
      <c r="M212" s="410">
        <f t="shared" si="57"/>
        <v>15.459999999999999</v>
      </c>
      <c r="N212" s="410">
        <f t="shared" si="58"/>
        <v>15.59</v>
      </c>
      <c r="O212" s="411"/>
      <c r="P212" s="485">
        <f t="shared" ca="1" si="59"/>
        <v>0.38025462962963252</v>
      </c>
      <c r="Q212" s="484">
        <f t="shared" ca="1" si="60"/>
        <v>0.38041666666666957</v>
      </c>
      <c r="R212" s="486">
        <v>0.13</v>
      </c>
      <c r="S212" s="486"/>
      <c r="T212">
        <v>14</v>
      </c>
      <c r="U212" s="469" t="str">
        <f t="shared" si="50"/>
        <v>C10-R10</v>
      </c>
      <c r="V212">
        <v>10</v>
      </c>
      <c r="W212" s="470" t="s">
        <v>493</v>
      </c>
      <c r="X212" s="470" t="s">
        <v>494</v>
      </c>
      <c r="Y212">
        <v>10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13"/>
      <c r="C213" s="404" t="str">
        <f t="shared" si="48"/>
        <v>C10-R8</v>
      </c>
      <c r="D213" s="405">
        <v>0.38056712962963229</v>
      </c>
      <c r="E213" s="405">
        <v>0.38070601851852121</v>
      </c>
      <c r="F213" s="406">
        <f t="shared" si="53"/>
        <v>1.7</v>
      </c>
      <c r="G213" s="468">
        <f t="shared" si="53"/>
        <v>13.26</v>
      </c>
      <c r="H213" s="407">
        <f t="shared" si="53"/>
        <v>1.2</v>
      </c>
      <c r="I213" s="407">
        <f t="shared" si="54"/>
        <v>14.959999999999999</v>
      </c>
      <c r="J213" s="407">
        <f t="shared" si="49"/>
        <v>15.059999999999999</v>
      </c>
      <c r="K213" s="408">
        <f t="shared" si="55"/>
        <v>9.9999999999999645E-2</v>
      </c>
      <c r="L213" s="409">
        <f t="shared" si="56"/>
        <v>0.5</v>
      </c>
      <c r="M213" s="410">
        <f t="shared" si="57"/>
        <v>15.459999999999999</v>
      </c>
      <c r="N213" s="410">
        <f t="shared" si="58"/>
        <v>15.559999999999999</v>
      </c>
      <c r="O213" s="411"/>
      <c r="P213" s="485">
        <f t="shared" ca="1" si="59"/>
        <v>0.38068287037037329</v>
      </c>
      <c r="Q213" s="484">
        <f t="shared" ca="1" si="60"/>
        <v>0.38083333333333624</v>
      </c>
      <c r="R213" s="486">
        <v>0.1</v>
      </c>
      <c r="S213" s="486"/>
      <c r="T213">
        <v>15</v>
      </c>
      <c r="U213" s="469" t="str">
        <f t="shared" si="50"/>
        <v>C10-R8</v>
      </c>
      <c r="V213">
        <v>10</v>
      </c>
      <c r="W213" s="470" t="s">
        <v>493</v>
      </c>
      <c r="X213" s="470" t="s">
        <v>494</v>
      </c>
      <c r="Y213">
        <v>8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13"/>
      <c r="C214" s="404" t="str">
        <f t="shared" si="48"/>
        <v>C10-R6</v>
      </c>
      <c r="D214" s="405">
        <v>0.3809375000000027</v>
      </c>
      <c r="E214" s="405">
        <v>0.38111111111111384</v>
      </c>
      <c r="F214" s="406">
        <f t="shared" si="53"/>
        <v>1.7</v>
      </c>
      <c r="G214" s="468">
        <f t="shared" si="53"/>
        <v>13.26</v>
      </c>
      <c r="H214" s="407">
        <f t="shared" si="53"/>
        <v>1.2</v>
      </c>
      <c r="I214" s="407">
        <f t="shared" si="54"/>
        <v>14.959999999999999</v>
      </c>
      <c r="J214" s="407">
        <f t="shared" si="49"/>
        <v>15.09</v>
      </c>
      <c r="K214" s="408">
        <f t="shared" si="55"/>
        <v>0.13000000000000078</v>
      </c>
      <c r="L214" s="409">
        <f t="shared" si="56"/>
        <v>0.5</v>
      </c>
      <c r="M214" s="410">
        <f t="shared" si="57"/>
        <v>15.459999999999999</v>
      </c>
      <c r="N214" s="410">
        <f t="shared" si="58"/>
        <v>15.59</v>
      </c>
      <c r="O214" s="411"/>
      <c r="P214" s="485">
        <f t="shared" ca="1" si="59"/>
        <v>0.38106481481481774</v>
      </c>
      <c r="Q214" s="484">
        <f t="shared" ca="1" si="60"/>
        <v>0.38120370370370665</v>
      </c>
      <c r="R214" s="486">
        <v>0.13</v>
      </c>
      <c r="S214" s="486"/>
      <c r="T214">
        <v>16</v>
      </c>
      <c r="U214" s="469" t="str">
        <f t="shared" si="50"/>
        <v>C10-R6</v>
      </c>
      <c r="V214">
        <v>10</v>
      </c>
      <c r="W214" s="470" t="s">
        <v>493</v>
      </c>
      <c r="X214" s="470" t="s">
        <v>494</v>
      </c>
      <c r="Y214">
        <v>6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13"/>
      <c r="C215" s="404" t="str">
        <f t="shared" si="48"/>
        <v>C10-R4</v>
      </c>
      <c r="D215" s="405">
        <v>0.38136574074074348</v>
      </c>
      <c r="E215" s="405">
        <v>0.38152777777778052</v>
      </c>
      <c r="F215" s="406">
        <f t="shared" si="53"/>
        <v>1.7</v>
      </c>
      <c r="G215" s="468">
        <f t="shared" si="53"/>
        <v>13.26</v>
      </c>
      <c r="H215" s="407">
        <f t="shared" si="53"/>
        <v>1.2</v>
      </c>
      <c r="I215" s="407">
        <f t="shared" si="54"/>
        <v>14.959999999999999</v>
      </c>
      <c r="J215" s="407">
        <f t="shared" si="49"/>
        <v>15.02</v>
      </c>
      <c r="K215" s="408">
        <f t="shared" si="55"/>
        <v>6.0000000000000497E-2</v>
      </c>
      <c r="L215" s="409">
        <f t="shared" si="56"/>
        <v>0.5</v>
      </c>
      <c r="M215" s="410">
        <f t="shared" si="57"/>
        <v>15.459999999999999</v>
      </c>
      <c r="N215" s="410">
        <f t="shared" si="58"/>
        <v>15.52</v>
      </c>
      <c r="O215" s="411"/>
      <c r="P215" s="485">
        <f t="shared" ca="1" si="59"/>
        <v>0.38149305555555851</v>
      </c>
      <c r="Q215" s="484">
        <f t="shared" ca="1" si="60"/>
        <v>0.38166666666666965</v>
      </c>
      <c r="R215" s="486">
        <v>0.06</v>
      </c>
      <c r="S215" s="486"/>
      <c r="T215">
        <v>17</v>
      </c>
      <c r="U215" s="469" t="str">
        <f t="shared" si="50"/>
        <v>C10-R4</v>
      </c>
      <c r="V215">
        <v>10</v>
      </c>
      <c r="W215" s="470" t="s">
        <v>493</v>
      </c>
      <c r="X215" s="470" t="s">
        <v>494</v>
      </c>
      <c r="Y215">
        <v>4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13"/>
      <c r="C216" s="404" t="str">
        <f t="shared" si="48"/>
        <v>C10-R2</v>
      </c>
      <c r="D216" s="405">
        <v>0.38177083333333606</v>
      </c>
      <c r="E216" s="405">
        <v>0.38190972222222497</v>
      </c>
      <c r="F216" s="406">
        <f t="shared" si="53"/>
        <v>1.7</v>
      </c>
      <c r="G216" s="468">
        <f t="shared" si="53"/>
        <v>13.26</v>
      </c>
      <c r="H216" s="407">
        <f t="shared" si="53"/>
        <v>1.2</v>
      </c>
      <c r="I216" s="407">
        <f t="shared" si="54"/>
        <v>14.959999999999999</v>
      </c>
      <c r="J216" s="407">
        <f t="shared" si="49"/>
        <v>15.02</v>
      </c>
      <c r="K216" s="408">
        <f t="shared" si="55"/>
        <v>6.0000000000000497E-2</v>
      </c>
      <c r="L216" s="409">
        <f t="shared" si="56"/>
        <v>0.5</v>
      </c>
      <c r="M216" s="410">
        <f t="shared" si="57"/>
        <v>15.459999999999999</v>
      </c>
      <c r="N216" s="410">
        <f t="shared" si="58"/>
        <v>15.52</v>
      </c>
      <c r="O216" s="411"/>
      <c r="P216" s="485">
        <f t="shared" ca="1" si="59"/>
        <v>0.38192129629629928</v>
      </c>
      <c r="Q216" s="484">
        <f t="shared" ca="1" si="60"/>
        <v>0.38208333333333633</v>
      </c>
      <c r="R216" s="486">
        <v>0.06</v>
      </c>
      <c r="S216" s="486"/>
      <c r="T216">
        <v>18</v>
      </c>
      <c r="U216" s="469" t="str">
        <f t="shared" si="50"/>
        <v>C10-R2</v>
      </c>
      <c r="V216">
        <v>10</v>
      </c>
      <c r="W216" s="470" t="s">
        <v>493</v>
      </c>
      <c r="X216" s="470" t="s">
        <v>494</v>
      </c>
      <c r="Y216">
        <v>2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13"/>
      <c r="C217" s="404" t="str">
        <f t="shared" si="48"/>
        <v>C11-R1</v>
      </c>
      <c r="D217" s="405">
        <v>0.3821643518518546</v>
      </c>
      <c r="E217" s="405">
        <v>0.38231481481481755</v>
      </c>
      <c r="F217" s="406">
        <f t="shared" si="53"/>
        <v>1.7</v>
      </c>
      <c r="G217" s="468">
        <f t="shared" si="53"/>
        <v>13.26</v>
      </c>
      <c r="H217" s="407">
        <f t="shared" si="53"/>
        <v>1.2</v>
      </c>
      <c r="I217" s="407">
        <f t="shared" si="54"/>
        <v>14.959999999999999</v>
      </c>
      <c r="J217" s="407">
        <f t="shared" si="49"/>
        <v>15.03</v>
      </c>
      <c r="K217" s="408">
        <f t="shared" si="55"/>
        <v>7.0000000000000284E-2</v>
      </c>
      <c r="L217" s="409">
        <f t="shared" si="56"/>
        <v>0.5</v>
      </c>
      <c r="M217" s="410">
        <f t="shared" si="57"/>
        <v>15.459999999999999</v>
      </c>
      <c r="N217" s="410">
        <f t="shared" si="58"/>
        <v>15.53</v>
      </c>
      <c r="O217" s="411"/>
      <c r="P217" s="485">
        <f t="shared" ca="1" si="59"/>
        <v>0.38237268518518819</v>
      </c>
      <c r="Q217" s="484">
        <f t="shared" ca="1" si="60"/>
        <v>0.38252314814815114</v>
      </c>
      <c r="R217" s="486">
        <v>7.0000000000000007E-2</v>
      </c>
      <c r="S217" s="486"/>
      <c r="T217">
        <v>19</v>
      </c>
      <c r="U217" s="501" t="str">
        <f t="shared" si="50"/>
        <v>C11-R1</v>
      </c>
      <c r="V217">
        <v>11</v>
      </c>
      <c r="W217" s="501" t="s">
        <v>493</v>
      </c>
      <c r="X217" s="470" t="s">
        <v>494</v>
      </c>
      <c r="Y217">
        <v>1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13"/>
      <c r="C218" s="404" t="str">
        <f t="shared" si="48"/>
        <v>C11-R3</v>
      </c>
      <c r="D218" s="405">
        <v>0.38256944444444718</v>
      </c>
      <c r="E218" s="405">
        <v>0.38271990740741013</v>
      </c>
      <c r="F218" s="406">
        <f t="shared" si="53"/>
        <v>1.7</v>
      </c>
      <c r="G218" s="468">
        <f t="shared" si="53"/>
        <v>13.26</v>
      </c>
      <c r="H218" s="407">
        <f t="shared" si="53"/>
        <v>1.2</v>
      </c>
      <c r="I218" s="407">
        <f t="shared" si="54"/>
        <v>14.959999999999999</v>
      </c>
      <c r="J218" s="407">
        <f t="shared" si="49"/>
        <v>15.11</v>
      </c>
      <c r="K218" s="408">
        <f t="shared" si="55"/>
        <v>0.15000000000000036</v>
      </c>
      <c r="L218" s="409">
        <f t="shared" si="56"/>
        <v>0.5</v>
      </c>
      <c r="M218" s="410">
        <f t="shared" si="57"/>
        <v>15.459999999999999</v>
      </c>
      <c r="N218" s="410">
        <f t="shared" si="58"/>
        <v>15.61</v>
      </c>
      <c r="O218" s="411"/>
      <c r="P218" s="485">
        <f t="shared" ca="1" si="59"/>
        <v>0.382812500000003</v>
      </c>
      <c r="Q218" s="484">
        <f t="shared" ca="1" si="60"/>
        <v>0.38296296296296595</v>
      </c>
      <c r="R218" s="486">
        <v>0.15</v>
      </c>
      <c r="S218" s="486"/>
      <c r="T218">
        <v>20</v>
      </c>
      <c r="U218" s="469" t="str">
        <f t="shared" si="50"/>
        <v>C11-R3</v>
      </c>
      <c r="V218">
        <v>11</v>
      </c>
      <c r="W218" s="470" t="s">
        <v>493</v>
      </c>
      <c r="X218" s="470" t="s">
        <v>494</v>
      </c>
      <c r="Y218">
        <v>3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13"/>
      <c r="C219" s="404" t="str">
        <f t="shared" si="48"/>
        <v>C11-R5</v>
      </c>
      <c r="D219" s="405">
        <v>0.38295138888889163</v>
      </c>
      <c r="E219" s="405">
        <v>0.38310185185185458</v>
      </c>
      <c r="F219" s="406">
        <f t="shared" si="53"/>
        <v>1.7</v>
      </c>
      <c r="G219" s="468">
        <f t="shared" si="53"/>
        <v>13.26</v>
      </c>
      <c r="H219" s="407">
        <f t="shared" si="53"/>
        <v>1.2</v>
      </c>
      <c r="I219" s="407">
        <f t="shared" si="54"/>
        <v>14.959999999999999</v>
      </c>
      <c r="J219" s="407">
        <f t="shared" si="49"/>
        <v>14.979999999999999</v>
      </c>
      <c r="K219" s="408">
        <f t="shared" si="55"/>
        <v>1.9999999999999574E-2</v>
      </c>
      <c r="L219" s="409">
        <f t="shared" si="56"/>
        <v>0.5</v>
      </c>
      <c r="M219" s="410">
        <f t="shared" si="57"/>
        <v>15.459999999999999</v>
      </c>
      <c r="N219" s="410">
        <f t="shared" si="58"/>
        <v>15.479999999999999</v>
      </c>
      <c r="O219" s="411"/>
      <c r="P219" s="485">
        <f t="shared" ca="1" si="59"/>
        <v>0.38321759259259558</v>
      </c>
      <c r="Q219" s="484">
        <f t="shared" ca="1" si="60"/>
        <v>0.38335648148148449</v>
      </c>
      <c r="R219" s="486">
        <v>0.02</v>
      </c>
      <c r="S219" s="486"/>
      <c r="T219">
        <v>21</v>
      </c>
      <c r="U219" s="469" t="str">
        <f t="shared" si="50"/>
        <v>C11-R5</v>
      </c>
      <c r="V219">
        <v>11</v>
      </c>
      <c r="W219" s="470" t="s">
        <v>493</v>
      </c>
      <c r="X219" s="470" t="s">
        <v>494</v>
      </c>
      <c r="Y219">
        <v>5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13"/>
      <c r="C220" s="404" t="str">
        <f t="shared" si="48"/>
        <v>C11-R7</v>
      </c>
      <c r="D220" s="405">
        <v>0.38334490740741012</v>
      </c>
      <c r="E220" s="405">
        <v>0.38351851851852126</v>
      </c>
      <c r="F220" s="406">
        <f t="shared" si="53"/>
        <v>1.7</v>
      </c>
      <c r="G220" s="468">
        <f t="shared" si="53"/>
        <v>13.26</v>
      </c>
      <c r="H220" s="407">
        <f t="shared" si="53"/>
        <v>1.2</v>
      </c>
      <c r="I220" s="407">
        <f t="shared" si="54"/>
        <v>14.959999999999999</v>
      </c>
      <c r="J220" s="407">
        <f t="shared" si="49"/>
        <v>15.03</v>
      </c>
      <c r="K220" s="408">
        <f t="shared" si="55"/>
        <v>7.0000000000000284E-2</v>
      </c>
      <c r="L220" s="409">
        <f t="shared" si="56"/>
        <v>0.5</v>
      </c>
      <c r="M220" s="410">
        <f t="shared" si="57"/>
        <v>15.459999999999999</v>
      </c>
      <c r="N220" s="410">
        <f t="shared" si="58"/>
        <v>15.53</v>
      </c>
      <c r="O220" s="411"/>
      <c r="P220" s="485">
        <f t="shared" ca="1" si="59"/>
        <v>0.38363425925926226</v>
      </c>
      <c r="Q220" s="484">
        <f t="shared" ca="1" si="60"/>
        <v>0.3837962962962993</v>
      </c>
      <c r="R220" s="486">
        <v>7.0000000000000007E-2</v>
      </c>
      <c r="S220" s="486"/>
      <c r="T220">
        <v>22</v>
      </c>
      <c r="U220" s="469" t="str">
        <f t="shared" si="50"/>
        <v>C11-R7</v>
      </c>
      <c r="V220">
        <v>11</v>
      </c>
      <c r="W220" s="470" t="s">
        <v>493</v>
      </c>
      <c r="X220" s="470" t="s">
        <v>494</v>
      </c>
      <c r="Y220">
        <v>7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13"/>
      <c r="C221" s="404" t="str">
        <f t="shared" si="48"/>
        <v>C11-R9</v>
      </c>
      <c r="D221" s="405">
        <v>0.38376157407407679</v>
      </c>
      <c r="E221" s="405">
        <v>0.38390046296296571</v>
      </c>
      <c r="F221" s="406">
        <f t="shared" si="53"/>
        <v>1.7</v>
      </c>
      <c r="G221" s="468">
        <f t="shared" si="53"/>
        <v>13.26</v>
      </c>
      <c r="H221" s="407">
        <f t="shared" si="53"/>
        <v>1.2</v>
      </c>
      <c r="I221" s="407">
        <f t="shared" si="54"/>
        <v>14.959999999999999</v>
      </c>
      <c r="J221" s="407">
        <f t="shared" si="49"/>
        <v>15.1</v>
      </c>
      <c r="K221" s="408">
        <f t="shared" si="55"/>
        <v>0.14000000000000057</v>
      </c>
      <c r="L221" s="409">
        <f t="shared" si="56"/>
        <v>0.5</v>
      </c>
      <c r="M221" s="410">
        <f t="shared" si="57"/>
        <v>15.459999999999999</v>
      </c>
      <c r="N221" s="410">
        <f t="shared" si="58"/>
        <v>15.6</v>
      </c>
      <c r="O221" s="411"/>
      <c r="P221" s="485">
        <f t="shared" ca="1" si="59"/>
        <v>0.38407407407407707</v>
      </c>
      <c r="Q221" s="484">
        <f t="shared" ca="1" si="60"/>
        <v>0.38421296296296598</v>
      </c>
      <c r="R221" s="486">
        <v>0.14000000000000001</v>
      </c>
      <c r="S221" s="486"/>
      <c r="T221">
        <v>23</v>
      </c>
      <c r="U221" s="469" t="str">
        <f t="shared" si="50"/>
        <v>C11-R9</v>
      </c>
      <c r="V221">
        <v>11</v>
      </c>
      <c r="W221" s="470" t="s">
        <v>493</v>
      </c>
      <c r="X221" s="470" t="s">
        <v>494</v>
      </c>
      <c r="Y221">
        <v>9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13"/>
      <c r="C222" s="404" t="str">
        <f t="shared" si="48"/>
        <v>C11-R11</v>
      </c>
      <c r="D222" s="405">
        <v>0.3841319444444472</v>
      </c>
      <c r="E222" s="405">
        <v>0.38427083333333611</v>
      </c>
      <c r="F222" s="406">
        <f t="shared" si="53"/>
        <v>1.7</v>
      </c>
      <c r="G222" s="468">
        <f t="shared" si="53"/>
        <v>13.26</v>
      </c>
      <c r="H222" s="407">
        <f t="shared" si="53"/>
        <v>1.2</v>
      </c>
      <c r="I222" s="407">
        <f t="shared" si="54"/>
        <v>14.959999999999999</v>
      </c>
      <c r="J222" s="407">
        <f t="shared" si="49"/>
        <v>15.1</v>
      </c>
      <c r="K222" s="408">
        <f t="shared" si="55"/>
        <v>0.14000000000000057</v>
      </c>
      <c r="L222" s="409">
        <f t="shared" si="56"/>
        <v>0.5</v>
      </c>
      <c r="M222" s="410">
        <f t="shared" si="57"/>
        <v>15.459999999999999</v>
      </c>
      <c r="N222" s="410">
        <f t="shared" si="58"/>
        <v>15.6</v>
      </c>
      <c r="O222" s="411"/>
      <c r="P222" s="485">
        <f t="shared" ca="1" si="59"/>
        <v>0.38450231481481784</v>
      </c>
      <c r="Q222" s="484">
        <f t="shared" ca="1" si="60"/>
        <v>0.38466435185185488</v>
      </c>
      <c r="R222" s="486">
        <v>0.14000000000000001</v>
      </c>
      <c r="S222" s="486"/>
      <c r="T222">
        <v>24</v>
      </c>
      <c r="U222" s="469" t="str">
        <f t="shared" si="50"/>
        <v>C11-R11</v>
      </c>
      <c r="V222">
        <v>11</v>
      </c>
      <c r="W222" s="470" t="s">
        <v>493</v>
      </c>
      <c r="X222" s="470" t="s">
        <v>494</v>
      </c>
      <c r="Y222">
        <v>11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13"/>
      <c r="C223" s="404" t="str">
        <f t="shared" si="48"/>
        <v>C11-R13</v>
      </c>
      <c r="D223" s="405">
        <v>0.38454861111111388</v>
      </c>
      <c r="E223" s="405">
        <v>0.38472222222222502</v>
      </c>
      <c r="F223" s="406">
        <f t="shared" si="53"/>
        <v>1.7</v>
      </c>
      <c r="G223" s="468">
        <f t="shared" si="53"/>
        <v>13.26</v>
      </c>
      <c r="H223" s="407">
        <f t="shared" si="53"/>
        <v>1.2</v>
      </c>
      <c r="I223" s="407">
        <f t="shared" si="54"/>
        <v>14.959999999999999</v>
      </c>
      <c r="J223" s="407">
        <f t="shared" si="49"/>
        <v>15.09</v>
      </c>
      <c r="K223" s="408">
        <f t="shared" si="55"/>
        <v>0.13000000000000078</v>
      </c>
      <c r="L223" s="409">
        <f t="shared" si="56"/>
        <v>0.5</v>
      </c>
      <c r="M223" s="410">
        <f t="shared" si="57"/>
        <v>15.459999999999999</v>
      </c>
      <c r="N223" s="410">
        <f t="shared" si="58"/>
        <v>15.59</v>
      </c>
      <c r="O223" s="411"/>
      <c r="P223" s="485">
        <f t="shared" ca="1" si="59"/>
        <v>0.38489583333333638</v>
      </c>
      <c r="Q223" s="484">
        <f t="shared" ca="1" si="60"/>
        <v>0.38503472222222529</v>
      </c>
      <c r="R223" s="486">
        <v>0.13</v>
      </c>
      <c r="S223" s="486"/>
      <c r="T223">
        <v>25</v>
      </c>
      <c r="U223" s="469" t="str">
        <f t="shared" si="50"/>
        <v>C11-R13</v>
      </c>
      <c r="V223">
        <v>11</v>
      </c>
      <c r="W223" s="470" t="s">
        <v>493</v>
      </c>
      <c r="X223" s="470" t="s">
        <v>494</v>
      </c>
      <c r="Y223">
        <v>13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13"/>
      <c r="C224" s="404" t="str">
        <f t="shared" si="48"/>
        <v>C11-R15</v>
      </c>
      <c r="D224" s="405">
        <v>0.38498842592592875</v>
      </c>
      <c r="E224" s="405">
        <v>0.38512731481481766</v>
      </c>
      <c r="F224" s="406">
        <f t="shared" si="53"/>
        <v>1.7</v>
      </c>
      <c r="G224" s="468">
        <f t="shared" si="53"/>
        <v>13.26</v>
      </c>
      <c r="H224" s="407">
        <f t="shared" si="53"/>
        <v>1.2</v>
      </c>
      <c r="I224" s="407">
        <f t="shared" si="54"/>
        <v>14.959999999999999</v>
      </c>
      <c r="J224" s="407">
        <f t="shared" si="49"/>
        <v>15.09</v>
      </c>
      <c r="K224" s="408">
        <f t="shared" si="55"/>
        <v>0.13000000000000078</v>
      </c>
      <c r="L224" s="409">
        <f t="shared" si="56"/>
        <v>0.5</v>
      </c>
      <c r="M224" s="410">
        <f t="shared" si="57"/>
        <v>15.459999999999999</v>
      </c>
      <c r="N224" s="410">
        <f t="shared" si="58"/>
        <v>15.59</v>
      </c>
      <c r="O224" s="411"/>
      <c r="P224" s="485">
        <f t="shared" ca="1" si="59"/>
        <v>0.38526620370370679</v>
      </c>
      <c r="Q224" s="484">
        <f t="shared" ca="1" si="60"/>
        <v>0.38543981481481793</v>
      </c>
      <c r="R224" s="486">
        <v>0.13</v>
      </c>
      <c r="S224" s="486"/>
      <c r="T224">
        <v>26</v>
      </c>
      <c r="U224" s="469" t="str">
        <f t="shared" si="50"/>
        <v>C11-R15</v>
      </c>
      <c r="V224">
        <v>11</v>
      </c>
      <c r="W224" s="470" t="s">
        <v>493</v>
      </c>
      <c r="X224" s="470" t="s">
        <v>494</v>
      </c>
      <c r="Y224">
        <v>15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13"/>
      <c r="C225" s="404" t="str">
        <f t="shared" si="48"/>
        <v>C11-R17</v>
      </c>
      <c r="D225" s="405">
        <v>0.38539351851852138</v>
      </c>
      <c r="E225" s="405">
        <v>0.38554398148148433</v>
      </c>
      <c r="F225" s="406">
        <f t="shared" si="53"/>
        <v>1.7</v>
      </c>
      <c r="G225" s="468">
        <f t="shared" si="53"/>
        <v>13.26</v>
      </c>
      <c r="H225" s="407">
        <f t="shared" si="53"/>
        <v>1.2</v>
      </c>
      <c r="I225" s="407">
        <f t="shared" si="54"/>
        <v>14.959999999999999</v>
      </c>
      <c r="J225" s="407">
        <f t="shared" si="49"/>
        <v>15.11</v>
      </c>
      <c r="K225" s="408">
        <f t="shared" si="55"/>
        <v>0.15000000000000036</v>
      </c>
      <c r="L225" s="409">
        <f t="shared" si="56"/>
        <v>0.5</v>
      </c>
      <c r="M225" s="410">
        <f t="shared" si="57"/>
        <v>15.459999999999999</v>
      </c>
      <c r="N225" s="410">
        <f t="shared" si="58"/>
        <v>15.61</v>
      </c>
      <c r="O225" s="411"/>
      <c r="P225" s="485">
        <f t="shared" ca="1" si="59"/>
        <v>0.38572916666666979</v>
      </c>
      <c r="Q225" s="484">
        <f t="shared" ca="1" si="60"/>
        <v>0.3858680555555587</v>
      </c>
      <c r="R225" s="486">
        <v>0.15</v>
      </c>
      <c r="S225" s="486"/>
      <c r="T225">
        <v>1</v>
      </c>
      <c r="U225" s="469" t="str">
        <f t="shared" si="50"/>
        <v>C11-R17</v>
      </c>
      <c r="V225">
        <v>11</v>
      </c>
      <c r="W225" s="470" t="s">
        <v>493</v>
      </c>
      <c r="X225" s="470" t="s">
        <v>494</v>
      </c>
      <c r="Y225">
        <v>17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13"/>
      <c r="C226" s="404" t="str">
        <f t="shared" si="48"/>
        <v>C11-R19</v>
      </c>
      <c r="D226" s="405">
        <v>0.38578703703703987</v>
      </c>
      <c r="E226" s="405">
        <v>0.38596064814815101</v>
      </c>
      <c r="F226" s="406">
        <f t="shared" si="53"/>
        <v>1.7</v>
      </c>
      <c r="G226" s="468">
        <f t="shared" si="53"/>
        <v>13.26</v>
      </c>
      <c r="H226" s="407">
        <f t="shared" si="53"/>
        <v>1.2</v>
      </c>
      <c r="I226" s="407">
        <f t="shared" si="54"/>
        <v>14.959999999999999</v>
      </c>
      <c r="J226" s="407">
        <f t="shared" si="49"/>
        <v>14.989999999999998</v>
      </c>
      <c r="K226" s="408">
        <f t="shared" si="55"/>
        <v>2.9999999999999361E-2</v>
      </c>
      <c r="L226" s="409">
        <f t="shared" si="56"/>
        <v>0.5</v>
      </c>
      <c r="M226" s="410">
        <f t="shared" si="57"/>
        <v>15.459999999999999</v>
      </c>
      <c r="N226" s="410">
        <f t="shared" si="58"/>
        <v>15.489999999999998</v>
      </c>
      <c r="O226" s="411"/>
      <c r="P226" s="485">
        <f t="shared" ca="1" si="59"/>
        <v>0.38612268518518833</v>
      </c>
      <c r="Q226" s="484">
        <f t="shared" ca="1" si="60"/>
        <v>0.38628472222222537</v>
      </c>
      <c r="R226" s="486">
        <v>0.03</v>
      </c>
      <c r="S226" s="486"/>
      <c r="T226">
        <v>2</v>
      </c>
      <c r="U226" s="469" t="str">
        <f t="shared" si="50"/>
        <v>C11-R19</v>
      </c>
      <c r="V226">
        <v>11</v>
      </c>
      <c r="W226" s="470" t="s">
        <v>493</v>
      </c>
      <c r="X226" s="470" t="s">
        <v>494</v>
      </c>
      <c r="Y226">
        <v>19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13"/>
      <c r="C227" s="404" t="str">
        <f t="shared" si="48"/>
        <v>C11-R21</v>
      </c>
      <c r="D227" s="405">
        <v>0.38621527777778064</v>
      </c>
      <c r="E227" s="405">
        <v>0.38636574074074359</v>
      </c>
      <c r="F227" s="406">
        <f t="shared" ref="F227:H242" si="61">F226</f>
        <v>1.7</v>
      </c>
      <c r="G227" s="468">
        <f t="shared" si="61"/>
        <v>13.26</v>
      </c>
      <c r="H227" s="407">
        <f t="shared" si="61"/>
        <v>1.2</v>
      </c>
      <c r="I227" s="407">
        <f t="shared" si="54"/>
        <v>14.959999999999999</v>
      </c>
      <c r="J227" s="407">
        <f t="shared" si="49"/>
        <v>15.069999999999999</v>
      </c>
      <c r="K227" s="408">
        <f t="shared" si="55"/>
        <v>0.10999999999999943</v>
      </c>
      <c r="L227" s="409">
        <f t="shared" si="56"/>
        <v>0.5</v>
      </c>
      <c r="M227" s="410">
        <f t="shared" si="57"/>
        <v>15.459999999999999</v>
      </c>
      <c r="N227" s="410">
        <f t="shared" si="58"/>
        <v>15.569999999999999</v>
      </c>
      <c r="O227" s="411"/>
      <c r="P227" s="485">
        <f t="shared" ca="1" si="59"/>
        <v>0.3865509259259291</v>
      </c>
      <c r="Q227" s="484">
        <f t="shared" ca="1" si="60"/>
        <v>0.38671296296296614</v>
      </c>
      <c r="R227" s="486">
        <v>0.11</v>
      </c>
      <c r="S227" s="486"/>
      <c r="T227">
        <v>3</v>
      </c>
      <c r="U227" s="469" t="str">
        <f t="shared" si="50"/>
        <v>C11-R21</v>
      </c>
      <c r="V227">
        <v>11</v>
      </c>
      <c r="W227" s="470" t="s">
        <v>493</v>
      </c>
      <c r="X227" s="470" t="s">
        <v>494</v>
      </c>
      <c r="Y227">
        <v>21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13"/>
      <c r="C228" s="404" t="str">
        <f t="shared" si="48"/>
        <v>C11-R23</v>
      </c>
      <c r="D228" s="405">
        <v>0.38659722222222509</v>
      </c>
      <c r="E228" s="405">
        <v>0.38674768518518804</v>
      </c>
      <c r="F228" s="406">
        <f t="shared" si="61"/>
        <v>1.7</v>
      </c>
      <c r="G228" s="468">
        <f t="shared" si="61"/>
        <v>13.26</v>
      </c>
      <c r="H228" s="407">
        <f t="shared" si="61"/>
        <v>1.2</v>
      </c>
      <c r="I228" s="407">
        <f t="shared" si="54"/>
        <v>14.959999999999999</v>
      </c>
      <c r="J228" s="407">
        <f t="shared" si="49"/>
        <v>15.02</v>
      </c>
      <c r="K228" s="408">
        <f t="shared" si="55"/>
        <v>6.0000000000000497E-2</v>
      </c>
      <c r="L228" s="409">
        <f t="shared" si="56"/>
        <v>0.5</v>
      </c>
      <c r="M228" s="410">
        <f t="shared" si="57"/>
        <v>15.459999999999999</v>
      </c>
      <c r="N228" s="410">
        <f t="shared" si="58"/>
        <v>15.52</v>
      </c>
      <c r="O228" s="411"/>
      <c r="P228" s="485">
        <f t="shared" ca="1" si="59"/>
        <v>0.38696759259259578</v>
      </c>
      <c r="Q228" s="484">
        <f t="shared" ca="1" si="60"/>
        <v>0.38710648148148469</v>
      </c>
      <c r="R228" s="486">
        <v>0.06</v>
      </c>
      <c r="S228" s="486"/>
      <c r="T228">
        <v>4</v>
      </c>
      <c r="U228" s="469" t="str">
        <f t="shared" si="50"/>
        <v>C11-R23</v>
      </c>
      <c r="V228">
        <v>11</v>
      </c>
      <c r="W228" s="470" t="s">
        <v>493</v>
      </c>
      <c r="X228" s="470" t="s">
        <v>494</v>
      </c>
      <c r="Y228">
        <v>23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13"/>
      <c r="C229" s="404" t="str">
        <f t="shared" si="48"/>
        <v>C11-R25</v>
      </c>
      <c r="D229" s="405">
        <v>0.38697916666666954</v>
      </c>
      <c r="E229" s="405">
        <v>0.38711805555555845</v>
      </c>
      <c r="F229" s="406">
        <f t="shared" si="61"/>
        <v>1.7</v>
      </c>
      <c r="G229" s="468">
        <f t="shared" si="61"/>
        <v>13.26</v>
      </c>
      <c r="H229" s="407">
        <f t="shared" si="61"/>
        <v>1.2</v>
      </c>
      <c r="I229" s="407">
        <f t="shared" si="54"/>
        <v>14.959999999999999</v>
      </c>
      <c r="J229" s="407">
        <f t="shared" si="49"/>
        <v>14.999999999999998</v>
      </c>
      <c r="K229" s="408">
        <f t="shared" si="55"/>
        <v>3.9999999999999147E-2</v>
      </c>
      <c r="L229" s="409">
        <f t="shared" si="56"/>
        <v>0.5</v>
      </c>
      <c r="M229" s="410">
        <f t="shared" si="57"/>
        <v>15.459999999999999</v>
      </c>
      <c r="N229" s="410">
        <f t="shared" si="58"/>
        <v>15.499999999999998</v>
      </c>
      <c r="O229" s="411"/>
      <c r="P229" s="485">
        <f t="shared" ca="1" si="59"/>
        <v>0.38734953703704023</v>
      </c>
      <c r="Q229" s="484">
        <f t="shared" ca="1" si="60"/>
        <v>0.38748842592592914</v>
      </c>
      <c r="R229" s="486">
        <v>0.04</v>
      </c>
      <c r="S229" s="486"/>
      <c r="T229">
        <v>5</v>
      </c>
      <c r="U229" s="469" t="str">
        <f t="shared" si="50"/>
        <v>C11-R25</v>
      </c>
      <c r="V229">
        <v>11</v>
      </c>
      <c r="W229" s="470" t="s">
        <v>493</v>
      </c>
      <c r="X229" s="470" t="s">
        <v>494</v>
      </c>
      <c r="Y229">
        <v>25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13"/>
      <c r="C230" s="404" t="str">
        <f t="shared" si="48"/>
        <v>C11-R27</v>
      </c>
      <c r="D230" s="405">
        <v>0.38737268518518808</v>
      </c>
      <c r="E230" s="405">
        <v>0.38753472222222513</v>
      </c>
      <c r="F230" s="406">
        <f t="shared" si="61"/>
        <v>1.7</v>
      </c>
      <c r="G230" s="468">
        <f t="shared" si="61"/>
        <v>13.26</v>
      </c>
      <c r="H230" s="407">
        <f t="shared" si="61"/>
        <v>1.2</v>
      </c>
      <c r="I230" s="407">
        <f t="shared" si="54"/>
        <v>14.959999999999999</v>
      </c>
      <c r="J230" s="407">
        <f t="shared" si="49"/>
        <v>15.02</v>
      </c>
      <c r="K230" s="408">
        <f t="shared" si="55"/>
        <v>6.0000000000000497E-2</v>
      </c>
      <c r="L230" s="409">
        <f t="shared" si="56"/>
        <v>0.5</v>
      </c>
      <c r="M230" s="410">
        <f t="shared" si="57"/>
        <v>15.459999999999999</v>
      </c>
      <c r="N230" s="410">
        <f t="shared" si="58"/>
        <v>15.52</v>
      </c>
      <c r="O230" s="411"/>
      <c r="P230" s="485">
        <f t="shared" ca="1" si="59"/>
        <v>0.38773148148148467</v>
      </c>
      <c r="Q230" s="484">
        <f t="shared" ca="1" si="60"/>
        <v>0.38787037037037359</v>
      </c>
      <c r="R230" s="486">
        <v>0.06</v>
      </c>
      <c r="S230" s="486"/>
      <c r="T230">
        <v>6</v>
      </c>
      <c r="U230" s="469" t="str">
        <f t="shared" si="50"/>
        <v>C11-R27</v>
      </c>
      <c r="V230">
        <v>11</v>
      </c>
      <c r="W230" s="470" t="s">
        <v>493</v>
      </c>
      <c r="X230" s="470" t="s">
        <v>494</v>
      </c>
      <c r="Y230">
        <v>27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13"/>
      <c r="C231" s="404" t="str">
        <f t="shared" si="48"/>
        <v>C11-R29</v>
      </c>
      <c r="D231" s="405">
        <v>0.38777777777778066</v>
      </c>
      <c r="E231" s="405">
        <v>0.3879513888888918</v>
      </c>
      <c r="F231" s="406">
        <f t="shared" si="61"/>
        <v>1.7</v>
      </c>
      <c r="G231" s="468">
        <f t="shared" si="61"/>
        <v>13.26</v>
      </c>
      <c r="H231" s="407">
        <f t="shared" si="61"/>
        <v>1.2</v>
      </c>
      <c r="I231" s="407">
        <f t="shared" si="54"/>
        <v>14.959999999999999</v>
      </c>
      <c r="J231" s="407">
        <f t="shared" si="49"/>
        <v>15.069999999999999</v>
      </c>
      <c r="K231" s="408">
        <f t="shared" si="55"/>
        <v>0.10999999999999943</v>
      </c>
      <c r="L231" s="409">
        <f t="shared" si="56"/>
        <v>0.5</v>
      </c>
      <c r="M231" s="410">
        <f t="shared" si="57"/>
        <v>15.459999999999999</v>
      </c>
      <c r="N231" s="410">
        <f t="shared" si="58"/>
        <v>15.569999999999999</v>
      </c>
      <c r="O231" s="411"/>
      <c r="P231" s="485">
        <f t="shared" ca="1" si="59"/>
        <v>0.38810185185185508</v>
      </c>
      <c r="Q231" s="484">
        <f t="shared" ca="1" si="60"/>
        <v>0.38826388888889213</v>
      </c>
      <c r="R231" s="486">
        <v>0.11</v>
      </c>
      <c r="S231" s="486"/>
      <c r="T231">
        <v>7</v>
      </c>
      <c r="U231" s="469" t="str">
        <f t="shared" si="50"/>
        <v>C11-R29</v>
      </c>
      <c r="V231">
        <v>11</v>
      </c>
      <c r="W231" s="470" t="s">
        <v>493</v>
      </c>
      <c r="X231" s="470" t="s">
        <v>494</v>
      </c>
      <c r="Y231">
        <v>29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13"/>
      <c r="C232" s="404" t="str">
        <f t="shared" si="48"/>
        <v>C11-R31</v>
      </c>
      <c r="D232" s="405">
        <v>0.38821759259259553</v>
      </c>
      <c r="E232" s="405">
        <v>0.38836805555555848</v>
      </c>
      <c r="F232" s="406">
        <f t="shared" si="61"/>
        <v>1.7</v>
      </c>
      <c r="G232" s="468">
        <f t="shared" si="61"/>
        <v>13.26</v>
      </c>
      <c r="H232" s="407">
        <f t="shared" si="61"/>
        <v>1.2</v>
      </c>
      <c r="I232" s="407">
        <f t="shared" si="54"/>
        <v>14.959999999999999</v>
      </c>
      <c r="J232" s="407">
        <f t="shared" si="49"/>
        <v>15.02</v>
      </c>
      <c r="K232" s="408">
        <f t="shared" si="55"/>
        <v>6.0000000000000497E-2</v>
      </c>
      <c r="L232" s="409">
        <f t="shared" si="56"/>
        <v>0.5</v>
      </c>
      <c r="M232" s="410">
        <f t="shared" si="57"/>
        <v>15.459999999999999</v>
      </c>
      <c r="N232" s="410">
        <f t="shared" si="58"/>
        <v>15.52</v>
      </c>
      <c r="O232" s="411"/>
      <c r="P232" s="485">
        <f t="shared" ca="1" si="59"/>
        <v>0.38851851851852176</v>
      </c>
      <c r="Q232" s="484">
        <f t="shared" ca="1" si="60"/>
        <v>0.38865740740741067</v>
      </c>
      <c r="R232" s="486">
        <v>0.06</v>
      </c>
      <c r="S232" s="486"/>
      <c r="T232">
        <v>8</v>
      </c>
      <c r="U232" s="469" t="str">
        <f t="shared" si="50"/>
        <v>C11-R31</v>
      </c>
      <c r="V232">
        <v>11</v>
      </c>
      <c r="W232" s="470" t="s">
        <v>493</v>
      </c>
      <c r="X232" s="470" t="s">
        <v>494</v>
      </c>
      <c r="Y232">
        <v>31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13"/>
      <c r="C233" s="404" t="str">
        <f t="shared" si="48"/>
        <v>C11-R33</v>
      </c>
      <c r="D233" s="405">
        <v>0.38865740740741034</v>
      </c>
      <c r="E233" s="405">
        <v>0.38880787037037329</v>
      </c>
      <c r="F233" s="406">
        <f t="shared" si="61"/>
        <v>1.7</v>
      </c>
      <c r="G233" s="468">
        <f t="shared" si="61"/>
        <v>13.26</v>
      </c>
      <c r="H233" s="407">
        <f t="shared" si="61"/>
        <v>1.2</v>
      </c>
      <c r="I233" s="407">
        <f t="shared" si="54"/>
        <v>14.959999999999999</v>
      </c>
      <c r="J233" s="407">
        <f t="shared" si="49"/>
        <v>14.989999999999998</v>
      </c>
      <c r="K233" s="408">
        <f t="shared" si="55"/>
        <v>2.9999999999999361E-2</v>
      </c>
      <c r="L233" s="409">
        <f t="shared" si="56"/>
        <v>0.5</v>
      </c>
      <c r="M233" s="410">
        <f t="shared" si="57"/>
        <v>15.459999999999999</v>
      </c>
      <c r="N233" s="410">
        <f t="shared" si="58"/>
        <v>15.489999999999998</v>
      </c>
      <c r="O233" s="411"/>
      <c r="P233" s="485">
        <f t="shared" ca="1" si="59"/>
        <v>0.38888888888889217</v>
      </c>
      <c r="Q233" s="484">
        <f t="shared" ca="1" si="60"/>
        <v>0.38902777777778108</v>
      </c>
      <c r="R233" s="486">
        <v>0.03</v>
      </c>
      <c r="S233" s="486"/>
      <c r="T233">
        <v>9</v>
      </c>
      <c r="U233" s="469" t="str">
        <f t="shared" si="50"/>
        <v>C11-R33</v>
      </c>
      <c r="V233">
        <v>11</v>
      </c>
      <c r="W233" s="470" t="s">
        <v>493</v>
      </c>
      <c r="X233" s="470" t="s">
        <v>494</v>
      </c>
      <c r="Y233">
        <v>33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13"/>
      <c r="C234" s="404" t="str">
        <f t="shared" si="48"/>
        <v>C11-R35</v>
      </c>
      <c r="D234" s="405">
        <v>0.38908564814815105</v>
      </c>
      <c r="E234" s="405">
        <v>0.3892476851851881</v>
      </c>
      <c r="F234" s="406">
        <f t="shared" si="61"/>
        <v>1.7</v>
      </c>
      <c r="G234" s="468">
        <f t="shared" si="61"/>
        <v>13.26</v>
      </c>
      <c r="H234" s="407">
        <f t="shared" si="61"/>
        <v>1.2</v>
      </c>
      <c r="I234" s="407">
        <f t="shared" si="54"/>
        <v>14.959999999999999</v>
      </c>
      <c r="J234" s="407">
        <f t="shared" si="49"/>
        <v>14.989999999999998</v>
      </c>
      <c r="K234" s="408">
        <f t="shared" si="55"/>
        <v>2.9999999999999361E-2</v>
      </c>
      <c r="L234" s="409">
        <f t="shared" si="56"/>
        <v>0.5</v>
      </c>
      <c r="M234" s="410">
        <f t="shared" si="57"/>
        <v>15.459999999999999</v>
      </c>
      <c r="N234" s="410">
        <f t="shared" si="58"/>
        <v>15.489999999999998</v>
      </c>
      <c r="O234" s="411"/>
      <c r="P234" s="485">
        <f t="shared" ca="1" si="59"/>
        <v>0.38927083333333662</v>
      </c>
      <c r="Q234" s="484">
        <f t="shared" ca="1" si="60"/>
        <v>0.38944444444444776</v>
      </c>
      <c r="R234" s="486">
        <v>0.03</v>
      </c>
      <c r="S234" s="486"/>
      <c r="T234">
        <v>10</v>
      </c>
      <c r="U234" s="469" t="str">
        <f t="shared" si="50"/>
        <v>C11-R35</v>
      </c>
      <c r="V234">
        <v>11</v>
      </c>
      <c r="W234" s="470" t="s">
        <v>493</v>
      </c>
      <c r="X234" s="470" t="s">
        <v>494</v>
      </c>
      <c r="Y234">
        <v>35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13"/>
      <c r="C235" s="404" t="str">
        <f t="shared" si="48"/>
        <v>C11-R37</v>
      </c>
      <c r="D235" s="405">
        <v>0.38952546296296586</v>
      </c>
      <c r="E235" s="405">
        <v>0.38968750000000291</v>
      </c>
      <c r="F235" s="406">
        <f t="shared" si="61"/>
        <v>1.7</v>
      </c>
      <c r="G235" s="468">
        <f t="shared" si="61"/>
        <v>13.26</v>
      </c>
      <c r="H235" s="407">
        <f t="shared" si="61"/>
        <v>1.2</v>
      </c>
      <c r="I235" s="407">
        <f t="shared" si="54"/>
        <v>14.959999999999999</v>
      </c>
      <c r="J235" s="407">
        <f t="shared" si="49"/>
        <v>15.069999999999999</v>
      </c>
      <c r="K235" s="408">
        <f t="shared" si="55"/>
        <v>0.10999999999999943</v>
      </c>
      <c r="L235" s="409">
        <f t="shared" si="56"/>
        <v>0.5</v>
      </c>
      <c r="M235" s="410">
        <f t="shared" si="57"/>
        <v>15.459999999999999</v>
      </c>
      <c r="N235" s="410">
        <f t="shared" si="58"/>
        <v>15.569999999999999</v>
      </c>
      <c r="O235" s="411"/>
      <c r="P235" s="485">
        <f t="shared" ca="1" si="59"/>
        <v>0.38967592592592926</v>
      </c>
      <c r="Q235" s="484">
        <f t="shared" ca="1" si="60"/>
        <v>0.38982638888889221</v>
      </c>
      <c r="R235" s="486">
        <v>0.11</v>
      </c>
      <c r="S235" s="486"/>
      <c r="T235">
        <v>11</v>
      </c>
      <c r="U235" s="469" t="str">
        <f t="shared" si="50"/>
        <v>C11-R37</v>
      </c>
      <c r="V235">
        <v>11</v>
      </c>
      <c r="W235" s="470" t="s">
        <v>493</v>
      </c>
      <c r="X235" s="470" t="s">
        <v>494</v>
      </c>
      <c r="Y235">
        <v>37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13"/>
      <c r="C236" s="404" t="str">
        <f t="shared" si="48"/>
        <v>C11-R39</v>
      </c>
      <c r="D236" s="405">
        <v>0.38996527777778067</v>
      </c>
      <c r="E236" s="405">
        <v>0.39010416666666958</v>
      </c>
      <c r="F236" s="406">
        <f t="shared" si="61"/>
        <v>1.7</v>
      </c>
      <c r="G236" s="468">
        <f t="shared" si="61"/>
        <v>13.26</v>
      </c>
      <c r="H236" s="407">
        <f t="shared" si="61"/>
        <v>1.2</v>
      </c>
      <c r="I236" s="407">
        <f t="shared" si="54"/>
        <v>14.959999999999999</v>
      </c>
      <c r="J236" s="407">
        <f t="shared" si="49"/>
        <v>15.069999999999999</v>
      </c>
      <c r="K236" s="408">
        <f t="shared" si="55"/>
        <v>0.10999999999999943</v>
      </c>
      <c r="L236" s="409">
        <f t="shared" si="56"/>
        <v>0.5</v>
      </c>
      <c r="M236" s="410">
        <f t="shared" si="57"/>
        <v>15.459999999999999</v>
      </c>
      <c r="N236" s="410">
        <f t="shared" si="58"/>
        <v>15.569999999999999</v>
      </c>
      <c r="O236" s="411"/>
      <c r="P236" s="485">
        <f t="shared" ca="1" si="59"/>
        <v>0.39010416666666997</v>
      </c>
      <c r="Q236" s="484">
        <f t="shared" ca="1" si="60"/>
        <v>0.39026620370370702</v>
      </c>
      <c r="R236" s="486">
        <v>0.11</v>
      </c>
      <c r="S236" s="486"/>
      <c r="T236">
        <v>12</v>
      </c>
      <c r="U236" s="469" t="str">
        <f t="shared" si="50"/>
        <v>C11-R39</v>
      </c>
      <c r="V236">
        <v>11</v>
      </c>
      <c r="W236" s="470" t="s">
        <v>493</v>
      </c>
      <c r="X236" s="470" t="s">
        <v>494</v>
      </c>
      <c r="Y236">
        <v>39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13"/>
      <c r="C237" s="404" t="str">
        <f t="shared" si="48"/>
        <v>C12-R42</v>
      </c>
      <c r="D237" s="405">
        <v>0.39039351851852144</v>
      </c>
      <c r="E237" s="405">
        <v>0.39056712962963258</v>
      </c>
      <c r="F237" s="406">
        <f t="shared" si="61"/>
        <v>1.7</v>
      </c>
      <c r="G237" s="468">
        <f t="shared" si="61"/>
        <v>13.26</v>
      </c>
      <c r="H237" s="407">
        <f t="shared" si="61"/>
        <v>1.2</v>
      </c>
      <c r="I237" s="407">
        <f t="shared" si="54"/>
        <v>14.959999999999999</v>
      </c>
      <c r="J237" s="407">
        <f t="shared" si="49"/>
        <v>15.059999999999999</v>
      </c>
      <c r="K237" s="408">
        <f t="shared" si="55"/>
        <v>9.9999999999999645E-2</v>
      </c>
      <c r="L237" s="409">
        <f t="shared" si="56"/>
        <v>0.5</v>
      </c>
      <c r="M237" s="410">
        <f t="shared" si="57"/>
        <v>15.459999999999999</v>
      </c>
      <c r="N237" s="410">
        <f t="shared" si="58"/>
        <v>15.559999999999999</v>
      </c>
      <c r="O237" s="411"/>
      <c r="P237" s="485">
        <f t="shared" ca="1" si="59"/>
        <v>0.39054398148148478</v>
      </c>
      <c r="Q237" s="484">
        <f t="shared" ca="1" si="60"/>
        <v>0.39068287037037369</v>
      </c>
      <c r="R237" s="486">
        <v>0.1</v>
      </c>
      <c r="S237" s="486"/>
      <c r="T237">
        <v>13</v>
      </c>
      <c r="U237" s="469" t="str">
        <f t="shared" si="50"/>
        <v>C12-R42</v>
      </c>
      <c r="V237">
        <v>12</v>
      </c>
      <c r="W237" s="470" t="s">
        <v>493</v>
      </c>
      <c r="X237" s="470" t="s">
        <v>494</v>
      </c>
      <c r="Y237">
        <v>42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13"/>
      <c r="C238" s="404" t="str">
        <f t="shared" si="48"/>
        <v>C12-R40</v>
      </c>
      <c r="D238" s="405">
        <v>0.39085648148148444</v>
      </c>
      <c r="E238" s="405">
        <v>0.39103009259259558</v>
      </c>
      <c r="F238" s="406">
        <f t="shared" si="61"/>
        <v>1.7</v>
      </c>
      <c r="G238" s="468">
        <f t="shared" si="61"/>
        <v>13.26</v>
      </c>
      <c r="H238" s="407">
        <f t="shared" si="61"/>
        <v>1.2</v>
      </c>
      <c r="I238" s="407">
        <f t="shared" si="54"/>
        <v>14.959999999999999</v>
      </c>
      <c r="J238" s="407">
        <f t="shared" si="49"/>
        <v>15.02</v>
      </c>
      <c r="K238" s="408">
        <f t="shared" si="55"/>
        <v>6.0000000000000497E-2</v>
      </c>
      <c r="L238" s="409">
        <f t="shared" si="56"/>
        <v>0.5</v>
      </c>
      <c r="M238" s="410">
        <f t="shared" si="57"/>
        <v>15.459999999999999</v>
      </c>
      <c r="N238" s="410">
        <f t="shared" si="58"/>
        <v>15.52</v>
      </c>
      <c r="O238" s="411"/>
      <c r="P238" s="485">
        <f t="shared" ca="1" si="59"/>
        <v>0.39097222222222555</v>
      </c>
      <c r="Q238" s="484">
        <f t="shared" ca="1" si="60"/>
        <v>0.39111111111111446</v>
      </c>
      <c r="R238" s="486">
        <v>0.06</v>
      </c>
      <c r="S238" s="486"/>
      <c r="T238">
        <v>14</v>
      </c>
      <c r="U238" s="501" t="str">
        <f t="shared" si="50"/>
        <v>C12-R40</v>
      </c>
      <c r="V238">
        <v>12</v>
      </c>
      <c r="W238" s="501" t="s">
        <v>493</v>
      </c>
      <c r="X238" s="470" t="s">
        <v>494</v>
      </c>
      <c r="Y238">
        <v>40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13"/>
      <c r="C239" s="404" t="str">
        <f t="shared" si="48"/>
        <v>C12-R38</v>
      </c>
      <c r="D239" s="405">
        <v>0.39129629629629931</v>
      </c>
      <c r="E239" s="405">
        <v>0.39146990740741044</v>
      </c>
      <c r="F239" s="406">
        <f t="shared" si="61"/>
        <v>1.7</v>
      </c>
      <c r="G239" s="468">
        <f t="shared" si="61"/>
        <v>13.26</v>
      </c>
      <c r="H239" s="407">
        <f t="shared" si="61"/>
        <v>1.2</v>
      </c>
      <c r="I239" s="407">
        <f t="shared" si="54"/>
        <v>14.959999999999999</v>
      </c>
      <c r="J239" s="407">
        <f t="shared" si="49"/>
        <v>15.11</v>
      </c>
      <c r="K239" s="408">
        <f t="shared" si="55"/>
        <v>0.15000000000000036</v>
      </c>
      <c r="L239" s="409">
        <f t="shared" si="56"/>
        <v>0.5</v>
      </c>
      <c r="M239" s="410">
        <f t="shared" si="57"/>
        <v>15.459999999999999</v>
      </c>
      <c r="N239" s="410">
        <f t="shared" si="58"/>
        <v>15.61</v>
      </c>
      <c r="O239" s="411"/>
      <c r="P239" s="485">
        <f t="shared" ca="1" si="59"/>
        <v>0.39136574074074409</v>
      </c>
      <c r="Q239" s="484">
        <f t="shared" ca="1" si="60"/>
        <v>0.39150462962963301</v>
      </c>
      <c r="R239" s="486">
        <v>0.15</v>
      </c>
      <c r="S239" s="486"/>
      <c r="T239">
        <v>15</v>
      </c>
      <c r="U239" s="469" t="str">
        <f t="shared" si="50"/>
        <v>C12-R38</v>
      </c>
      <c r="V239">
        <v>12</v>
      </c>
      <c r="W239" s="470" t="s">
        <v>493</v>
      </c>
      <c r="X239" s="470" t="s">
        <v>494</v>
      </c>
      <c r="Y239">
        <v>38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13"/>
      <c r="C240" s="404" t="str">
        <f t="shared" si="48"/>
        <v>C12-R36</v>
      </c>
      <c r="D240" s="405">
        <v>0.39173611111111417</v>
      </c>
      <c r="E240" s="405">
        <v>0.39187500000000308</v>
      </c>
      <c r="F240" s="406">
        <f t="shared" si="61"/>
        <v>1.7</v>
      </c>
      <c r="G240" s="468">
        <f t="shared" si="61"/>
        <v>13.26</v>
      </c>
      <c r="H240" s="407">
        <f t="shared" si="61"/>
        <v>1.2</v>
      </c>
      <c r="I240" s="407">
        <f t="shared" si="54"/>
        <v>14.959999999999999</v>
      </c>
      <c r="J240" s="407">
        <f t="shared" si="49"/>
        <v>14.999999999999998</v>
      </c>
      <c r="K240" s="408">
        <f t="shared" si="55"/>
        <v>3.9999999999999147E-2</v>
      </c>
      <c r="L240" s="409">
        <f t="shared" si="56"/>
        <v>0.5</v>
      </c>
      <c r="M240" s="410">
        <f t="shared" si="57"/>
        <v>15.459999999999999</v>
      </c>
      <c r="N240" s="410">
        <f t="shared" si="58"/>
        <v>15.499999999999998</v>
      </c>
      <c r="O240" s="411"/>
      <c r="P240" s="485">
        <f t="shared" ca="1" si="59"/>
        <v>0.3917361111111145</v>
      </c>
      <c r="Q240" s="484">
        <f t="shared" ca="1" si="60"/>
        <v>0.39187500000000342</v>
      </c>
      <c r="R240" s="486">
        <v>0.04</v>
      </c>
      <c r="S240" s="486"/>
      <c r="T240">
        <v>16</v>
      </c>
      <c r="U240" s="469" t="str">
        <f t="shared" si="50"/>
        <v>C12-R36</v>
      </c>
      <c r="V240">
        <v>12</v>
      </c>
      <c r="W240" s="470" t="s">
        <v>493</v>
      </c>
      <c r="X240" s="470" t="s">
        <v>494</v>
      </c>
      <c r="Y240">
        <v>36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13"/>
      <c r="C241" s="404" t="str">
        <f t="shared" si="48"/>
        <v>C12-R34</v>
      </c>
      <c r="D241" s="405">
        <v>0.39214120370370681</v>
      </c>
      <c r="E241" s="405">
        <v>0.39229166666666976</v>
      </c>
      <c r="F241" s="406">
        <f t="shared" si="61"/>
        <v>1.7</v>
      </c>
      <c r="G241" s="468">
        <f t="shared" si="61"/>
        <v>13.26</v>
      </c>
      <c r="H241" s="407">
        <f t="shared" si="61"/>
        <v>1.2</v>
      </c>
      <c r="I241" s="407">
        <f t="shared" si="54"/>
        <v>14.959999999999999</v>
      </c>
      <c r="J241" s="407">
        <f t="shared" si="49"/>
        <v>15.11</v>
      </c>
      <c r="K241" s="408">
        <f t="shared" si="55"/>
        <v>0.15000000000000036</v>
      </c>
      <c r="L241" s="409">
        <f t="shared" si="56"/>
        <v>0.5</v>
      </c>
      <c r="M241" s="410">
        <f t="shared" si="57"/>
        <v>15.459999999999999</v>
      </c>
      <c r="N241" s="410">
        <f t="shared" si="58"/>
        <v>15.61</v>
      </c>
      <c r="O241" s="411"/>
      <c r="P241" s="485">
        <f t="shared" ca="1" si="59"/>
        <v>0.39216435185185528</v>
      </c>
      <c r="Q241" s="484">
        <f t="shared" ca="1" si="60"/>
        <v>0.39231481481481822</v>
      </c>
      <c r="R241" s="486">
        <v>0.15</v>
      </c>
      <c r="S241" s="486"/>
      <c r="T241">
        <v>17</v>
      </c>
      <c r="U241" s="469" t="str">
        <f t="shared" si="50"/>
        <v>C12-R34</v>
      </c>
      <c r="V241">
        <v>12</v>
      </c>
      <c r="W241" s="470" t="s">
        <v>493</v>
      </c>
      <c r="X241" s="470" t="s">
        <v>494</v>
      </c>
      <c r="Y241">
        <v>34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13" t="str">
        <f>D12</f>
        <v>KM10+170, KM10+230</v>
      </c>
      <c r="C242" s="404" t="str">
        <f t="shared" si="48"/>
        <v>C12-R32</v>
      </c>
      <c r="D242" s="405">
        <v>0.39252314814815126</v>
      </c>
      <c r="E242" s="405">
        <v>0.3926851851851883</v>
      </c>
      <c r="F242" s="406">
        <f t="shared" si="61"/>
        <v>1.7</v>
      </c>
      <c r="G242" s="468">
        <f t="shared" si="61"/>
        <v>13.26</v>
      </c>
      <c r="H242" s="407">
        <f t="shared" si="61"/>
        <v>1.2</v>
      </c>
      <c r="I242" s="407">
        <f t="shared" si="54"/>
        <v>14.959999999999999</v>
      </c>
      <c r="J242" s="407">
        <f t="shared" si="49"/>
        <v>15.11</v>
      </c>
      <c r="K242" s="408">
        <f t="shared" si="55"/>
        <v>0.15000000000000036</v>
      </c>
      <c r="L242" s="409">
        <f t="shared" si="56"/>
        <v>0.5</v>
      </c>
      <c r="M242" s="410">
        <f t="shared" si="57"/>
        <v>15.459999999999999</v>
      </c>
      <c r="N242" s="410">
        <f t="shared" si="58"/>
        <v>15.61</v>
      </c>
      <c r="O242" s="411"/>
      <c r="P242" s="485">
        <f t="shared" ca="1" si="59"/>
        <v>0.39256944444444786</v>
      </c>
      <c r="Q242" s="484">
        <f t="shared" ca="1" si="60"/>
        <v>0.392743055555559</v>
      </c>
      <c r="R242" s="486">
        <v>0.15</v>
      </c>
      <c r="S242" s="486"/>
      <c r="T242">
        <v>18</v>
      </c>
      <c r="U242" s="469" t="str">
        <f t="shared" si="50"/>
        <v>C12-R32</v>
      </c>
      <c r="V242">
        <v>12</v>
      </c>
      <c r="W242" s="470" t="s">
        <v>493</v>
      </c>
      <c r="X242" s="470" t="s">
        <v>494</v>
      </c>
      <c r="Y242">
        <v>32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13"/>
      <c r="C243" s="404" t="str">
        <f t="shared" si="48"/>
        <v>C12-R30</v>
      </c>
      <c r="D243" s="405">
        <v>0.39293981481481793</v>
      </c>
      <c r="E243" s="405">
        <v>0.39307870370370684</v>
      </c>
      <c r="F243" s="406">
        <f t="shared" ref="F243:H258" si="62">F242</f>
        <v>1.7</v>
      </c>
      <c r="G243" s="468">
        <f t="shared" si="62"/>
        <v>13.26</v>
      </c>
      <c r="H243" s="407">
        <f t="shared" si="62"/>
        <v>1.2</v>
      </c>
      <c r="I243" s="407">
        <f t="shared" si="54"/>
        <v>14.959999999999999</v>
      </c>
      <c r="J243" s="407">
        <f t="shared" si="49"/>
        <v>15.01</v>
      </c>
      <c r="K243" s="408">
        <f t="shared" si="55"/>
        <v>5.0000000000000711E-2</v>
      </c>
      <c r="L243" s="409">
        <f t="shared" si="56"/>
        <v>0.5</v>
      </c>
      <c r="M243" s="410">
        <f t="shared" si="57"/>
        <v>15.459999999999999</v>
      </c>
      <c r="N243" s="410">
        <f t="shared" si="58"/>
        <v>15.51</v>
      </c>
      <c r="O243" s="411"/>
      <c r="P243" s="485">
        <f t="shared" ca="1" si="59"/>
        <v>0.39300925925926272</v>
      </c>
      <c r="Q243" s="484">
        <f t="shared" ca="1" si="60"/>
        <v>0.39314814814815163</v>
      </c>
      <c r="R243" s="486">
        <v>0.05</v>
      </c>
      <c r="S243" s="486"/>
      <c r="T243">
        <v>19</v>
      </c>
      <c r="U243" s="469" t="str">
        <f t="shared" si="50"/>
        <v>C12-R30</v>
      </c>
      <c r="V243">
        <v>12</v>
      </c>
      <c r="W243" s="470" t="s">
        <v>493</v>
      </c>
      <c r="X243" s="470" t="s">
        <v>494</v>
      </c>
      <c r="Y243">
        <v>30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13"/>
      <c r="C244" s="404" t="str">
        <f t="shared" si="48"/>
        <v>C12-R28</v>
      </c>
      <c r="D244" s="405">
        <v>0.39334490740741057</v>
      </c>
      <c r="E244" s="405">
        <v>0.39348379629629948</v>
      </c>
      <c r="F244" s="406">
        <f t="shared" si="62"/>
        <v>1.7</v>
      </c>
      <c r="G244" s="468">
        <f t="shared" si="62"/>
        <v>13.26</v>
      </c>
      <c r="H244" s="407">
        <f t="shared" si="62"/>
        <v>1.2</v>
      </c>
      <c r="I244" s="407">
        <f t="shared" si="54"/>
        <v>14.959999999999999</v>
      </c>
      <c r="J244" s="407">
        <f t="shared" si="49"/>
        <v>15.02</v>
      </c>
      <c r="K244" s="408">
        <f t="shared" si="55"/>
        <v>6.0000000000000497E-2</v>
      </c>
      <c r="L244" s="409">
        <f t="shared" si="56"/>
        <v>0.5</v>
      </c>
      <c r="M244" s="410">
        <f t="shared" si="57"/>
        <v>15.459999999999999</v>
      </c>
      <c r="N244" s="410">
        <f t="shared" si="58"/>
        <v>15.52</v>
      </c>
      <c r="O244" s="411"/>
      <c r="P244" s="485">
        <f t="shared" ca="1" si="59"/>
        <v>0.39340277777778127</v>
      </c>
      <c r="Q244" s="484">
        <f t="shared" ca="1" si="60"/>
        <v>0.3935763888888924</v>
      </c>
      <c r="R244" s="486">
        <v>0.06</v>
      </c>
      <c r="S244" s="486"/>
      <c r="T244">
        <v>20</v>
      </c>
      <c r="U244" s="469" t="str">
        <f t="shared" si="50"/>
        <v>C12-R28</v>
      </c>
      <c r="V244">
        <v>12</v>
      </c>
      <c r="W244" s="470" t="s">
        <v>493</v>
      </c>
      <c r="X244" s="470" t="s">
        <v>494</v>
      </c>
      <c r="Y244">
        <v>28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13"/>
      <c r="C245" s="404" t="str">
        <f t="shared" si="48"/>
        <v>C12-R26</v>
      </c>
      <c r="D245" s="405">
        <v>0.39372685185185502</v>
      </c>
      <c r="E245" s="405">
        <v>0.39388888888889206</v>
      </c>
      <c r="F245" s="406">
        <f t="shared" si="62"/>
        <v>1.7</v>
      </c>
      <c r="G245" s="468">
        <f t="shared" si="62"/>
        <v>13.26</v>
      </c>
      <c r="H245" s="407">
        <f t="shared" si="62"/>
        <v>1.2</v>
      </c>
      <c r="I245" s="407">
        <f t="shared" si="54"/>
        <v>14.959999999999999</v>
      </c>
      <c r="J245" s="407">
        <f t="shared" si="49"/>
        <v>15.049999999999999</v>
      </c>
      <c r="K245" s="408">
        <f t="shared" si="55"/>
        <v>8.9999999999999858E-2</v>
      </c>
      <c r="L245" s="409">
        <f t="shared" si="56"/>
        <v>0.5</v>
      </c>
      <c r="M245" s="410">
        <f t="shared" si="57"/>
        <v>15.459999999999999</v>
      </c>
      <c r="N245" s="410">
        <f t="shared" si="58"/>
        <v>15.549999999999999</v>
      </c>
      <c r="O245" s="411"/>
      <c r="P245" s="485">
        <f t="shared" ca="1" si="59"/>
        <v>0.39384259259259613</v>
      </c>
      <c r="Q245" s="484">
        <f t="shared" ca="1" si="60"/>
        <v>0.39400462962963317</v>
      </c>
      <c r="R245" s="486">
        <v>0.09</v>
      </c>
      <c r="S245" s="486"/>
      <c r="T245">
        <v>21</v>
      </c>
      <c r="U245" s="469" t="str">
        <f t="shared" si="50"/>
        <v>C12-R26</v>
      </c>
      <c r="V245">
        <v>12</v>
      </c>
      <c r="W245" s="470" t="s">
        <v>493</v>
      </c>
      <c r="X245" s="470" t="s">
        <v>494</v>
      </c>
      <c r="Y245">
        <v>26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13"/>
      <c r="C246" s="404" t="str">
        <f t="shared" si="48"/>
        <v>C12-R24</v>
      </c>
      <c r="D246" s="405">
        <v>0.39416666666666983</v>
      </c>
      <c r="E246" s="405">
        <v>0.39434027777778097</v>
      </c>
      <c r="F246" s="406">
        <f t="shared" si="62"/>
        <v>1.7</v>
      </c>
      <c r="G246" s="468">
        <f t="shared" si="62"/>
        <v>13.26</v>
      </c>
      <c r="H246" s="407">
        <f t="shared" si="62"/>
        <v>1.2</v>
      </c>
      <c r="I246" s="407">
        <f t="shared" si="54"/>
        <v>14.959999999999999</v>
      </c>
      <c r="J246" s="407">
        <f t="shared" si="49"/>
        <v>15.03</v>
      </c>
      <c r="K246" s="408">
        <f t="shared" si="55"/>
        <v>7.0000000000000284E-2</v>
      </c>
      <c r="L246" s="409">
        <f t="shared" si="56"/>
        <v>0.5</v>
      </c>
      <c r="M246" s="410">
        <f t="shared" si="57"/>
        <v>15.459999999999999</v>
      </c>
      <c r="N246" s="410">
        <f t="shared" si="58"/>
        <v>15.53</v>
      </c>
      <c r="O246" s="411"/>
      <c r="P246" s="485">
        <f t="shared" ca="1" si="59"/>
        <v>0.39425925925926281</v>
      </c>
      <c r="Q246" s="484">
        <f t="shared" ca="1" si="60"/>
        <v>0.39440972222222576</v>
      </c>
      <c r="R246" s="486">
        <v>7.0000000000000007E-2</v>
      </c>
      <c r="S246" s="486"/>
      <c r="T246">
        <v>22</v>
      </c>
      <c r="U246" s="469" t="str">
        <f t="shared" si="50"/>
        <v>C12-R24</v>
      </c>
      <c r="V246">
        <v>12</v>
      </c>
      <c r="W246" s="470" t="s">
        <v>493</v>
      </c>
      <c r="X246" s="470" t="s">
        <v>494</v>
      </c>
      <c r="Y246">
        <v>24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13"/>
      <c r="C247" s="404" t="str">
        <f t="shared" si="48"/>
        <v>C12-R22</v>
      </c>
      <c r="D247" s="405">
        <v>0.3945949074074106</v>
      </c>
      <c r="E247" s="405">
        <v>0.39476851851852174</v>
      </c>
      <c r="F247" s="406">
        <f t="shared" si="62"/>
        <v>1.7</v>
      </c>
      <c r="G247" s="468">
        <f t="shared" si="62"/>
        <v>13.26</v>
      </c>
      <c r="H247" s="407">
        <f t="shared" si="62"/>
        <v>1.2</v>
      </c>
      <c r="I247" s="407">
        <f t="shared" si="54"/>
        <v>14.959999999999999</v>
      </c>
      <c r="J247" s="407">
        <f t="shared" si="49"/>
        <v>15.1</v>
      </c>
      <c r="K247" s="408">
        <f t="shared" si="55"/>
        <v>0.14000000000000057</v>
      </c>
      <c r="L247" s="409">
        <f t="shared" si="56"/>
        <v>0.5</v>
      </c>
      <c r="M247" s="410">
        <f t="shared" si="57"/>
        <v>15.459999999999999</v>
      </c>
      <c r="N247" s="410">
        <f t="shared" si="58"/>
        <v>15.6</v>
      </c>
      <c r="O247" s="411"/>
      <c r="P247" s="485">
        <f t="shared" ca="1" si="59"/>
        <v>0.39466435185185539</v>
      </c>
      <c r="Q247" s="484">
        <f t="shared" ca="1" si="60"/>
        <v>0.39481481481481834</v>
      </c>
      <c r="R247" s="486">
        <v>0.14000000000000001</v>
      </c>
      <c r="S247" s="486"/>
      <c r="T247">
        <v>23</v>
      </c>
      <c r="U247" s="469" t="str">
        <f t="shared" si="50"/>
        <v>C12-R22</v>
      </c>
      <c r="V247">
        <v>12</v>
      </c>
      <c r="W247" s="470" t="s">
        <v>493</v>
      </c>
      <c r="X247" s="470" t="s">
        <v>494</v>
      </c>
      <c r="Y247">
        <v>22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13"/>
      <c r="C248" s="404" t="str">
        <f t="shared" si="48"/>
        <v>C12-R20</v>
      </c>
      <c r="D248" s="405">
        <v>0.39502314814815137</v>
      </c>
      <c r="E248" s="405">
        <v>0.39518518518518841</v>
      </c>
      <c r="F248" s="406">
        <f t="shared" si="62"/>
        <v>1.7</v>
      </c>
      <c r="G248" s="468">
        <f t="shared" si="62"/>
        <v>13.26</v>
      </c>
      <c r="H248" s="407">
        <f t="shared" si="62"/>
        <v>1.2</v>
      </c>
      <c r="I248" s="407">
        <f t="shared" si="54"/>
        <v>14.959999999999999</v>
      </c>
      <c r="J248" s="407">
        <f t="shared" si="49"/>
        <v>14.999999999999998</v>
      </c>
      <c r="K248" s="408">
        <f t="shared" si="55"/>
        <v>3.9999999999999147E-2</v>
      </c>
      <c r="L248" s="409">
        <f t="shared" si="56"/>
        <v>0.5</v>
      </c>
      <c r="M248" s="410">
        <f t="shared" si="57"/>
        <v>15.459999999999999</v>
      </c>
      <c r="N248" s="410">
        <f t="shared" si="58"/>
        <v>15.499999999999998</v>
      </c>
      <c r="O248" s="411"/>
      <c r="P248" s="485">
        <f t="shared" ca="1" si="59"/>
        <v>0.3951041666666702</v>
      </c>
      <c r="Q248" s="484">
        <f t="shared" ca="1" si="60"/>
        <v>0.39527777777778134</v>
      </c>
      <c r="R248" s="486">
        <v>0.04</v>
      </c>
      <c r="S248" s="486"/>
      <c r="T248">
        <v>24</v>
      </c>
      <c r="U248" s="469" t="str">
        <f t="shared" si="50"/>
        <v>C12-R20</v>
      </c>
      <c r="V248">
        <v>12</v>
      </c>
      <c r="W248" s="470" t="s">
        <v>493</v>
      </c>
      <c r="X248" s="470" t="s">
        <v>494</v>
      </c>
      <c r="Y248">
        <v>20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13"/>
      <c r="C249" s="404" t="str">
        <f t="shared" si="48"/>
        <v>C12-R18</v>
      </c>
      <c r="D249" s="405">
        <v>0.39542824074074395</v>
      </c>
      <c r="E249" s="405">
        <v>0.395590277777781</v>
      </c>
      <c r="F249" s="406">
        <f t="shared" si="62"/>
        <v>1.7</v>
      </c>
      <c r="G249" s="468">
        <f t="shared" si="62"/>
        <v>13.26</v>
      </c>
      <c r="H249" s="407">
        <f t="shared" si="62"/>
        <v>1.2</v>
      </c>
      <c r="I249" s="407">
        <f t="shared" si="54"/>
        <v>14.959999999999999</v>
      </c>
      <c r="J249" s="407">
        <f t="shared" si="49"/>
        <v>14.979999999999999</v>
      </c>
      <c r="K249" s="408">
        <f t="shared" si="55"/>
        <v>1.9999999999999574E-2</v>
      </c>
      <c r="L249" s="409">
        <f t="shared" si="56"/>
        <v>0.5</v>
      </c>
      <c r="M249" s="410">
        <f t="shared" si="57"/>
        <v>15.459999999999999</v>
      </c>
      <c r="N249" s="410">
        <f t="shared" si="58"/>
        <v>15.479999999999999</v>
      </c>
      <c r="O249" s="411"/>
      <c r="P249" s="485">
        <f t="shared" ca="1" si="59"/>
        <v>0.39553240740741097</v>
      </c>
      <c r="Q249" s="484">
        <f t="shared" ca="1" si="60"/>
        <v>0.39569444444444801</v>
      </c>
      <c r="R249" s="486">
        <v>0.02</v>
      </c>
      <c r="S249" s="486"/>
      <c r="T249">
        <v>25</v>
      </c>
      <c r="U249" s="469" t="str">
        <f t="shared" si="50"/>
        <v>C12-R18</v>
      </c>
      <c r="V249">
        <v>12</v>
      </c>
      <c r="W249" s="470" t="s">
        <v>493</v>
      </c>
      <c r="X249" s="470" t="s">
        <v>494</v>
      </c>
      <c r="Y249">
        <v>18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13"/>
      <c r="C250" s="404" t="str">
        <f t="shared" si="48"/>
        <v>C12-R16</v>
      </c>
      <c r="D250" s="405">
        <v>0.39586805555555876</v>
      </c>
      <c r="E250" s="405">
        <v>0.3960416666666699</v>
      </c>
      <c r="F250" s="406">
        <f t="shared" si="62"/>
        <v>1.7</v>
      </c>
      <c r="G250" s="468">
        <f t="shared" si="62"/>
        <v>13.26</v>
      </c>
      <c r="H250" s="407">
        <f t="shared" si="62"/>
        <v>1.2</v>
      </c>
      <c r="I250" s="407">
        <f t="shared" si="54"/>
        <v>14.959999999999999</v>
      </c>
      <c r="J250" s="407">
        <f t="shared" si="49"/>
        <v>15.04</v>
      </c>
      <c r="K250" s="408">
        <f t="shared" si="55"/>
        <v>8.0000000000000071E-2</v>
      </c>
      <c r="L250" s="409">
        <f t="shared" si="56"/>
        <v>0.5</v>
      </c>
      <c r="M250" s="410">
        <f t="shared" si="57"/>
        <v>15.459999999999999</v>
      </c>
      <c r="N250" s="410">
        <f t="shared" si="58"/>
        <v>15.54</v>
      </c>
      <c r="O250" s="411"/>
      <c r="P250" s="485">
        <f t="shared" ca="1" si="59"/>
        <v>0.39592592592592951</v>
      </c>
      <c r="Q250" s="484">
        <f t="shared" ca="1" si="60"/>
        <v>0.39607638888889246</v>
      </c>
      <c r="R250" s="486">
        <v>0.08</v>
      </c>
      <c r="S250" s="486"/>
      <c r="T250">
        <v>26</v>
      </c>
      <c r="U250" s="469" t="str">
        <f t="shared" si="50"/>
        <v>C12-R16</v>
      </c>
      <c r="V250">
        <v>12</v>
      </c>
      <c r="W250" s="470" t="s">
        <v>493</v>
      </c>
      <c r="X250" s="470" t="s">
        <v>494</v>
      </c>
      <c r="Y250">
        <v>16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13"/>
      <c r="C251" s="404" t="str">
        <f t="shared" si="48"/>
        <v>C12-R14</v>
      </c>
      <c r="D251" s="405">
        <v>0.39633101851852176</v>
      </c>
      <c r="E251" s="405">
        <v>0.39648148148148471</v>
      </c>
      <c r="F251" s="406">
        <f t="shared" si="62"/>
        <v>1.7</v>
      </c>
      <c r="G251" s="468">
        <f t="shared" si="62"/>
        <v>13.26</v>
      </c>
      <c r="H251" s="407">
        <f t="shared" si="62"/>
        <v>1.2</v>
      </c>
      <c r="I251" s="407">
        <f t="shared" si="54"/>
        <v>14.959999999999999</v>
      </c>
      <c r="J251" s="407">
        <f t="shared" si="49"/>
        <v>15.02</v>
      </c>
      <c r="K251" s="408">
        <f t="shared" si="55"/>
        <v>6.0000000000000497E-2</v>
      </c>
      <c r="L251" s="409">
        <f t="shared" si="56"/>
        <v>0.5</v>
      </c>
      <c r="M251" s="410">
        <f t="shared" si="57"/>
        <v>15.459999999999999</v>
      </c>
      <c r="N251" s="410">
        <f t="shared" si="58"/>
        <v>15.52</v>
      </c>
      <c r="O251" s="411"/>
      <c r="P251" s="485">
        <f t="shared" ca="1" si="59"/>
        <v>0.39635416666667023</v>
      </c>
      <c r="Q251" s="484">
        <f t="shared" ca="1" si="60"/>
        <v>0.39650462962963318</v>
      </c>
      <c r="R251" s="486">
        <v>0.06</v>
      </c>
      <c r="S251" s="486"/>
      <c r="T251">
        <v>1</v>
      </c>
      <c r="U251" s="469" t="str">
        <f t="shared" si="50"/>
        <v>C12-R14</v>
      </c>
      <c r="V251">
        <v>12</v>
      </c>
      <c r="W251" s="470" t="s">
        <v>493</v>
      </c>
      <c r="X251" s="470" t="s">
        <v>494</v>
      </c>
      <c r="Y251">
        <v>14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13"/>
      <c r="C252" s="404" t="str">
        <f t="shared" si="48"/>
        <v>C12-R12</v>
      </c>
      <c r="D252" s="405">
        <v>0.39671296296296621</v>
      </c>
      <c r="E252" s="405">
        <v>0.39688657407407735</v>
      </c>
      <c r="F252" s="406">
        <f t="shared" si="62"/>
        <v>1.7</v>
      </c>
      <c r="G252" s="468">
        <f t="shared" si="62"/>
        <v>13.26</v>
      </c>
      <c r="H252" s="407">
        <f t="shared" si="62"/>
        <v>1.2</v>
      </c>
      <c r="I252" s="407">
        <f t="shared" si="54"/>
        <v>14.959999999999999</v>
      </c>
      <c r="J252" s="407">
        <f t="shared" si="49"/>
        <v>14.989999999999998</v>
      </c>
      <c r="K252" s="408">
        <f t="shared" si="55"/>
        <v>2.9999999999999361E-2</v>
      </c>
      <c r="L252" s="409">
        <f t="shared" si="56"/>
        <v>0.5</v>
      </c>
      <c r="M252" s="410">
        <f t="shared" si="57"/>
        <v>15.459999999999999</v>
      </c>
      <c r="N252" s="410">
        <f t="shared" si="58"/>
        <v>15.489999999999998</v>
      </c>
      <c r="O252" s="411"/>
      <c r="P252" s="485">
        <f t="shared" ca="1" si="59"/>
        <v>0.39675925925926281</v>
      </c>
      <c r="Q252" s="484">
        <f t="shared" ca="1" si="60"/>
        <v>0.39693287037037395</v>
      </c>
      <c r="R252" s="486">
        <v>0.03</v>
      </c>
      <c r="S252" s="486"/>
      <c r="T252">
        <v>2</v>
      </c>
      <c r="U252" s="469" t="str">
        <f t="shared" si="50"/>
        <v>C12-R12</v>
      </c>
      <c r="V252">
        <v>12</v>
      </c>
      <c r="W252" s="470" t="s">
        <v>493</v>
      </c>
      <c r="X252" s="470" t="s">
        <v>494</v>
      </c>
      <c r="Y252">
        <v>12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13"/>
      <c r="C253" s="404" t="str">
        <f t="shared" si="48"/>
        <v>C12-R10</v>
      </c>
      <c r="D253" s="405">
        <v>0.39711805555555885</v>
      </c>
      <c r="E253" s="405">
        <v>0.39725694444444776</v>
      </c>
      <c r="F253" s="406">
        <f t="shared" si="62"/>
        <v>1.7</v>
      </c>
      <c r="G253" s="468">
        <f t="shared" si="62"/>
        <v>13.26</v>
      </c>
      <c r="H253" s="407">
        <f t="shared" si="62"/>
        <v>1.2</v>
      </c>
      <c r="I253" s="407">
        <f t="shared" si="54"/>
        <v>14.959999999999999</v>
      </c>
      <c r="J253" s="407">
        <f t="shared" si="49"/>
        <v>14.999999999999998</v>
      </c>
      <c r="K253" s="408">
        <f t="shared" si="55"/>
        <v>3.9999999999999147E-2</v>
      </c>
      <c r="L253" s="409">
        <f t="shared" si="56"/>
        <v>0.5</v>
      </c>
      <c r="M253" s="410">
        <f t="shared" si="57"/>
        <v>15.459999999999999</v>
      </c>
      <c r="N253" s="410">
        <f t="shared" si="58"/>
        <v>15.499999999999998</v>
      </c>
      <c r="O253" s="411"/>
      <c r="P253" s="485">
        <f t="shared" ca="1" si="59"/>
        <v>0.39717592592592948</v>
      </c>
      <c r="Q253" s="484">
        <f t="shared" ca="1" si="60"/>
        <v>0.39733796296296653</v>
      </c>
      <c r="R253" s="486">
        <v>0.04</v>
      </c>
      <c r="S253" s="486"/>
      <c r="T253">
        <v>3</v>
      </c>
      <c r="U253" s="469" t="str">
        <f t="shared" si="50"/>
        <v>C12-R10</v>
      </c>
      <c r="V253">
        <v>12</v>
      </c>
      <c r="W253" s="470" t="s">
        <v>493</v>
      </c>
      <c r="X253" s="470" t="s">
        <v>494</v>
      </c>
      <c r="Y253">
        <v>10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13"/>
      <c r="C254" s="404" t="str">
        <f t="shared" si="48"/>
        <v>C12-R8</v>
      </c>
      <c r="D254" s="405">
        <v>0.39754629629629962</v>
      </c>
      <c r="E254" s="405">
        <v>0.39768518518518853</v>
      </c>
      <c r="F254" s="406">
        <f t="shared" si="62"/>
        <v>1.7</v>
      </c>
      <c r="G254" s="468">
        <f t="shared" si="62"/>
        <v>13.26</v>
      </c>
      <c r="H254" s="407">
        <f t="shared" si="62"/>
        <v>1.2</v>
      </c>
      <c r="I254" s="407">
        <f t="shared" si="54"/>
        <v>14.959999999999999</v>
      </c>
      <c r="J254" s="407">
        <f t="shared" si="49"/>
        <v>15.04</v>
      </c>
      <c r="K254" s="408">
        <f t="shared" si="55"/>
        <v>8.0000000000000071E-2</v>
      </c>
      <c r="L254" s="409">
        <f t="shared" si="56"/>
        <v>0.5</v>
      </c>
      <c r="M254" s="410">
        <f t="shared" si="57"/>
        <v>15.459999999999999</v>
      </c>
      <c r="N254" s="410">
        <f t="shared" si="58"/>
        <v>15.54</v>
      </c>
      <c r="O254" s="411"/>
      <c r="P254" s="485">
        <f t="shared" ca="1" si="59"/>
        <v>0.39761574074074429</v>
      </c>
      <c r="Q254" s="484">
        <f t="shared" ca="1" si="60"/>
        <v>0.39778935185185543</v>
      </c>
      <c r="R254" s="486">
        <v>0.08</v>
      </c>
      <c r="S254" s="486"/>
      <c r="T254">
        <v>4</v>
      </c>
      <c r="U254" s="469" t="str">
        <f t="shared" si="50"/>
        <v>C12-R8</v>
      </c>
      <c r="V254">
        <v>12</v>
      </c>
      <c r="W254" s="470" t="s">
        <v>493</v>
      </c>
      <c r="X254" s="470" t="s">
        <v>494</v>
      </c>
      <c r="Y254">
        <v>8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13"/>
      <c r="C255" s="404" t="str">
        <f t="shared" si="48"/>
        <v>C12-R6</v>
      </c>
      <c r="D255" s="405">
        <v>0.39791666666667003</v>
      </c>
      <c r="E255" s="405">
        <v>0.39807870370370707</v>
      </c>
      <c r="F255" s="406">
        <f t="shared" si="62"/>
        <v>1.7</v>
      </c>
      <c r="G255" s="468">
        <f t="shared" si="62"/>
        <v>13.26</v>
      </c>
      <c r="H255" s="407">
        <f t="shared" si="62"/>
        <v>1.2</v>
      </c>
      <c r="I255" s="407">
        <f t="shared" si="54"/>
        <v>14.959999999999999</v>
      </c>
      <c r="J255" s="407">
        <f t="shared" si="49"/>
        <v>15.11</v>
      </c>
      <c r="K255" s="408">
        <f t="shared" si="55"/>
        <v>0.15000000000000036</v>
      </c>
      <c r="L255" s="409">
        <f t="shared" si="56"/>
        <v>0.5</v>
      </c>
      <c r="M255" s="410">
        <f t="shared" si="57"/>
        <v>15.459999999999999</v>
      </c>
      <c r="N255" s="410">
        <f t="shared" si="58"/>
        <v>15.61</v>
      </c>
      <c r="O255" s="411"/>
      <c r="P255" s="485">
        <f t="shared" ca="1" si="59"/>
        <v>0.39802083333333693</v>
      </c>
      <c r="Q255" s="484">
        <f t="shared" ca="1" si="60"/>
        <v>0.39815972222222584</v>
      </c>
      <c r="R255" s="486">
        <v>0.15</v>
      </c>
      <c r="S255" s="486"/>
      <c r="T255">
        <v>5</v>
      </c>
      <c r="U255" s="469" t="str">
        <f t="shared" si="50"/>
        <v>C12-R6</v>
      </c>
      <c r="V255">
        <v>12</v>
      </c>
      <c r="W255" s="470" t="s">
        <v>493</v>
      </c>
      <c r="X255" s="470" t="s">
        <v>494</v>
      </c>
      <c r="Y255">
        <v>6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13"/>
      <c r="C256" s="404" t="str">
        <f t="shared" si="48"/>
        <v>C12-R4</v>
      </c>
      <c r="D256" s="405">
        <v>0.3983449074074108</v>
      </c>
      <c r="E256" s="405">
        <v>0.39850694444444784</v>
      </c>
      <c r="F256" s="406">
        <f t="shared" si="62"/>
        <v>1.7</v>
      </c>
      <c r="G256" s="468">
        <f t="shared" si="62"/>
        <v>13.26</v>
      </c>
      <c r="H256" s="407">
        <f t="shared" si="62"/>
        <v>1.2</v>
      </c>
      <c r="I256" s="407">
        <f t="shared" si="54"/>
        <v>14.959999999999999</v>
      </c>
      <c r="J256" s="407">
        <f t="shared" si="49"/>
        <v>15.09</v>
      </c>
      <c r="K256" s="408">
        <f t="shared" si="55"/>
        <v>0.13000000000000078</v>
      </c>
      <c r="L256" s="409">
        <f t="shared" si="56"/>
        <v>0.5</v>
      </c>
      <c r="M256" s="410">
        <f t="shared" si="57"/>
        <v>15.459999999999999</v>
      </c>
      <c r="N256" s="410">
        <f t="shared" si="58"/>
        <v>15.59</v>
      </c>
      <c r="O256" s="411"/>
      <c r="P256" s="485">
        <f t="shared" ca="1" si="59"/>
        <v>0.39839120370370734</v>
      </c>
      <c r="Q256" s="484">
        <f t="shared" ca="1" si="60"/>
        <v>0.39856481481481848</v>
      </c>
      <c r="R256" s="486">
        <v>0.13</v>
      </c>
      <c r="S256" s="486"/>
      <c r="T256">
        <v>6</v>
      </c>
      <c r="U256" s="469" t="str">
        <f t="shared" si="50"/>
        <v>C12-R4</v>
      </c>
      <c r="V256">
        <v>12</v>
      </c>
      <c r="W256" s="470" t="s">
        <v>493</v>
      </c>
      <c r="X256" s="470" t="s">
        <v>494</v>
      </c>
      <c r="Y256">
        <v>4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13"/>
      <c r="C257" s="404" t="str">
        <f t="shared" si="48"/>
        <v>C12-R2</v>
      </c>
      <c r="D257" s="405">
        <v>0.3987962962962997</v>
      </c>
      <c r="E257" s="405">
        <v>0.39894675925926265</v>
      </c>
      <c r="F257" s="406">
        <f t="shared" si="62"/>
        <v>1.7</v>
      </c>
      <c r="G257" s="468">
        <f t="shared" si="62"/>
        <v>13.26</v>
      </c>
      <c r="H257" s="407">
        <f t="shared" si="62"/>
        <v>1.2</v>
      </c>
      <c r="I257" s="407">
        <f t="shared" si="54"/>
        <v>14.959999999999999</v>
      </c>
      <c r="J257" s="407">
        <f t="shared" si="49"/>
        <v>14.989999999999998</v>
      </c>
      <c r="K257" s="408">
        <f t="shared" si="55"/>
        <v>2.9999999999999361E-2</v>
      </c>
      <c r="L257" s="409">
        <f t="shared" si="56"/>
        <v>0.5</v>
      </c>
      <c r="M257" s="410">
        <f t="shared" si="57"/>
        <v>15.459999999999999</v>
      </c>
      <c r="N257" s="410">
        <f t="shared" si="58"/>
        <v>15.489999999999998</v>
      </c>
      <c r="O257" s="411"/>
      <c r="P257" s="485">
        <f t="shared" ca="1" si="59"/>
        <v>0.39879629629629998</v>
      </c>
      <c r="Q257" s="484">
        <f t="shared" ca="1" si="60"/>
        <v>0.39896990740741112</v>
      </c>
      <c r="R257" s="486">
        <v>0.03</v>
      </c>
      <c r="S257" s="486"/>
      <c r="T257">
        <v>7</v>
      </c>
      <c r="U257" s="469" t="str">
        <f t="shared" si="50"/>
        <v>C12-R2</v>
      </c>
      <c r="V257">
        <v>12</v>
      </c>
      <c r="W257" s="470" t="s">
        <v>493</v>
      </c>
      <c r="X257" s="470" t="s">
        <v>494</v>
      </c>
      <c r="Y257">
        <v>2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13"/>
      <c r="C258" s="404" t="str">
        <f t="shared" si="48"/>
        <v>C13-R1</v>
      </c>
      <c r="D258" s="405">
        <v>0.39917824074074415</v>
      </c>
      <c r="E258" s="405">
        <v>0.39934027777778119</v>
      </c>
      <c r="F258" s="406">
        <f t="shared" si="62"/>
        <v>1.7</v>
      </c>
      <c r="G258" s="468">
        <f t="shared" si="62"/>
        <v>13.26</v>
      </c>
      <c r="H258" s="407">
        <f t="shared" si="62"/>
        <v>1.2</v>
      </c>
      <c r="I258" s="407">
        <f t="shared" si="54"/>
        <v>14.959999999999999</v>
      </c>
      <c r="J258" s="407">
        <f t="shared" si="49"/>
        <v>14.999999999999998</v>
      </c>
      <c r="K258" s="408">
        <f t="shared" si="55"/>
        <v>3.9999999999999147E-2</v>
      </c>
      <c r="L258" s="409">
        <f t="shared" si="56"/>
        <v>0.5</v>
      </c>
      <c r="M258" s="410">
        <f t="shared" si="57"/>
        <v>15.459999999999999</v>
      </c>
      <c r="N258" s="410">
        <f t="shared" si="58"/>
        <v>15.499999999999998</v>
      </c>
      <c r="O258" s="411"/>
      <c r="P258" s="485">
        <f t="shared" ca="1" si="59"/>
        <v>0.39923611111111484</v>
      </c>
      <c r="Q258" s="484">
        <f t="shared" ca="1" si="60"/>
        <v>0.39939814814815189</v>
      </c>
      <c r="R258" s="486">
        <v>0.04</v>
      </c>
      <c r="S258" s="486"/>
      <c r="T258">
        <v>8</v>
      </c>
      <c r="U258" s="501" t="str">
        <f t="shared" si="50"/>
        <v>C13-R1</v>
      </c>
      <c r="V258">
        <v>13</v>
      </c>
      <c r="W258" s="501" t="s">
        <v>493</v>
      </c>
      <c r="X258" s="470" t="s">
        <v>494</v>
      </c>
      <c r="Y258">
        <v>1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13"/>
      <c r="C259" s="404" t="str">
        <f t="shared" si="48"/>
        <v>C13-R3</v>
      </c>
      <c r="D259" s="405">
        <v>0.39962962962963305</v>
      </c>
      <c r="E259" s="405">
        <v>0.39980324074074419</v>
      </c>
      <c r="F259" s="406">
        <f t="shared" ref="F259:H274" si="63">F258</f>
        <v>1.7</v>
      </c>
      <c r="G259" s="468">
        <f t="shared" si="63"/>
        <v>13.26</v>
      </c>
      <c r="H259" s="407">
        <f t="shared" si="63"/>
        <v>1.2</v>
      </c>
      <c r="I259" s="407">
        <f t="shared" si="54"/>
        <v>14.959999999999999</v>
      </c>
      <c r="J259" s="407">
        <f t="shared" si="49"/>
        <v>14.999999999999998</v>
      </c>
      <c r="K259" s="408">
        <f t="shared" si="55"/>
        <v>3.9999999999999147E-2</v>
      </c>
      <c r="L259" s="409">
        <f t="shared" si="56"/>
        <v>0.5</v>
      </c>
      <c r="M259" s="410">
        <f t="shared" si="57"/>
        <v>15.459999999999999</v>
      </c>
      <c r="N259" s="410">
        <f t="shared" si="58"/>
        <v>15.499999999999998</v>
      </c>
      <c r="O259" s="411"/>
      <c r="P259" s="485">
        <f t="shared" ca="1" si="59"/>
        <v>0.39967592592592965</v>
      </c>
      <c r="Q259" s="484">
        <f t="shared" ca="1" si="60"/>
        <v>0.39984953703704079</v>
      </c>
      <c r="R259" s="486">
        <v>0.04</v>
      </c>
      <c r="S259" s="486"/>
      <c r="T259">
        <v>9</v>
      </c>
      <c r="U259" s="469" t="str">
        <f t="shared" si="50"/>
        <v>C13-R3</v>
      </c>
      <c r="V259">
        <v>13</v>
      </c>
      <c r="W259" s="470" t="s">
        <v>493</v>
      </c>
      <c r="X259" s="470" t="s">
        <v>494</v>
      </c>
      <c r="Y259">
        <v>3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13"/>
      <c r="C260" s="404" t="str">
        <f t="shared" si="48"/>
        <v>C13-R5</v>
      </c>
      <c r="D260" s="405">
        <v>0.40005787037037382</v>
      </c>
      <c r="E260" s="405">
        <v>0.40019675925926274</v>
      </c>
      <c r="F260" s="406">
        <f t="shared" si="63"/>
        <v>1.7</v>
      </c>
      <c r="G260" s="468">
        <f t="shared" si="63"/>
        <v>13.26</v>
      </c>
      <c r="H260" s="407">
        <f t="shared" si="63"/>
        <v>1.2</v>
      </c>
      <c r="I260" s="407">
        <f t="shared" si="54"/>
        <v>14.959999999999999</v>
      </c>
      <c r="J260" s="407">
        <f t="shared" si="49"/>
        <v>15.059999999999999</v>
      </c>
      <c r="K260" s="408">
        <f t="shared" si="55"/>
        <v>9.9999999999999645E-2</v>
      </c>
      <c r="L260" s="409">
        <f t="shared" si="56"/>
        <v>0.5</v>
      </c>
      <c r="M260" s="410">
        <f t="shared" si="57"/>
        <v>15.459999999999999</v>
      </c>
      <c r="N260" s="410">
        <f t="shared" si="58"/>
        <v>15.559999999999999</v>
      </c>
      <c r="O260" s="411"/>
      <c r="P260" s="485">
        <f t="shared" ca="1" si="59"/>
        <v>0.40011574074074452</v>
      </c>
      <c r="Q260" s="484">
        <f t="shared" ca="1" si="60"/>
        <v>0.40026620370370747</v>
      </c>
      <c r="R260" s="486">
        <v>0.1</v>
      </c>
      <c r="S260" s="486"/>
      <c r="T260">
        <v>10</v>
      </c>
      <c r="U260" s="469" t="str">
        <f t="shared" si="50"/>
        <v>C13-R5</v>
      </c>
      <c r="V260">
        <v>13</v>
      </c>
      <c r="W260" s="470" t="s">
        <v>493</v>
      </c>
      <c r="X260" s="470" t="s">
        <v>494</v>
      </c>
      <c r="Y260">
        <v>5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13"/>
      <c r="C261" s="404" t="str">
        <f t="shared" si="48"/>
        <v>C13-R7</v>
      </c>
      <c r="D261" s="405">
        <v>0.40045138888889237</v>
      </c>
      <c r="E261" s="405">
        <v>0.40061342592592941</v>
      </c>
      <c r="F261" s="406">
        <f t="shared" si="63"/>
        <v>1.7</v>
      </c>
      <c r="G261" s="468">
        <f t="shared" si="63"/>
        <v>13.26</v>
      </c>
      <c r="H261" s="407">
        <f t="shared" si="63"/>
        <v>1.2</v>
      </c>
      <c r="I261" s="407">
        <f t="shared" si="54"/>
        <v>14.959999999999999</v>
      </c>
      <c r="J261" s="407">
        <f t="shared" si="49"/>
        <v>15.079999999999998</v>
      </c>
      <c r="K261" s="408">
        <f t="shared" si="55"/>
        <v>0.11999999999999922</v>
      </c>
      <c r="L261" s="409">
        <f t="shared" si="56"/>
        <v>0.5</v>
      </c>
      <c r="M261" s="410">
        <f t="shared" si="57"/>
        <v>15.459999999999999</v>
      </c>
      <c r="N261" s="410">
        <f t="shared" si="58"/>
        <v>15.579999999999998</v>
      </c>
      <c r="O261" s="411"/>
      <c r="P261" s="485">
        <f t="shared" ca="1" si="59"/>
        <v>0.40049768518518897</v>
      </c>
      <c r="Q261" s="484">
        <f t="shared" ca="1" si="60"/>
        <v>0.40065972222222601</v>
      </c>
      <c r="R261" s="486">
        <v>0.12</v>
      </c>
      <c r="S261" s="486"/>
      <c r="T261">
        <v>11</v>
      </c>
      <c r="U261" s="469" t="str">
        <f t="shared" si="50"/>
        <v>C13-R7</v>
      </c>
      <c r="V261">
        <v>13</v>
      </c>
      <c r="W261" s="470" t="s">
        <v>493</v>
      </c>
      <c r="X261" s="470" t="s">
        <v>494</v>
      </c>
      <c r="Y261">
        <v>7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13"/>
      <c r="C262" s="404" t="str">
        <f t="shared" si="48"/>
        <v>C13-R9</v>
      </c>
      <c r="D262" s="405">
        <v>0.40089120370370718</v>
      </c>
      <c r="E262" s="405">
        <v>0.40104166666667013</v>
      </c>
      <c r="F262" s="406">
        <f t="shared" si="63"/>
        <v>1.7</v>
      </c>
      <c r="G262" s="468">
        <f t="shared" si="63"/>
        <v>13.26</v>
      </c>
      <c r="H262" s="407">
        <f t="shared" si="63"/>
        <v>1.2</v>
      </c>
      <c r="I262" s="407">
        <f t="shared" si="54"/>
        <v>14.959999999999999</v>
      </c>
      <c r="J262" s="407">
        <f t="shared" si="49"/>
        <v>15.069999999999999</v>
      </c>
      <c r="K262" s="408">
        <f t="shared" si="55"/>
        <v>0.10999999999999943</v>
      </c>
      <c r="L262" s="409">
        <f t="shared" si="56"/>
        <v>0.5</v>
      </c>
      <c r="M262" s="410">
        <f t="shared" si="57"/>
        <v>15.459999999999999</v>
      </c>
      <c r="N262" s="410">
        <f t="shared" si="58"/>
        <v>15.569999999999999</v>
      </c>
      <c r="O262" s="411"/>
      <c r="P262" s="485">
        <f t="shared" ca="1" si="59"/>
        <v>0.40092592592592974</v>
      </c>
      <c r="Q262" s="484">
        <f t="shared" ca="1" si="60"/>
        <v>0.40109953703704088</v>
      </c>
      <c r="R262" s="486">
        <v>0.11</v>
      </c>
      <c r="S262" s="486"/>
      <c r="T262">
        <v>12</v>
      </c>
      <c r="U262" s="469" t="str">
        <f t="shared" si="50"/>
        <v>C13-R9</v>
      </c>
      <c r="V262">
        <v>13</v>
      </c>
      <c r="W262" s="470" t="s">
        <v>493</v>
      </c>
      <c r="X262" s="470" t="s">
        <v>494</v>
      </c>
      <c r="Y262">
        <v>9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13"/>
      <c r="C263" s="404" t="str">
        <f t="shared" si="48"/>
        <v>C13-R11</v>
      </c>
      <c r="D263" s="405">
        <v>0.40133101851852199</v>
      </c>
      <c r="E263" s="405">
        <v>0.4014699074074109</v>
      </c>
      <c r="F263" s="406">
        <f t="shared" si="63"/>
        <v>1.7</v>
      </c>
      <c r="G263" s="468">
        <f t="shared" si="63"/>
        <v>13.26</v>
      </c>
      <c r="H263" s="407">
        <f t="shared" si="63"/>
        <v>1.2</v>
      </c>
      <c r="I263" s="407">
        <f t="shared" si="54"/>
        <v>14.959999999999999</v>
      </c>
      <c r="J263" s="407">
        <f t="shared" si="49"/>
        <v>14.969999999999999</v>
      </c>
      <c r="K263" s="408">
        <f t="shared" si="55"/>
        <v>9.9999999999997868E-3</v>
      </c>
      <c r="L263" s="409">
        <f t="shared" si="56"/>
        <v>0.5</v>
      </c>
      <c r="M263" s="410">
        <f t="shared" si="57"/>
        <v>15.459999999999999</v>
      </c>
      <c r="N263" s="410">
        <f t="shared" si="58"/>
        <v>15.469999999999999</v>
      </c>
      <c r="O263" s="411"/>
      <c r="P263" s="485">
        <f t="shared" ca="1" si="59"/>
        <v>0.40137731481481864</v>
      </c>
      <c r="Q263" s="484">
        <f t="shared" ca="1" si="60"/>
        <v>0.40151620370370755</v>
      </c>
      <c r="R263" s="486">
        <v>0.01</v>
      </c>
      <c r="S263" s="486"/>
      <c r="T263">
        <v>13</v>
      </c>
      <c r="U263" s="469" t="str">
        <f t="shared" si="50"/>
        <v>C13-R11</v>
      </c>
      <c r="V263">
        <v>13</v>
      </c>
      <c r="W263" s="470" t="s">
        <v>493</v>
      </c>
      <c r="X263" s="470" t="s">
        <v>494</v>
      </c>
      <c r="Y263">
        <v>11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13"/>
      <c r="C264" s="404" t="str">
        <f t="shared" si="48"/>
        <v>C13-R13</v>
      </c>
      <c r="D264" s="405">
        <v>0.40172453703704053</v>
      </c>
      <c r="E264" s="405">
        <v>0.40187500000000348</v>
      </c>
      <c r="F264" s="406">
        <f t="shared" si="63"/>
        <v>1.7</v>
      </c>
      <c r="G264" s="468">
        <f t="shared" si="63"/>
        <v>13.26</v>
      </c>
      <c r="H264" s="407">
        <f t="shared" si="63"/>
        <v>1.2</v>
      </c>
      <c r="I264" s="407">
        <f t="shared" si="54"/>
        <v>14.959999999999999</v>
      </c>
      <c r="J264" s="407">
        <f t="shared" si="49"/>
        <v>15.04</v>
      </c>
      <c r="K264" s="408">
        <f t="shared" si="55"/>
        <v>8.0000000000000071E-2</v>
      </c>
      <c r="L264" s="409">
        <f t="shared" si="56"/>
        <v>0.5</v>
      </c>
      <c r="M264" s="410">
        <f t="shared" si="57"/>
        <v>15.459999999999999</v>
      </c>
      <c r="N264" s="410">
        <f t="shared" si="58"/>
        <v>15.54</v>
      </c>
      <c r="O264" s="411"/>
      <c r="P264" s="485">
        <f t="shared" ca="1" si="59"/>
        <v>0.40174768518518905</v>
      </c>
      <c r="Q264" s="484">
        <f t="shared" ca="1" si="60"/>
        <v>0.4019097222222261</v>
      </c>
      <c r="R264" s="486">
        <v>0.08</v>
      </c>
      <c r="S264" s="486"/>
      <c r="T264">
        <v>14</v>
      </c>
      <c r="U264" s="469" t="str">
        <f t="shared" si="50"/>
        <v>C13-R13</v>
      </c>
      <c r="V264">
        <v>13</v>
      </c>
      <c r="W264" s="470" t="s">
        <v>493</v>
      </c>
      <c r="X264" s="470" t="s">
        <v>494</v>
      </c>
      <c r="Y264">
        <v>13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13"/>
      <c r="C265" s="404" t="str">
        <f t="shared" si="48"/>
        <v>C13-R15</v>
      </c>
      <c r="D265" s="405">
        <v>0.40216435185185534</v>
      </c>
      <c r="E265" s="405">
        <v>0.40233796296296648</v>
      </c>
      <c r="F265" s="406">
        <f t="shared" si="63"/>
        <v>1.7</v>
      </c>
      <c r="G265" s="468">
        <f t="shared" si="63"/>
        <v>13.26</v>
      </c>
      <c r="H265" s="407">
        <f t="shared" si="63"/>
        <v>1.2</v>
      </c>
      <c r="I265" s="407">
        <f t="shared" si="54"/>
        <v>14.959999999999999</v>
      </c>
      <c r="J265" s="407">
        <f t="shared" si="49"/>
        <v>15.04</v>
      </c>
      <c r="K265" s="408">
        <f t="shared" si="55"/>
        <v>8.0000000000000071E-2</v>
      </c>
      <c r="L265" s="409">
        <f t="shared" si="56"/>
        <v>0.5</v>
      </c>
      <c r="M265" s="410">
        <f t="shared" si="57"/>
        <v>15.459999999999999</v>
      </c>
      <c r="N265" s="410">
        <f t="shared" si="58"/>
        <v>15.54</v>
      </c>
      <c r="O265" s="411"/>
      <c r="P265" s="485">
        <f t="shared" ca="1" si="59"/>
        <v>0.40219907407407796</v>
      </c>
      <c r="Q265" s="484">
        <f t="shared" ca="1" si="60"/>
        <v>0.40233796296296687</v>
      </c>
      <c r="R265" s="486">
        <v>0.08</v>
      </c>
      <c r="S265" s="486"/>
      <c r="T265">
        <v>15</v>
      </c>
      <c r="U265" s="469" t="str">
        <f t="shared" si="50"/>
        <v>C13-R15</v>
      </c>
      <c r="V265">
        <v>13</v>
      </c>
      <c r="W265" s="470" t="s">
        <v>493</v>
      </c>
      <c r="X265" s="470" t="s">
        <v>494</v>
      </c>
      <c r="Y265">
        <v>15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13"/>
      <c r="C266" s="404" t="str">
        <f t="shared" si="48"/>
        <v>C13-R17</v>
      </c>
      <c r="D266" s="405">
        <v>0.40258101851852202</v>
      </c>
      <c r="E266" s="405">
        <v>0.40271990740741093</v>
      </c>
      <c r="F266" s="406">
        <f t="shared" si="63"/>
        <v>1.7</v>
      </c>
      <c r="G266" s="468">
        <f t="shared" si="63"/>
        <v>13.26</v>
      </c>
      <c r="H266" s="407">
        <f t="shared" si="63"/>
        <v>1.2</v>
      </c>
      <c r="I266" s="407">
        <f t="shared" si="54"/>
        <v>14.959999999999999</v>
      </c>
      <c r="J266" s="407">
        <f t="shared" si="49"/>
        <v>15.09</v>
      </c>
      <c r="K266" s="408">
        <f t="shared" si="55"/>
        <v>0.13000000000000078</v>
      </c>
      <c r="L266" s="409">
        <f t="shared" si="56"/>
        <v>0.5</v>
      </c>
      <c r="M266" s="410">
        <f t="shared" si="57"/>
        <v>15.459999999999999</v>
      </c>
      <c r="N266" s="410">
        <f t="shared" si="58"/>
        <v>15.59</v>
      </c>
      <c r="O266" s="411"/>
      <c r="P266" s="485">
        <f t="shared" ca="1" si="59"/>
        <v>0.4025925925925965</v>
      </c>
      <c r="Q266" s="484">
        <f t="shared" ca="1" si="60"/>
        <v>0.40273148148148541</v>
      </c>
      <c r="R266" s="486">
        <v>0.13</v>
      </c>
      <c r="S266" s="486"/>
      <c r="T266">
        <v>16</v>
      </c>
      <c r="U266" s="469" t="str">
        <f t="shared" si="50"/>
        <v>C13-R17</v>
      </c>
      <c r="V266">
        <v>13</v>
      </c>
      <c r="W266" s="470" t="s">
        <v>493</v>
      </c>
      <c r="X266" s="470" t="s">
        <v>494</v>
      </c>
      <c r="Y266">
        <v>17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13"/>
      <c r="C267" s="404" t="str">
        <f t="shared" si="48"/>
        <v>C13-R19</v>
      </c>
      <c r="D267" s="405">
        <v>0.40295138888889243</v>
      </c>
      <c r="E267" s="405">
        <v>0.40312500000000356</v>
      </c>
      <c r="F267" s="406">
        <f t="shared" si="63"/>
        <v>1.7</v>
      </c>
      <c r="G267" s="468">
        <f t="shared" si="63"/>
        <v>13.26</v>
      </c>
      <c r="H267" s="407">
        <f t="shared" si="63"/>
        <v>1.2</v>
      </c>
      <c r="I267" s="407">
        <f t="shared" si="54"/>
        <v>14.959999999999999</v>
      </c>
      <c r="J267" s="407">
        <f t="shared" si="49"/>
        <v>14.969999999999999</v>
      </c>
      <c r="K267" s="408">
        <f t="shared" si="55"/>
        <v>9.9999999999997868E-3</v>
      </c>
      <c r="L267" s="409">
        <f t="shared" si="56"/>
        <v>0.5</v>
      </c>
      <c r="M267" s="410">
        <f t="shared" si="57"/>
        <v>15.459999999999999</v>
      </c>
      <c r="N267" s="410">
        <f t="shared" si="58"/>
        <v>15.469999999999999</v>
      </c>
      <c r="O267" s="411"/>
      <c r="P267" s="485">
        <f t="shared" ca="1" si="59"/>
        <v>0.40299768518518914</v>
      </c>
      <c r="Q267" s="484">
        <f t="shared" ca="1" si="60"/>
        <v>0.40317129629630027</v>
      </c>
      <c r="R267" s="486">
        <v>0.01</v>
      </c>
      <c r="S267" s="486"/>
      <c r="T267">
        <v>17</v>
      </c>
      <c r="U267" s="469" t="str">
        <f t="shared" si="50"/>
        <v>C13-R19</v>
      </c>
      <c r="V267">
        <v>13</v>
      </c>
      <c r="W267" s="470" t="s">
        <v>493</v>
      </c>
      <c r="X267" s="470" t="s">
        <v>494</v>
      </c>
      <c r="Y267">
        <v>19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13"/>
      <c r="C268" s="404" t="str">
        <f t="shared" si="48"/>
        <v>C13-R21</v>
      </c>
      <c r="D268" s="405">
        <v>0.40335648148148506</v>
      </c>
      <c r="E268" s="405">
        <v>0.4035300925925962</v>
      </c>
      <c r="F268" s="406">
        <f t="shared" si="63"/>
        <v>1.7</v>
      </c>
      <c r="G268" s="468">
        <f t="shared" si="63"/>
        <v>13.26</v>
      </c>
      <c r="H268" s="407">
        <f t="shared" si="63"/>
        <v>1.2</v>
      </c>
      <c r="I268" s="407">
        <f t="shared" si="54"/>
        <v>14.959999999999999</v>
      </c>
      <c r="J268" s="407">
        <f t="shared" si="49"/>
        <v>14.979999999999999</v>
      </c>
      <c r="K268" s="408">
        <f t="shared" si="55"/>
        <v>1.9999999999999574E-2</v>
      </c>
      <c r="L268" s="409">
        <f t="shared" si="56"/>
        <v>0.5</v>
      </c>
      <c r="M268" s="410">
        <f t="shared" si="57"/>
        <v>15.459999999999999</v>
      </c>
      <c r="N268" s="410">
        <f t="shared" si="58"/>
        <v>15.479999999999999</v>
      </c>
      <c r="O268" s="411"/>
      <c r="P268" s="485">
        <f t="shared" ca="1" si="59"/>
        <v>0.40344907407407804</v>
      </c>
      <c r="Q268" s="484">
        <f t="shared" ca="1" si="60"/>
        <v>0.40362268518518918</v>
      </c>
      <c r="R268" s="486">
        <v>0.02</v>
      </c>
      <c r="S268" s="486"/>
      <c r="T268">
        <v>18</v>
      </c>
      <c r="U268" s="469" t="str">
        <f t="shared" si="50"/>
        <v>C13-R21</v>
      </c>
      <c r="V268">
        <v>13</v>
      </c>
      <c r="W268" s="470" t="s">
        <v>493</v>
      </c>
      <c r="X268" s="470" t="s">
        <v>494</v>
      </c>
      <c r="Y268">
        <v>21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13"/>
      <c r="C269" s="404" t="str">
        <f t="shared" si="48"/>
        <v>C13-R23</v>
      </c>
      <c r="D269" s="405">
        <v>0.40379629629629993</v>
      </c>
      <c r="E269" s="405">
        <v>0.40394675925926288</v>
      </c>
      <c r="F269" s="406">
        <f t="shared" si="63"/>
        <v>1.7</v>
      </c>
      <c r="G269" s="468">
        <f t="shared" si="63"/>
        <v>13.26</v>
      </c>
      <c r="H269" s="407">
        <f t="shared" si="63"/>
        <v>1.2</v>
      </c>
      <c r="I269" s="407">
        <f t="shared" si="54"/>
        <v>14.959999999999999</v>
      </c>
      <c r="J269" s="407">
        <f t="shared" si="49"/>
        <v>15.03</v>
      </c>
      <c r="K269" s="408">
        <f t="shared" si="55"/>
        <v>7.0000000000000284E-2</v>
      </c>
      <c r="L269" s="409">
        <f t="shared" si="56"/>
        <v>0.5</v>
      </c>
      <c r="M269" s="410">
        <f t="shared" si="57"/>
        <v>15.459999999999999</v>
      </c>
      <c r="N269" s="410">
        <f t="shared" si="58"/>
        <v>15.53</v>
      </c>
      <c r="O269" s="411"/>
      <c r="P269" s="485">
        <f t="shared" ca="1" si="59"/>
        <v>0.40385416666667068</v>
      </c>
      <c r="Q269" s="484">
        <f t="shared" ca="1" si="60"/>
        <v>0.40402777777778182</v>
      </c>
      <c r="R269" s="486">
        <v>7.0000000000000007E-2</v>
      </c>
      <c r="S269" s="486"/>
      <c r="T269">
        <v>19</v>
      </c>
      <c r="U269" s="469" t="str">
        <f t="shared" si="50"/>
        <v>C13-R23</v>
      </c>
      <c r="V269">
        <v>13</v>
      </c>
      <c r="W269" s="470" t="s">
        <v>493</v>
      </c>
      <c r="X269" s="470" t="s">
        <v>494</v>
      </c>
      <c r="Y269">
        <v>23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13"/>
      <c r="C270" s="404" t="str">
        <f t="shared" si="48"/>
        <v>C13-R25</v>
      </c>
      <c r="D270" s="405">
        <v>0.40420138888889251</v>
      </c>
      <c r="E270" s="405">
        <v>0.40437500000000365</v>
      </c>
      <c r="F270" s="406">
        <f t="shared" si="63"/>
        <v>1.7</v>
      </c>
      <c r="G270" s="468">
        <f t="shared" si="63"/>
        <v>13.26</v>
      </c>
      <c r="H270" s="407">
        <f t="shared" si="63"/>
        <v>1.2</v>
      </c>
      <c r="I270" s="407">
        <f t="shared" si="54"/>
        <v>14.959999999999999</v>
      </c>
      <c r="J270" s="407">
        <f t="shared" si="49"/>
        <v>15.049999999999999</v>
      </c>
      <c r="K270" s="408">
        <f t="shared" si="55"/>
        <v>8.9999999999999858E-2</v>
      </c>
      <c r="L270" s="409">
        <f t="shared" si="56"/>
        <v>0.5</v>
      </c>
      <c r="M270" s="410">
        <f t="shared" si="57"/>
        <v>15.459999999999999</v>
      </c>
      <c r="N270" s="410">
        <f t="shared" si="58"/>
        <v>15.549999999999999</v>
      </c>
      <c r="O270" s="411"/>
      <c r="P270" s="485">
        <f t="shared" ca="1" si="59"/>
        <v>0.40427083333333735</v>
      </c>
      <c r="Q270" s="484">
        <f t="shared" ca="1" si="60"/>
        <v>0.40440972222222626</v>
      </c>
      <c r="R270" s="486">
        <v>0.09</v>
      </c>
      <c r="S270" s="486"/>
      <c r="T270">
        <v>20</v>
      </c>
      <c r="U270" s="469" t="str">
        <f t="shared" si="50"/>
        <v>C13-R25</v>
      </c>
      <c r="V270">
        <v>13</v>
      </c>
      <c r="W270" s="470" t="s">
        <v>493</v>
      </c>
      <c r="X270" s="470" t="s">
        <v>494</v>
      </c>
      <c r="Y270">
        <v>25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13"/>
      <c r="C271" s="404" t="str">
        <f t="shared" si="48"/>
        <v>C13-R27</v>
      </c>
      <c r="D271" s="405">
        <v>0.40465277777778141</v>
      </c>
      <c r="E271" s="405">
        <v>0.40481481481481846</v>
      </c>
      <c r="F271" s="406">
        <f t="shared" si="63"/>
        <v>1.7</v>
      </c>
      <c r="G271" s="468">
        <f t="shared" si="63"/>
        <v>13.26</v>
      </c>
      <c r="H271" s="407">
        <f t="shared" si="63"/>
        <v>1.2</v>
      </c>
      <c r="I271" s="407">
        <f t="shared" si="54"/>
        <v>14.959999999999999</v>
      </c>
      <c r="J271" s="407">
        <f t="shared" si="49"/>
        <v>14.989999999999998</v>
      </c>
      <c r="K271" s="408">
        <f t="shared" si="55"/>
        <v>2.9999999999999361E-2</v>
      </c>
      <c r="L271" s="409">
        <f t="shared" si="56"/>
        <v>0.5</v>
      </c>
      <c r="M271" s="410">
        <f t="shared" si="57"/>
        <v>15.459999999999999</v>
      </c>
      <c r="N271" s="410">
        <f t="shared" si="58"/>
        <v>15.489999999999998</v>
      </c>
      <c r="O271" s="411"/>
      <c r="P271" s="485">
        <f t="shared" ca="1" si="59"/>
        <v>0.40469907407407812</v>
      </c>
      <c r="Q271" s="484">
        <f t="shared" ca="1" si="60"/>
        <v>0.40487268518518926</v>
      </c>
      <c r="R271" s="486">
        <v>0.03</v>
      </c>
      <c r="S271" s="486"/>
      <c r="T271">
        <v>21</v>
      </c>
      <c r="U271" s="469" t="str">
        <f t="shared" si="50"/>
        <v>C13-R27</v>
      </c>
      <c r="V271">
        <v>13</v>
      </c>
      <c r="W271" s="470" t="s">
        <v>493</v>
      </c>
      <c r="X271" s="470" t="s">
        <v>494</v>
      </c>
      <c r="Y271">
        <v>27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13"/>
      <c r="C272" s="404" t="str">
        <f t="shared" si="48"/>
        <v>C13-R29</v>
      </c>
      <c r="D272" s="405">
        <v>0.40510416666667032</v>
      </c>
      <c r="E272" s="405">
        <v>0.40525462962963327</v>
      </c>
      <c r="F272" s="406">
        <f t="shared" si="63"/>
        <v>1.7</v>
      </c>
      <c r="G272" s="468">
        <f t="shared" si="63"/>
        <v>13.26</v>
      </c>
      <c r="H272" s="407">
        <f t="shared" si="63"/>
        <v>1.2</v>
      </c>
      <c r="I272" s="407">
        <f t="shared" si="54"/>
        <v>14.959999999999999</v>
      </c>
      <c r="J272" s="407">
        <f t="shared" si="49"/>
        <v>15.1</v>
      </c>
      <c r="K272" s="408">
        <f t="shared" si="55"/>
        <v>0.14000000000000057</v>
      </c>
      <c r="L272" s="409">
        <f t="shared" si="56"/>
        <v>0.5</v>
      </c>
      <c r="M272" s="410">
        <f t="shared" si="57"/>
        <v>15.459999999999999</v>
      </c>
      <c r="N272" s="410">
        <f t="shared" si="58"/>
        <v>15.6</v>
      </c>
      <c r="O272" s="411"/>
      <c r="P272" s="485">
        <f t="shared" ca="1" si="59"/>
        <v>0.40516203703704112</v>
      </c>
      <c r="Q272" s="484">
        <f t="shared" ca="1" si="60"/>
        <v>0.40532407407407817</v>
      </c>
      <c r="R272" s="486">
        <v>0.14000000000000001</v>
      </c>
      <c r="S272" s="486"/>
      <c r="T272">
        <v>22</v>
      </c>
      <c r="U272" s="469" t="str">
        <f t="shared" si="50"/>
        <v>C13-R29</v>
      </c>
      <c r="V272">
        <v>13</v>
      </c>
      <c r="W272" s="470" t="s">
        <v>493</v>
      </c>
      <c r="X272" s="470" t="s">
        <v>494</v>
      </c>
      <c r="Y272">
        <v>29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13"/>
      <c r="C273" s="404" t="str">
        <f t="shared" si="48"/>
        <v>C13-R31</v>
      </c>
      <c r="D273" s="405">
        <v>0.40553240740741103</v>
      </c>
      <c r="E273" s="405">
        <v>0.40568287037037398</v>
      </c>
      <c r="F273" s="406">
        <f t="shared" si="63"/>
        <v>1.7</v>
      </c>
      <c r="G273" s="468">
        <f t="shared" si="63"/>
        <v>13.26</v>
      </c>
      <c r="H273" s="407">
        <f t="shared" si="63"/>
        <v>1.2</v>
      </c>
      <c r="I273" s="407">
        <f t="shared" si="54"/>
        <v>14.959999999999999</v>
      </c>
      <c r="J273" s="407">
        <f t="shared" si="49"/>
        <v>15.079999999999998</v>
      </c>
      <c r="K273" s="408">
        <f t="shared" si="55"/>
        <v>0.11999999999999922</v>
      </c>
      <c r="L273" s="409">
        <f t="shared" si="56"/>
        <v>0.5</v>
      </c>
      <c r="M273" s="410">
        <f t="shared" si="57"/>
        <v>15.459999999999999</v>
      </c>
      <c r="N273" s="410">
        <f t="shared" si="58"/>
        <v>15.579999999999998</v>
      </c>
      <c r="O273" s="411"/>
      <c r="P273" s="485">
        <f t="shared" ca="1" si="59"/>
        <v>0.4055671296296337</v>
      </c>
      <c r="Q273" s="484">
        <f t="shared" ca="1" si="60"/>
        <v>0.40570601851852262</v>
      </c>
      <c r="R273" s="486">
        <v>0.12</v>
      </c>
      <c r="S273" s="486"/>
      <c r="T273">
        <v>23</v>
      </c>
      <c r="U273" s="469" t="str">
        <f t="shared" si="50"/>
        <v>C13-R31</v>
      </c>
      <c r="V273">
        <v>13</v>
      </c>
      <c r="W273" s="470" t="s">
        <v>493</v>
      </c>
      <c r="X273" s="470" t="s">
        <v>494</v>
      </c>
      <c r="Y273">
        <v>31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13"/>
      <c r="C274" s="404" t="str">
        <f t="shared" ref="C274:C337" si="64">U274</f>
        <v>C13-R33</v>
      </c>
      <c r="D274" s="405">
        <v>0.40594907407407771</v>
      </c>
      <c r="E274" s="405">
        <v>0.40609953703704066</v>
      </c>
      <c r="F274" s="406">
        <f t="shared" si="63"/>
        <v>1.7</v>
      </c>
      <c r="G274" s="468">
        <f t="shared" si="63"/>
        <v>13.26</v>
      </c>
      <c r="H274" s="407">
        <f t="shared" si="63"/>
        <v>1.2</v>
      </c>
      <c r="I274" s="407">
        <f t="shared" si="54"/>
        <v>14.959999999999999</v>
      </c>
      <c r="J274" s="407">
        <f t="shared" ref="J274:J337" si="65">I274+R274</f>
        <v>15.079999999999998</v>
      </c>
      <c r="K274" s="408">
        <f t="shared" si="55"/>
        <v>0.11999999999999922</v>
      </c>
      <c r="L274" s="409">
        <f t="shared" si="56"/>
        <v>0.5</v>
      </c>
      <c r="M274" s="410">
        <f t="shared" si="57"/>
        <v>15.459999999999999</v>
      </c>
      <c r="N274" s="410">
        <f t="shared" si="58"/>
        <v>15.579999999999998</v>
      </c>
      <c r="O274" s="411"/>
      <c r="P274" s="485">
        <f t="shared" ca="1" si="59"/>
        <v>0.40599537037037448</v>
      </c>
      <c r="Q274" s="484">
        <f t="shared" ca="1" si="60"/>
        <v>0.40615740740741152</v>
      </c>
      <c r="R274" s="486">
        <v>0.12</v>
      </c>
      <c r="S274" s="486"/>
      <c r="T274">
        <v>24</v>
      </c>
      <c r="U274" s="469" t="str">
        <f t="shared" ref="U274:U337" si="66">W274&amp;V274&amp;"-"&amp;X274&amp;Y274</f>
        <v>C13-R33</v>
      </c>
      <c r="V274">
        <v>13</v>
      </c>
      <c r="W274" s="470" t="s">
        <v>493</v>
      </c>
      <c r="X274" s="470" t="s">
        <v>494</v>
      </c>
      <c r="Y274">
        <v>33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13"/>
      <c r="C275" s="404" t="str">
        <f t="shared" si="64"/>
        <v>C13-R35</v>
      </c>
      <c r="D275" s="405">
        <v>0.40637731481481842</v>
      </c>
      <c r="E275" s="405">
        <v>0.40651620370370734</v>
      </c>
      <c r="F275" s="406">
        <f t="shared" ref="F275:H290" si="69">F274</f>
        <v>1.7</v>
      </c>
      <c r="G275" s="468">
        <f t="shared" si="69"/>
        <v>13.26</v>
      </c>
      <c r="H275" s="407">
        <f t="shared" si="69"/>
        <v>1.2</v>
      </c>
      <c r="I275" s="407">
        <f t="shared" ref="I275:I338" si="70">F275+G275</f>
        <v>14.959999999999999</v>
      </c>
      <c r="J275" s="407">
        <f t="shared" si="65"/>
        <v>15.03</v>
      </c>
      <c r="K275" s="408">
        <f t="shared" ref="K275:K338" si="71">J275-I275</f>
        <v>7.0000000000000284E-2</v>
      </c>
      <c r="L275" s="409">
        <f t="shared" ref="L275:L338" si="72">L274</f>
        <v>0.5</v>
      </c>
      <c r="M275" s="410">
        <f t="shared" ref="M275:M338" si="73">I275+L275</f>
        <v>15.459999999999999</v>
      </c>
      <c r="N275" s="410">
        <f t="shared" ref="N275:N338" si="74">J275+L275</f>
        <v>15.53</v>
      </c>
      <c r="O275" s="411"/>
      <c r="P275" s="485">
        <f t="shared" ref="P275:P338" ca="1" si="75">Q274+TIME(0,0,RANDBETWEEN(20,25))</f>
        <v>0.40638888888889302</v>
      </c>
      <c r="Q275" s="484">
        <f t="shared" ref="Q275:Q338" ca="1" si="76">P275+TIME(0,0,RANDBETWEEN(12,15))</f>
        <v>0.40652777777778193</v>
      </c>
      <c r="R275" s="486">
        <v>7.0000000000000007E-2</v>
      </c>
      <c r="S275" s="486"/>
      <c r="T275">
        <v>25</v>
      </c>
      <c r="U275" s="469" t="str">
        <f t="shared" si="66"/>
        <v>C13-R35</v>
      </c>
      <c r="V275">
        <v>13</v>
      </c>
      <c r="W275" s="470" t="s">
        <v>493</v>
      </c>
      <c r="X275" s="470" t="s">
        <v>494</v>
      </c>
      <c r="Y275">
        <v>35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13"/>
      <c r="C276" s="404" t="str">
        <f t="shared" si="64"/>
        <v>C13-R37</v>
      </c>
      <c r="D276" s="405">
        <v>0.40675925925926287</v>
      </c>
      <c r="E276" s="405">
        <v>0.40693287037037401</v>
      </c>
      <c r="F276" s="406">
        <f t="shared" si="69"/>
        <v>1.7</v>
      </c>
      <c r="G276" s="468">
        <f t="shared" si="69"/>
        <v>13.26</v>
      </c>
      <c r="H276" s="407">
        <f t="shared" si="69"/>
        <v>1.2</v>
      </c>
      <c r="I276" s="407">
        <f t="shared" si="70"/>
        <v>14.959999999999999</v>
      </c>
      <c r="J276" s="407">
        <f t="shared" si="65"/>
        <v>15.1</v>
      </c>
      <c r="K276" s="408">
        <f t="shared" si="71"/>
        <v>0.14000000000000057</v>
      </c>
      <c r="L276" s="409">
        <f t="shared" si="72"/>
        <v>0.5</v>
      </c>
      <c r="M276" s="410">
        <f t="shared" si="73"/>
        <v>15.459999999999999</v>
      </c>
      <c r="N276" s="410">
        <f t="shared" si="74"/>
        <v>15.6</v>
      </c>
      <c r="O276" s="411"/>
      <c r="P276" s="485">
        <f t="shared" ca="1" si="75"/>
        <v>0.40677083333333747</v>
      </c>
      <c r="Q276" s="484">
        <f t="shared" ca="1" si="76"/>
        <v>0.40693287037037451</v>
      </c>
      <c r="R276" s="486">
        <v>0.14000000000000001</v>
      </c>
      <c r="S276" s="486"/>
      <c r="T276">
        <v>26</v>
      </c>
      <c r="U276" s="469" t="str">
        <f t="shared" si="66"/>
        <v>C13-R37</v>
      </c>
      <c r="V276">
        <v>13</v>
      </c>
      <c r="W276" s="470" t="s">
        <v>493</v>
      </c>
      <c r="X276" s="470" t="s">
        <v>494</v>
      </c>
      <c r="Y276">
        <v>37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13"/>
      <c r="C277" s="404" t="str">
        <f t="shared" si="64"/>
        <v>C13-R39</v>
      </c>
      <c r="D277" s="405">
        <v>0.40716435185185551</v>
      </c>
      <c r="E277" s="405">
        <v>0.40732638888889255</v>
      </c>
      <c r="F277" s="406">
        <f t="shared" si="69"/>
        <v>1.7</v>
      </c>
      <c r="G277" s="468">
        <f t="shared" si="69"/>
        <v>13.26</v>
      </c>
      <c r="H277" s="407">
        <f t="shared" si="69"/>
        <v>1.2</v>
      </c>
      <c r="I277" s="407">
        <f t="shared" si="70"/>
        <v>14.959999999999999</v>
      </c>
      <c r="J277" s="407">
        <f t="shared" si="65"/>
        <v>15.11</v>
      </c>
      <c r="K277" s="408">
        <f t="shared" si="71"/>
        <v>0.15000000000000036</v>
      </c>
      <c r="L277" s="409">
        <f t="shared" si="72"/>
        <v>0.5</v>
      </c>
      <c r="M277" s="410">
        <f t="shared" si="73"/>
        <v>15.459999999999999</v>
      </c>
      <c r="N277" s="410">
        <f t="shared" si="74"/>
        <v>15.61</v>
      </c>
      <c r="O277" s="411"/>
      <c r="P277" s="485">
        <f t="shared" ca="1" si="75"/>
        <v>0.40719907407407824</v>
      </c>
      <c r="Q277" s="484">
        <f t="shared" ca="1" si="76"/>
        <v>0.40736111111111528</v>
      </c>
      <c r="R277" s="486">
        <v>0.15</v>
      </c>
      <c r="S277" s="486"/>
      <c r="T277">
        <v>1</v>
      </c>
      <c r="U277" s="469" t="str">
        <f t="shared" si="66"/>
        <v>C13-R39</v>
      </c>
      <c r="V277">
        <v>13</v>
      </c>
      <c r="W277" s="470" t="s">
        <v>493</v>
      </c>
      <c r="X277" s="470" t="s">
        <v>494</v>
      </c>
      <c r="Y277">
        <v>39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13"/>
      <c r="C278" s="404" t="str">
        <f t="shared" si="64"/>
        <v>C14-R42</v>
      </c>
      <c r="D278" s="405">
        <v>0.40759259259259628</v>
      </c>
      <c r="E278" s="405">
        <v>0.40776620370370742</v>
      </c>
      <c r="F278" s="406">
        <f t="shared" si="69"/>
        <v>1.7</v>
      </c>
      <c r="G278" s="468">
        <f t="shared" si="69"/>
        <v>13.26</v>
      </c>
      <c r="H278" s="407">
        <f t="shared" si="69"/>
        <v>1.2</v>
      </c>
      <c r="I278" s="407">
        <f t="shared" si="70"/>
        <v>14.959999999999999</v>
      </c>
      <c r="J278" s="407">
        <f t="shared" si="65"/>
        <v>15.09</v>
      </c>
      <c r="K278" s="408">
        <f t="shared" si="71"/>
        <v>0.13000000000000078</v>
      </c>
      <c r="L278" s="409">
        <f t="shared" si="72"/>
        <v>0.5</v>
      </c>
      <c r="M278" s="410">
        <f t="shared" si="73"/>
        <v>15.459999999999999</v>
      </c>
      <c r="N278" s="410">
        <f t="shared" si="74"/>
        <v>15.59</v>
      </c>
      <c r="O278" s="411"/>
      <c r="P278" s="485">
        <f t="shared" ca="1" si="75"/>
        <v>0.40761574074074491</v>
      </c>
      <c r="Q278" s="484">
        <f t="shared" ca="1" si="76"/>
        <v>0.40776620370370786</v>
      </c>
      <c r="R278" s="486">
        <v>0.13</v>
      </c>
      <c r="S278" s="486"/>
      <c r="T278">
        <v>2</v>
      </c>
      <c r="U278" s="469" t="str">
        <f t="shared" si="66"/>
        <v>C14-R42</v>
      </c>
      <c r="V278">
        <v>14</v>
      </c>
      <c r="W278" s="470" t="s">
        <v>493</v>
      </c>
      <c r="X278" s="470" t="s">
        <v>494</v>
      </c>
      <c r="Y278">
        <v>42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13" t="str">
        <f>D12</f>
        <v>KM10+170, KM10+230</v>
      </c>
      <c r="C279" s="404" t="str">
        <f t="shared" si="64"/>
        <v>C14-R40</v>
      </c>
      <c r="D279" s="405">
        <v>0.40803240740741115</v>
      </c>
      <c r="E279" s="405">
        <v>0.4081828703703741</v>
      </c>
      <c r="F279" s="406">
        <f t="shared" si="69"/>
        <v>1.7</v>
      </c>
      <c r="G279" s="468">
        <f t="shared" si="69"/>
        <v>13.26</v>
      </c>
      <c r="H279" s="407">
        <f t="shared" si="69"/>
        <v>1.2</v>
      </c>
      <c r="I279" s="407">
        <f t="shared" si="70"/>
        <v>14.959999999999999</v>
      </c>
      <c r="J279" s="407">
        <f t="shared" si="65"/>
        <v>15.069999999999999</v>
      </c>
      <c r="K279" s="408">
        <f t="shared" si="71"/>
        <v>0.10999999999999943</v>
      </c>
      <c r="L279" s="409">
        <f t="shared" si="72"/>
        <v>0.5</v>
      </c>
      <c r="M279" s="410">
        <f t="shared" si="73"/>
        <v>15.459999999999999</v>
      </c>
      <c r="N279" s="410">
        <f t="shared" si="74"/>
        <v>15.569999999999999</v>
      </c>
      <c r="O279" s="411"/>
      <c r="P279" s="485">
        <f t="shared" ca="1" si="75"/>
        <v>0.4080208333333375</v>
      </c>
      <c r="Q279" s="484">
        <f t="shared" ca="1" si="76"/>
        <v>0.40815972222222641</v>
      </c>
      <c r="R279" s="486">
        <v>0.11</v>
      </c>
      <c r="S279" s="486"/>
      <c r="T279">
        <v>3</v>
      </c>
      <c r="U279" s="501" t="str">
        <f t="shared" si="66"/>
        <v>C14-R40</v>
      </c>
      <c r="V279">
        <v>14</v>
      </c>
      <c r="W279" s="501" t="s">
        <v>493</v>
      </c>
      <c r="X279" s="470" t="s">
        <v>494</v>
      </c>
      <c r="Y279">
        <v>40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13"/>
      <c r="C280" s="404" t="str">
        <f t="shared" si="64"/>
        <v>C14-R38</v>
      </c>
      <c r="D280" s="405">
        <v>0.40847222222222596</v>
      </c>
      <c r="E280" s="405">
        <v>0.40861111111111487</v>
      </c>
      <c r="F280" s="406">
        <f t="shared" si="69"/>
        <v>1.7</v>
      </c>
      <c r="G280" s="468">
        <f t="shared" si="69"/>
        <v>13.26</v>
      </c>
      <c r="H280" s="407">
        <f t="shared" si="69"/>
        <v>1.2</v>
      </c>
      <c r="I280" s="407">
        <f t="shared" si="70"/>
        <v>14.959999999999999</v>
      </c>
      <c r="J280" s="407">
        <f t="shared" si="65"/>
        <v>15.059999999999999</v>
      </c>
      <c r="K280" s="408">
        <f t="shared" si="71"/>
        <v>9.9999999999999645E-2</v>
      </c>
      <c r="L280" s="409">
        <f t="shared" si="72"/>
        <v>0.5</v>
      </c>
      <c r="M280" s="410">
        <f t="shared" si="73"/>
        <v>15.459999999999999</v>
      </c>
      <c r="N280" s="410">
        <f t="shared" si="74"/>
        <v>15.559999999999999</v>
      </c>
      <c r="O280" s="411"/>
      <c r="P280" s="485">
        <f t="shared" ca="1" si="75"/>
        <v>0.40843750000000417</v>
      </c>
      <c r="Q280" s="484">
        <f t="shared" ca="1" si="76"/>
        <v>0.40857638888889308</v>
      </c>
      <c r="R280" s="486">
        <v>0.1</v>
      </c>
      <c r="S280" s="486"/>
      <c r="T280">
        <v>4</v>
      </c>
      <c r="U280" s="469" t="str">
        <f t="shared" si="66"/>
        <v>C14-R38</v>
      </c>
      <c r="V280">
        <v>14</v>
      </c>
      <c r="W280" s="470" t="s">
        <v>493</v>
      </c>
      <c r="X280" s="470" t="s">
        <v>494</v>
      </c>
      <c r="Y280">
        <v>38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13"/>
      <c r="C281" s="404" t="str">
        <f t="shared" si="64"/>
        <v>C14-R36</v>
      </c>
      <c r="D281" s="405">
        <v>0.40884259259259637</v>
      </c>
      <c r="E281" s="405">
        <v>0.40899305555555932</v>
      </c>
      <c r="F281" s="406">
        <f t="shared" si="69"/>
        <v>1.7</v>
      </c>
      <c r="G281" s="468">
        <f t="shared" si="69"/>
        <v>13.26</v>
      </c>
      <c r="H281" s="407">
        <f t="shared" si="69"/>
        <v>1.2</v>
      </c>
      <c r="I281" s="407">
        <f t="shared" si="70"/>
        <v>14.959999999999999</v>
      </c>
      <c r="J281" s="407">
        <f t="shared" si="65"/>
        <v>15.09</v>
      </c>
      <c r="K281" s="408">
        <f t="shared" si="71"/>
        <v>0.13000000000000078</v>
      </c>
      <c r="L281" s="409">
        <f t="shared" si="72"/>
        <v>0.5</v>
      </c>
      <c r="M281" s="410">
        <f t="shared" si="73"/>
        <v>15.459999999999999</v>
      </c>
      <c r="N281" s="410">
        <f t="shared" si="74"/>
        <v>15.59</v>
      </c>
      <c r="O281" s="411"/>
      <c r="P281" s="485">
        <f t="shared" ca="1" si="75"/>
        <v>0.40885416666667085</v>
      </c>
      <c r="Q281" s="484">
        <f t="shared" ca="1" si="76"/>
        <v>0.40902777777778199</v>
      </c>
      <c r="R281" s="486">
        <v>0.13</v>
      </c>
      <c r="S281" s="486"/>
      <c r="T281">
        <v>5</v>
      </c>
      <c r="U281" s="469" t="str">
        <f t="shared" si="66"/>
        <v>C14-R36</v>
      </c>
      <c r="V281">
        <v>14</v>
      </c>
      <c r="W281" s="470" t="s">
        <v>493</v>
      </c>
      <c r="X281" s="470" t="s">
        <v>494</v>
      </c>
      <c r="Y281">
        <v>36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13"/>
      <c r="C282" s="404" t="str">
        <f t="shared" si="64"/>
        <v>C14-R34</v>
      </c>
      <c r="D282" s="405">
        <v>0.40925925925926304</v>
      </c>
      <c r="E282" s="405">
        <v>0.40940972222222599</v>
      </c>
      <c r="F282" s="406">
        <f t="shared" si="69"/>
        <v>1.7</v>
      </c>
      <c r="G282" s="468">
        <f t="shared" si="69"/>
        <v>13.26</v>
      </c>
      <c r="H282" s="407">
        <f t="shared" si="69"/>
        <v>1.2</v>
      </c>
      <c r="I282" s="407">
        <f t="shared" si="70"/>
        <v>14.959999999999999</v>
      </c>
      <c r="J282" s="407">
        <f t="shared" si="65"/>
        <v>14.979999999999999</v>
      </c>
      <c r="K282" s="408">
        <f t="shared" si="71"/>
        <v>1.9999999999999574E-2</v>
      </c>
      <c r="L282" s="409">
        <f t="shared" si="72"/>
        <v>0.5</v>
      </c>
      <c r="M282" s="410">
        <f t="shared" si="73"/>
        <v>15.459999999999999</v>
      </c>
      <c r="N282" s="410">
        <f t="shared" si="74"/>
        <v>15.479999999999999</v>
      </c>
      <c r="O282" s="411"/>
      <c r="P282" s="485">
        <f t="shared" ca="1" si="75"/>
        <v>0.40925925925926349</v>
      </c>
      <c r="Q282" s="484">
        <f t="shared" ca="1" si="76"/>
        <v>0.40942129629630053</v>
      </c>
      <c r="R282" s="486">
        <v>0.02</v>
      </c>
      <c r="S282" s="486"/>
      <c r="T282">
        <v>6</v>
      </c>
      <c r="U282" s="469" t="str">
        <f t="shared" si="66"/>
        <v>C14-R34</v>
      </c>
      <c r="V282">
        <v>14</v>
      </c>
      <c r="W282" s="470" t="s">
        <v>493</v>
      </c>
      <c r="X282" s="470" t="s">
        <v>494</v>
      </c>
      <c r="Y282">
        <v>34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13"/>
      <c r="C283" s="404" t="str">
        <f t="shared" si="64"/>
        <v>C14-R32</v>
      </c>
      <c r="D283" s="405">
        <v>0.40965277777778153</v>
      </c>
      <c r="E283" s="405">
        <v>0.40980324074074448</v>
      </c>
      <c r="F283" s="406">
        <f t="shared" si="69"/>
        <v>1.7</v>
      </c>
      <c r="G283" s="468">
        <f t="shared" si="69"/>
        <v>13.26</v>
      </c>
      <c r="H283" s="407">
        <f t="shared" si="69"/>
        <v>1.2</v>
      </c>
      <c r="I283" s="407">
        <f t="shared" si="70"/>
        <v>14.959999999999999</v>
      </c>
      <c r="J283" s="407">
        <f t="shared" si="65"/>
        <v>15.059999999999999</v>
      </c>
      <c r="K283" s="408">
        <f t="shared" si="71"/>
        <v>9.9999999999999645E-2</v>
      </c>
      <c r="L283" s="409">
        <f t="shared" si="72"/>
        <v>0.5</v>
      </c>
      <c r="M283" s="410">
        <f t="shared" si="73"/>
        <v>15.459999999999999</v>
      </c>
      <c r="N283" s="410">
        <f t="shared" si="74"/>
        <v>15.559999999999999</v>
      </c>
      <c r="O283" s="411"/>
      <c r="P283" s="485">
        <f t="shared" ca="1" si="75"/>
        <v>0.4096990740740783</v>
      </c>
      <c r="Q283" s="484">
        <f t="shared" ca="1" si="76"/>
        <v>0.40987268518518943</v>
      </c>
      <c r="R283" s="486">
        <v>0.1</v>
      </c>
      <c r="S283" s="486"/>
      <c r="T283">
        <v>7</v>
      </c>
      <c r="U283" s="469" t="str">
        <f t="shared" si="66"/>
        <v>C14-R32</v>
      </c>
      <c r="V283">
        <v>14</v>
      </c>
      <c r="W283" s="470" t="s">
        <v>493</v>
      </c>
      <c r="X283" s="470" t="s">
        <v>494</v>
      </c>
      <c r="Y283">
        <v>32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13"/>
      <c r="C284" s="404" t="str">
        <f t="shared" si="64"/>
        <v>C14-R30</v>
      </c>
      <c r="D284" s="405">
        <v>0.41003472222222598</v>
      </c>
      <c r="E284" s="405">
        <v>0.41020833333333712</v>
      </c>
      <c r="F284" s="406">
        <f t="shared" si="69"/>
        <v>1.7</v>
      </c>
      <c r="G284" s="468">
        <f t="shared" si="69"/>
        <v>13.26</v>
      </c>
      <c r="H284" s="407">
        <f t="shared" si="69"/>
        <v>1.2</v>
      </c>
      <c r="I284" s="407">
        <f t="shared" si="70"/>
        <v>14.959999999999999</v>
      </c>
      <c r="J284" s="407">
        <f t="shared" si="65"/>
        <v>15.11</v>
      </c>
      <c r="K284" s="408">
        <f t="shared" si="71"/>
        <v>0.15000000000000036</v>
      </c>
      <c r="L284" s="409">
        <f t="shared" si="72"/>
        <v>0.5</v>
      </c>
      <c r="M284" s="410">
        <f t="shared" si="73"/>
        <v>15.459999999999999</v>
      </c>
      <c r="N284" s="410">
        <f t="shared" si="74"/>
        <v>15.61</v>
      </c>
      <c r="O284" s="411"/>
      <c r="P284" s="485">
        <f t="shared" ca="1" si="75"/>
        <v>0.41012731481481907</v>
      </c>
      <c r="Q284" s="484">
        <f t="shared" ca="1" si="76"/>
        <v>0.4103009259259302</v>
      </c>
      <c r="R284" s="486">
        <v>0.15</v>
      </c>
      <c r="S284" s="486"/>
      <c r="T284">
        <v>8</v>
      </c>
      <c r="U284" s="469" t="str">
        <f t="shared" si="66"/>
        <v>C14-R30</v>
      </c>
      <c r="V284">
        <v>14</v>
      </c>
      <c r="W284" s="470" t="s">
        <v>493</v>
      </c>
      <c r="X284" s="470" t="s">
        <v>494</v>
      </c>
      <c r="Y284">
        <v>30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13"/>
      <c r="C285" s="404" t="str">
        <f t="shared" si="64"/>
        <v>C14-R28</v>
      </c>
      <c r="D285" s="405">
        <v>0.41049768518518898</v>
      </c>
      <c r="E285" s="405">
        <v>0.41065972222222602</v>
      </c>
      <c r="F285" s="406">
        <f t="shared" si="69"/>
        <v>1.7</v>
      </c>
      <c r="G285" s="468">
        <f t="shared" si="69"/>
        <v>13.26</v>
      </c>
      <c r="H285" s="407">
        <f t="shared" si="69"/>
        <v>1.2</v>
      </c>
      <c r="I285" s="407">
        <f t="shared" si="70"/>
        <v>14.959999999999999</v>
      </c>
      <c r="J285" s="407">
        <f t="shared" si="65"/>
        <v>15.01</v>
      </c>
      <c r="K285" s="408">
        <f t="shared" si="71"/>
        <v>5.0000000000000711E-2</v>
      </c>
      <c r="L285" s="409">
        <f t="shared" si="72"/>
        <v>0.5</v>
      </c>
      <c r="M285" s="410">
        <f t="shared" si="73"/>
        <v>15.459999999999999</v>
      </c>
      <c r="N285" s="410">
        <f t="shared" si="74"/>
        <v>15.51</v>
      </c>
      <c r="O285" s="411"/>
      <c r="P285" s="485">
        <f t="shared" ca="1" si="75"/>
        <v>0.41057870370370797</v>
      </c>
      <c r="Q285" s="484">
        <f t="shared" ca="1" si="76"/>
        <v>0.41075231481481911</v>
      </c>
      <c r="R285" s="486">
        <v>0.05</v>
      </c>
      <c r="S285" s="486"/>
      <c r="T285">
        <v>9</v>
      </c>
      <c r="U285" s="469" t="str">
        <f t="shared" si="66"/>
        <v>C14-R28</v>
      </c>
      <c r="V285">
        <v>14</v>
      </c>
      <c r="W285" s="470" t="s">
        <v>493</v>
      </c>
      <c r="X285" s="470" t="s">
        <v>494</v>
      </c>
      <c r="Y285">
        <v>28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13"/>
      <c r="C286" s="404" t="str">
        <f t="shared" si="64"/>
        <v>C14-R26</v>
      </c>
      <c r="D286" s="405">
        <v>0.41093750000000379</v>
      </c>
      <c r="E286" s="405">
        <v>0.41108796296296674</v>
      </c>
      <c r="F286" s="406">
        <f t="shared" si="69"/>
        <v>1.7</v>
      </c>
      <c r="G286" s="468">
        <f t="shared" si="69"/>
        <v>13.26</v>
      </c>
      <c r="H286" s="407">
        <f t="shared" si="69"/>
        <v>1.2</v>
      </c>
      <c r="I286" s="407">
        <f t="shared" si="70"/>
        <v>14.959999999999999</v>
      </c>
      <c r="J286" s="407">
        <f t="shared" si="65"/>
        <v>15.049999999999999</v>
      </c>
      <c r="K286" s="408">
        <f t="shared" si="71"/>
        <v>8.9999999999999858E-2</v>
      </c>
      <c r="L286" s="409">
        <f t="shared" si="72"/>
        <v>0.5</v>
      </c>
      <c r="M286" s="410">
        <f t="shared" si="73"/>
        <v>15.459999999999999</v>
      </c>
      <c r="N286" s="410">
        <f t="shared" si="74"/>
        <v>15.549999999999999</v>
      </c>
      <c r="O286" s="411"/>
      <c r="P286" s="485">
        <f t="shared" ca="1" si="75"/>
        <v>0.41103009259259687</v>
      </c>
      <c r="Q286" s="484">
        <f t="shared" ca="1" si="76"/>
        <v>0.41118055555555982</v>
      </c>
      <c r="R286" s="486">
        <v>0.09</v>
      </c>
      <c r="S286" s="486"/>
      <c r="T286">
        <v>10</v>
      </c>
      <c r="U286" s="469" t="str">
        <f t="shared" si="66"/>
        <v>C14-R26</v>
      </c>
      <c r="V286">
        <v>14</v>
      </c>
      <c r="W286" s="470" t="s">
        <v>493</v>
      </c>
      <c r="X286" s="470" t="s">
        <v>494</v>
      </c>
      <c r="Y286">
        <v>26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13"/>
      <c r="C287" s="404" t="str">
        <f t="shared" si="64"/>
        <v>C14-R24</v>
      </c>
      <c r="D287" s="405">
        <v>0.41133101851852227</v>
      </c>
      <c r="E287" s="405">
        <v>0.41148148148148522</v>
      </c>
      <c r="F287" s="406">
        <f t="shared" si="69"/>
        <v>1.7</v>
      </c>
      <c r="G287" s="468">
        <f t="shared" si="69"/>
        <v>13.26</v>
      </c>
      <c r="H287" s="407">
        <f t="shared" si="69"/>
        <v>1.2</v>
      </c>
      <c r="I287" s="407">
        <f t="shared" si="70"/>
        <v>14.959999999999999</v>
      </c>
      <c r="J287" s="407">
        <f t="shared" si="65"/>
        <v>15.03</v>
      </c>
      <c r="K287" s="408">
        <f t="shared" si="71"/>
        <v>7.0000000000000284E-2</v>
      </c>
      <c r="L287" s="409">
        <f t="shared" si="72"/>
        <v>0.5</v>
      </c>
      <c r="M287" s="410">
        <f t="shared" si="73"/>
        <v>15.459999999999999</v>
      </c>
      <c r="N287" s="410">
        <f t="shared" si="74"/>
        <v>15.53</v>
      </c>
      <c r="O287" s="411"/>
      <c r="P287" s="485">
        <f t="shared" ca="1" si="75"/>
        <v>0.41143518518518946</v>
      </c>
      <c r="Q287" s="484">
        <f t="shared" ca="1" si="76"/>
        <v>0.41157407407407837</v>
      </c>
      <c r="R287" s="486">
        <v>7.0000000000000007E-2</v>
      </c>
      <c r="S287" s="486"/>
      <c r="T287">
        <v>11</v>
      </c>
      <c r="U287" s="469" t="str">
        <f t="shared" si="66"/>
        <v>C14-R24</v>
      </c>
      <c r="V287">
        <v>14</v>
      </c>
      <c r="W287" s="470" t="s">
        <v>493</v>
      </c>
      <c r="X287" s="470" t="s">
        <v>494</v>
      </c>
      <c r="Y287">
        <v>24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13"/>
      <c r="C288" s="404" t="str">
        <f t="shared" si="64"/>
        <v>C14-R22</v>
      </c>
      <c r="D288" s="405">
        <v>0.41172453703704076</v>
      </c>
      <c r="E288" s="405">
        <v>0.41187500000000371</v>
      </c>
      <c r="F288" s="406">
        <f t="shared" si="69"/>
        <v>1.7</v>
      </c>
      <c r="G288" s="468">
        <f t="shared" si="69"/>
        <v>13.26</v>
      </c>
      <c r="H288" s="407">
        <f t="shared" si="69"/>
        <v>1.2</v>
      </c>
      <c r="I288" s="407">
        <f t="shared" si="70"/>
        <v>14.959999999999999</v>
      </c>
      <c r="J288" s="407">
        <f t="shared" si="65"/>
        <v>15.02</v>
      </c>
      <c r="K288" s="408">
        <f t="shared" si="71"/>
        <v>6.0000000000000497E-2</v>
      </c>
      <c r="L288" s="409">
        <f t="shared" si="72"/>
        <v>0.5</v>
      </c>
      <c r="M288" s="410">
        <f t="shared" si="73"/>
        <v>15.459999999999999</v>
      </c>
      <c r="N288" s="410">
        <f t="shared" si="74"/>
        <v>15.52</v>
      </c>
      <c r="O288" s="411"/>
      <c r="P288" s="485">
        <f t="shared" ca="1" si="75"/>
        <v>0.411828703703708</v>
      </c>
      <c r="Q288" s="484">
        <f t="shared" ca="1" si="76"/>
        <v>0.41197916666667095</v>
      </c>
      <c r="R288" s="486">
        <v>0.06</v>
      </c>
      <c r="S288" s="486"/>
      <c r="T288">
        <v>12</v>
      </c>
      <c r="U288" s="469" t="str">
        <f t="shared" si="66"/>
        <v>C14-R22</v>
      </c>
      <c r="V288">
        <v>14</v>
      </c>
      <c r="W288" s="470" t="s">
        <v>493</v>
      </c>
      <c r="X288" s="470" t="s">
        <v>494</v>
      </c>
      <c r="Y288">
        <v>22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13"/>
      <c r="C289" s="404" t="str">
        <f t="shared" si="64"/>
        <v>C14-R20</v>
      </c>
      <c r="D289" s="405">
        <v>0.41210648148148521</v>
      </c>
      <c r="E289" s="405">
        <v>0.41226851851852225</v>
      </c>
      <c r="F289" s="406">
        <f t="shared" si="69"/>
        <v>1.7</v>
      </c>
      <c r="G289" s="468">
        <f t="shared" si="69"/>
        <v>13.26</v>
      </c>
      <c r="H289" s="407">
        <f t="shared" si="69"/>
        <v>1.2</v>
      </c>
      <c r="I289" s="407">
        <f t="shared" si="70"/>
        <v>14.959999999999999</v>
      </c>
      <c r="J289" s="407">
        <f t="shared" si="65"/>
        <v>15.069999999999999</v>
      </c>
      <c r="K289" s="408">
        <f t="shared" si="71"/>
        <v>0.10999999999999943</v>
      </c>
      <c r="L289" s="409">
        <f t="shared" si="72"/>
        <v>0.5</v>
      </c>
      <c r="M289" s="410">
        <f t="shared" si="73"/>
        <v>15.459999999999999</v>
      </c>
      <c r="N289" s="410">
        <f t="shared" si="74"/>
        <v>15.569999999999999</v>
      </c>
      <c r="O289" s="411"/>
      <c r="P289" s="485">
        <f t="shared" ca="1" si="75"/>
        <v>0.41222222222222649</v>
      </c>
      <c r="Q289" s="484">
        <f t="shared" ca="1" si="76"/>
        <v>0.4123611111111154</v>
      </c>
      <c r="R289" s="486">
        <v>0.11</v>
      </c>
      <c r="S289" s="486"/>
      <c r="T289">
        <v>13</v>
      </c>
      <c r="U289" s="469" t="str">
        <f t="shared" si="66"/>
        <v>C14-R20</v>
      </c>
      <c r="V289">
        <v>14</v>
      </c>
      <c r="W289" s="470" t="s">
        <v>493</v>
      </c>
      <c r="X289" s="470" t="s">
        <v>494</v>
      </c>
      <c r="Y289">
        <v>20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13"/>
      <c r="C290" s="404" t="str">
        <f t="shared" si="64"/>
        <v>C14-R18</v>
      </c>
      <c r="D290" s="405">
        <v>0.41253472222222598</v>
      </c>
      <c r="E290" s="405">
        <v>0.41267361111111489</v>
      </c>
      <c r="F290" s="406">
        <f t="shared" si="69"/>
        <v>1.7</v>
      </c>
      <c r="G290" s="468">
        <f t="shared" si="69"/>
        <v>13.26</v>
      </c>
      <c r="H290" s="407">
        <f t="shared" si="69"/>
        <v>1.2</v>
      </c>
      <c r="I290" s="407">
        <f t="shared" si="70"/>
        <v>14.959999999999999</v>
      </c>
      <c r="J290" s="407">
        <f t="shared" si="65"/>
        <v>15.059999999999999</v>
      </c>
      <c r="K290" s="408">
        <f t="shared" si="71"/>
        <v>9.9999999999999645E-2</v>
      </c>
      <c r="L290" s="409">
        <f t="shared" si="72"/>
        <v>0.5</v>
      </c>
      <c r="M290" s="410">
        <f t="shared" si="73"/>
        <v>15.459999999999999</v>
      </c>
      <c r="N290" s="410">
        <f t="shared" si="74"/>
        <v>15.559999999999999</v>
      </c>
      <c r="O290" s="411"/>
      <c r="P290" s="485">
        <f t="shared" ca="1" si="75"/>
        <v>0.41262731481481912</v>
      </c>
      <c r="Q290" s="484">
        <f t="shared" ca="1" si="76"/>
        <v>0.41276620370370803</v>
      </c>
      <c r="R290" s="486">
        <v>0.1</v>
      </c>
      <c r="S290" s="486"/>
      <c r="T290">
        <v>14</v>
      </c>
      <c r="U290" s="469" t="str">
        <f t="shared" si="66"/>
        <v>C14-R18</v>
      </c>
      <c r="V290">
        <v>14</v>
      </c>
      <c r="W290" s="470" t="s">
        <v>493</v>
      </c>
      <c r="X290" s="470" t="s">
        <v>494</v>
      </c>
      <c r="Y290">
        <v>18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13"/>
      <c r="C291" s="404" t="str">
        <f t="shared" si="64"/>
        <v>C14-R16</v>
      </c>
      <c r="D291" s="405">
        <v>0.41293981481481862</v>
      </c>
      <c r="E291" s="405">
        <v>0.41309027777778157</v>
      </c>
      <c r="F291" s="406">
        <f t="shared" ref="F291:H306" si="77">F290</f>
        <v>1.7</v>
      </c>
      <c r="G291" s="468">
        <f t="shared" si="77"/>
        <v>13.26</v>
      </c>
      <c r="H291" s="407">
        <f t="shared" si="77"/>
        <v>1.2</v>
      </c>
      <c r="I291" s="407">
        <f t="shared" si="70"/>
        <v>14.959999999999999</v>
      </c>
      <c r="J291" s="407">
        <f t="shared" si="65"/>
        <v>14.979999999999999</v>
      </c>
      <c r="K291" s="408">
        <f t="shared" si="71"/>
        <v>1.9999999999999574E-2</v>
      </c>
      <c r="L291" s="409">
        <f t="shared" si="72"/>
        <v>0.5</v>
      </c>
      <c r="M291" s="410">
        <f t="shared" si="73"/>
        <v>15.459999999999999</v>
      </c>
      <c r="N291" s="410">
        <f t="shared" si="74"/>
        <v>15.479999999999999</v>
      </c>
      <c r="O291" s="411"/>
      <c r="P291" s="485">
        <f t="shared" ca="1" si="75"/>
        <v>0.4130439814814858</v>
      </c>
      <c r="Q291" s="484">
        <f t="shared" ca="1" si="76"/>
        <v>0.41321759259259694</v>
      </c>
      <c r="R291" s="486">
        <v>0.02</v>
      </c>
      <c r="S291" s="486"/>
      <c r="T291">
        <v>15</v>
      </c>
      <c r="U291" s="469" t="str">
        <f t="shared" si="66"/>
        <v>C14-R16</v>
      </c>
      <c r="V291">
        <v>14</v>
      </c>
      <c r="W291" s="470" t="s">
        <v>493</v>
      </c>
      <c r="X291" s="470" t="s">
        <v>494</v>
      </c>
      <c r="Y291">
        <v>16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13"/>
      <c r="C292" s="404" t="str">
        <f t="shared" si="64"/>
        <v>C14-R14</v>
      </c>
      <c r="D292" s="405">
        <v>0.4133449074074112</v>
      </c>
      <c r="E292" s="405">
        <v>0.41349537037037415</v>
      </c>
      <c r="F292" s="406">
        <f t="shared" si="77"/>
        <v>1.7</v>
      </c>
      <c r="G292" s="468">
        <f t="shared" si="77"/>
        <v>13.26</v>
      </c>
      <c r="H292" s="407">
        <f t="shared" si="77"/>
        <v>1.2</v>
      </c>
      <c r="I292" s="407">
        <f t="shared" si="70"/>
        <v>14.959999999999999</v>
      </c>
      <c r="J292" s="407">
        <f t="shared" si="65"/>
        <v>14.999999999999998</v>
      </c>
      <c r="K292" s="408">
        <f t="shared" si="71"/>
        <v>3.9999999999999147E-2</v>
      </c>
      <c r="L292" s="409">
        <f t="shared" si="72"/>
        <v>0.5</v>
      </c>
      <c r="M292" s="410">
        <f t="shared" si="73"/>
        <v>15.459999999999999</v>
      </c>
      <c r="N292" s="410">
        <f t="shared" si="74"/>
        <v>15.499999999999998</v>
      </c>
      <c r="O292" s="411"/>
      <c r="P292" s="485">
        <f t="shared" ca="1" si="75"/>
        <v>0.41344907407407844</v>
      </c>
      <c r="Q292" s="484">
        <f t="shared" ca="1" si="76"/>
        <v>0.41359953703704139</v>
      </c>
      <c r="R292" s="486">
        <v>0.04</v>
      </c>
      <c r="S292" s="486"/>
      <c r="T292">
        <v>16</v>
      </c>
      <c r="U292" s="469" t="str">
        <f t="shared" si="66"/>
        <v>C14-R14</v>
      </c>
      <c r="V292">
        <v>14</v>
      </c>
      <c r="W292" s="470" t="s">
        <v>493</v>
      </c>
      <c r="X292" s="470" t="s">
        <v>494</v>
      </c>
      <c r="Y292">
        <v>14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13"/>
      <c r="C293" s="404" t="str">
        <f t="shared" si="64"/>
        <v>C14-R12</v>
      </c>
      <c r="D293" s="405">
        <v>0.41377314814815191</v>
      </c>
      <c r="E293" s="405">
        <v>0.41392361111111486</v>
      </c>
      <c r="F293" s="406">
        <f t="shared" si="77"/>
        <v>1.7</v>
      </c>
      <c r="G293" s="468">
        <f t="shared" si="77"/>
        <v>13.26</v>
      </c>
      <c r="H293" s="407">
        <f t="shared" si="77"/>
        <v>1.2</v>
      </c>
      <c r="I293" s="407">
        <f t="shared" si="70"/>
        <v>14.959999999999999</v>
      </c>
      <c r="J293" s="407">
        <f t="shared" si="65"/>
        <v>15.049999999999999</v>
      </c>
      <c r="K293" s="408">
        <f t="shared" si="71"/>
        <v>8.9999999999999858E-2</v>
      </c>
      <c r="L293" s="409">
        <f t="shared" si="72"/>
        <v>0.5</v>
      </c>
      <c r="M293" s="410">
        <f t="shared" si="73"/>
        <v>15.459999999999999</v>
      </c>
      <c r="N293" s="410">
        <f t="shared" si="74"/>
        <v>15.549999999999999</v>
      </c>
      <c r="O293" s="411"/>
      <c r="P293" s="485">
        <f t="shared" ca="1" si="75"/>
        <v>0.41384259259259693</v>
      </c>
      <c r="Q293" s="484">
        <f t="shared" ca="1" si="76"/>
        <v>0.41398148148148584</v>
      </c>
      <c r="R293" s="486">
        <v>0.09</v>
      </c>
      <c r="S293" s="486"/>
      <c r="T293">
        <v>17</v>
      </c>
      <c r="U293" s="469" t="str">
        <f t="shared" si="66"/>
        <v>C14-R12</v>
      </c>
      <c r="V293">
        <v>14</v>
      </c>
      <c r="W293" s="470" t="s">
        <v>493</v>
      </c>
      <c r="X293" s="470" t="s">
        <v>494</v>
      </c>
      <c r="Y293">
        <v>12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13"/>
      <c r="C294" s="404" t="str">
        <f t="shared" si="64"/>
        <v>C14-R10</v>
      </c>
      <c r="D294" s="405">
        <v>0.41418981481481859</v>
      </c>
      <c r="E294" s="405">
        <v>0.41434027777778154</v>
      </c>
      <c r="F294" s="406">
        <f t="shared" si="77"/>
        <v>1.7</v>
      </c>
      <c r="G294" s="468">
        <f t="shared" si="77"/>
        <v>13.26</v>
      </c>
      <c r="H294" s="407">
        <f t="shared" si="77"/>
        <v>1.2</v>
      </c>
      <c r="I294" s="407">
        <f t="shared" si="70"/>
        <v>14.959999999999999</v>
      </c>
      <c r="J294" s="407">
        <f t="shared" si="65"/>
        <v>15.059999999999999</v>
      </c>
      <c r="K294" s="408">
        <f t="shared" si="71"/>
        <v>9.9999999999999645E-2</v>
      </c>
      <c r="L294" s="409">
        <f t="shared" si="72"/>
        <v>0.5</v>
      </c>
      <c r="M294" s="410">
        <f t="shared" si="73"/>
        <v>15.459999999999999</v>
      </c>
      <c r="N294" s="410">
        <f t="shared" si="74"/>
        <v>15.559999999999999</v>
      </c>
      <c r="O294" s="411"/>
      <c r="P294" s="485">
        <f t="shared" ca="1" si="75"/>
        <v>0.41424768518518956</v>
      </c>
      <c r="Q294" s="484">
        <f t="shared" ca="1" si="76"/>
        <v>0.41440972222222661</v>
      </c>
      <c r="R294" s="486">
        <v>0.1</v>
      </c>
      <c r="S294" s="486"/>
      <c r="T294">
        <v>18</v>
      </c>
      <c r="U294" s="469" t="str">
        <f t="shared" si="66"/>
        <v>C14-R10</v>
      </c>
      <c r="V294">
        <v>14</v>
      </c>
      <c r="W294" s="470" t="s">
        <v>493</v>
      </c>
      <c r="X294" s="470" t="s">
        <v>494</v>
      </c>
      <c r="Y294">
        <v>10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13"/>
      <c r="C295" s="404" t="str">
        <f t="shared" si="64"/>
        <v>C14-R8</v>
      </c>
      <c r="D295" s="405">
        <v>0.4146296296296334</v>
      </c>
      <c r="E295" s="405">
        <v>0.41478009259259635</v>
      </c>
      <c r="F295" s="406">
        <f t="shared" si="77"/>
        <v>1.7</v>
      </c>
      <c r="G295" s="468">
        <f t="shared" si="77"/>
        <v>13.26</v>
      </c>
      <c r="H295" s="407">
        <f t="shared" si="77"/>
        <v>1.2</v>
      </c>
      <c r="I295" s="407">
        <f t="shared" si="70"/>
        <v>14.959999999999999</v>
      </c>
      <c r="J295" s="407">
        <f t="shared" si="65"/>
        <v>15.03</v>
      </c>
      <c r="K295" s="408">
        <f t="shared" si="71"/>
        <v>7.0000000000000284E-2</v>
      </c>
      <c r="L295" s="409">
        <f t="shared" si="72"/>
        <v>0.5</v>
      </c>
      <c r="M295" s="410">
        <f t="shared" si="73"/>
        <v>15.459999999999999</v>
      </c>
      <c r="N295" s="410">
        <f t="shared" si="74"/>
        <v>15.53</v>
      </c>
      <c r="O295" s="411"/>
      <c r="P295" s="485">
        <f t="shared" ca="1" si="75"/>
        <v>0.41465277777778214</v>
      </c>
      <c r="Q295" s="484">
        <f t="shared" ca="1" si="76"/>
        <v>0.41479166666667106</v>
      </c>
      <c r="R295" s="486">
        <v>7.0000000000000007E-2</v>
      </c>
      <c r="S295" s="486"/>
      <c r="T295">
        <v>19</v>
      </c>
      <c r="U295" s="469" t="str">
        <f t="shared" si="66"/>
        <v>C14-R8</v>
      </c>
      <c r="V295">
        <v>14</v>
      </c>
      <c r="W295" s="470" t="s">
        <v>493</v>
      </c>
      <c r="X295" s="470" t="s">
        <v>494</v>
      </c>
      <c r="Y295">
        <v>8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13"/>
      <c r="C296" s="404" t="str">
        <f t="shared" si="64"/>
        <v>C14-R6</v>
      </c>
      <c r="D296" s="405">
        <v>0.41503472222222598</v>
      </c>
      <c r="E296" s="405">
        <v>0.41518518518518893</v>
      </c>
      <c r="F296" s="406">
        <f t="shared" si="77"/>
        <v>1.7</v>
      </c>
      <c r="G296" s="468">
        <f t="shared" si="77"/>
        <v>13.26</v>
      </c>
      <c r="H296" s="407">
        <f t="shared" si="77"/>
        <v>1.2</v>
      </c>
      <c r="I296" s="407">
        <f t="shared" si="70"/>
        <v>14.959999999999999</v>
      </c>
      <c r="J296" s="407">
        <f t="shared" si="65"/>
        <v>15.1</v>
      </c>
      <c r="K296" s="408">
        <f t="shared" si="71"/>
        <v>0.14000000000000057</v>
      </c>
      <c r="L296" s="409">
        <f t="shared" si="72"/>
        <v>0.5</v>
      </c>
      <c r="M296" s="410">
        <f t="shared" si="73"/>
        <v>15.459999999999999</v>
      </c>
      <c r="N296" s="410">
        <f t="shared" si="74"/>
        <v>15.6</v>
      </c>
      <c r="O296" s="411"/>
      <c r="P296" s="485">
        <f t="shared" ca="1" si="75"/>
        <v>0.41504629629630069</v>
      </c>
      <c r="Q296" s="484">
        <f t="shared" ca="1" si="76"/>
        <v>0.41520833333333773</v>
      </c>
      <c r="R296" s="486">
        <v>0.14000000000000001</v>
      </c>
      <c r="S296" s="486"/>
      <c r="T296">
        <v>20</v>
      </c>
      <c r="U296" s="469" t="str">
        <f t="shared" si="66"/>
        <v>C14-R6</v>
      </c>
      <c r="V296">
        <v>14</v>
      </c>
      <c r="W296" s="470" t="s">
        <v>493</v>
      </c>
      <c r="X296" s="470" t="s">
        <v>494</v>
      </c>
      <c r="Y296">
        <v>6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13"/>
      <c r="C297" s="404" t="str">
        <f t="shared" si="64"/>
        <v>C14-R4</v>
      </c>
      <c r="D297" s="405">
        <v>0.4154629629629667</v>
      </c>
      <c r="E297" s="405">
        <v>0.41561342592592965</v>
      </c>
      <c r="F297" s="406">
        <f t="shared" si="77"/>
        <v>1.7</v>
      </c>
      <c r="G297" s="468">
        <f t="shared" si="77"/>
        <v>13.26</v>
      </c>
      <c r="H297" s="407">
        <f t="shared" si="77"/>
        <v>1.2</v>
      </c>
      <c r="I297" s="407">
        <f t="shared" si="70"/>
        <v>14.959999999999999</v>
      </c>
      <c r="J297" s="407">
        <f t="shared" si="65"/>
        <v>15.04</v>
      </c>
      <c r="K297" s="408">
        <f t="shared" si="71"/>
        <v>8.0000000000000071E-2</v>
      </c>
      <c r="L297" s="409">
        <f t="shared" si="72"/>
        <v>0.5</v>
      </c>
      <c r="M297" s="410">
        <f t="shared" si="73"/>
        <v>15.459999999999999</v>
      </c>
      <c r="N297" s="410">
        <f t="shared" si="74"/>
        <v>15.54</v>
      </c>
      <c r="O297" s="411"/>
      <c r="P297" s="485">
        <f t="shared" ca="1" si="75"/>
        <v>0.41543981481481923</v>
      </c>
      <c r="Q297" s="484">
        <f t="shared" ca="1" si="76"/>
        <v>0.41561342592593037</v>
      </c>
      <c r="R297" s="486">
        <v>0.08</v>
      </c>
      <c r="S297" s="486"/>
      <c r="T297">
        <v>21</v>
      </c>
      <c r="U297" s="469" t="str">
        <f t="shared" si="66"/>
        <v>C14-R4</v>
      </c>
      <c r="V297">
        <v>14</v>
      </c>
      <c r="W297" s="470" t="s">
        <v>493</v>
      </c>
      <c r="X297" s="470" t="s">
        <v>494</v>
      </c>
      <c r="Y297">
        <v>4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13"/>
      <c r="C298" s="404" t="str">
        <f t="shared" si="64"/>
        <v>C14-R2</v>
      </c>
      <c r="D298" s="405">
        <v>0.41586805555555928</v>
      </c>
      <c r="E298" s="405">
        <v>0.41601851851852223</v>
      </c>
      <c r="F298" s="406">
        <f t="shared" si="77"/>
        <v>1.7</v>
      </c>
      <c r="G298" s="468">
        <f t="shared" si="77"/>
        <v>13.26</v>
      </c>
      <c r="H298" s="407">
        <f t="shared" si="77"/>
        <v>1.2</v>
      </c>
      <c r="I298" s="407">
        <f t="shared" si="70"/>
        <v>14.959999999999999</v>
      </c>
      <c r="J298" s="407">
        <f t="shared" si="65"/>
        <v>14.999999999999998</v>
      </c>
      <c r="K298" s="408">
        <f t="shared" si="71"/>
        <v>3.9999999999999147E-2</v>
      </c>
      <c r="L298" s="409">
        <f t="shared" si="72"/>
        <v>0.5</v>
      </c>
      <c r="M298" s="410">
        <f t="shared" si="73"/>
        <v>15.459999999999999</v>
      </c>
      <c r="N298" s="410">
        <f t="shared" si="74"/>
        <v>15.499999999999998</v>
      </c>
      <c r="O298" s="411"/>
      <c r="P298" s="485">
        <f t="shared" ca="1" si="75"/>
        <v>0.41589120370370813</v>
      </c>
      <c r="Q298" s="484">
        <f t="shared" ca="1" si="76"/>
        <v>0.41605324074074518</v>
      </c>
      <c r="R298" s="486">
        <v>0.04</v>
      </c>
      <c r="S298" s="486"/>
      <c r="T298">
        <v>22</v>
      </c>
      <c r="U298" s="469" t="str">
        <f t="shared" si="66"/>
        <v>C14-R2</v>
      </c>
      <c r="V298">
        <v>14</v>
      </c>
      <c r="W298" s="470" t="s">
        <v>493</v>
      </c>
      <c r="X298" s="470" t="s">
        <v>494</v>
      </c>
      <c r="Y298">
        <v>2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13"/>
      <c r="C299" s="404" t="str">
        <f t="shared" si="64"/>
        <v>C15-R1</v>
      </c>
      <c r="D299" s="405">
        <v>0.41626157407407777</v>
      </c>
      <c r="E299" s="405">
        <v>0.41642361111111481</v>
      </c>
      <c r="F299" s="406">
        <f t="shared" si="77"/>
        <v>1.7</v>
      </c>
      <c r="G299" s="468">
        <f t="shared" si="77"/>
        <v>13.26</v>
      </c>
      <c r="H299" s="407">
        <f t="shared" si="77"/>
        <v>1.2</v>
      </c>
      <c r="I299" s="407">
        <f t="shared" si="70"/>
        <v>14.959999999999999</v>
      </c>
      <c r="J299" s="407">
        <f t="shared" si="65"/>
        <v>14.969999999999999</v>
      </c>
      <c r="K299" s="408">
        <f t="shared" si="71"/>
        <v>9.9999999999997868E-3</v>
      </c>
      <c r="L299" s="409">
        <f t="shared" si="72"/>
        <v>0.5</v>
      </c>
      <c r="M299" s="410">
        <f t="shared" si="73"/>
        <v>15.459999999999999</v>
      </c>
      <c r="N299" s="410">
        <f t="shared" si="74"/>
        <v>15.469999999999999</v>
      </c>
      <c r="O299" s="411"/>
      <c r="P299" s="485">
        <f t="shared" ca="1" si="75"/>
        <v>0.41630787037037481</v>
      </c>
      <c r="Q299" s="484">
        <f t="shared" ca="1" si="76"/>
        <v>0.41646990740741185</v>
      </c>
      <c r="R299" s="486">
        <v>0.01</v>
      </c>
      <c r="S299" s="486"/>
      <c r="T299">
        <v>23</v>
      </c>
      <c r="U299" s="501" t="str">
        <f t="shared" si="66"/>
        <v>C15-R1</v>
      </c>
      <c r="V299">
        <v>15</v>
      </c>
      <c r="W299" s="501" t="s">
        <v>493</v>
      </c>
      <c r="X299" s="470" t="s">
        <v>494</v>
      </c>
      <c r="Y299">
        <v>1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13"/>
      <c r="C300" s="404" t="str">
        <f t="shared" si="64"/>
        <v>C15-R3</v>
      </c>
      <c r="D300" s="405">
        <v>0.41671296296296667</v>
      </c>
      <c r="E300" s="405">
        <v>0.41687500000000371</v>
      </c>
      <c r="F300" s="406">
        <f t="shared" si="77"/>
        <v>1.7</v>
      </c>
      <c r="G300" s="468">
        <f t="shared" si="77"/>
        <v>13.26</v>
      </c>
      <c r="H300" s="407">
        <f t="shared" si="77"/>
        <v>1.2</v>
      </c>
      <c r="I300" s="407">
        <f t="shared" si="70"/>
        <v>14.959999999999999</v>
      </c>
      <c r="J300" s="407">
        <f t="shared" si="65"/>
        <v>14.969999999999999</v>
      </c>
      <c r="K300" s="408">
        <f t="shared" si="71"/>
        <v>9.9999999999997868E-3</v>
      </c>
      <c r="L300" s="409">
        <f t="shared" si="72"/>
        <v>0.5</v>
      </c>
      <c r="M300" s="410">
        <f t="shared" si="73"/>
        <v>15.459999999999999</v>
      </c>
      <c r="N300" s="410">
        <f t="shared" si="74"/>
        <v>15.469999999999999</v>
      </c>
      <c r="O300" s="411"/>
      <c r="P300" s="485">
        <f t="shared" ca="1" si="75"/>
        <v>0.41672453703704149</v>
      </c>
      <c r="Q300" s="484">
        <f t="shared" ca="1" si="76"/>
        <v>0.4168634259259304</v>
      </c>
      <c r="R300" s="486">
        <v>0.01</v>
      </c>
      <c r="S300" s="486"/>
      <c r="T300">
        <v>24</v>
      </c>
      <c r="U300" s="469" t="str">
        <f t="shared" si="66"/>
        <v>C15-R3</v>
      </c>
      <c r="V300">
        <v>15</v>
      </c>
      <c r="W300" s="470" t="s">
        <v>493</v>
      </c>
      <c r="X300" s="470" t="s">
        <v>494</v>
      </c>
      <c r="Y300">
        <v>3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13"/>
      <c r="C301" s="404" t="str">
        <f t="shared" si="64"/>
        <v>C15-R5</v>
      </c>
      <c r="D301" s="405">
        <v>0.41711805555555925</v>
      </c>
      <c r="E301" s="405">
        <v>0.4172800925925963</v>
      </c>
      <c r="F301" s="406">
        <f t="shared" si="77"/>
        <v>1.7</v>
      </c>
      <c r="G301" s="468">
        <f t="shared" si="77"/>
        <v>13.26</v>
      </c>
      <c r="H301" s="407">
        <f t="shared" si="77"/>
        <v>1.2</v>
      </c>
      <c r="I301" s="407">
        <f t="shared" si="70"/>
        <v>14.959999999999999</v>
      </c>
      <c r="J301" s="407">
        <f t="shared" si="65"/>
        <v>15.069999999999999</v>
      </c>
      <c r="K301" s="408">
        <f t="shared" si="71"/>
        <v>0.10999999999999943</v>
      </c>
      <c r="L301" s="409">
        <f t="shared" si="72"/>
        <v>0.5</v>
      </c>
      <c r="M301" s="410">
        <f t="shared" si="73"/>
        <v>15.459999999999999</v>
      </c>
      <c r="N301" s="410">
        <f t="shared" si="74"/>
        <v>15.569999999999999</v>
      </c>
      <c r="O301" s="411"/>
      <c r="P301" s="485">
        <f t="shared" ca="1" si="75"/>
        <v>0.41711805555556003</v>
      </c>
      <c r="Q301" s="484">
        <f t="shared" ca="1" si="76"/>
        <v>0.41726851851852298</v>
      </c>
      <c r="R301" s="486">
        <v>0.11</v>
      </c>
      <c r="S301" s="486"/>
      <c r="T301">
        <v>25</v>
      </c>
      <c r="U301" s="469" t="str">
        <f t="shared" si="66"/>
        <v>C15-R5</v>
      </c>
      <c r="V301">
        <v>15</v>
      </c>
      <c r="W301" s="470" t="s">
        <v>493</v>
      </c>
      <c r="X301" s="470" t="s">
        <v>494</v>
      </c>
      <c r="Y301">
        <v>5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13"/>
      <c r="C302" s="404" t="str">
        <f t="shared" si="64"/>
        <v>C15-R7</v>
      </c>
      <c r="D302" s="405">
        <v>0.41753472222222593</v>
      </c>
      <c r="E302" s="405">
        <v>0.41769675925926297</v>
      </c>
      <c r="F302" s="406">
        <f t="shared" si="77"/>
        <v>1.7</v>
      </c>
      <c r="G302" s="468">
        <f t="shared" si="77"/>
        <v>13.26</v>
      </c>
      <c r="H302" s="407">
        <f t="shared" si="77"/>
        <v>1.2</v>
      </c>
      <c r="I302" s="407">
        <f t="shared" si="70"/>
        <v>14.959999999999999</v>
      </c>
      <c r="J302" s="407">
        <f t="shared" si="65"/>
        <v>15.03</v>
      </c>
      <c r="K302" s="408">
        <f t="shared" si="71"/>
        <v>7.0000000000000284E-2</v>
      </c>
      <c r="L302" s="409">
        <f t="shared" si="72"/>
        <v>0.5</v>
      </c>
      <c r="M302" s="410">
        <f t="shared" si="73"/>
        <v>15.459999999999999</v>
      </c>
      <c r="N302" s="410">
        <f t="shared" si="74"/>
        <v>15.53</v>
      </c>
      <c r="O302" s="411"/>
      <c r="P302" s="485">
        <f t="shared" ca="1" si="75"/>
        <v>0.41750000000000448</v>
      </c>
      <c r="Q302" s="484">
        <f t="shared" ca="1" si="76"/>
        <v>0.41767361111111562</v>
      </c>
      <c r="R302" s="486">
        <v>7.0000000000000007E-2</v>
      </c>
      <c r="S302" s="486"/>
      <c r="T302">
        <v>26</v>
      </c>
      <c r="U302" s="469" t="str">
        <f t="shared" si="66"/>
        <v>C15-R7</v>
      </c>
      <c r="V302">
        <v>15</v>
      </c>
      <c r="W302" s="470" t="s">
        <v>493</v>
      </c>
      <c r="X302" s="470" t="s">
        <v>494</v>
      </c>
      <c r="Y302">
        <v>7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13"/>
      <c r="C303" s="404" t="str">
        <f t="shared" si="64"/>
        <v>C15-R9</v>
      </c>
      <c r="D303" s="405">
        <v>0.41793981481481851</v>
      </c>
      <c r="E303" s="405">
        <v>0.41809027777778146</v>
      </c>
      <c r="F303" s="406">
        <f t="shared" si="77"/>
        <v>1.7</v>
      </c>
      <c r="G303" s="468">
        <f t="shared" si="77"/>
        <v>13.26</v>
      </c>
      <c r="H303" s="407">
        <f t="shared" si="77"/>
        <v>1.2</v>
      </c>
      <c r="I303" s="407">
        <f t="shared" si="70"/>
        <v>14.959999999999999</v>
      </c>
      <c r="J303" s="407">
        <f t="shared" si="65"/>
        <v>15.04</v>
      </c>
      <c r="K303" s="408">
        <f t="shared" si="71"/>
        <v>8.0000000000000071E-2</v>
      </c>
      <c r="L303" s="409">
        <f t="shared" si="72"/>
        <v>0.5</v>
      </c>
      <c r="M303" s="410">
        <f t="shared" si="73"/>
        <v>15.459999999999999</v>
      </c>
      <c r="N303" s="410">
        <f t="shared" si="74"/>
        <v>15.54</v>
      </c>
      <c r="O303" s="411"/>
      <c r="P303" s="485">
        <f t="shared" ca="1" si="75"/>
        <v>0.41792824074074525</v>
      </c>
      <c r="Q303" s="484">
        <f t="shared" ca="1" si="76"/>
        <v>0.41810185185185639</v>
      </c>
      <c r="R303" s="486">
        <v>0.08</v>
      </c>
      <c r="S303" s="486"/>
      <c r="T303">
        <v>1</v>
      </c>
      <c r="U303" s="469" t="str">
        <f t="shared" si="66"/>
        <v>C15-R9</v>
      </c>
      <c r="V303">
        <v>15</v>
      </c>
      <c r="W303" s="470" t="s">
        <v>493</v>
      </c>
      <c r="X303" s="470" t="s">
        <v>494</v>
      </c>
      <c r="Y303">
        <v>9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13"/>
      <c r="C304" s="404" t="str">
        <f t="shared" si="64"/>
        <v>C15-R11</v>
      </c>
      <c r="D304" s="405">
        <v>0.41834490740741109</v>
      </c>
      <c r="E304" s="405">
        <v>0.4184837962963</v>
      </c>
      <c r="F304" s="406">
        <f t="shared" si="77"/>
        <v>1.7</v>
      </c>
      <c r="G304" s="468">
        <f t="shared" si="77"/>
        <v>13.26</v>
      </c>
      <c r="H304" s="407">
        <f t="shared" si="77"/>
        <v>1.2</v>
      </c>
      <c r="I304" s="407">
        <f t="shared" si="70"/>
        <v>14.959999999999999</v>
      </c>
      <c r="J304" s="407">
        <f t="shared" si="65"/>
        <v>14.999999999999998</v>
      </c>
      <c r="K304" s="408">
        <f t="shared" si="71"/>
        <v>3.9999999999999147E-2</v>
      </c>
      <c r="L304" s="409">
        <f t="shared" si="72"/>
        <v>0.5</v>
      </c>
      <c r="M304" s="410">
        <f t="shared" si="73"/>
        <v>15.459999999999999</v>
      </c>
      <c r="N304" s="410">
        <f t="shared" si="74"/>
        <v>15.499999999999998</v>
      </c>
      <c r="O304" s="411"/>
      <c r="P304" s="485">
        <f t="shared" ca="1" si="75"/>
        <v>0.41833333333333789</v>
      </c>
      <c r="Q304" s="484">
        <f t="shared" ca="1" si="76"/>
        <v>0.41849537037037493</v>
      </c>
      <c r="R304" s="486">
        <v>0.04</v>
      </c>
      <c r="S304" s="486"/>
      <c r="T304">
        <v>2</v>
      </c>
      <c r="U304" s="469" t="str">
        <f t="shared" si="66"/>
        <v>C15-R11</v>
      </c>
      <c r="V304">
        <v>15</v>
      </c>
      <c r="W304" s="470" t="s">
        <v>493</v>
      </c>
      <c r="X304" s="470" t="s">
        <v>494</v>
      </c>
      <c r="Y304">
        <v>11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13"/>
      <c r="C305" s="404" t="str">
        <f t="shared" si="64"/>
        <v>C15-R13</v>
      </c>
      <c r="D305" s="405">
        <v>0.41873842592592964</v>
      </c>
      <c r="E305" s="405">
        <v>0.41890046296296668</v>
      </c>
      <c r="F305" s="406">
        <f t="shared" si="77"/>
        <v>1.7</v>
      </c>
      <c r="G305" s="468">
        <f t="shared" si="77"/>
        <v>13.26</v>
      </c>
      <c r="H305" s="407">
        <f t="shared" si="77"/>
        <v>1.2</v>
      </c>
      <c r="I305" s="407">
        <f t="shared" si="70"/>
        <v>14.959999999999999</v>
      </c>
      <c r="J305" s="407">
        <f t="shared" si="65"/>
        <v>14.979999999999999</v>
      </c>
      <c r="K305" s="408">
        <f t="shared" si="71"/>
        <v>1.9999999999999574E-2</v>
      </c>
      <c r="L305" s="409">
        <f t="shared" si="72"/>
        <v>0.5</v>
      </c>
      <c r="M305" s="410">
        <f t="shared" si="73"/>
        <v>15.459999999999999</v>
      </c>
      <c r="N305" s="410">
        <f t="shared" si="74"/>
        <v>15.479999999999999</v>
      </c>
      <c r="O305" s="411"/>
      <c r="P305" s="485">
        <f t="shared" ca="1" si="75"/>
        <v>0.41872685185185643</v>
      </c>
      <c r="Q305" s="484">
        <f t="shared" ca="1" si="76"/>
        <v>0.41888888888889347</v>
      </c>
      <c r="R305" s="486">
        <v>0.02</v>
      </c>
      <c r="S305" s="486"/>
      <c r="T305">
        <v>3</v>
      </c>
      <c r="U305" s="469" t="str">
        <f t="shared" si="66"/>
        <v>C15-R13</v>
      </c>
      <c r="V305">
        <v>15</v>
      </c>
      <c r="W305" s="470" t="s">
        <v>493</v>
      </c>
      <c r="X305" s="470" t="s">
        <v>494</v>
      </c>
      <c r="Y305">
        <v>13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13"/>
      <c r="C306" s="404" t="str">
        <f t="shared" si="64"/>
        <v>C15-R15</v>
      </c>
      <c r="D306" s="405">
        <v>0.41915509259259631</v>
      </c>
      <c r="E306" s="405">
        <v>0.41930555555555926</v>
      </c>
      <c r="F306" s="406">
        <f t="shared" si="77"/>
        <v>1.7</v>
      </c>
      <c r="G306" s="468">
        <f t="shared" si="77"/>
        <v>13.26</v>
      </c>
      <c r="H306" s="407">
        <f t="shared" si="77"/>
        <v>1.2</v>
      </c>
      <c r="I306" s="407">
        <f t="shared" si="70"/>
        <v>14.959999999999999</v>
      </c>
      <c r="J306" s="407">
        <f t="shared" si="65"/>
        <v>15.059999999999999</v>
      </c>
      <c r="K306" s="408">
        <f t="shared" si="71"/>
        <v>9.9999999999999645E-2</v>
      </c>
      <c r="L306" s="409">
        <f t="shared" si="72"/>
        <v>0.5</v>
      </c>
      <c r="M306" s="410">
        <f t="shared" si="73"/>
        <v>15.459999999999999</v>
      </c>
      <c r="N306" s="410">
        <f t="shared" si="74"/>
        <v>15.559999999999999</v>
      </c>
      <c r="O306" s="411"/>
      <c r="P306" s="485">
        <f t="shared" ca="1" si="75"/>
        <v>0.41913194444444901</v>
      </c>
      <c r="Q306" s="484">
        <f t="shared" ca="1" si="76"/>
        <v>0.41928240740741196</v>
      </c>
      <c r="R306" s="486">
        <v>0.1</v>
      </c>
      <c r="S306" s="486"/>
      <c r="T306">
        <v>4</v>
      </c>
      <c r="U306" s="469" t="str">
        <f t="shared" si="66"/>
        <v>C15-R15</v>
      </c>
      <c r="V306">
        <v>15</v>
      </c>
      <c r="W306" s="470" t="s">
        <v>493</v>
      </c>
      <c r="X306" s="470" t="s">
        <v>494</v>
      </c>
      <c r="Y306">
        <v>15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13"/>
      <c r="C307" s="404" t="str">
        <f t="shared" si="64"/>
        <v>C15-R17</v>
      </c>
      <c r="D307" s="405">
        <v>0.41958333333333703</v>
      </c>
      <c r="E307" s="405">
        <v>0.41974537037037407</v>
      </c>
      <c r="F307" s="406">
        <f t="shared" ref="F307:H322" si="78">F306</f>
        <v>1.7</v>
      </c>
      <c r="G307" s="468">
        <f t="shared" si="78"/>
        <v>13.26</v>
      </c>
      <c r="H307" s="407">
        <f t="shared" si="78"/>
        <v>1.2</v>
      </c>
      <c r="I307" s="407">
        <f t="shared" si="70"/>
        <v>14.959999999999999</v>
      </c>
      <c r="J307" s="407">
        <f t="shared" si="65"/>
        <v>15.11</v>
      </c>
      <c r="K307" s="408">
        <f t="shared" si="71"/>
        <v>0.15000000000000036</v>
      </c>
      <c r="L307" s="409">
        <f t="shared" si="72"/>
        <v>0.5</v>
      </c>
      <c r="M307" s="410">
        <f t="shared" si="73"/>
        <v>15.459999999999999</v>
      </c>
      <c r="N307" s="410">
        <f t="shared" si="74"/>
        <v>15.61</v>
      </c>
      <c r="O307" s="411"/>
      <c r="P307" s="485">
        <f t="shared" ca="1" si="75"/>
        <v>0.4195254629629675</v>
      </c>
      <c r="Q307" s="484">
        <f t="shared" ca="1" si="76"/>
        <v>0.41968750000000454</v>
      </c>
      <c r="R307" s="486">
        <v>0.15</v>
      </c>
      <c r="S307" s="486"/>
      <c r="T307">
        <v>5</v>
      </c>
      <c r="U307" s="469" t="str">
        <f t="shared" si="66"/>
        <v>C15-R17</v>
      </c>
      <c r="V307">
        <v>15</v>
      </c>
      <c r="W307" s="470" t="s">
        <v>493</v>
      </c>
      <c r="X307" s="470" t="s">
        <v>494</v>
      </c>
      <c r="Y307">
        <v>17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13"/>
      <c r="C308" s="404" t="str">
        <f t="shared" si="64"/>
        <v>C15-R19</v>
      </c>
      <c r="D308" s="405">
        <v>0.4200115740740778</v>
      </c>
      <c r="E308" s="405">
        <v>0.42017361111111484</v>
      </c>
      <c r="F308" s="406">
        <f t="shared" si="78"/>
        <v>1.7</v>
      </c>
      <c r="G308" s="468">
        <f t="shared" si="78"/>
        <v>13.26</v>
      </c>
      <c r="H308" s="407">
        <f t="shared" si="78"/>
        <v>1.2</v>
      </c>
      <c r="I308" s="407">
        <f t="shared" si="70"/>
        <v>14.959999999999999</v>
      </c>
      <c r="J308" s="407">
        <f t="shared" si="65"/>
        <v>15.11</v>
      </c>
      <c r="K308" s="408">
        <f t="shared" si="71"/>
        <v>0.15000000000000036</v>
      </c>
      <c r="L308" s="409">
        <f t="shared" si="72"/>
        <v>0.5</v>
      </c>
      <c r="M308" s="410">
        <f t="shared" si="73"/>
        <v>15.459999999999999</v>
      </c>
      <c r="N308" s="410">
        <f t="shared" si="74"/>
        <v>15.61</v>
      </c>
      <c r="O308" s="411"/>
      <c r="P308" s="485">
        <f t="shared" ca="1" si="75"/>
        <v>0.41995370370370827</v>
      </c>
      <c r="Q308" s="484">
        <f t="shared" ca="1" si="76"/>
        <v>0.42010416666667122</v>
      </c>
      <c r="R308" s="486">
        <v>0.15</v>
      </c>
      <c r="S308" s="486"/>
      <c r="T308">
        <v>6</v>
      </c>
      <c r="U308" s="469" t="str">
        <f t="shared" si="66"/>
        <v>C15-R19</v>
      </c>
      <c r="V308">
        <v>15</v>
      </c>
      <c r="W308" s="470" t="s">
        <v>493</v>
      </c>
      <c r="X308" s="470" t="s">
        <v>494</v>
      </c>
      <c r="Y308">
        <v>19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13"/>
      <c r="C309" s="404" t="str">
        <f t="shared" si="64"/>
        <v>C15-R21</v>
      </c>
      <c r="D309" s="405">
        <v>0.42040509259259634</v>
      </c>
      <c r="E309" s="405">
        <v>0.42057870370370748</v>
      </c>
      <c r="F309" s="406">
        <f t="shared" si="78"/>
        <v>1.7</v>
      </c>
      <c r="G309" s="468">
        <f t="shared" si="78"/>
        <v>13.26</v>
      </c>
      <c r="H309" s="407">
        <f t="shared" si="78"/>
        <v>1.2</v>
      </c>
      <c r="I309" s="407">
        <f t="shared" si="70"/>
        <v>14.959999999999999</v>
      </c>
      <c r="J309" s="407">
        <f t="shared" si="65"/>
        <v>14.989999999999998</v>
      </c>
      <c r="K309" s="408">
        <f t="shared" si="71"/>
        <v>2.9999999999999361E-2</v>
      </c>
      <c r="L309" s="409">
        <f t="shared" si="72"/>
        <v>0.5</v>
      </c>
      <c r="M309" s="410">
        <f t="shared" si="73"/>
        <v>15.459999999999999</v>
      </c>
      <c r="N309" s="410">
        <f t="shared" si="74"/>
        <v>15.489999999999998</v>
      </c>
      <c r="O309" s="411"/>
      <c r="P309" s="485">
        <f t="shared" ca="1" si="75"/>
        <v>0.42034722222222676</v>
      </c>
      <c r="Q309" s="484">
        <f t="shared" ca="1" si="76"/>
        <v>0.42048611111111567</v>
      </c>
      <c r="R309" s="486">
        <v>0.03</v>
      </c>
      <c r="S309" s="486"/>
      <c r="T309">
        <v>7</v>
      </c>
      <c r="U309" s="469" t="str">
        <f t="shared" si="66"/>
        <v>C15-R21</v>
      </c>
      <c r="V309">
        <v>15</v>
      </c>
      <c r="W309" s="470" t="s">
        <v>493</v>
      </c>
      <c r="X309" s="470" t="s">
        <v>494</v>
      </c>
      <c r="Y309">
        <v>21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13"/>
      <c r="C310" s="404" t="str">
        <f t="shared" si="64"/>
        <v>C15-R23</v>
      </c>
      <c r="D310" s="405">
        <v>0.42085648148148525</v>
      </c>
      <c r="E310" s="405">
        <v>0.42101851851852229</v>
      </c>
      <c r="F310" s="406">
        <f t="shared" si="78"/>
        <v>1.7</v>
      </c>
      <c r="G310" s="468">
        <f t="shared" si="78"/>
        <v>13.26</v>
      </c>
      <c r="H310" s="407">
        <f t="shared" si="78"/>
        <v>1.2</v>
      </c>
      <c r="I310" s="407">
        <f t="shared" si="70"/>
        <v>14.959999999999999</v>
      </c>
      <c r="J310" s="407">
        <f t="shared" si="65"/>
        <v>15.02</v>
      </c>
      <c r="K310" s="408">
        <f t="shared" si="71"/>
        <v>6.0000000000000497E-2</v>
      </c>
      <c r="L310" s="409">
        <f t="shared" si="72"/>
        <v>0.5</v>
      </c>
      <c r="M310" s="410">
        <f t="shared" si="73"/>
        <v>15.459999999999999</v>
      </c>
      <c r="N310" s="410">
        <f t="shared" si="74"/>
        <v>15.52</v>
      </c>
      <c r="O310" s="411"/>
      <c r="P310" s="485">
        <f t="shared" ca="1" si="75"/>
        <v>0.42075231481481939</v>
      </c>
      <c r="Q310" s="484">
        <f t="shared" ca="1" si="76"/>
        <v>0.42092592592593053</v>
      </c>
      <c r="R310" s="486">
        <v>0.06</v>
      </c>
      <c r="S310" s="486"/>
      <c r="T310">
        <v>8</v>
      </c>
      <c r="U310" s="469" t="str">
        <f t="shared" si="66"/>
        <v>C15-R23</v>
      </c>
      <c r="V310">
        <v>15</v>
      </c>
      <c r="W310" s="470" t="s">
        <v>493</v>
      </c>
      <c r="X310" s="470" t="s">
        <v>494</v>
      </c>
      <c r="Y310">
        <v>23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13"/>
      <c r="C311" s="404" t="str">
        <f t="shared" si="64"/>
        <v>C15-R25</v>
      </c>
      <c r="D311" s="405">
        <v>0.42126157407407783</v>
      </c>
      <c r="E311" s="405">
        <v>0.42143518518518897</v>
      </c>
      <c r="F311" s="406">
        <f t="shared" si="78"/>
        <v>1.7</v>
      </c>
      <c r="G311" s="468">
        <f t="shared" si="78"/>
        <v>13.26</v>
      </c>
      <c r="H311" s="407">
        <f t="shared" si="78"/>
        <v>1.2</v>
      </c>
      <c r="I311" s="407">
        <f t="shared" si="70"/>
        <v>14.959999999999999</v>
      </c>
      <c r="J311" s="407">
        <f t="shared" si="65"/>
        <v>14.969999999999999</v>
      </c>
      <c r="K311" s="408">
        <f t="shared" si="71"/>
        <v>9.9999999999997868E-3</v>
      </c>
      <c r="L311" s="409">
        <f t="shared" si="72"/>
        <v>0.5</v>
      </c>
      <c r="M311" s="410">
        <f t="shared" si="73"/>
        <v>15.459999999999999</v>
      </c>
      <c r="N311" s="410">
        <f t="shared" si="74"/>
        <v>15.469999999999999</v>
      </c>
      <c r="O311" s="411"/>
      <c r="P311" s="485">
        <f t="shared" ca="1" si="75"/>
        <v>0.4212037037037083</v>
      </c>
      <c r="Q311" s="484">
        <f t="shared" ca="1" si="76"/>
        <v>0.42134259259259721</v>
      </c>
      <c r="R311" s="486">
        <v>0.01</v>
      </c>
      <c r="S311" s="486"/>
      <c r="T311">
        <v>9</v>
      </c>
      <c r="U311" s="469" t="str">
        <f t="shared" si="66"/>
        <v>C15-R25</v>
      </c>
      <c r="V311">
        <v>15</v>
      </c>
      <c r="W311" s="470" t="s">
        <v>493</v>
      </c>
      <c r="X311" s="470" t="s">
        <v>494</v>
      </c>
      <c r="Y311">
        <v>25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13"/>
      <c r="C312" s="404" t="str">
        <f t="shared" si="64"/>
        <v>C15-R27</v>
      </c>
      <c r="D312" s="405">
        <v>0.42171296296296673</v>
      </c>
      <c r="E312" s="405">
        <v>0.42185185185185564</v>
      </c>
      <c r="F312" s="406">
        <f t="shared" si="78"/>
        <v>1.7</v>
      </c>
      <c r="G312" s="468">
        <f t="shared" si="78"/>
        <v>13.26</v>
      </c>
      <c r="H312" s="407">
        <f t="shared" si="78"/>
        <v>1.2</v>
      </c>
      <c r="I312" s="407">
        <f t="shared" si="70"/>
        <v>14.959999999999999</v>
      </c>
      <c r="J312" s="407">
        <f t="shared" si="65"/>
        <v>15.079999999999998</v>
      </c>
      <c r="K312" s="408">
        <f t="shared" si="71"/>
        <v>0.11999999999999922</v>
      </c>
      <c r="L312" s="409">
        <f t="shared" si="72"/>
        <v>0.5</v>
      </c>
      <c r="M312" s="410">
        <f t="shared" si="73"/>
        <v>15.459999999999999</v>
      </c>
      <c r="N312" s="410">
        <f t="shared" si="74"/>
        <v>15.579999999999998</v>
      </c>
      <c r="O312" s="411"/>
      <c r="P312" s="485">
        <f t="shared" ca="1" si="75"/>
        <v>0.42158564814815275</v>
      </c>
      <c r="Q312" s="484">
        <f t="shared" ca="1" si="76"/>
        <v>0.42175925925926389</v>
      </c>
      <c r="R312" s="486">
        <v>0.12</v>
      </c>
      <c r="S312" s="486"/>
      <c r="T312">
        <v>10</v>
      </c>
      <c r="U312" s="469" t="str">
        <f t="shared" si="66"/>
        <v>C15-R27</v>
      </c>
      <c r="V312">
        <v>15</v>
      </c>
      <c r="W312" s="470" t="s">
        <v>493</v>
      </c>
      <c r="X312" s="470" t="s">
        <v>494</v>
      </c>
      <c r="Y312">
        <v>27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13"/>
      <c r="C313" s="404" t="str">
        <f t="shared" si="64"/>
        <v>C15-R29</v>
      </c>
      <c r="D313" s="405">
        <v>0.42208333333333714</v>
      </c>
      <c r="E313" s="405">
        <v>0.42223379629630009</v>
      </c>
      <c r="F313" s="406">
        <f t="shared" si="78"/>
        <v>1.7</v>
      </c>
      <c r="G313" s="468">
        <f t="shared" si="78"/>
        <v>13.26</v>
      </c>
      <c r="H313" s="407">
        <f t="shared" si="78"/>
        <v>1.2</v>
      </c>
      <c r="I313" s="407">
        <f t="shared" si="70"/>
        <v>14.959999999999999</v>
      </c>
      <c r="J313" s="407">
        <f t="shared" si="65"/>
        <v>15.04</v>
      </c>
      <c r="K313" s="408">
        <f t="shared" si="71"/>
        <v>8.0000000000000071E-2</v>
      </c>
      <c r="L313" s="409">
        <f t="shared" si="72"/>
        <v>0.5</v>
      </c>
      <c r="M313" s="410">
        <f t="shared" si="73"/>
        <v>15.459999999999999</v>
      </c>
      <c r="N313" s="410">
        <f t="shared" si="74"/>
        <v>15.54</v>
      </c>
      <c r="O313" s="411"/>
      <c r="P313" s="485">
        <f t="shared" ca="1" si="75"/>
        <v>0.42203703703704165</v>
      </c>
      <c r="Q313" s="484">
        <f t="shared" ca="1" si="76"/>
        <v>0.42221064814815279</v>
      </c>
      <c r="R313" s="486">
        <v>0.08</v>
      </c>
      <c r="S313" s="486"/>
      <c r="T313">
        <v>11</v>
      </c>
      <c r="U313" s="469" t="str">
        <f t="shared" si="66"/>
        <v>C15-R29</v>
      </c>
      <c r="V313">
        <v>15</v>
      </c>
      <c r="W313" s="470" t="s">
        <v>493</v>
      </c>
      <c r="X313" s="470" t="s">
        <v>494</v>
      </c>
      <c r="Y313">
        <v>29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13"/>
      <c r="C314" s="404" t="str">
        <f t="shared" si="64"/>
        <v>C15-R31</v>
      </c>
      <c r="D314" s="405">
        <v>0.42246527777778159</v>
      </c>
      <c r="E314" s="405">
        <v>0.42262731481481863</v>
      </c>
      <c r="F314" s="406">
        <f t="shared" si="78"/>
        <v>1.7</v>
      </c>
      <c r="G314" s="468">
        <f t="shared" si="78"/>
        <v>13.26</v>
      </c>
      <c r="H314" s="407">
        <f t="shared" si="78"/>
        <v>1.2</v>
      </c>
      <c r="I314" s="407">
        <f t="shared" si="70"/>
        <v>14.959999999999999</v>
      </c>
      <c r="J314" s="407">
        <f t="shared" si="65"/>
        <v>15.03</v>
      </c>
      <c r="K314" s="408">
        <f t="shared" si="71"/>
        <v>7.0000000000000284E-2</v>
      </c>
      <c r="L314" s="409">
        <f t="shared" si="72"/>
        <v>0.5</v>
      </c>
      <c r="M314" s="410">
        <f t="shared" si="73"/>
        <v>15.459999999999999</v>
      </c>
      <c r="N314" s="410">
        <f t="shared" si="74"/>
        <v>15.53</v>
      </c>
      <c r="O314" s="411"/>
      <c r="P314" s="485">
        <f t="shared" ca="1" si="75"/>
        <v>0.42247685185185652</v>
      </c>
      <c r="Q314" s="484">
        <f t="shared" ca="1" si="76"/>
        <v>0.42261574074074543</v>
      </c>
      <c r="R314" s="486">
        <v>7.0000000000000007E-2</v>
      </c>
      <c r="S314" s="486"/>
      <c r="T314">
        <v>12</v>
      </c>
      <c r="U314" s="469" t="str">
        <f t="shared" si="66"/>
        <v>C15-R31</v>
      </c>
      <c r="V314">
        <v>15</v>
      </c>
      <c r="W314" s="470" t="s">
        <v>493</v>
      </c>
      <c r="X314" s="470" t="s">
        <v>494</v>
      </c>
      <c r="Y314">
        <v>31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13"/>
      <c r="C315" s="404" t="str">
        <f t="shared" si="64"/>
        <v>C15-R33</v>
      </c>
      <c r="D315" s="405">
        <v>0.42285879629630013</v>
      </c>
      <c r="E315" s="405">
        <v>0.42302083333333718</v>
      </c>
      <c r="F315" s="406">
        <f t="shared" si="78"/>
        <v>1.7</v>
      </c>
      <c r="G315" s="468">
        <f t="shared" si="78"/>
        <v>13.26</v>
      </c>
      <c r="H315" s="407">
        <f t="shared" si="78"/>
        <v>1.2</v>
      </c>
      <c r="I315" s="407">
        <f t="shared" si="70"/>
        <v>14.959999999999999</v>
      </c>
      <c r="J315" s="407">
        <f t="shared" si="65"/>
        <v>15.1</v>
      </c>
      <c r="K315" s="408">
        <f t="shared" si="71"/>
        <v>0.14000000000000057</v>
      </c>
      <c r="L315" s="409">
        <f t="shared" si="72"/>
        <v>0.5</v>
      </c>
      <c r="M315" s="410">
        <f t="shared" si="73"/>
        <v>15.459999999999999</v>
      </c>
      <c r="N315" s="410">
        <f t="shared" si="74"/>
        <v>15.6</v>
      </c>
      <c r="O315" s="411"/>
      <c r="P315" s="485">
        <f t="shared" ca="1" si="75"/>
        <v>0.42289351851852319</v>
      </c>
      <c r="Q315" s="484">
        <f t="shared" ca="1" si="76"/>
        <v>0.42306712962963433</v>
      </c>
      <c r="R315" s="486">
        <v>0.14000000000000001</v>
      </c>
      <c r="S315" s="486"/>
      <c r="T315">
        <v>13</v>
      </c>
      <c r="U315" s="469" t="str">
        <f t="shared" si="66"/>
        <v>C15-R33</v>
      </c>
      <c r="V315">
        <v>15</v>
      </c>
      <c r="W315" s="470" t="s">
        <v>493</v>
      </c>
      <c r="X315" s="470" t="s">
        <v>494</v>
      </c>
      <c r="Y315">
        <v>33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13" t="str">
        <f>D12</f>
        <v>KM10+170, KM10+230</v>
      </c>
      <c r="C316" s="404" t="str">
        <f t="shared" si="64"/>
        <v>C15-R35</v>
      </c>
      <c r="D316" s="405">
        <v>0.4232870370370409</v>
      </c>
      <c r="E316" s="405">
        <v>0.42342592592592981</v>
      </c>
      <c r="F316" s="406">
        <f t="shared" si="78"/>
        <v>1.7</v>
      </c>
      <c r="G316" s="468">
        <f t="shared" si="78"/>
        <v>13.26</v>
      </c>
      <c r="H316" s="407">
        <f t="shared" si="78"/>
        <v>1.2</v>
      </c>
      <c r="I316" s="407">
        <f t="shared" si="70"/>
        <v>14.959999999999999</v>
      </c>
      <c r="J316" s="407">
        <f t="shared" si="65"/>
        <v>15.11</v>
      </c>
      <c r="K316" s="408">
        <f t="shared" si="71"/>
        <v>0.15000000000000036</v>
      </c>
      <c r="L316" s="409">
        <f t="shared" si="72"/>
        <v>0.5</v>
      </c>
      <c r="M316" s="410">
        <f t="shared" si="73"/>
        <v>15.459999999999999</v>
      </c>
      <c r="N316" s="410">
        <f t="shared" si="74"/>
        <v>15.61</v>
      </c>
      <c r="O316" s="411"/>
      <c r="P316" s="485">
        <f t="shared" ca="1" si="75"/>
        <v>0.4233449074074121</v>
      </c>
      <c r="Q316" s="484">
        <f t="shared" ca="1" si="76"/>
        <v>0.42349537037037505</v>
      </c>
      <c r="R316" s="486">
        <v>0.15</v>
      </c>
      <c r="S316" s="486"/>
      <c r="T316">
        <v>14</v>
      </c>
      <c r="U316" s="469" t="str">
        <f t="shared" si="66"/>
        <v>C15-R35</v>
      </c>
      <c r="V316">
        <v>15</v>
      </c>
      <c r="W316" s="470" t="s">
        <v>493</v>
      </c>
      <c r="X316" s="470" t="s">
        <v>494</v>
      </c>
      <c r="Y316">
        <v>35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13"/>
      <c r="C317" s="404" t="str">
        <f t="shared" si="64"/>
        <v>C15-R37</v>
      </c>
      <c r="D317" s="405">
        <v>0.42370370370370758</v>
      </c>
      <c r="E317" s="405">
        <v>0.42384259259259649</v>
      </c>
      <c r="F317" s="406">
        <f t="shared" si="78"/>
        <v>1.7</v>
      </c>
      <c r="G317" s="468">
        <f t="shared" si="78"/>
        <v>13.26</v>
      </c>
      <c r="H317" s="407">
        <f t="shared" si="78"/>
        <v>1.2</v>
      </c>
      <c r="I317" s="407">
        <f t="shared" si="70"/>
        <v>14.959999999999999</v>
      </c>
      <c r="J317" s="407">
        <f t="shared" si="65"/>
        <v>14.999999999999998</v>
      </c>
      <c r="K317" s="408">
        <f t="shared" si="71"/>
        <v>3.9999999999999147E-2</v>
      </c>
      <c r="L317" s="409">
        <f t="shared" si="72"/>
        <v>0.5</v>
      </c>
      <c r="M317" s="410">
        <f t="shared" si="73"/>
        <v>15.459999999999999</v>
      </c>
      <c r="N317" s="410">
        <f t="shared" si="74"/>
        <v>15.499999999999998</v>
      </c>
      <c r="O317" s="411"/>
      <c r="P317" s="485">
        <f t="shared" ca="1" si="75"/>
        <v>0.42373842592593058</v>
      </c>
      <c r="Q317" s="484">
        <f t="shared" ca="1" si="76"/>
        <v>0.42390046296296763</v>
      </c>
      <c r="R317" s="486">
        <v>0.04</v>
      </c>
      <c r="S317" s="486"/>
      <c r="T317">
        <v>15</v>
      </c>
      <c r="U317" s="469" t="str">
        <f t="shared" si="66"/>
        <v>C15-R37</v>
      </c>
      <c r="V317">
        <v>15</v>
      </c>
      <c r="W317" s="470" t="s">
        <v>493</v>
      </c>
      <c r="X317" s="470" t="s">
        <v>494</v>
      </c>
      <c r="Y317">
        <v>37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13"/>
      <c r="C318" s="404" t="str">
        <f t="shared" si="64"/>
        <v>C15-R39</v>
      </c>
      <c r="D318" s="405">
        <v>0.42409722222222612</v>
      </c>
      <c r="E318" s="405">
        <v>0.42425925925926317</v>
      </c>
      <c r="F318" s="406">
        <f t="shared" si="78"/>
        <v>1.7</v>
      </c>
      <c r="G318" s="468">
        <f t="shared" si="78"/>
        <v>13.26</v>
      </c>
      <c r="H318" s="407">
        <f t="shared" si="78"/>
        <v>1.2</v>
      </c>
      <c r="I318" s="407">
        <f t="shared" si="70"/>
        <v>14.959999999999999</v>
      </c>
      <c r="J318" s="407">
        <f t="shared" si="65"/>
        <v>15.11</v>
      </c>
      <c r="K318" s="408">
        <f t="shared" si="71"/>
        <v>0.15000000000000036</v>
      </c>
      <c r="L318" s="409">
        <f t="shared" si="72"/>
        <v>0.5</v>
      </c>
      <c r="M318" s="410">
        <f t="shared" si="73"/>
        <v>15.459999999999999</v>
      </c>
      <c r="N318" s="410">
        <f t="shared" si="74"/>
        <v>15.61</v>
      </c>
      <c r="O318" s="411"/>
      <c r="P318" s="485">
        <f t="shared" ca="1" si="75"/>
        <v>0.42413194444444913</v>
      </c>
      <c r="Q318" s="484">
        <f t="shared" ca="1" si="76"/>
        <v>0.42427083333333804</v>
      </c>
      <c r="R318" s="486">
        <v>0.15</v>
      </c>
      <c r="S318" s="486"/>
      <c r="T318">
        <v>16</v>
      </c>
      <c r="U318" s="469" t="str">
        <f t="shared" si="66"/>
        <v>C15-R39</v>
      </c>
      <c r="V318">
        <v>15</v>
      </c>
      <c r="W318" s="470" t="s">
        <v>493</v>
      </c>
      <c r="X318" s="470" t="s">
        <v>494</v>
      </c>
      <c r="Y318">
        <v>39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13"/>
      <c r="C319" s="404" t="str">
        <f t="shared" si="64"/>
        <v>C15-R41</v>
      </c>
      <c r="D319" s="405">
        <v>0.42453703703704093</v>
      </c>
      <c r="E319" s="405">
        <v>0.42468750000000388</v>
      </c>
      <c r="F319" s="406">
        <f t="shared" si="78"/>
        <v>1.7</v>
      </c>
      <c r="G319" s="468">
        <f t="shared" si="78"/>
        <v>13.26</v>
      </c>
      <c r="H319" s="407">
        <f t="shared" si="78"/>
        <v>1.2</v>
      </c>
      <c r="I319" s="407">
        <f t="shared" si="70"/>
        <v>14.959999999999999</v>
      </c>
      <c r="J319" s="407">
        <f t="shared" si="65"/>
        <v>15.079999999999998</v>
      </c>
      <c r="K319" s="408">
        <f t="shared" si="71"/>
        <v>0.11999999999999922</v>
      </c>
      <c r="L319" s="409">
        <f t="shared" si="72"/>
        <v>0.5</v>
      </c>
      <c r="M319" s="410">
        <f t="shared" si="73"/>
        <v>15.459999999999999</v>
      </c>
      <c r="N319" s="410">
        <f t="shared" si="74"/>
        <v>15.579999999999998</v>
      </c>
      <c r="O319" s="411"/>
      <c r="P319" s="485">
        <f t="shared" ca="1" si="75"/>
        <v>0.4245601851851899</v>
      </c>
      <c r="Q319" s="484">
        <f t="shared" ca="1" si="76"/>
        <v>0.42469907407407881</v>
      </c>
      <c r="R319" s="486">
        <v>0.12</v>
      </c>
      <c r="S319" s="486"/>
      <c r="T319">
        <v>17</v>
      </c>
      <c r="U319" s="469" t="str">
        <f t="shared" si="66"/>
        <v>C15-R41</v>
      </c>
      <c r="V319">
        <v>15</v>
      </c>
      <c r="W319" s="470" t="s">
        <v>493</v>
      </c>
      <c r="X319" s="470" t="s">
        <v>494</v>
      </c>
      <c r="Y319">
        <v>41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13"/>
      <c r="C320" s="404" t="str">
        <f t="shared" si="64"/>
        <v>C16-R42</v>
      </c>
      <c r="D320" s="405">
        <v>0.42496527777778165</v>
      </c>
      <c r="E320" s="405">
        <v>0.42513888888889279</v>
      </c>
      <c r="F320" s="406">
        <f t="shared" si="78"/>
        <v>1.7</v>
      </c>
      <c r="G320" s="468">
        <f t="shared" si="78"/>
        <v>13.26</v>
      </c>
      <c r="H320" s="407">
        <f t="shared" si="78"/>
        <v>1.2</v>
      </c>
      <c r="I320" s="407">
        <f t="shared" si="70"/>
        <v>14.959999999999999</v>
      </c>
      <c r="J320" s="407">
        <f t="shared" si="65"/>
        <v>15.079999999999998</v>
      </c>
      <c r="K320" s="408">
        <f t="shared" si="71"/>
        <v>0.11999999999999922</v>
      </c>
      <c r="L320" s="409">
        <f t="shared" si="72"/>
        <v>0.5</v>
      </c>
      <c r="M320" s="410">
        <f t="shared" si="73"/>
        <v>15.459999999999999</v>
      </c>
      <c r="N320" s="410">
        <f t="shared" si="74"/>
        <v>15.579999999999998</v>
      </c>
      <c r="O320" s="411"/>
      <c r="P320" s="485">
        <f t="shared" ca="1" si="75"/>
        <v>0.42494212962963435</v>
      </c>
      <c r="Q320" s="484">
        <f t="shared" ca="1" si="76"/>
        <v>0.4250925925925973</v>
      </c>
      <c r="R320" s="486">
        <v>0.12</v>
      </c>
      <c r="S320" s="486"/>
      <c r="T320">
        <v>18</v>
      </c>
      <c r="U320" s="501" t="str">
        <f t="shared" si="66"/>
        <v>C16-R42</v>
      </c>
      <c r="V320">
        <v>16</v>
      </c>
      <c r="W320" s="501" t="s">
        <v>493</v>
      </c>
      <c r="X320" s="470" t="s">
        <v>494</v>
      </c>
      <c r="Y320">
        <v>42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13"/>
      <c r="C321" s="404" t="str">
        <f t="shared" si="64"/>
        <v>C16-R40</v>
      </c>
      <c r="D321" s="405">
        <v>0.42539351851852242</v>
      </c>
      <c r="E321" s="405">
        <v>0.42554398148148537</v>
      </c>
      <c r="F321" s="406">
        <f t="shared" si="78"/>
        <v>1.7</v>
      </c>
      <c r="G321" s="468">
        <f t="shared" si="78"/>
        <v>13.26</v>
      </c>
      <c r="H321" s="407">
        <f t="shared" si="78"/>
        <v>1.2</v>
      </c>
      <c r="I321" s="407">
        <f t="shared" si="70"/>
        <v>14.959999999999999</v>
      </c>
      <c r="J321" s="407">
        <f t="shared" si="65"/>
        <v>14.979999999999999</v>
      </c>
      <c r="K321" s="408">
        <f t="shared" si="71"/>
        <v>1.9999999999999574E-2</v>
      </c>
      <c r="L321" s="409">
        <f t="shared" si="72"/>
        <v>0.5</v>
      </c>
      <c r="M321" s="410">
        <f t="shared" si="73"/>
        <v>15.459999999999999</v>
      </c>
      <c r="N321" s="410">
        <f t="shared" si="74"/>
        <v>15.479999999999999</v>
      </c>
      <c r="O321" s="411"/>
      <c r="P321" s="485">
        <f t="shared" ca="1" si="75"/>
        <v>0.42534722222222693</v>
      </c>
      <c r="Q321" s="484">
        <f t="shared" ca="1" si="76"/>
        <v>0.42552083333333807</v>
      </c>
      <c r="R321" s="486">
        <v>0.02</v>
      </c>
      <c r="S321" s="486"/>
      <c r="T321">
        <v>19</v>
      </c>
      <c r="U321" s="469" t="str">
        <f t="shared" si="66"/>
        <v>C16-R40</v>
      </c>
      <c r="V321">
        <v>16</v>
      </c>
      <c r="W321" s="470" t="s">
        <v>493</v>
      </c>
      <c r="X321" s="470" t="s">
        <v>494</v>
      </c>
      <c r="Y321">
        <v>40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13"/>
      <c r="C322" s="404" t="str">
        <f t="shared" si="64"/>
        <v>C16-R38</v>
      </c>
      <c r="D322" s="405">
        <v>0.42582175925926313</v>
      </c>
      <c r="E322" s="405">
        <v>0.42596064814815204</v>
      </c>
      <c r="F322" s="406">
        <f t="shared" si="78"/>
        <v>1.7</v>
      </c>
      <c r="G322" s="468">
        <f t="shared" si="78"/>
        <v>13.26</v>
      </c>
      <c r="H322" s="407">
        <f t="shared" si="78"/>
        <v>1.2</v>
      </c>
      <c r="I322" s="407">
        <f t="shared" si="70"/>
        <v>14.959999999999999</v>
      </c>
      <c r="J322" s="407">
        <f t="shared" si="65"/>
        <v>15.03</v>
      </c>
      <c r="K322" s="408">
        <f t="shared" si="71"/>
        <v>7.0000000000000284E-2</v>
      </c>
      <c r="L322" s="409">
        <f t="shared" si="72"/>
        <v>0.5</v>
      </c>
      <c r="M322" s="410">
        <f t="shared" si="73"/>
        <v>15.459999999999999</v>
      </c>
      <c r="N322" s="410">
        <f t="shared" si="74"/>
        <v>15.53</v>
      </c>
      <c r="O322" s="411"/>
      <c r="P322" s="485">
        <f t="shared" ca="1" si="75"/>
        <v>0.42581018518518993</v>
      </c>
      <c r="Q322" s="484">
        <f t="shared" ca="1" si="76"/>
        <v>0.42597222222222697</v>
      </c>
      <c r="R322" s="486">
        <v>7.0000000000000007E-2</v>
      </c>
      <c r="S322" s="486"/>
      <c r="T322">
        <v>20</v>
      </c>
      <c r="U322" s="469" t="str">
        <f t="shared" si="66"/>
        <v>C16-R38</v>
      </c>
      <c r="V322">
        <v>16</v>
      </c>
      <c r="W322" s="470" t="s">
        <v>493</v>
      </c>
      <c r="X322" s="470" t="s">
        <v>494</v>
      </c>
      <c r="Y322">
        <v>38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13"/>
      <c r="C323" s="404" t="str">
        <f t="shared" si="64"/>
        <v>C16-R36</v>
      </c>
      <c r="D323" s="405">
        <v>0.42619212962963354</v>
      </c>
      <c r="E323" s="405">
        <v>0.42633101851852245</v>
      </c>
      <c r="F323" s="406">
        <f t="shared" ref="F323:H338" si="79">F322</f>
        <v>1.7</v>
      </c>
      <c r="G323" s="468">
        <f t="shared" si="79"/>
        <v>13.26</v>
      </c>
      <c r="H323" s="407">
        <f t="shared" si="79"/>
        <v>1.2</v>
      </c>
      <c r="I323" s="407">
        <f t="shared" si="70"/>
        <v>14.959999999999999</v>
      </c>
      <c r="J323" s="407">
        <f t="shared" si="65"/>
        <v>14.989999999999998</v>
      </c>
      <c r="K323" s="408">
        <f t="shared" si="71"/>
        <v>2.9999999999999361E-2</v>
      </c>
      <c r="L323" s="409">
        <f t="shared" si="72"/>
        <v>0.5</v>
      </c>
      <c r="M323" s="410">
        <f t="shared" si="73"/>
        <v>15.459999999999999</v>
      </c>
      <c r="N323" s="410">
        <f t="shared" si="74"/>
        <v>15.489999999999998</v>
      </c>
      <c r="O323" s="411"/>
      <c r="P323" s="485">
        <f t="shared" ca="1" si="75"/>
        <v>0.42620370370370847</v>
      </c>
      <c r="Q323" s="484">
        <f t="shared" ca="1" si="76"/>
        <v>0.42637731481481961</v>
      </c>
      <c r="R323" s="486">
        <v>0.03</v>
      </c>
      <c r="S323" s="486"/>
      <c r="T323">
        <v>21</v>
      </c>
      <c r="U323" s="469" t="str">
        <f t="shared" si="66"/>
        <v>C16-R36</v>
      </c>
      <c r="V323">
        <v>16</v>
      </c>
      <c r="W323" s="470" t="s">
        <v>493</v>
      </c>
      <c r="X323" s="470" t="s">
        <v>494</v>
      </c>
      <c r="Y323">
        <v>36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13"/>
      <c r="C324" s="404" t="str">
        <f t="shared" si="64"/>
        <v>C16-R34</v>
      </c>
      <c r="D324" s="405">
        <v>0.42657407407407799</v>
      </c>
      <c r="E324" s="405">
        <v>0.42672453703704094</v>
      </c>
      <c r="F324" s="406">
        <f t="shared" si="79"/>
        <v>1.7</v>
      </c>
      <c r="G324" s="468">
        <f t="shared" si="79"/>
        <v>13.26</v>
      </c>
      <c r="H324" s="407">
        <f t="shared" si="79"/>
        <v>1.2</v>
      </c>
      <c r="I324" s="407">
        <f t="shared" si="70"/>
        <v>14.959999999999999</v>
      </c>
      <c r="J324" s="407">
        <f t="shared" si="65"/>
        <v>15.01</v>
      </c>
      <c r="K324" s="408">
        <f t="shared" si="71"/>
        <v>5.0000000000000711E-2</v>
      </c>
      <c r="L324" s="409">
        <f t="shared" si="72"/>
        <v>0.5</v>
      </c>
      <c r="M324" s="410">
        <f t="shared" si="73"/>
        <v>15.459999999999999</v>
      </c>
      <c r="N324" s="410">
        <f t="shared" si="74"/>
        <v>15.51</v>
      </c>
      <c r="O324" s="411"/>
      <c r="P324" s="485">
        <f t="shared" ca="1" si="75"/>
        <v>0.42663194444444924</v>
      </c>
      <c r="Q324" s="484">
        <f t="shared" ca="1" si="76"/>
        <v>0.42680555555556038</v>
      </c>
      <c r="R324" s="486">
        <v>0.05</v>
      </c>
      <c r="S324" s="486"/>
      <c r="T324">
        <v>22</v>
      </c>
      <c r="U324" s="469" t="str">
        <f t="shared" si="66"/>
        <v>C16-R34</v>
      </c>
      <c r="V324">
        <v>16</v>
      </c>
      <c r="W324" s="470" t="s">
        <v>493</v>
      </c>
      <c r="X324" s="470" t="s">
        <v>494</v>
      </c>
      <c r="Y324">
        <v>34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13"/>
      <c r="C325" s="404" t="str">
        <f t="shared" si="64"/>
        <v>C16-R32</v>
      </c>
      <c r="D325" s="405">
        <v>0.42697916666667057</v>
      </c>
      <c r="E325" s="405">
        <v>0.42714120370370762</v>
      </c>
      <c r="F325" s="406">
        <f t="shared" si="79"/>
        <v>1.7</v>
      </c>
      <c r="G325" s="468">
        <f t="shared" si="79"/>
        <v>13.26</v>
      </c>
      <c r="H325" s="407">
        <f t="shared" si="79"/>
        <v>1.2</v>
      </c>
      <c r="I325" s="407">
        <f t="shared" si="70"/>
        <v>14.959999999999999</v>
      </c>
      <c r="J325" s="407">
        <f t="shared" si="65"/>
        <v>15.11</v>
      </c>
      <c r="K325" s="408">
        <f t="shared" si="71"/>
        <v>0.15000000000000036</v>
      </c>
      <c r="L325" s="409">
        <f t="shared" si="72"/>
        <v>0.5</v>
      </c>
      <c r="M325" s="410">
        <f t="shared" si="73"/>
        <v>15.459999999999999</v>
      </c>
      <c r="N325" s="410">
        <f t="shared" si="74"/>
        <v>15.61</v>
      </c>
      <c r="O325" s="411"/>
      <c r="P325" s="485">
        <f t="shared" ca="1" si="75"/>
        <v>0.42704861111111592</v>
      </c>
      <c r="Q325" s="484">
        <f t="shared" ca="1" si="76"/>
        <v>0.42719907407407887</v>
      </c>
      <c r="R325" s="486">
        <v>0.15</v>
      </c>
      <c r="S325" s="486"/>
      <c r="T325">
        <v>23</v>
      </c>
      <c r="U325" s="469" t="str">
        <f t="shared" si="66"/>
        <v>C16-R32</v>
      </c>
      <c r="V325">
        <v>16</v>
      </c>
      <c r="W325" s="470" t="s">
        <v>493</v>
      </c>
      <c r="X325" s="470" t="s">
        <v>494</v>
      </c>
      <c r="Y325">
        <v>32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13"/>
      <c r="C326" s="404" t="str">
        <f t="shared" si="64"/>
        <v>C16-R30</v>
      </c>
      <c r="D326" s="405">
        <v>0.42738425925926316</v>
      </c>
      <c r="E326" s="405">
        <v>0.4275462962963002</v>
      </c>
      <c r="F326" s="406">
        <f t="shared" si="79"/>
        <v>1.7</v>
      </c>
      <c r="G326" s="468">
        <f t="shared" si="79"/>
        <v>13.26</v>
      </c>
      <c r="H326" s="407">
        <f t="shared" si="79"/>
        <v>1.2</v>
      </c>
      <c r="I326" s="407">
        <f t="shared" si="70"/>
        <v>14.959999999999999</v>
      </c>
      <c r="J326" s="407">
        <f t="shared" si="65"/>
        <v>15.079999999999998</v>
      </c>
      <c r="K326" s="408">
        <f t="shared" si="71"/>
        <v>0.11999999999999922</v>
      </c>
      <c r="L326" s="409">
        <f t="shared" si="72"/>
        <v>0.5</v>
      </c>
      <c r="M326" s="410">
        <f t="shared" si="73"/>
        <v>15.459999999999999</v>
      </c>
      <c r="N326" s="410">
        <f t="shared" si="74"/>
        <v>15.579999999999998</v>
      </c>
      <c r="O326" s="411"/>
      <c r="P326" s="485">
        <f t="shared" ca="1" si="75"/>
        <v>0.42747685185185663</v>
      </c>
      <c r="Q326" s="484">
        <f t="shared" ca="1" si="76"/>
        <v>0.42763888888889368</v>
      </c>
      <c r="R326" s="486">
        <v>0.12</v>
      </c>
      <c r="S326" s="486"/>
      <c r="T326">
        <v>24</v>
      </c>
      <c r="U326" s="469" t="str">
        <f t="shared" si="66"/>
        <v>C16-R30</v>
      </c>
      <c r="V326">
        <v>16</v>
      </c>
      <c r="W326" s="470" t="s">
        <v>493</v>
      </c>
      <c r="X326" s="470" t="s">
        <v>494</v>
      </c>
      <c r="Y326">
        <v>30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13"/>
      <c r="C327" s="404" t="str">
        <f t="shared" si="64"/>
        <v>C16-R28</v>
      </c>
      <c r="D327" s="405">
        <v>0.42778935185185574</v>
      </c>
      <c r="E327" s="405">
        <v>0.42793981481481869</v>
      </c>
      <c r="F327" s="406">
        <f t="shared" si="79"/>
        <v>1.7</v>
      </c>
      <c r="G327" s="468">
        <f t="shared" si="79"/>
        <v>13.26</v>
      </c>
      <c r="H327" s="407">
        <f t="shared" si="79"/>
        <v>1.2</v>
      </c>
      <c r="I327" s="407">
        <f t="shared" si="70"/>
        <v>14.959999999999999</v>
      </c>
      <c r="J327" s="407">
        <f t="shared" si="65"/>
        <v>14.969999999999999</v>
      </c>
      <c r="K327" s="408">
        <f t="shared" si="71"/>
        <v>9.9999999999997868E-3</v>
      </c>
      <c r="L327" s="409">
        <f t="shared" si="72"/>
        <v>0.5</v>
      </c>
      <c r="M327" s="410">
        <f t="shared" si="73"/>
        <v>15.459999999999999</v>
      </c>
      <c r="N327" s="410">
        <f t="shared" si="74"/>
        <v>15.469999999999999</v>
      </c>
      <c r="O327" s="411"/>
      <c r="P327" s="485">
        <f t="shared" ca="1" si="75"/>
        <v>0.42787037037037517</v>
      </c>
      <c r="Q327" s="484">
        <f t="shared" ca="1" si="76"/>
        <v>0.42804398148148631</v>
      </c>
      <c r="R327" s="486">
        <v>0.01</v>
      </c>
      <c r="S327" s="486"/>
      <c r="T327">
        <v>25</v>
      </c>
      <c r="U327" s="469" t="str">
        <f t="shared" si="66"/>
        <v>C16-R28</v>
      </c>
      <c r="V327">
        <v>16</v>
      </c>
      <c r="W327" s="470" t="s">
        <v>493</v>
      </c>
      <c r="X327" s="470" t="s">
        <v>494</v>
      </c>
      <c r="Y327">
        <v>28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13"/>
      <c r="C328" s="404" t="str">
        <f t="shared" si="64"/>
        <v>C16-R26</v>
      </c>
      <c r="D328" s="405">
        <v>0.42820601851852241</v>
      </c>
      <c r="E328" s="405">
        <v>0.42835648148148536</v>
      </c>
      <c r="F328" s="406">
        <f t="shared" si="79"/>
        <v>1.7</v>
      </c>
      <c r="G328" s="468">
        <f t="shared" si="79"/>
        <v>13.26</v>
      </c>
      <c r="H328" s="407">
        <f t="shared" si="79"/>
        <v>1.2</v>
      </c>
      <c r="I328" s="407">
        <f t="shared" si="70"/>
        <v>14.959999999999999</v>
      </c>
      <c r="J328" s="407">
        <f t="shared" si="65"/>
        <v>15.1</v>
      </c>
      <c r="K328" s="408">
        <f t="shared" si="71"/>
        <v>0.14000000000000057</v>
      </c>
      <c r="L328" s="409">
        <f t="shared" si="72"/>
        <v>0.5</v>
      </c>
      <c r="M328" s="410">
        <f t="shared" si="73"/>
        <v>15.459999999999999</v>
      </c>
      <c r="N328" s="410">
        <f t="shared" si="74"/>
        <v>15.6</v>
      </c>
      <c r="O328" s="411"/>
      <c r="P328" s="485">
        <f t="shared" ca="1" si="75"/>
        <v>0.42828703703704185</v>
      </c>
      <c r="Q328" s="484">
        <f t="shared" ca="1" si="76"/>
        <v>0.42842592592593076</v>
      </c>
      <c r="R328" s="486">
        <v>0.14000000000000001</v>
      </c>
      <c r="S328" s="486"/>
      <c r="T328">
        <v>26</v>
      </c>
      <c r="U328" s="469" t="str">
        <f t="shared" si="66"/>
        <v>C16-R26</v>
      </c>
      <c r="V328">
        <v>16</v>
      </c>
      <c r="W328" s="470" t="s">
        <v>493</v>
      </c>
      <c r="X328" s="470" t="s">
        <v>494</v>
      </c>
      <c r="Y328">
        <v>26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13"/>
      <c r="C329" s="404" t="str">
        <f t="shared" si="64"/>
        <v>C16-R24</v>
      </c>
      <c r="D329" s="405">
        <v>0.4285995370370409</v>
      </c>
      <c r="E329" s="405">
        <v>0.42877314814815204</v>
      </c>
      <c r="F329" s="406">
        <f t="shared" si="79"/>
        <v>1.7</v>
      </c>
      <c r="G329" s="468">
        <f t="shared" si="79"/>
        <v>13.26</v>
      </c>
      <c r="H329" s="407">
        <f t="shared" si="79"/>
        <v>1.2</v>
      </c>
      <c r="I329" s="407">
        <f t="shared" si="70"/>
        <v>14.959999999999999</v>
      </c>
      <c r="J329" s="407">
        <f t="shared" si="65"/>
        <v>15.01</v>
      </c>
      <c r="K329" s="408">
        <f t="shared" si="71"/>
        <v>5.0000000000000711E-2</v>
      </c>
      <c r="L329" s="409">
        <f t="shared" si="72"/>
        <v>0.5</v>
      </c>
      <c r="M329" s="410">
        <f t="shared" si="73"/>
        <v>15.459999999999999</v>
      </c>
      <c r="N329" s="410">
        <f t="shared" si="74"/>
        <v>15.51</v>
      </c>
      <c r="O329" s="411"/>
      <c r="P329" s="485">
        <f t="shared" ca="1" si="75"/>
        <v>0.4286689814814863</v>
      </c>
      <c r="Q329" s="484">
        <f t="shared" ca="1" si="76"/>
        <v>0.42881944444444925</v>
      </c>
      <c r="R329" s="486">
        <v>0.05</v>
      </c>
      <c r="S329" s="486"/>
      <c r="T329">
        <v>1</v>
      </c>
      <c r="U329" s="469" t="str">
        <f t="shared" si="66"/>
        <v>C16-R24</v>
      </c>
      <c r="V329">
        <v>16</v>
      </c>
      <c r="W329" s="470" t="s">
        <v>493</v>
      </c>
      <c r="X329" s="470" t="s">
        <v>494</v>
      </c>
      <c r="Y329">
        <v>24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13"/>
      <c r="C330" s="404" t="str">
        <f t="shared" si="64"/>
        <v>C16-R22</v>
      </c>
      <c r="D330" s="405">
        <v>0.42903935185185577</v>
      </c>
      <c r="E330" s="405">
        <v>0.42918981481481872</v>
      </c>
      <c r="F330" s="406">
        <f t="shared" si="79"/>
        <v>1.7</v>
      </c>
      <c r="G330" s="468">
        <f t="shared" si="79"/>
        <v>13.26</v>
      </c>
      <c r="H330" s="407">
        <f t="shared" si="79"/>
        <v>1.2</v>
      </c>
      <c r="I330" s="407">
        <f t="shared" si="70"/>
        <v>14.959999999999999</v>
      </c>
      <c r="J330" s="407">
        <f t="shared" si="65"/>
        <v>14.969999999999999</v>
      </c>
      <c r="K330" s="408">
        <f t="shared" si="71"/>
        <v>9.9999999999997868E-3</v>
      </c>
      <c r="L330" s="409">
        <f t="shared" si="72"/>
        <v>0.5</v>
      </c>
      <c r="M330" s="410">
        <f t="shared" si="73"/>
        <v>15.459999999999999</v>
      </c>
      <c r="N330" s="410">
        <f t="shared" si="74"/>
        <v>15.469999999999999</v>
      </c>
      <c r="O330" s="411"/>
      <c r="P330" s="485">
        <f t="shared" ca="1" si="75"/>
        <v>0.42905092592593075</v>
      </c>
      <c r="Q330" s="484">
        <f t="shared" ca="1" si="76"/>
        <v>0.42921296296296779</v>
      </c>
      <c r="R330" s="486">
        <v>0.01</v>
      </c>
      <c r="S330" s="486"/>
      <c r="T330">
        <v>2</v>
      </c>
      <c r="U330" s="469" t="str">
        <f t="shared" si="66"/>
        <v>C16-R22</v>
      </c>
      <c r="V330">
        <v>16</v>
      </c>
      <c r="W330" s="470" t="s">
        <v>493</v>
      </c>
      <c r="X330" s="470" t="s">
        <v>494</v>
      </c>
      <c r="Y330">
        <v>22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13"/>
      <c r="C331" s="404" t="str">
        <f t="shared" si="64"/>
        <v>C16-R20</v>
      </c>
      <c r="D331" s="405">
        <v>0.42947916666667058</v>
      </c>
      <c r="E331" s="405">
        <v>0.42965277777778171</v>
      </c>
      <c r="F331" s="406">
        <f t="shared" si="79"/>
        <v>1.7</v>
      </c>
      <c r="G331" s="468">
        <f t="shared" si="79"/>
        <v>13.26</v>
      </c>
      <c r="H331" s="407">
        <f t="shared" si="79"/>
        <v>1.2</v>
      </c>
      <c r="I331" s="407">
        <f t="shared" si="70"/>
        <v>14.959999999999999</v>
      </c>
      <c r="J331" s="407">
        <f t="shared" si="65"/>
        <v>15.01</v>
      </c>
      <c r="K331" s="408">
        <f t="shared" si="71"/>
        <v>5.0000000000000711E-2</v>
      </c>
      <c r="L331" s="409">
        <f t="shared" si="72"/>
        <v>0.5</v>
      </c>
      <c r="M331" s="410">
        <f t="shared" si="73"/>
        <v>15.459999999999999</v>
      </c>
      <c r="N331" s="410">
        <f t="shared" si="74"/>
        <v>15.51</v>
      </c>
      <c r="O331" s="411"/>
      <c r="P331" s="485">
        <f t="shared" ca="1" si="75"/>
        <v>0.42946759259259742</v>
      </c>
      <c r="Q331" s="484">
        <f t="shared" ca="1" si="76"/>
        <v>0.42961805555556037</v>
      </c>
      <c r="R331" s="486">
        <v>0.05</v>
      </c>
      <c r="S331" s="486"/>
      <c r="T331">
        <v>3</v>
      </c>
      <c r="U331" s="469" t="str">
        <f t="shared" si="66"/>
        <v>C16-R20</v>
      </c>
      <c r="V331">
        <v>16</v>
      </c>
      <c r="W331" s="470" t="s">
        <v>493</v>
      </c>
      <c r="X331" s="470" t="s">
        <v>494</v>
      </c>
      <c r="Y331">
        <v>20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13"/>
      <c r="C332" s="404" t="str">
        <f t="shared" si="64"/>
        <v>C16-R18</v>
      </c>
      <c r="D332" s="405">
        <v>0.42994212962963357</v>
      </c>
      <c r="E332" s="405">
        <v>0.43008101851852248</v>
      </c>
      <c r="F332" s="406">
        <f t="shared" si="79"/>
        <v>1.7</v>
      </c>
      <c r="G332" s="468">
        <f t="shared" si="79"/>
        <v>13.26</v>
      </c>
      <c r="H332" s="407">
        <f t="shared" si="79"/>
        <v>1.2</v>
      </c>
      <c r="I332" s="407">
        <f t="shared" si="70"/>
        <v>14.959999999999999</v>
      </c>
      <c r="J332" s="407">
        <f t="shared" si="65"/>
        <v>15.04</v>
      </c>
      <c r="K332" s="408">
        <f t="shared" si="71"/>
        <v>8.0000000000000071E-2</v>
      </c>
      <c r="L332" s="409">
        <f t="shared" si="72"/>
        <v>0.5</v>
      </c>
      <c r="M332" s="410">
        <f t="shared" si="73"/>
        <v>15.459999999999999</v>
      </c>
      <c r="N332" s="410">
        <f t="shared" si="74"/>
        <v>15.54</v>
      </c>
      <c r="O332" s="411"/>
      <c r="P332" s="485">
        <f t="shared" ca="1" si="75"/>
        <v>0.42989583333333814</v>
      </c>
      <c r="Q332" s="484">
        <f t="shared" ca="1" si="76"/>
        <v>0.43004629629630109</v>
      </c>
      <c r="R332" s="486">
        <v>0.08</v>
      </c>
      <c r="S332" s="486"/>
      <c r="T332">
        <v>4</v>
      </c>
      <c r="U332" s="469" t="str">
        <f t="shared" si="66"/>
        <v>C16-R18</v>
      </c>
      <c r="V332">
        <v>16</v>
      </c>
      <c r="W332" s="470" t="s">
        <v>493</v>
      </c>
      <c r="X332" s="470" t="s">
        <v>494</v>
      </c>
      <c r="Y332">
        <v>18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13"/>
      <c r="C333" s="404" t="str">
        <f t="shared" si="64"/>
        <v>C16-R16</v>
      </c>
      <c r="D333" s="405">
        <v>0.43035879629630025</v>
      </c>
      <c r="E333" s="405">
        <v>0.4305092592592632</v>
      </c>
      <c r="F333" s="406">
        <f t="shared" si="79"/>
        <v>1.7</v>
      </c>
      <c r="G333" s="468">
        <f t="shared" si="79"/>
        <v>13.26</v>
      </c>
      <c r="H333" s="407">
        <f t="shared" si="79"/>
        <v>1.2</v>
      </c>
      <c r="I333" s="407">
        <f t="shared" si="70"/>
        <v>14.959999999999999</v>
      </c>
      <c r="J333" s="407">
        <f t="shared" si="65"/>
        <v>15.049999999999999</v>
      </c>
      <c r="K333" s="408">
        <f t="shared" si="71"/>
        <v>8.9999999999999858E-2</v>
      </c>
      <c r="L333" s="409">
        <f t="shared" si="72"/>
        <v>0.5</v>
      </c>
      <c r="M333" s="410">
        <f t="shared" si="73"/>
        <v>15.459999999999999</v>
      </c>
      <c r="N333" s="410">
        <f t="shared" si="74"/>
        <v>15.549999999999999</v>
      </c>
      <c r="O333" s="411"/>
      <c r="P333" s="485">
        <f t="shared" ca="1" si="75"/>
        <v>0.43030092592593072</v>
      </c>
      <c r="Q333" s="484">
        <f t="shared" ca="1" si="76"/>
        <v>0.43045138888889367</v>
      </c>
      <c r="R333" s="486">
        <v>0.09</v>
      </c>
      <c r="S333" s="486"/>
      <c r="T333">
        <v>5</v>
      </c>
      <c r="U333" s="469" t="str">
        <f t="shared" si="66"/>
        <v>C16-R16</v>
      </c>
      <c r="V333">
        <v>16</v>
      </c>
      <c r="W333" s="470" t="s">
        <v>493</v>
      </c>
      <c r="X333" s="470" t="s">
        <v>494</v>
      </c>
      <c r="Y333">
        <v>16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13"/>
      <c r="C334" s="404" t="str">
        <f t="shared" si="64"/>
        <v>C16-R14</v>
      </c>
      <c r="D334" s="405">
        <v>0.43076388888889283</v>
      </c>
      <c r="E334" s="405">
        <v>0.43091435185185578</v>
      </c>
      <c r="F334" s="406">
        <f t="shared" si="79"/>
        <v>1.7</v>
      </c>
      <c r="G334" s="468">
        <f t="shared" si="79"/>
        <v>13.26</v>
      </c>
      <c r="H334" s="407">
        <f t="shared" si="79"/>
        <v>1.2</v>
      </c>
      <c r="I334" s="407">
        <f t="shared" si="70"/>
        <v>14.959999999999999</v>
      </c>
      <c r="J334" s="407">
        <f t="shared" si="65"/>
        <v>15.01</v>
      </c>
      <c r="K334" s="408">
        <f t="shared" si="71"/>
        <v>5.0000000000000711E-2</v>
      </c>
      <c r="L334" s="409">
        <f t="shared" si="72"/>
        <v>0.5</v>
      </c>
      <c r="M334" s="410">
        <f t="shared" si="73"/>
        <v>15.459999999999999</v>
      </c>
      <c r="N334" s="410">
        <f t="shared" si="74"/>
        <v>15.51</v>
      </c>
      <c r="O334" s="411"/>
      <c r="P334" s="485">
        <f t="shared" ca="1" si="75"/>
        <v>0.43069444444444921</v>
      </c>
      <c r="Q334" s="484">
        <f t="shared" ca="1" si="76"/>
        <v>0.43083333333333812</v>
      </c>
      <c r="R334" s="486">
        <v>0.05</v>
      </c>
      <c r="S334" s="486"/>
      <c r="T334">
        <v>6</v>
      </c>
      <c r="U334" s="469" t="str">
        <f t="shared" si="66"/>
        <v>C16-R14</v>
      </c>
      <c r="V334">
        <v>16</v>
      </c>
      <c r="W334" s="470" t="s">
        <v>493</v>
      </c>
      <c r="X334" s="470" t="s">
        <v>494</v>
      </c>
      <c r="Y334">
        <v>14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13"/>
      <c r="C335" s="404" t="str">
        <f t="shared" si="64"/>
        <v>C16-R12</v>
      </c>
      <c r="D335" s="405">
        <v>0.43118055555555951</v>
      </c>
      <c r="E335" s="405">
        <v>0.43133101851852246</v>
      </c>
      <c r="F335" s="406">
        <f t="shared" si="79"/>
        <v>1.7</v>
      </c>
      <c r="G335" s="468">
        <f t="shared" si="79"/>
        <v>13.26</v>
      </c>
      <c r="H335" s="407">
        <f t="shared" si="79"/>
        <v>1.2</v>
      </c>
      <c r="I335" s="407">
        <f t="shared" si="70"/>
        <v>14.959999999999999</v>
      </c>
      <c r="J335" s="407">
        <f t="shared" si="65"/>
        <v>15.04</v>
      </c>
      <c r="K335" s="408">
        <f t="shared" si="71"/>
        <v>8.0000000000000071E-2</v>
      </c>
      <c r="L335" s="409">
        <f t="shared" si="72"/>
        <v>0.5</v>
      </c>
      <c r="M335" s="410">
        <f t="shared" si="73"/>
        <v>15.459999999999999</v>
      </c>
      <c r="N335" s="410">
        <f t="shared" si="74"/>
        <v>15.54</v>
      </c>
      <c r="O335" s="411"/>
      <c r="P335" s="485">
        <f t="shared" ca="1" si="75"/>
        <v>0.43109953703704185</v>
      </c>
      <c r="Q335" s="484">
        <f t="shared" ca="1" si="76"/>
        <v>0.43126157407407889</v>
      </c>
      <c r="R335" s="486">
        <v>0.08</v>
      </c>
      <c r="S335" s="486"/>
      <c r="T335">
        <v>7</v>
      </c>
      <c r="U335" s="469" t="str">
        <f t="shared" si="66"/>
        <v>C16-R12</v>
      </c>
      <c r="V335">
        <v>16</v>
      </c>
      <c r="W335" s="470" t="s">
        <v>493</v>
      </c>
      <c r="X335" s="470" t="s">
        <v>494</v>
      </c>
      <c r="Y335">
        <v>12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13"/>
      <c r="C336" s="404" t="str">
        <f t="shared" si="64"/>
        <v>C16-R10</v>
      </c>
      <c r="D336" s="405">
        <v>0.431574074074078</v>
      </c>
      <c r="E336" s="405">
        <v>0.43173611111111504</v>
      </c>
      <c r="F336" s="406">
        <f t="shared" si="79"/>
        <v>1.7</v>
      </c>
      <c r="G336" s="468">
        <f t="shared" si="79"/>
        <v>13.26</v>
      </c>
      <c r="H336" s="407">
        <f t="shared" si="79"/>
        <v>1.2</v>
      </c>
      <c r="I336" s="407">
        <f t="shared" si="70"/>
        <v>14.959999999999999</v>
      </c>
      <c r="J336" s="407">
        <f t="shared" si="65"/>
        <v>15.03</v>
      </c>
      <c r="K336" s="408">
        <f t="shared" si="71"/>
        <v>7.0000000000000284E-2</v>
      </c>
      <c r="L336" s="409">
        <f t="shared" si="72"/>
        <v>0.5</v>
      </c>
      <c r="M336" s="410">
        <f t="shared" si="73"/>
        <v>15.459999999999999</v>
      </c>
      <c r="N336" s="410">
        <f t="shared" si="74"/>
        <v>15.53</v>
      </c>
      <c r="O336" s="411"/>
      <c r="P336" s="485">
        <f t="shared" ca="1" si="75"/>
        <v>0.43149305555556039</v>
      </c>
      <c r="Q336" s="484">
        <f t="shared" ca="1" si="76"/>
        <v>0.43165509259259743</v>
      </c>
      <c r="R336" s="486">
        <v>7.0000000000000007E-2</v>
      </c>
      <c r="S336" s="486"/>
      <c r="T336">
        <v>8</v>
      </c>
      <c r="U336" s="469" t="str">
        <f t="shared" si="66"/>
        <v>C16-R10</v>
      </c>
      <c r="V336">
        <v>16</v>
      </c>
      <c r="W336" s="470" t="s">
        <v>493</v>
      </c>
      <c r="X336" s="470" t="s">
        <v>494</v>
      </c>
      <c r="Y336">
        <v>10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13"/>
      <c r="C337" s="404" t="str">
        <f t="shared" si="64"/>
        <v>C16-R8</v>
      </c>
      <c r="D337" s="405">
        <v>0.43201388888889281</v>
      </c>
      <c r="E337" s="405">
        <v>0.43216435185185575</v>
      </c>
      <c r="F337" s="406">
        <f t="shared" si="79"/>
        <v>1.7</v>
      </c>
      <c r="G337" s="468">
        <f t="shared" si="79"/>
        <v>13.26</v>
      </c>
      <c r="H337" s="407">
        <f t="shared" si="79"/>
        <v>1.2</v>
      </c>
      <c r="I337" s="407">
        <f t="shared" si="70"/>
        <v>14.959999999999999</v>
      </c>
      <c r="J337" s="407">
        <f t="shared" si="65"/>
        <v>14.979999999999999</v>
      </c>
      <c r="K337" s="408">
        <f t="shared" si="71"/>
        <v>1.9999999999999574E-2</v>
      </c>
      <c r="L337" s="409">
        <f t="shared" si="72"/>
        <v>0.5</v>
      </c>
      <c r="M337" s="410">
        <f t="shared" si="73"/>
        <v>15.459999999999999</v>
      </c>
      <c r="N337" s="410">
        <f t="shared" si="74"/>
        <v>15.479999999999999</v>
      </c>
      <c r="O337" s="411"/>
      <c r="P337" s="485">
        <f t="shared" ca="1" si="75"/>
        <v>0.43188657407407893</v>
      </c>
      <c r="Q337" s="484">
        <f t="shared" ca="1" si="76"/>
        <v>0.43204861111111598</v>
      </c>
      <c r="R337" s="486">
        <v>0.02</v>
      </c>
      <c r="S337" s="486"/>
      <c r="T337">
        <v>9</v>
      </c>
      <c r="U337" s="469" t="str">
        <f t="shared" si="66"/>
        <v>C16-R8</v>
      </c>
      <c r="V337">
        <v>16</v>
      </c>
      <c r="W337" s="470" t="s">
        <v>493</v>
      </c>
      <c r="X337" s="470" t="s">
        <v>494</v>
      </c>
      <c r="Y337">
        <v>8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13"/>
      <c r="C338" s="404" t="str">
        <f t="shared" ref="C338:C401" si="80">U338</f>
        <v>C16-R6</v>
      </c>
      <c r="D338" s="405">
        <v>0.43239583333333725</v>
      </c>
      <c r="E338" s="405">
        <v>0.43253472222222616</v>
      </c>
      <c r="F338" s="406">
        <f t="shared" si="79"/>
        <v>1.7</v>
      </c>
      <c r="G338" s="468">
        <f t="shared" si="79"/>
        <v>13.26</v>
      </c>
      <c r="H338" s="407">
        <f t="shared" si="79"/>
        <v>1.2</v>
      </c>
      <c r="I338" s="407">
        <f t="shared" si="70"/>
        <v>14.959999999999999</v>
      </c>
      <c r="J338" s="407">
        <f t="shared" ref="J338:J401" si="81">I338+R338</f>
        <v>15.11</v>
      </c>
      <c r="K338" s="408">
        <f t="shared" si="71"/>
        <v>0.15000000000000036</v>
      </c>
      <c r="L338" s="409">
        <f t="shared" si="72"/>
        <v>0.5</v>
      </c>
      <c r="M338" s="410">
        <f t="shared" si="73"/>
        <v>15.459999999999999</v>
      </c>
      <c r="N338" s="410">
        <f t="shared" si="74"/>
        <v>15.61</v>
      </c>
      <c r="O338" s="411"/>
      <c r="P338" s="485">
        <f t="shared" ca="1" si="75"/>
        <v>0.43228009259259748</v>
      </c>
      <c r="Q338" s="484">
        <f t="shared" ca="1" si="76"/>
        <v>0.43244212962963452</v>
      </c>
      <c r="R338" s="486">
        <v>0.15</v>
      </c>
      <c r="S338" s="486"/>
      <c r="T338">
        <v>10</v>
      </c>
      <c r="U338" s="469" t="str">
        <f t="shared" ref="U338:U401" si="82">W338&amp;V338&amp;"-"&amp;X338&amp;Y338</f>
        <v>C16-R6</v>
      </c>
      <c r="V338">
        <v>16</v>
      </c>
      <c r="W338" s="470" t="s">
        <v>493</v>
      </c>
      <c r="X338" s="470" t="s">
        <v>494</v>
      </c>
      <c r="Y338">
        <v>6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13"/>
      <c r="C339" s="404" t="str">
        <f t="shared" si="80"/>
        <v>C16-R4</v>
      </c>
      <c r="D339" s="405">
        <v>0.43276620370370766</v>
      </c>
      <c r="E339" s="405">
        <v>0.4329398148148188</v>
      </c>
      <c r="F339" s="406">
        <f t="shared" ref="F339:H354" si="85">F338</f>
        <v>1.7</v>
      </c>
      <c r="G339" s="468">
        <f t="shared" si="85"/>
        <v>13.26</v>
      </c>
      <c r="H339" s="407">
        <f t="shared" si="85"/>
        <v>1.2</v>
      </c>
      <c r="I339" s="407">
        <f t="shared" ref="I339:I402" si="86">F339+G339</f>
        <v>14.959999999999999</v>
      </c>
      <c r="J339" s="407">
        <f t="shared" si="81"/>
        <v>15.1</v>
      </c>
      <c r="K339" s="408">
        <f t="shared" ref="K339:K402" si="87">J339-I339</f>
        <v>0.14000000000000057</v>
      </c>
      <c r="L339" s="409">
        <f t="shared" ref="L339:L402" si="88">L338</f>
        <v>0.5</v>
      </c>
      <c r="M339" s="410">
        <f t="shared" ref="M339:M402" si="89">I339+L339</f>
        <v>15.459999999999999</v>
      </c>
      <c r="N339" s="410">
        <f t="shared" ref="N339:N402" si="90">J339+L339</f>
        <v>15.6</v>
      </c>
      <c r="O339" s="411"/>
      <c r="P339" s="485">
        <f t="shared" ref="P339:P402" ca="1" si="91">Q338+TIME(0,0,RANDBETWEEN(20,25))</f>
        <v>0.43268518518519006</v>
      </c>
      <c r="Q339" s="484">
        <f t="shared" ref="Q339:Q402" ca="1" si="92">P339+TIME(0,0,RANDBETWEEN(12,15))</f>
        <v>0.43282407407407897</v>
      </c>
      <c r="R339" s="486">
        <v>0.14000000000000001</v>
      </c>
      <c r="S339" s="486"/>
      <c r="T339">
        <v>11</v>
      </c>
      <c r="U339" s="469" t="str">
        <f t="shared" si="82"/>
        <v>C16-R4</v>
      </c>
      <c r="V339">
        <v>16</v>
      </c>
      <c r="W339" s="470" t="s">
        <v>493</v>
      </c>
      <c r="X339" s="470" t="s">
        <v>494</v>
      </c>
      <c r="Y339">
        <v>4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13"/>
      <c r="C340" s="404" t="str">
        <f t="shared" si="80"/>
        <v>C16-R2</v>
      </c>
      <c r="D340" s="405">
        <v>0.43318287037037434</v>
      </c>
      <c r="E340" s="405">
        <v>0.43335648148148548</v>
      </c>
      <c r="F340" s="406">
        <f t="shared" si="85"/>
        <v>1.7</v>
      </c>
      <c r="G340" s="468">
        <f t="shared" si="85"/>
        <v>13.26</v>
      </c>
      <c r="H340" s="407">
        <f t="shared" si="85"/>
        <v>1.2</v>
      </c>
      <c r="I340" s="407">
        <f t="shared" si="86"/>
        <v>14.959999999999999</v>
      </c>
      <c r="J340" s="407">
        <f t="shared" si="81"/>
        <v>15.09</v>
      </c>
      <c r="K340" s="408">
        <f t="shared" si="87"/>
        <v>0.13000000000000078</v>
      </c>
      <c r="L340" s="409">
        <f t="shared" si="88"/>
        <v>0.5</v>
      </c>
      <c r="M340" s="410">
        <f t="shared" si="89"/>
        <v>15.459999999999999</v>
      </c>
      <c r="N340" s="410">
        <f t="shared" si="90"/>
        <v>15.59</v>
      </c>
      <c r="O340" s="411"/>
      <c r="P340" s="485">
        <f t="shared" ca="1" si="91"/>
        <v>0.43306712962963451</v>
      </c>
      <c r="Q340" s="484">
        <f t="shared" ca="1" si="92"/>
        <v>0.43320601851852342</v>
      </c>
      <c r="R340" s="486">
        <v>0.13</v>
      </c>
      <c r="S340" s="486"/>
      <c r="T340">
        <v>12</v>
      </c>
      <c r="U340" s="469" t="str">
        <f t="shared" si="82"/>
        <v>C16-R2</v>
      </c>
      <c r="V340">
        <v>16</v>
      </c>
      <c r="W340" s="470" t="s">
        <v>493</v>
      </c>
      <c r="X340" s="470" t="s">
        <v>494</v>
      </c>
      <c r="Y340">
        <v>2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13"/>
      <c r="C341" s="404" t="str">
        <f t="shared" si="80"/>
        <v>C17-R1</v>
      </c>
      <c r="D341" s="405">
        <v>0.43359953703704102</v>
      </c>
      <c r="E341" s="405">
        <v>0.43375000000000397</v>
      </c>
      <c r="F341" s="406">
        <f t="shared" si="85"/>
        <v>1.7</v>
      </c>
      <c r="G341" s="468">
        <f t="shared" si="85"/>
        <v>13.26</v>
      </c>
      <c r="H341" s="407">
        <f t="shared" si="85"/>
        <v>1.2</v>
      </c>
      <c r="I341" s="407">
        <f t="shared" si="86"/>
        <v>14.959999999999999</v>
      </c>
      <c r="J341" s="407">
        <f t="shared" si="81"/>
        <v>15.02</v>
      </c>
      <c r="K341" s="408">
        <f t="shared" si="87"/>
        <v>6.0000000000000497E-2</v>
      </c>
      <c r="L341" s="409">
        <f t="shared" si="88"/>
        <v>0.5</v>
      </c>
      <c r="M341" s="410">
        <f t="shared" si="89"/>
        <v>15.459999999999999</v>
      </c>
      <c r="N341" s="410">
        <f t="shared" si="90"/>
        <v>15.52</v>
      </c>
      <c r="O341" s="411"/>
      <c r="P341" s="485">
        <f t="shared" ca="1" si="91"/>
        <v>0.43346064814815305</v>
      </c>
      <c r="Q341" s="484">
        <f t="shared" ca="1" si="92"/>
        <v>0.43363425925926419</v>
      </c>
      <c r="R341" s="486">
        <v>0.06</v>
      </c>
      <c r="S341" s="486"/>
      <c r="T341">
        <v>13</v>
      </c>
      <c r="U341" s="469" t="str">
        <f t="shared" si="82"/>
        <v>C17-R1</v>
      </c>
      <c r="V341">
        <v>17</v>
      </c>
      <c r="W341" s="470" t="s">
        <v>493</v>
      </c>
      <c r="X341" s="470" t="s">
        <v>494</v>
      </c>
      <c r="Y341">
        <v>1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13"/>
      <c r="C342" s="404" t="str">
        <f t="shared" si="80"/>
        <v>C17-R3</v>
      </c>
      <c r="D342" s="405">
        <v>0.4339930555555595</v>
      </c>
      <c r="E342" s="405">
        <v>0.43415509259259655</v>
      </c>
      <c r="F342" s="406">
        <f t="shared" si="85"/>
        <v>1.7</v>
      </c>
      <c r="G342" s="468">
        <f t="shared" si="85"/>
        <v>13.26</v>
      </c>
      <c r="H342" s="407">
        <f t="shared" si="85"/>
        <v>1.2</v>
      </c>
      <c r="I342" s="407">
        <f t="shared" si="86"/>
        <v>14.959999999999999</v>
      </c>
      <c r="J342" s="407">
        <f t="shared" si="81"/>
        <v>15.03</v>
      </c>
      <c r="K342" s="408">
        <f t="shared" si="87"/>
        <v>7.0000000000000284E-2</v>
      </c>
      <c r="L342" s="409">
        <f t="shared" si="88"/>
        <v>0.5</v>
      </c>
      <c r="M342" s="410">
        <f t="shared" si="89"/>
        <v>15.459999999999999</v>
      </c>
      <c r="N342" s="410">
        <f t="shared" si="90"/>
        <v>15.53</v>
      </c>
      <c r="O342" s="411"/>
      <c r="P342" s="485">
        <f t="shared" ca="1" si="91"/>
        <v>0.43392361111111605</v>
      </c>
      <c r="Q342" s="484">
        <f t="shared" ca="1" si="92"/>
        <v>0.43409722222222719</v>
      </c>
      <c r="R342" s="486">
        <v>7.0000000000000007E-2</v>
      </c>
      <c r="S342" s="486"/>
      <c r="T342">
        <v>14</v>
      </c>
      <c r="U342" s="469" t="str">
        <f t="shared" si="82"/>
        <v>C17-R3</v>
      </c>
      <c r="V342">
        <v>17</v>
      </c>
      <c r="W342" s="470" t="s">
        <v>493</v>
      </c>
      <c r="X342" s="470" t="s">
        <v>494</v>
      </c>
      <c r="Y342">
        <v>3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13"/>
      <c r="C343" s="404" t="str">
        <f t="shared" si="80"/>
        <v>C17-R5</v>
      </c>
      <c r="D343" s="405">
        <v>0.43442129629630027</v>
      </c>
      <c r="E343" s="405">
        <v>0.43457175925926322</v>
      </c>
      <c r="F343" s="406">
        <f t="shared" si="85"/>
        <v>1.7</v>
      </c>
      <c r="G343" s="468">
        <f t="shared" si="85"/>
        <v>13.26</v>
      </c>
      <c r="H343" s="407">
        <f t="shared" si="85"/>
        <v>1.2</v>
      </c>
      <c r="I343" s="407">
        <f t="shared" si="86"/>
        <v>14.959999999999999</v>
      </c>
      <c r="J343" s="407">
        <f t="shared" si="81"/>
        <v>15.059999999999999</v>
      </c>
      <c r="K343" s="408">
        <f t="shared" si="87"/>
        <v>9.9999999999999645E-2</v>
      </c>
      <c r="L343" s="409">
        <f t="shared" si="88"/>
        <v>0.5</v>
      </c>
      <c r="M343" s="410">
        <f t="shared" si="89"/>
        <v>15.459999999999999</v>
      </c>
      <c r="N343" s="410">
        <f t="shared" si="90"/>
        <v>15.559999999999999</v>
      </c>
      <c r="O343" s="411"/>
      <c r="P343" s="485">
        <f t="shared" ca="1" si="91"/>
        <v>0.43435185185185682</v>
      </c>
      <c r="Q343" s="484">
        <f t="shared" ca="1" si="92"/>
        <v>0.43451388888889386</v>
      </c>
      <c r="R343" s="486">
        <v>0.1</v>
      </c>
      <c r="S343" s="486"/>
      <c r="T343">
        <v>15</v>
      </c>
      <c r="U343" s="469" t="str">
        <f t="shared" si="82"/>
        <v>C17-R5</v>
      </c>
      <c r="V343">
        <v>17</v>
      </c>
      <c r="W343" s="470" t="s">
        <v>493</v>
      </c>
      <c r="X343" s="470" t="s">
        <v>494</v>
      </c>
      <c r="Y343">
        <v>5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13"/>
      <c r="C344" s="404" t="str">
        <f t="shared" si="80"/>
        <v>C17-R7</v>
      </c>
      <c r="D344" s="405">
        <v>0.43484953703704099</v>
      </c>
      <c r="E344" s="405">
        <v>0.43501157407407803</v>
      </c>
      <c r="F344" s="406">
        <f t="shared" si="85"/>
        <v>1.7</v>
      </c>
      <c r="G344" s="468">
        <f t="shared" si="85"/>
        <v>13.26</v>
      </c>
      <c r="H344" s="407">
        <f t="shared" si="85"/>
        <v>1.2</v>
      </c>
      <c r="I344" s="407">
        <f t="shared" si="86"/>
        <v>14.959999999999999</v>
      </c>
      <c r="J344" s="407">
        <f t="shared" si="81"/>
        <v>15.059999999999999</v>
      </c>
      <c r="K344" s="408">
        <f t="shared" si="87"/>
        <v>9.9999999999999645E-2</v>
      </c>
      <c r="L344" s="409">
        <f t="shared" si="88"/>
        <v>0.5</v>
      </c>
      <c r="M344" s="410">
        <f t="shared" si="89"/>
        <v>15.459999999999999</v>
      </c>
      <c r="N344" s="410">
        <f t="shared" si="90"/>
        <v>15.559999999999999</v>
      </c>
      <c r="O344" s="411"/>
      <c r="P344" s="485">
        <f t="shared" ca="1" si="91"/>
        <v>0.43478009259259759</v>
      </c>
      <c r="Q344" s="484">
        <f t="shared" ca="1" si="92"/>
        <v>0.43493055555556054</v>
      </c>
      <c r="R344" s="486">
        <v>0.1</v>
      </c>
      <c r="S344" s="486"/>
      <c r="T344">
        <v>16</v>
      </c>
      <c r="U344" s="469" t="str">
        <f t="shared" si="82"/>
        <v>C17-R7</v>
      </c>
      <c r="V344">
        <v>17</v>
      </c>
      <c r="W344" s="470" t="s">
        <v>493</v>
      </c>
      <c r="X344" s="470" t="s">
        <v>494</v>
      </c>
      <c r="Y344">
        <v>7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13"/>
      <c r="C345" s="404" t="str">
        <f t="shared" si="80"/>
        <v>C17-R9</v>
      </c>
      <c r="D345" s="405">
        <v>0.43530092592592989</v>
      </c>
      <c r="E345" s="405">
        <v>0.4354398148148188</v>
      </c>
      <c r="F345" s="406">
        <f t="shared" si="85"/>
        <v>1.7</v>
      </c>
      <c r="G345" s="468">
        <f t="shared" si="85"/>
        <v>13.26</v>
      </c>
      <c r="H345" s="407">
        <f t="shared" si="85"/>
        <v>1.2</v>
      </c>
      <c r="I345" s="407">
        <f t="shared" si="86"/>
        <v>14.959999999999999</v>
      </c>
      <c r="J345" s="407">
        <f t="shared" si="81"/>
        <v>15.11</v>
      </c>
      <c r="K345" s="408">
        <f t="shared" si="87"/>
        <v>0.15000000000000036</v>
      </c>
      <c r="L345" s="409">
        <f t="shared" si="88"/>
        <v>0.5</v>
      </c>
      <c r="M345" s="410">
        <f t="shared" si="89"/>
        <v>15.459999999999999</v>
      </c>
      <c r="N345" s="410">
        <f t="shared" si="90"/>
        <v>15.61</v>
      </c>
      <c r="O345" s="411"/>
      <c r="P345" s="485">
        <f t="shared" ca="1" si="91"/>
        <v>0.4352199074074124</v>
      </c>
      <c r="Q345" s="484">
        <f t="shared" ca="1" si="92"/>
        <v>0.43537037037037535</v>
      </c>
      <c r="R345" s="486">
        <v>0.15</v>
      </c>
      <c r="S345" s="486"/>
      <c r="T345">
        <v>17</v>
      </c>
      <c r="U345" s="469" t="str">
        <f t="shared" si="82"/>
        <v>C17-R9</v>
      </c>
      <c r="V345">
        <v>17</v>
      </c>
      <c r="W345" s="470" t="s">
        <v>493</v>
      </c>
      <c r="X345" s="470" t="s">
        <v>494</v>
      </c>
      <c r="Y345">
        <v>9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13"/>
      <c r="C346" s="404" t="str">
        <f t="shared" si="80"/>
        <v>C17-R11</v>
      </c>
      <c r="D346" s="405">
        <v>0.43569444444444844</v>
      </c>
      <c r="E346" s="405">
        <v>0.43586805555555957</v>
      </c>
      <c r="F346" s="406">
        <f t="shared" si="85"/>
        <v>1.7</v>
      </c>
      <c r="G346" s="468">
        <f t="shared" si="85"/>
        <v>13.26</v>
      </c>
      <c r="H346" s="407">
        <f t="shared" si="85"/>
        <v>1.2</v>
      </c>
      <c r="I346" s="407">
        <f t="shared" si="86"/>
        <v>14.959999999999999</v>
      </c>
      <c r="J346" s="407">
        <f t="shared" si="81"/>
        <v>15.04</v>
      </c>
      <c r="K346" s="408">
        <f t="shared" si="87"/>
        <v>8.0000000000000071E-2</v>
      </c>
      <c r="L346" s="409">
        <f t="shared" si="88"/>
        <v>0.5</v>
      </c>
      <c r="M346" s="410">
        <f t="shared" si="89"/>
        <v>15.459999999999999</v>
      </c>
      <c r="N346" s="410">
        <f t="shared" si="90"/>
        <v>15.54</v>
      </c>
      <c r="O346" s="411"/>
      <c r="P346" s="485">
        <f t="shared" ca="1" si="91"/>
        <v>0.43562500000000498</v>
      </c>
      <c r="Q346" s="484">
        <f t="shared" ca="1" si="92"/>
        <v>0.43576388888889389</v>
      </c>
      <c r="R346" s="486">
        <v>0.08</v>
      </c>
      <c r="S346" s="486"/>
      <c r="T346">
        <v>18</v>
      </c>
      <c r="U346" s="469" t="str">
        <f t="shared" si="82"/>
        <v>C17-R11</v>
      </c>
      <c r="V346">
        <v>17</v>
      </c>
      <c r="W346" s="470" t="s">
        <v>493</v>
      </c>
      <c r="X346" s="470" t="s">
        <v>494</v>
      </c>
      <c r="Y346">
        <v>11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13"/>
      <c r="C347" s="404" t="str">
        <f t="shared" si="80"/>
        <v>C17-R13</v>
      </c>
      <c r="D347" s="405">
        <v>0.43611111111111511</v>
      </c>
      <c r="E347" s="405">
        <v>0.43625000000000402</v>
      </c>
      <c r="F347" s="406">
        <f t="shared" si="85"/>
        <v>1.7</v>
      </c>
      <c r="G347" s="468">
        <f t="shared" si="85"/>
        <v>13.26</v>
      </c>
      <c r="H347" s="407">
        <f t="shared" si="85"/>
        <v>1.2</v>
      </c>
      <c r="I347" s="407">
        <f t="shared" si="86"/>
        <v>14.959999999999999</v>
      </c>
      <c r="J347" s="407">
        <f t="shared" si="81"/>
        <v>15.059999999999999</v>
      </c>
      <c r="K347" s="408">
        <f t="shared" si="87"/>
        <v>9.9999999999999645E-2</v>
      </c>
      <c r="L347" s="409">
        <f t="shared" si="88"/>
        <v>0.5</v>
      </c>
      <c r="M347" s="410">
        <f t="shared" si="89"/>
        <v>15.459999999999999</v>
      </c>
      <c r="N347" s="410">
        <f t="shared" si="90"/>
        <v>15.559999999999999</v>
      </c>
      <c r="O347" s="411"/>
      <c r="P347" s="485">
        <f t="shared" ca="1" si="91"/>
        <v>0.43604166666667166</v>
      </c>
      <c r="Q347" s="484">
        <f t="shared" ca="1" si="92"/>
        <v>0.43619212962963461</v>
      </c>
      <c r="R347" s="486">
        <v>0.1</v>
      </c>
      <c r="S347" s="486"/>
      <c r="T347">
        <v>19</v>
      </c>
      <c r="U347" s="469" t="str">
        <f t="shared" si="82"/>
        <v>C17-R13</v>
      </c>
      <c r="V347">
        <v>17</v>
      </c>
      <c r="W347" s="470" t="s">
        <v>493</v>
      </c>
      <c r="X347" s="470" t="s">
        <v>494</v>
      </c>
      <c r="Y347">
        <v>13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13"/>
      <c r="C348" s="404" t="str">
        <f t="shared" si="80"/>
        <v>C17-R15</v>
      </c>
      <c r="D348" s="405">
        <v>0.43653935185185588</v>
      </c>
      <c r="E348" s="405">
        <v>0.43668981481481883</v>
      </c>
      <c r="F348" s="406">
        <f t="shared" si="85"/>
        <v>1.7</v>
      </c>
      <c r="G348" s="468">
        <f t="shared" si="85"/>
        <v>13.26</v>
      </c>
      <c r="H348" s="407">
        <f t="shared" si="85"/>
        <v>1.2</v>
      </c>
      <c r="I348" s="407">
        <f t="shared" si="86"/>
        <v>14.959999999999999</v>
      </c>
      <c r="J348" s="407">
        <f t="shared" si="81"/>
        <v>15.03</v>
      </c>
      <c r="K348" s="408">
        <f t="shared" si="87"/>
        <v>7.0000000000000284E-2</v>
      </c>
      <c r="L348" s="409">
        <f t="shared" si="88"/>
        <v>0.5</v>
      </c>
      <c r="M348" s="410">
        <f t="shared" si="89"/>
        <v>15.459999999999999</v>
      </c>
      <c r="N348" s="410">
        <f t="shared" si="90"/>
        <v>15.53</v>
      </c>
      <c r="O348" s="411"/>
      <c r="P348" s="485">
        <f t="shared" ca="1" si="91"/>
        <v>0.43644675925926424</v>
      </c>
      <c r="Q348" s="484">
        <f t="shared" ca="1" si="92"/>
        <v>0.43662037037037538</v>
      </c>
      <c r="R348" s="486">
        <v>7.0000000000000007E-2</v>
      </c>
      <c r="S348" s="486"/>
      <c r="T348">
        <v>20</v>
      </c>
      <c r="U348" s="469" t="str">
        <f t="shared" si="82"/>
        <v>C17-R15</v>
      </c>
      <c r="V348">
        <v>17</v>
      </c>
      <c r="W348" s="470" t="s">
        <v>493</v>
      </c>
      <c r="X348" s="470" t="s">
        <v>494</v>
      </c>
      <c r="Y348">
        <v>15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13"/>
      <c r="C349" s="404" t="str">
        <f t="shared" si="80"/>
        <v>C17-R17</v>
      </c>
      <c r="D349" s="405">
        <v>0.43694444444444847</v>
      </c>
      <c r="E349" s="405">
        <v>0.43709490740741141</v>
      </c>
      <c r="F349" s="406">
        <f t="shared" si="85"/>
        <v>1.7</v>
      </c>
      <c r="G349" s="468">
        <f t="shared" si="85"/>
        <v>13.26</v>
      </c>
      <c r="H349" s="407">
        <f t="shared" si="85"/>
        <v>1.2</v>
      </c>
      <c r="I349" s="407">
        <f t="shared" si="86"/>
        <v>14.959999999999999</v>
      </c>
      <c r="J349" s="407">
        <f t="shared" si="81"/>
        <v>15.049999999999999</v>
      </c>
      <c r="K349" s="408">
        <f t="shared" si="87"/>
        <v>8.9999999999999858E-2</v>
      </c>
      <c r="L349" s="409">
        <f t="shared" si="88"/>
        <v>0.5</v>
      </c>
      <c r="M349" s="410">
        <f t="shared" si="89"/>
        <v>15.459999999999999</v>
      </c>
      <c r="N349" s="410">
        <f t="shared" si="90"/>
        <v>15.549999999999999</v>
      </c>
      <c r="O349" s="411"/>
      <c r="P349" s="485">
        <f t="shared" ca="1" si="91"/>
        <v>0.43687500000000501</v>
      </c>
      <c r="Q349" s="484">
        <f t="shared" ca="1" si="92"/>
        <v>0.43701388888889392</v>
      </c>
      <c r="R349" s="486">
        <v>0.09</v>
      </c>
      <c r="S349" s="486"/>
      <c r="T349">
        <v>21</v>
      </c>
      <c r="U349" s="501" t="str">
        <f t="shared" si="82"/>
        <v>C17-R17</v>
      </c>
      <c r="V349">
        <v>17</v>
      </c>
      <c r="W349" s="501" t="s">
        <v>493</v>
      </c>
      <c r="X349" s="470" t="s">
        <v>494</v>
      </c>
      <c r="Y349">
        <v>17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13"/>
      <c r="C350" s="404" t="str">
        <f t="shared" si="80"/>
        <v>C17-R19</v>
      </c>
      <c r="D350" s="405">
        <v>0.43736111111111514</v>
      </c>
      <c r="E350" s="405">
        <v>0.43751157407407809</v>
      </c>
      <c r="F350" s="406">
        <f t="shared" si="85"/>
        <v>1.7</v>
      </c>
      <c r="G350" s="468">
        <f t="shared" si="85"/>
        <v>13.26</v>
      </c>
      <c r="H350" s="407">
        <f t="shared" si="85"/>
        <v>1.2</v>
      </c>
      <c r="I350" s="407">
        <f t="shared" si="86"/>
        <v>14.959999999999999</v>
      </c>
      <c r="J350" s="407">
        <f t="shared" si="81"/>
        <v>15.049999999999999</v>
      </c>
      <c r="K350" s="408">
        <f t="shared" si="87"/>
        <v>8.9999999999999858E-2</v>
      </c>
      <c r="L350" s="409">
        <f t="shared" si="88"/>
        <v>0.5</v>
      </c>
      <c r="M350" s="410">
        <f t="shared" si="89"/>
        <v>15.459999999999999</v>
      </c>
      <c r="N350" s="410">
        <f t="shared" si="90"/>
        <v>15.549999999999999</v>
      </c>
      <c r="O350" s="411"/>
      <c r="P350" s="485">
        <f t="shared" ca="1" si="91"/>
        <v>0.43728009259259765</v>
      </c>
      <c r="Q350" s="484">
        <f t="shared" ca="1" si="92"/>
        <v>0.43744212962963469</v>
      </c>
      <c r="R350" s="486">
        <v>0.09</v>
      </c>
      <c r="S350" s="486"/>
      <c r="T350">
        <v>22</v>
      </c>
      <c r="U350" s="469" t="str">
        <f t="shared" si="82"/>
        <v>C17-R19</v>
      </c>
      <c r="V350">
        <v>17</v>
      </c>
      <c r="W350" s="470" t="s">
        <v>493</v>
      </c>
      <c r="X350" s="470" t="s">
        <v>494</v>
      </c>
      <c r="Y350">
        <v>19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13"/>
      <c r="C351" s="404" t="str">
        <f t="shared" si="80"/>
        <v>C17-R21</v>
      </c>
      <c r="D351" s="405">
        <v>0.43774305555555959</v>
      </c>
      <c r="E351" s="405">
        <v>0.43789351851852254</v>
      </c>
      <c r="F351" s="406">
        <f t="shared" si="85"/>
        <v>1.7</v>
      </c>
      <c r="G351" s="468">
        <f t="shared" si="85"/>
        <v>13.26</v>
      </c>
      <c r="H351" s="407">
        <f t="shared" si="85"/>
        <v>1.2</v>
      </c>
      <c r="I351" s="407">
        <f t="shared" si="86"/>
        <v>14.959999999999999</v>
      </c>
      <c r="J351" s="407">
        <f t="shared" si="81"/>
        <v>14.989999999999998</v>
      </c>
      <c r="K351" s="408">
        <f t="shared" si="87"/>
        <v>2.9999999999999361E-2</v>
      </c>
      <c r="L351" s="409">
        <f t="shared" si="88"/>
        <v>0.5</v>
      </c>
      <c r="M351" s="410">
        <f t="shared" si="89"/>
        <v>15.459999999999999</v>
      </c>
      <c r="N351" s="410">
        <f t="shared" si="90"/>
        <v>15.489999999999998</v>
      </c>
      <c r="O351" s="411"/>
      <c r="P351" s="485">
        <f t="shared" ca="1" si="91"/>
        <v>0.43767361111111619</v>
      </c>
      <c r="Q351" s="484">
        <f t="shared" ca="1" si="92"/>
        <v>0.43784722222222733</v>
      </c>
      <c r="R351" s="486">
        <v>0.03</v>
      </c>
      <c r="S351" s="486"/>
      <c r="T351">
        <v>23</v>
      </c>
      <c r="U351" s="469" t="str">
        <f t="shared" si="82"/>
        <v>C17-R21</v>
      </c>
      <c r="V351">
        <v>17</v>
      </c>
      <c r="W351" s="470" t="s">
        <v>493</v>
      </c>
      <c r="X351" s="470" t="s">
        <v>494</v>
      </c>
      <c r="Y351">
        <v>21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13"/>
      <c r="C352" s="404" t="str">
        <f t="shared" si="80"/>
        <v>C17-R23</v>
      </c>
      <c r="D352" s="405">
        <v>0.43814814814815217</v>
      </c>
      <c r="E352" s="405">
        <v>0.43832175925926331</v>
      </c>
      <c r="F352" s="406">
        <f t="shared" si="85"/>
        <v>1.7</v>
      </c>
      <c r="G352" s="468">
        <f t="shared" si="85"/>
        <v>13.26</v>
      </c>
      <c r="H352" s="407">
        <f t="shared" si="85"/>
        <v>1.2</v>
      </c>
      <c r="I352" s="407">
        <f t="shared" si="86"/>
        <v>14.959999999999999</v>
      </c>
      <c r="J352" s="407">
        <f t="shared" si="81"/>
        <v>14.969999999999999</v>
      </c>
      <c r="K352" s="408">
        <f t="shared" si="87"/>
        <v>9.9999999999997868E-3</v>
      </c>
      <c r="L352" s="409">
        <f t="shared" si="88"/>
        <v>0.5</v>
      </c>
      <c r="M352" s="410">
        <f t="shared" si="89"/>
        <v>15.459999999999999</v>
      </c>
      <c r="N352" s="410">
        <f t="shared" si="90"/>
        <v>15.469999999999999</v>
      </c>
      <c r="O352" s="411"/>
      <c r="P352" s="485">
        <f t="shared" ca="1" si="91"/>
        <v>0.43810185185185696</v>
      </c>
      <c r="Q352" s="484">
        <f t="shared" ca="1" si="92"/>
        <v>0.43824074074074587</v>
      </c>
      <c r="R352" s="486">
        <v>0.01</v>
      </c>
      <c r="S352" s="486"/>
      <c r="T352">
        <v>24</v>
      </c>
      <c r="U352" s="469" t="str">
        <f t="shared" si="82"/>
        <v>C17-R23</v>
      </c>
      <c r="V352">
        <v>17</v>
      </c>
      <c r="W352" s="470" t="s">
        <v>493</v>
      </c>
      <c r="X352" s="470" t="s">
        <v>494</v>
      </c>
      <c r="Y352">
        <v>23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13" t="str">
        <f>D12</f>
        <v>KM10+170, KM10+230</v>
      </c>
      <c r="C353" s="404" t="str">
        <f t="shared" si="80"/>
        <v>C17-R25</v>
      </c>
      <c r="D353" s="405">
        <v>0.43861111111111517</v>
      </c>
      <c r="E353" s="405">
        <v>0.43875000000000408</v>
      </c>
      <c r="F353" s="406">
        <f t="shared" si="85"/>
        <v>1.7</v>
      </c>
      <c r="G353" s="468">
        <f t="shared" si="85"/>
        <v>13.26</v>
      </c>
      <c r="H353" s="407">
        <f t="shared" si="85"/>
        <v>1.2</v>
      </c>
      <c r="I353" s="407">
        <f t="shared" si="86"/>
        <v>14.959999999999999</v>
      </c>
      <c r="J353" s="407">
        <f t="shared" si="81"/>
        <v>14.969999999999999</v>
      </c>
      <c r="K353" s="408">
        <f t="shared" si="87"/>
        <v>9.9999999999997868E-3</v>
      </c>
      <c r="L353" s="409">
        <f t="shared" si="88"/>
        <v>0.5</v>
      </c>
      <c r="M353" s="410">
        <f t="shared" si="89"/>
        <v>15.459999999999999</v>
      </c>
      <c r="N353" s="410">
        <f t="shared" si="90"/>
        <v>15.469999999999999</v>
      </c>
      <c r="O353" s="411"/>
      <c r="P353" s="485">
        <f t="shared" ca="1" si="91"/>
        <v>0.4385069444444496</v>
      </c>
      <c r="Q353" s="484">
        <f t="shared" ca="1" si="92"/>
        <v>0.43868055555556074</v>
      </c>
      <c r="R353" s="486">
        <v>0.01</v>
      </c>
      <c r="S353" s="486"/>
      <c r="T353">
        <v>25</v>
      </c>
      <c r="U353" s="469" t="str">
        <f t="shared" si="82"/>
        <v>C17-R25</v>
      </c>
      <c r="V353">
        <v>17</v>
      </c>
      <c r="W353" s="470" t="s">
        <v>493</v>
      </c>
      <c r="X353" s="470" t="s">
        <v>494</v>
      </c>
      <c r="Y353">
        <v>25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13"/>
      <c r="C354" s="404" t="str">
        <f t="shared" si="80"/>
        <v>C17-R27</v>
      </c>
      <c r="D354" s="405">
        <v>0.43903935185185594</v>
      </c>
      <c r="E354" s="405">
        <v>0.43920138888889299</v>
      </c>
      <c r="F354" s="406">
        <f t="shared" si="85"/>
        <v>1.7</v>
      </c>
      <c r="G354" s="468">
        <f t="shared" si="85"/>
        <v>13.26</v>
      </c>
      <c r="H354" s="407">
        <f t="shared" si="85"/>
        <v>1.2</v>
      </c>
      <c r="I354" s="407">
        <f t="shared" si="86"/>
        <v>14.959999999999999</v>
      </c>
      <c r="J354" s="407">
        <f t="shared" si="81"/>
        <v>15.02</v>
      </c>
      <c r="K354" s="408">
        <f t="shared" si="87"/>
        <v>6.0000000000000497E-2</v>
      </c>
      <c r="L354" s="409">
        <f t="shared" si="88"/>
        <v>0.5</v>
      </c>
      <c r="M354" s="410">
        <f t="shared" si="89"/>
        <v>15.459999999999999</v>
      </c>
      <c r="N354" s="410">
        <f t="shared" si="90"/>
        <v>15.52</v>
      </c>
      <c r="O354" s="411"/>
      <c r="P354" s="485">
        <f t="shared" ca="1" si="91"/>
        <v>0.43891203703704224</v>
      </c>
      <c r="Q354" s="484">
        <f t="shared" ca="1" si="92"/>
        <v>0.43907407407407928</v>
      </c>
      <c r="R354" s="486">
        <v>0.06</v>
      </c>
      <c r="S354" s="486"/>
      <c r="T354">
        <v>26</v>
      </c>
      <c r="U354" s="469" t="str">
        <f t="shared" si="82"/>
        <v>C17-R27</v>
      </c>
      <c r="V354">
        <v>17</v>
      </c>
      <c r="W354" s="470" t="s">
        <v>493</v>
      </c>
      <c r="X354" s="470" t="s">
        <v>494</v>
      </c>
      <c r="Y354">
        <v>27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13"/>
      <c r="C355" s="404" t="str">
        <f t="shared" si="80"/>
        <v>C17-R29</v>
      </c>
      <c r="D355" s="405">
        <v>0.43945601851852262</v>
      </c>
      <c r="E355" s="405">
        <v>0.43961805555555966</v>
      </c>
      <c r="F355" s="406">
        <f t="shared" ref="F355:H370" si="93">F354</f>
        <v>1.7</v>
      </c>
      <c r="G355" s="468">
        <f t="shared" si="93"/>
        <v>13.26</v>
      </c>
      <c r="H355" s="407">
        <f t="shared" si="93"/>
        <v>1.2</v>
      </c>
      <c r="I355" s="407">
        <f t="shared" si="86"/>
        <v>14.959999999999999</v>
      </c>
      <c r="J355" s="407">
        <f t="shared" si="81"/>
        <v>15.049999999999999</v>
      </c>
      <c r="K355" s="408">
        <f t="shared" si="87"/>
        <v>8.9999999999999858E-2</v>
      </c>
      <c r="L355" s="409">
        <f t="shared" si="88"/>
        <v>0.5</v>
      </c>
      <c r="M355" s="410">
        <f t="shared" si="89"/>
        <v>15.459999999999999</v>
      </c>
      <c r="N355" s="410">
        <f t="shared" si="90"/>
        <v>15.549999999999999</v>
      </c>
      <c r="O355" s="411"/>
      <c r="P355" s="485">
        <f t="shared" ca="1" si="91"/>
        <v>0.43931712962963482</v>
      </c>
      <c r="Q355" s="484">
        <f t="shared" ca="1" si="92"/>
        <v>0.43949074074074596</v>
      </c>
      <c r="R355" s="486">
        <v>0.09</v>
      </c>
      <c r="S355" s="486"/>
      <c r="T355">
        <v>1</v>
      </c>
      <c r="U355" s="469" t="str">
        <f t="shared" si="82"/>
        <v>C17-R29</v>
      </c>
      <c r="V355">
        <v>17</v>
      </c>
      <c r="W355" s="470" t="s">
        <v>493</v>
      </c>
      <c r="X355" s="470" t="s">
        <v>494</v>
      </c>
      <c r="Y355">
        <v>29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13"/>
      <c r="C356" s="404" t="str">
        <f t="shared" si="80"/>
        <v>C17-R31</v>
      </c>
      <c r="D356" s="405">
        <v>0.43990740740741152</v>
      </c>
      <c r="E356" s="405">
        <v>0.44008101851852266</v>
      </c>
      <c r="F356" s="406">
        <f t="shared" si="93"/>
        <v>1.7</v>
      </c>
      <c r="G356" s="468">
        <f t="shared" si="93"/>
        <v>13.26</v>
      </c>
      <c r="H356" s="407">
        <f t="shared" si="93"/>
        <v>1.2</v>
      </c>
      <c r="I356" s="407">
        <f t="shared" si="86"/>
        <v>14.959999999999999</v>
      </c>
      <c r="J356" s="407">
        <f t="shared" si="81"/>
        <v>14.969999999999999</v>
      </c>
      <c r="K356" s="408">
        <f t="shared" si="87"/>
        <v>9.9999999999997868E-3</v>
      </c>
      <c r="L356" s="409">
        <f t="shared" si="88"/>
        <v>0.5</v>
      </c>
      <c r="M356" s="410">
        <f t="shared" si="89"/>
        <v>15.459999999999999</v>
      </c>
      <c r="N356" s="410">
        <f t="shared" si="90"/>
        <v>15.469999999999999</v>
      </c>
      <c r="O356" s="411"/>
      <c r="P356" s="485">
        <f t="shared" ca="1" si="91"/>
        <v>0.43972222222222745</v>
      </c>
      <c r="Q356" s="484">
        <f t="shared" ca="1" si="92"/>
        <v>0.4398842592592645</v>
      </c>
      <c r="R356" s="486">
        <v>0.01</v>
      </c>
      <c r="S356" s="486"/>
      <c r="T356">
        <v>2</v>
      </c>
      <c r="U356" s="469" t="str">
        <f t="shared" si="82"/>
        <v>C17-R31</v>
      </c>
      <c r="V356">
        <v>17</v>
      </c>
      <c r="W356" s="470" t="s">
        <v>493</v>
      </c>
      <c r="X356" s="470" t="s">
        <v>494</v>
      </c>
      <c r="Y356">
        <v>31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13"/>
      <c r="C357" s="404" t="str">
        <f t="shared" si="80"/>
        <v>C17-R33</v>
      </c>
      <c r="D357" s="405">
        <v>0.44031250000000416</v>
      </c>
      <c r="E357" s="405">
        <v>0.44045138888889307</v>
      </c>
      <c r="F357" s="406">
        <f t="shared" si="93"/>
        <v>1.7</v>
      </c>
      <c r="G357" s="468">
        <f t="shared" si="93"/>
        <v>13.26</v>
      </c>
      <c r="H357" s="407">
        <f t="shared" si="93"/>
        <v>1.2</v>
      </c>
      <c r="I357" s="407">
        <f t="shared" si="86"/>
        <v>14.959999999999999</v>
      </c>
      <c r="J357" s="407">
        <f t="shared" si="81"/>
        <v>15.04</v>
      </c>
      <c r="K357" s="408">
        <f t="shared" si="87"/>
        <v>8.0000000000000071E-2</v>
      </c>
      <c r="L357" s="409">
        <f t="shared" si="88"/>
        <v>0.5</v>
      </c>
      <c r="M357" s="410">
        <f t="shared" si="89"/>
        <v>15.459999999999999</v>
      </c>
      <c r="N357" s="410">
        <f t="shared" si="90"/>
        <v>15.54</v>
      </c>
      <c r="O357" s="411"/>
      <c r="P357" s="485">
        <f t="shared" ca="1" si="91"/>
        <v>0.44016203703704226</v>
      </c>
      <c r="Q357" s="484">
        <f t="shared" ca="1" si="92"/>
        <v>0.44032407407407931</v>
      </c>
      <c r="R357" s="486">
        <v>0.08</v>
      </c>
      <c r="S357" s="486"/>
      <c r="T357">
        <v>3</v>
      </c>
      <c r="U357" s="469" t="str">
        <f t="shared" si="82"/>
        <v>C17-R33</v>
      </c>
      <c r="V357">
        <v>17</v>
      </c>
      <c r="W357" s="470" t="s">
        <v>493</v>
      </c>
      <c r="X357" s="470" t="s">
        <v>494</v>
      </c>
      <c r="Y357">
        <v>33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13"/>
      <c r="C358" s="404" t="str">
        <f t="shared" si="80"/>
        <v>C17-R35</v>
      </c>
      <c r="D358" s="405">
        <v>0.44074074074074493</v>
      </c>
      <c r="E358" s="405">
        <v>0.44089120370370788</v>
      </c>
      <c r="F358" s="406">
        <f t="shared" si="93"/>
        <v>1.7</v>
      </c>
      <c r="G358" s="468">
        <f t="shared" si="93"/>
        <v>13.26</v>
      </c>
      <c r="H358" s="407">
        <f t="shared" si="93"/>
        <v>1.2</v>
      </c>
      <c r="I358" s="407">
        <f t="shared" si="86"/>
        <v>14.959999999999999</v>
      </c>
      <c r="J358" s="407">
        <f t="shared" si="81"/>
        <v>15.01</v>
      </c>
      <c r="K358" s="408">
        <f t="shared" si="87"/>
        <v>5.0000000000000711E-2</v>
      </c>
      <c r="L358" s="409">
        <f t="shared" si="88"/>
        <v>0.5</v>
      </c>
      <c r="M358" s="410">
        <f t="shared" si="89"/>
        <v>15.459999999999999</v>
      </c>
      <c r="N358" s="410">
        <f t="shared" si="90"/>
        <v>15.51</v>
      </c>
      <c r="O358" s="411"/>
      <c r="P358" s="485">
        <f t="shared" ca="1" si="91"/>
        <v>0.44059027777778303</v>
      </c>
      <c r="Q358" s="484">
        <f t="shared" ca="1" si="92"/>
        <v>0.44072916666667195</v>
      </c>
      <c r="R358" s="486">
        <v>0.05</v>
      </c>
      <c r="S358" s="486"/>
      <c r="T358">
        <v>4</v>
      </c>
      <c r="U358" s="469" t="str">
        <f t="shared" si="82"/>
        <v>C17-R35</v>
      </c>
      <c r="V358">
        <v>17</v>
      </c>
      <c r="W358" s="470" t="s">
        <v>493</v>
      </c>
      <c r="X358" s="470" t="s">
        <v>494</v>
      </c>
      <c r="Y358">
        <v>35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13"/>
      <c r="C359" s="404" t="str">
        <f t="shared" si="80"/>
        <v>C17-R37</v>
      </c>
      <c r="D359" s="405">
        <v>0.44114583333333751</v>
      </c>
      <c r="E359" s="405">
        <v>0.44130787037037456</v>
      </c>
      <c r="F359" s="406">
        <f t="shared" si="93"/>
        <v>1.7</v>
      </c>
      <c r="G359" s="468">
        <f t="shared" si="93"/>
        <v>13.26</v>
      </c>
      <c r="H359" s="407">
        <f t="shared" si="93"/>
        <v>1.2</v>
      </c>
      <c r="I359" s="407">
        <f t="shared" si="86"/>
        <v>14.959999999999999</v>
      </c>
      <c r="J359" s="407">
        <f t="shared" si="81"/>
        <v>15.04</v>
      </c>
      <c r="K359" s="408">
        <f t="shared" si="87"/>
        <v>8.0000000000000071E-2</v>
      </c>
      <c r="L359" s="409">
        <f t="shared" si="88"/>
        <v>0.5</v>
      </c>
      <c r="M359" s="410">
        <f t="shared" si="89"/>
        <v>15.459999999999999</v>
      </c>
      <c r="N359" s="410">
        <f t="shared" si="90"/>
        <v>15.54</v>
      </c>
      <c r="O359" s="411"/>
      <c r="P359" s="485">
        <f t="shared" ca="1" si="91"/>
        <v>0.44098379629630158</v>
      </c>
      <c r="Q359" s="484">
        <f t="shared" ca="1" si="92"/>
        <v>0.44114583333333862</v>
      </c>
      <c r="R359" s="486">
        <v>0.08</v>
      </c>
      <c r="S359" s="486"/>
      <c r="T359">
        <v>5</v>
      </c>
      <c r="U359" s="469" t="str">
        <f t="shared" si="82"/>
        <v>C17-R37</v>
      </c>
      <c r="V359">
        <v>17</v>
      </c>
      <c r="W359" s="470" t="s">
        <v>493</v>
      </c>
      <c r="X359" s="470" t="s">
        <v>494</v>
      </c>
      <c r="Y359">
        <v>37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13"/>
      <c r="C360" s="404" t="str">
        <f t="shared" si="80"/>
        <v>C17-R39</v>
      </c>
      <c r="D360" s="405">
        <v>0.44158564814815232</v>
      </c>
      <c r="E360" s="405">
        <v>0.44174768518518936</v>
      </c>
      <c r="F360" s="406">
        <f t="shared" si="93"/>
        <v>1.7</v>
      </c>
      <c r="G360" s="468">
        <f t="shared" si="93"/>
        <v>13.26</v>
      </c>
      <c r="H360" s="407">
        <f t="shared" si="93"/>
        <v>1.2</v>
      </c>
      <c r="I360" s="407">
        <f t="shared" si="86"/>
        <v>14.959999999999999</v>
      </c>
      <c r="J360" s="407">
        <f t="shared" si="81"/>
        <v>15.01</v>
      </c>
      <c r="K360" s="408">
        <f t="shared" si="87"/>
        <v>5.0000000000000711E-2</v>
      </c>
      <c r="L360" s="409">
        <f t="shared" si="88"/>
        <v>0.5</v>
      </c>
      <c r="M360" s="410">
        <f t="shared" si="89"/>
        <v>15.459999999999999</v>
      </c>
      <c r="N360" s="410">
        <f t="shared" si="90"/>
        <v>15.51</v>
      </c>
      <c r="O360" s="411"/>
      <c r="P360" s="485">
        <f t="shared" ca="1" si="91"/>
        <v>0.44138888888889416</v>
      </c>
      <c r="Q360" s="484">
        <f t="shared" ca="1" si="92"/>
        <v>0.44152777777778307</v>
      </c>
      <c r="R360" s="486">
        <v>0.05</v>
      </c>
      <c r="S360" s="486"/>
      <c r="T360">
        <v>6</v>
      </c>
      <c r="U360" s="469" t="str">
        <f t="shared" si="82"/>
        <v>C17-R39</v>
      </c>
      <c r="V360">
        <v>17</v>
      </c>
      <c r="W360" s="470" t="s">
        <v>493</v>
      </c>
      <c r="X360" s="470" t="s">
        <v>494</v>
      </c>
      <c r="Y360">
        <v>39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13"/>
      <c r="C361" s="404" t="str">
        <f t="shared" si="80"/>
        <v>C17-R41</v>
      </c>
      <c r="D361" s="405">
        <v>0.44201388888889309</v>
      </c>
      <c r="E361" s="405">
        <v>0.44216435185185604</v>
      </c>
      <c r="F361" s="406">
        <f t="shared" si="93"/>
        <v>1.7</v>
      </c>
      <c r="G361" s="468">
        <f t="shared" si="93"/>
        <v>13.26</v>
      </c>
      <c r="H361" s="407">
        <f t="shared" si="93"/>
        <v>1.2</v>
      </c>
      <c r="I361" s="407">
        <f t="shared" si="86"/>
        <v>14.959999999999999</v>
      </c>
      <c r="J361" s="407">
        <f t="shared" si="81"/>
        <v>14.999999999999998</v>
      </c>
      <c r="K361" s="408">
        <f t="shared" si="87"/>
        <v>3.9999999999999147E-2</v>
      </c>
      <c r="L361" s="409">
        <f t="shared" si="88"/>
        <v>0.5</v>
      </c>
      <c r="M361" s="410">
        <f t="shared" si="89"/>
        <v>15.459999999999999</v>
      </c>
      <c r="N361" s="410">
        <f t="shared" si="90"/>
        <v>15.499999999999998</v>
      </c>
      <c r="O361" s="411"/>
      <c r="P361" s="485">
        <f t="shared" ca="1" si="91"/>
        <v>0.44181712962963493</v>
      </c>
      <c r="Q361" s="484">
        <f t="shared" ca="1" si="92"/>
        <v>0.44196759259259788</v>
      </c>
      <c r="R361" s="486">
        <v>0.04</v>
      </c>
      <c r="S361" s="486"/>
      <c r="T361">
        <v>7</v>
      </c>
      <c r="U361" s="501" t="str">
        <f t="shared" si="82"/>
        <v>C17-R41</v>
      </c>
      <c r="V361">
        <v>17</v>
      </c>
      <c r="W361" s="501" t="s">
        <v>493</v>
      </c>
      <c r="X361" s="470" t="s">
        <v>494</v>
      </c>
      <c r="Y361">
        <v>41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13"/>
      <c r="C362" s="404" t="str">
        <f t="shared" si="80"/>
        <v>C18-R42</v>
      </c>
      <c r="D362" s="405">
        <v>0.44241898148148567</v>
      </c>
      <c r="E362" s="405">
        <v>0.44259259259259681</v>
      </c>
      <c r="F362" s="406">
        <f t="shared" si="93"/>
        <v>1.7</v>
      </c>
      <c r="G362" s="468">
        <f t="shared" si="93"/>
        <v>13.26</v>
      </c>
      <c r="H362" s="407">
        <f t="shared" si="93"/>
        <v>1.2</v>
      </c>
      <c r="I362" s="407">
        <f t="shared" si="86"/>
        <v>14.959999999999999</v>
      </c>
      <c r="J362" s="407">
        <f t="shared" si="81"/>
        <v>14.979999999999999</v>
      </c>
      <c r="K362" s="408">
        <f t="shared" si="87"/>
        <v>1.9999999999999574E-2</v>
      </c>
      <c r="L362" s="409">
        <f t="shared" si="88"/>
        <v>0.5</v>
      </c>
      <c r="M362" s="410">
        <f t="shared" si="89"/>
        <v>15.459999999999999</v>
      </c>
      <c r="N362" s="410">
        <f t="shared" si="90"/>
        <v>15.479999999999999</v>
      </c>
      <c r="O362" s="411"/>
      <c r="P362" s="485">
        <f t="shared" ca="1" si="91"/>
        <v>0.44224537037037565</v>
      </c>
      <c r="Q362" s="484">
        <f t="shared" ca="1" si="92"/>
        <v>0.44241898148148678</v>
      </c>
      <c r="R362" s="486">
        <v>0.02</v>
      </c>
      <c r="S362" s="486"/>
      <c r="T362">
        <v>8</v>
      </c>
      <c r="U362" s="469" t="str">
        <f t="shared" si="82"/>
        <v>C18-R42</v>
      </c>
      <c r="V362">
        <v>18</v>
      </c>
      <c r="W362" s="470" t="s">
        <v>493</v>
      </c>
      <c r="X362" s="470" t="s">
        <v>494</v>
      </c>
      <c r="Y362">
        <v>42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13"/>
      <c r="C363" s="404" t="str">
        <f t="shared" si="80"/>
        <v>C18-R40</v>
      </c>
      <c r="D363" s="405">
        <v>0.44284722222222644</v>
      </c>
      <c r="E363" s="405">
        <v>0.44298611111111535</v>
      </c>
      <c r="F363" s="406">
        <f t="shared" si="93"/>
        <v>1.7</v>
      </c>
      <c r="G363" s="468">
        <f t="shared" si="93"/>
        <v>13.26</v>
      </c>
      <c r="H363" s="407">
        <f t="shared" si="93"/>
        <v>1.2</v>
      </c>
      <c r="I363" s="407">
        <f t="shared" si="86"/>
        <v>14.959999999999999</v>
      </c>
      <c r="J363" s="407">
        <f t="shared" si="81"/>
        <v>15.059999999999999</v>
      </c>
      <c r="K363" s="408">
        <f t="shared" si="87"/>
        <v>9.9999999999999645E-2</v>
      </c>
      <c r="L363" s="409">
        <f t="shared" si="88"/>
        <v>0.5</v>
      </c>
      <c r="M363" s="410">
        <f t="shared" si="89"/>
        <v>15.459999999999999</v>
      </c>
      <c r="N363" s="410">
        <f t="shared" si="90"/>
        <v>15.559999999999999</v>
      </c>
      <c r="O363" s="411"/>
      <c r="P363" s="485">
        <f t="shared" ca="1" si="91"/>
        <v>0.44268518518519051</v>
      </c>
      <c r="Q363" s="484">
        <f t="shared" ca="1" si="92"/>
        <v>0.44282407407407942</v>
      </c>
      <c r="R363" s="486">
        <v>0.1</v>
      </c>
      <c r="S363" s="486"/>
      <c r="T363">
        <v>9</v>
      </c>
      <c r="U363" s="469" t="str">
        <f t="shared" si="82"/>
        <v>C18-R40</v>
      </c>
      <c r="V363">
        <v>18</v>
      </c>
      <c r="W363" s="470" t="s">
        <v>493</v>
      </c>
      <c r="X363" s="470" t="s">
        <v>494</v>
      </c>
      <c r="Y363">
        <v>40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13"/>
      <c r="C364" s="404" t="str">
        <f t="shared" si="80"/>
        <v>C18-R38</v>
      </c>
      <c r="D364" s="405">
        <v>0.44327546296296721</v>
      </c>
      <c r="E364" s="405">
        <v>0.44344907407407835</v>
      </c>
      <c r="F364" s="406">
        <f t="shared" si="93"/>
        <v>1.7</v>
      </c>
      <c r="G364" s="468">
        <f t="shared" si="93"/>
        <v>13.26</v>
      </c>
      <c r="H364" s="407">
        <f t="shared" si="93"/>
        <v>1.2</v>
      </c>
      <c r="I364" s="407">
        <f t="shared" si="86"/>
        <v>14.959999999999999</v>
      </c>
      <c r="J364" s="407">
        <f t="shared" si="81"/>
        <v>15.079999999999998</v>
      </c>
      <c r="K364" s="408">
        <f t="shared" si="87"/>
        <v>0.11999999999999922</v>
      </c>
      <c r="L364" s="409">
        <f t="shared" si="88"/>
        <v>0.5</v>
      </c>
      <c r="M364" s="410">
        <f t="shared" si="89"/>
        <v>15.459999999999999</v>
      </c>
      <c r="N364" s="410">
        <f t="shared" si="90"/>
        <v>15.579999999999998</v>
      </c>
      <c r="O364" s="411"/>
      <c r="P364" s="485">
        <f t="shared" ca="1" si="91"/>
        <v>0.44309027777778315</v>
      </c>
      <c r="Q364" s="484">
        <f t="shared" ca="1" si="92"/>
        <v>0.44322916666667206</v>
      </c>
      <c r="R364" s="486">
        <v>0.12</v>
      </c>
      <c r="S364" s="486"/>
      <c r="T364">
        <v>10</v>
      </c>
      <c r="U364" s="469" t="str">
        <f t="shared" si="82"/>
        <v>C18-R38</v>
      </c>
      <c r="V364">
        <v>18</v>
      </c>
      <c r="W364" s="470" t="s">
        <v>493</v>
      </c>
      <c r="X364" s="470" t="s">
        <v>494</v>
      </c>
      <c r="Y364">
        <v>38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13"/>
      <c r="C365" s="404" t="str">
        <f t="shared" si="80"/>
        <v>C18-R36</v>
      </c>
      <c r="D365" s="405">
        <v>0.44369212962963389</v>
      </c>
      <c r="E365" s="405">
        <v>0.44384259259259684</v>
      </c>
      <c r="F365" s="406">
        <f t="shared" si="93"/>
        <v>1.7</v>
      </c>
      <c r="G365" s="468">
        <f t="shared" si="93"/>
        <v>13.26</v>
      </c>
      <c r="H365" s="407">
        <f t="shared" si="93"/>
        <v>1.2</v>
      </c>
      <c r="I365" s="407">
        <f t="shared" si="86"/>
        <v>14.959999999999999</v>
      </c>
      <c r="J365" s="407">
        <f t="shared" si="81"/>
        <v>14.969999999999999</v>
      </c>
      <c r="K365" s="408">
        <f t="shared" si="87"/>
        <v>9.9999999999997868E-3</v>
      </c>
      <c r="L365" s="409">
        <f t="shared" si="88"/>
        <v>0.5</v>
      </c>
      <c r="M365" s="410">
        <f t="shared" si="89"/>
        <v>15.459999999999999</v>
      </c>
      <c r="N365" s="410">
        <f t="shared" si="90"/>
        <v>15.469999999999999</v>
      </c>
      <c r="O365" s="411"/>
      <c r="P365" s="485">
        <f t="shared" ca="1" si="91"/>
        <v>0.44351851851852392</v>
      </c>
      <c r="Q365" s="484">
        <f t="shared" ca="1" si="92"/>
        <v>0.44366898148148687</v>
      </c>
      <c r="R365" s="486">
        <v>0.01</v>
      </c>
      <c r="S365" s="486"/>
      <c r="T365">
        <v>11</v>
      </c>
      <c r="U365" s="469" t="str">
        <f t="shared" si="82"/>
        <v>C18-R36</v>
      </c>
      <c r="V365">
        <v>18</v>
      </c>
      <c r="W365" s="470" t="s">
        <v>493</v>
      </c>
      <c r="X365" s="470" t="s">
        <v>494</v>
      </c>
      <c r="Y365">
        <v>36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13"/>
      <c r="C366" s="404" t="str">
        <f t="shared" si="80"/>
        <v>C18-R34</v>
      </c>
      <c r="D366" s="405">
        <v>0.44409722222222647</v>
      </c>
      <c r="E366" s="405">
        <v>0.44424768518518942</v>
      </c>
      <c r="F366" s="406">
        <f t="shared" si="93"/>
        <v>1.7</v>
      </c>
      <c r="G366" s="468">
        <f t="shared" si="93"/>
        <v>13.26</v>
      </c>
      <c r="H366" s="407">
        <f t="shared" si="93"/>
        <v>1.2</v>
      </c>
      <c r="I366" s="407">
        <f t="shared" si="86"/>
        <v>14.959999999999999</v>
      </c>
      <c r="J366" s="407">
        <f t="shared" si="81"/>
        <v>15.079999999999998</v>
      </c>
      <c r="K366" s="408">
        <f t="shared" si="87"/>
        <v>0.11999999999999922</v>
      </c>
      <c r="L366" s="409">
        <f t="shared" si="88"/>
        <v>0.5</v>
      </c>
      <c r="M366" s="410">
        <f t="shared" si="89"/>
        <v>15.459999999999999</v>
      </c>
      <c r="N366" s="410">
        <f t="shared" si="90"/>
        <v>15.579999999999998</v>
      </c>
      <c r="O366" s="411"/>
      <c r="P366" s="485">
        <f t="shared" ca="1" si="91"/>
        <v>0.44391203703704241</v>
      </c>
      <c r="Q366" s="484">
        <f t="shared" ca="1" si="92"/>
        <v>0.44408564814815354</v>
      </c>
      <c r="R366" s="486">
        <v>0.12</v>
      </c>
      <c r="S366" s="486"/>
      <c r="T366">
        <v>12</v>
      </c>
      <c r="U366" s="469" t="str">
        <f t="shared" si="82"/>
        <v>C18-R34</v>
      </c>
      <c r="V366">
        <v>18</v>
      </c>
      <c r="W366" s="470" t="s">
        <v>493</v>
      </c>
      <c r="X366" s="470" t="s">
        <v>494</v>
      </c>
      <c r="Y366">
        <v>34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13"/>
      <c r="C367" s="404" t="str">
        <f t="shared" si="80"/>
        <v>C18-R32</v>
      </c>
      <c r="D367" s="405">
        <v>0.44447916666667092</v>
      </c>
      <c r="E367" s="405">
        <v>0.44464120370370797</v>
      </c>
      <c r="F367" s="406">
        <f t="shared" si="93"/>
        <v>1.7</v>
      </c>
      <c r="G367" s="468">
        <f t="shared" si="93"/>
        <v>13.26</v>
      </c>
      <c r="H367" s="407">
        <f t="shared" si="93"/>
        <v>1.2</v>
      </c>
      <c r="I367" s="407">
        <f t="shared" si="86"/>
        <v>14.959999999999999</v>
      </c>
      <c r="J367" s="407">
        <f t="shared" si="81"/>
        <v>15.04</v>
      </c>
      <c r="K367" s="408">
        <f t="shared" si="87"/>
        <v>8.0000000000000071E-2</v>
      </c>
      <c r="L367" s="409">
        <f t="shared" si="88"/>
        <v>0.5</v>
      </c>
      <c r="M367" s="410">
        <f t="shared" si="89"/>
        <v>15.459999999999999</v>
      </c>
      <c r="N367" s="410">
        <f t="shared" si="90"/>
        <v>15.54</v>
      </c>
      <c r="O367" s="411"/>
      <c r="P367" s="485">
        <f t="shared" ca="1" si="91"/>
        <v>0.44436342592593131</v>
      </c>
      <c r="Q367" s="484">
        <f t="shared" ca="1" si="92"/>
        <v>0.44452546296296835</v>
      </c>
      <c r="R367" s="486">
        <v>0.08</v>
      </c>
      <c r="S367" s="486"/>
      <c r="T367">
        <v>13</v>
      </c>
      <c r="U367" s="469" t="str">
        <f t="shared" si="82"/>
        <v>C18-R32</v>
      </c>
      <c r="V367">
        <v>18</v>
      </c>
      <c r="W367" s="470" t="s">
        <v>493</v>
      </c>
      <c r="X367" s="470" t="s">
        <v>494</v>
      </c>
      <c r="Y367">
        <v>32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13"/>
      <c r="C368" s="404" t="str">
        <f t="shared" si="80"/>
        <v>C18-R30</v>
      </c>
      <c r="D368" s="405">
        <v>0.4448958333333376</v>
      </c>
      <c r="E368" s="405">
        <v>0.44503472222222651</v>
      </c>
      <c r="F368" s="406">
        <f t="shared" si="93"/>
        <v>1.7</v>
      </c>
      <c r="G368" s="468">
        <f t="shared" si="93"/>
        <v>13.26</v>
      </c>
      <c r="H368" s="407">
        <f t="shared" si="93"/>
        <v>1.2</v>
      </c>
      <c r="I368" s="407">
        <f t="shared" si="86"/>
        <v>14.959999999999999</v>
      </c>
      <c r="J368" s="407">
        <f t="shared" si="81"/>
        <v>15.03</v>
      </c>
      <c r="K368" s="408">
        <f t="shared" si="87"/>
        <v>7.0000000000000284E-2</v>
      </c>
      <c r="L368" s="409">
        <f t="shared" si="88"/>
        <v>0.5</v>
      </c>
      <c r="M368" s="410">
        <f t="shared" si="89"/>
        <v>15.459999999999999</v>
      </c>
      <c r="N368" s="410">
        <f t="shared" si="90"/>
        <v>15.53</v>
      </c>
      <c r="O368" s="411"/>
      <c r="P368" s="485">
        <f t="shared" ca="1" si="91"/>
        <v>0.44481481481482021</v>
      </c>
      <c r="Q368" s="484">
        <f t="shared" ca="1" si="92"/>
        <v>0.44498842592593135</v>
      </c>
      <c r="R368" s="486">
        <v>7.0000000000000007E-2</v>
      </c>
      <c r="S368" s="486"/>
      <c r="T368">
        <v>14</v>
      </c>
      <c r="U368" s="469" t="str">
        <f t="shared" si="82"/>
        <v>C18-R30</v>
      </c>
      <c r="V368">
        <v>18</v>
      </c>
      <c r="W368" s="470" t="s">
        <v>493</v>
      </c>
      <c r="X368" s="470" t="s">
        <v>494</v>
      </c>
      <c r="Y368">
        <v>30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13"/>
      <c r="C369" s="404" t="str">
        <f t="shared" si="80"/>
        <v>C18-R28</v>
      </c>
      <c r="D369" s="405">
        <v>0.44531250000000427</v>
      </c>
      <c r="E369" s="405">
        <v>0.44548611111111541</v>
      </c>
      <c r="F369" s="406">
        <f t="shared" si="93"/>
        <v>1.7</v>
      </c>
      <c r="G369" s="468">
        <f t="shared" si="93"/>
        <v>13.26</v>
      </c>
      <c r="H369" s="407">
        <f t="shared" si="93"/>
        <v>1.2</v>
      </c>
      <c r="I369" s="407">
        <f t="shared" si="86"/>
        <v>14.959999999999999</v>
      </c>
      <c r="J369" s="407">
        <f t="shared" si="81"/>
        <v>15.049999999999999</v>
      </c>
      <c r="K369" s="408">
        <f t="shared" si="87"/>
        <v>8.9999999999999858E-2</v>
      </c>
      <c r="L369" s="409">
        <f t="shared" si="88"/>
        <v>0.5</v>
      </c>
      <c r="M369" s="410">
        <f t="shared" si="89"/>
        <v>15.459999999999999</v>
      </c>
      <c r="N369" s="410">
        <f t="shared" si="90"/>
        <v>15.549999999999999</v>
      </c>
      <c r="O369" s="411"/>
      <c r="P369" s="485">
        <f t="shared" ca="1" si="91"/>
        <v>0.44521990740741285</v>
      </c>
      <c r="Q369" s="484">
        <f t="shared" ca="1" si="92"/>
        <v>0.44539351851852399</v>
      </c>
      <c r="R369" s="486">
        <v>0.09</v>
      </c>
      <c r="S369" s="486"/>
      <c r="T369">
        <v>15</v>
      </c>
      <c r="U369" s="469" t="str">
        <f t="shared" si="82"/>
        <v>C18-R28</v>
      </c>
      <c r="V369">
        <v>18</v>
      </c>
      <c r="W369" s="470" t="s">
        <v>493</v>
      </c>
      <c r="X369" s="470" t="s">
        <v>494</v>
      </c>
      <c r="Y369">
        <v>28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13"/>
      <c r="C370" s="404" t="str">
        <f t="shared" si="80"/>
        <v>C18-R26</v>
      </c>
      <c r="D370" s="405">
        <v>0.44574074074074505</v>
      </c>
      <c r="E370" s="405">
        <v>0.44589120370370799</v>
      </c>
      <c r="F370" s="406">
        <f t="shared" si="93"/>
        <v>1.7</v>
      </c>
      <c r="G370" s="468">
        <f t="shared" si="93"/>
        <v>13.26</v>
      </c>
      <c r="H370" s="407">
        <f t="shared" si="93"/>
        <v>1.2</v>
      </c>
      <c r="I370" s="407">
        <f t="shared" si="86"/>
        <v>14.959999999999999</v>
      </c>
      <c r="J370" s="407">
        <f t="shared" si="81"/>
        <v>15.049999999999999</v>
      </c>
      <c r="K370" s="408">
        <f t="shared" si="87"/>
        <v>8.9999999999999858E-2</v>
      </c>
      <c r="L370" s="409">
        <f t="shared" si="88"/>
        <v>0.5</v>
      </c>
      <c r="M370" s="410">
        <f t="shared" si="89"/>
        <v>15.459999999999999</v>
      </c>
      <c r="N370" s="410">
        <f t="shared" si="90"/>
        <v>15.549999999999999</v>
      </c>
      <c r="O370" s="411"/>
      <c r="P370" s="485">
        <f t="shared" ca="1" si="91"/>
        <v>0.44564814814815362</v>
      </c>
      <c r="Q370" s="484">
        <f t="shared" ca="1" si="92"/>
        <v>0.44581018518519067</v>
      </c>
      <c r="R370" s="486">
        <v>0.09</v>
      </c>
      <c r="S370" s="486"/>
      <c r="T370">
        <v>16</v>
      </c>
      <c r="U370" s="469" t="str">
        <f t="shared" si="82"/>
        <v>C18-R26</v>
      </c>
      <c r="V370">
        <v>18</v>
      </c>
      <c r="W370" s="470" t="s">
        <v>493</v>
      </c>
      <c r="X370" s="470" t="s">
        <v>494</v>
      </c>
      <c r="Y370">
        <v>26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13"/>
      <c r="C371" s="404" t="str">
        <f t="shared" si="80"/>
        <v>C18-R24</v>
      </c>
      <c r="D371" s="405">
        <v>0.44612268518518949</v>
      </c>
      <c r="E371" s="405">
        <v>0.4462615740740784</v>
      </c>
      <c r="F371" s="406">
        <f t="shared" ref="F371:H386" si="94">F370</f>
        <v>1.7</v>
      </c>
      <c r="G371" s="468">
        <f t="shared" si="94"/>
        <v>13.26</v>
      </c>
      <c r="H371" s="407">
        <f t="shared" si="94"/>
        <v>1.2</v>
      </c>
      <c r="I371" s="407">
        <f t="shared" si="86"/>
        <v>14.959999999999999</v>
      </c>
      <c r="J371" s="407">
        <f t="shared" si="81"/>
        <v>15.03</v>
      </c>
      <c r="K371" s="408">
        <f t="shared" si="87"/>
        <v>7.0000000000000284E-2</v>
      </c>
      <c r="L371" s="409">
        <f t="shared" si="88"/>
        <v>0.5</v>
      </c>
      <c r="M371" s="410">
        <f t="shared" si="89"/>
        <v>15.459999999999999</v>
      </c>
      <c r="N371" s="410">
        <f t="shared" si="90"/>
        <v>15.53</v>
      </c>
      <c r="O371" s="411"/>
      <c r="P371" s="485">
        <f t="shared" ca="1" si="91"/>
        <v>0.44608796296296843</v>
      </c>
      <c r="Q371" s="484">
        <f t="shared" ca="1" si="92"/>
        <v>0.44626157407407957</v>
      </c>
      <c r="R371" s="486">
        <v>7.0000000000000007E-2</v>
      </c>
      <c r="S371" s="486"/>
      <c r="T371">
        <v>17</v>
      </c>
      <c r="U371" s="469" t="str">
        <f t="shared" si="82"/>
        <v>C18-R24</v>
      </c>
      <c r="V371">
        <v>18</v>
      </c>
      <c r="W371" s="470" t="s">
        <v>493</v>
      </c>
      <c r="X371" s="470" t="s">
        <v>494</v>
      </c>
      <c r="Y371">
        <v>24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13"/>
      <c r="C372" s="404" t="str">
        <f t="shared" si="80"/>
        <v>C18-R22</v>
      </c>
      <c r="D372" s="405">
        <v>0.4464930555555599</v>
      </c>
      <c r="E372" s="405">
        <v>0.44666666666667104</v>
      </c>
      <c r="F372" s="406">
        <f t="shared" si="94"/>
        <v>1.7</v>
      </c>
      <c r="G372" s="468">
        <f t="shared" si="94"/>
        <v>13.26</v>
      </c>
      <c r="H372" s="407">
        <f t="shared" si="94"/>
        <v>1.2</v>
      </c>
      <c r="I372" s="407">
        <f t="shared" si="86"/>
        <v>14.959999999999999</v>
      </c>
      <c r="J372" s="407">
        <f t="shared" si="81"/>
        <v>15.059999999999999</v>
      </c>
      <c r="K372" s="408">
        <f t="shared" si="87"/>
        <v>9.9999999999999645E-2</v>
      </c>
      <c r="L372" s="409">
        <f t="shared" si="88"/>
        <v>0.5</v>
      </c>
      <c r="M372" s="410">
        <f t="shared" si="89"/>
        <v>15.459999999999999</v>
      </c>
      <c r="N372" s="410">
        <f t="shared" si="90"/>
        <v>15.559999999999999</v>
      </c>
      <c r="O372" s="411"/>
      <c r="P372" s="485">
        <f t="shared" ca="1" si="91"/>
        <v>0.44655092592593143</v>
      </c>
      <c r="Q372" s="484">
        <f t="shared" ca="1" si="92"/>
        <v>0.44671296296296847</v>
      </c>
      <c r="R372" s="486">
        <v>0.1</v>
      </c>
      <c r="S372" s="486"/>
      <c r="T372">
        <v>18</v>
      </c>
      <c r="U372" s="469" t="str">
        <f t="shared" si="82"/>
        <v>C18-R22</v>
      </c>
      <c r="V372">
        <v>18</v>
      </c>
      <c r="W372" s="470" t="s">
        <v>493</v>
      </c>
      <c r="X372" s="470" t="s">
        <v>494</v>
      </c>
      <c r="Y372">
        <v>22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13"/>
      <c r="C373" s="404" t="str">
        <f t="shared" si="80"/>
        <v>C18-R20</v>
      </c>
      <c r="D373" s="405">
        <v>0.44689814814815254</v>
      </c>
      <c r="E373" s="405">
        <v>0.44703703703704145</v>
      </c>
      <c r="F373" s="406">
        <f t="shared" si="94"/>
        <v>1.7</v>
      </c>
      <c r="G373" s="468">
        <f t="shared" si="94"/>
        <v>13.26</v>
      </c>
      <c r="H373" s="407">
        <f t="shared" si="94"/>
        <v>1.2</v>
      </c>
      <c r="I373" s="407">
        <f t="shared" si="86"/>
        <v>14.959999999999999</v>
      </c>
      <c r="J373" s="407">
        <f t="shared" si="81"/>
        <v>14.989999999999998</v>
      </c>
      <c r="K373" s="408">
        <f t="shared" si="87"/>
        <v>2.9999999999999361E-2</v>
      </c>
      <c r="L373" s="409">
        <f t="shared" si="88"/>
        <v>0.5</v>
      </c>
      <c r="M373" s="410">
        <f t="shared" si="89"/>
        <v>15.459999999999999</v>
      </c>
      <c r="N373" s="410">
        <f t="shared" si="90"/>
        <v>15.489999999999998</v>
      </c>
      <c r="O373" s="411"/>
      <c r="P373" s="485">
        <f t="shared" ca="1" si="91"/>
        <v>0.44695601851852401</v>
      </c>
      <c r="Q373" s="484">
        <f t="shared" ca="1" si="92"/>
        <v>0.44709490740741292</v>
      </c>
      <c r="R373" s="486">
        <v>0.03</v>
      </c>
      <c r="S373" s="486"/>
      <c r="T373">
        <v>19</v>
      </c>
      <c r="U373" s="469" t="str">
        <f t="shared" si="82"/>
        <v>C18-R20</v>
      </c>
      <c r="V373">
        <v>18</v>
      </c>
      <c r="W373" s="470" t="s">
        <v>493</v>
      </c>
      <c r="X373" s="470" t="s">
        <v>494</v>
      </c>
      <c r="Y373">
        <v>20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13"/>
      <c r="C374" s="404" t="str">
        <f t="shared" si="80"/>
        <v>C18-R18</v>
      </c>
      <c r="D374" s="405">
        <v>0.44731481481481922</v>
      </c>
      <c r="E374" s="405">
        <v>0.44745370370370813</v>
      </c>
      <c r="F374" s="406">
        <f t="shared" si="94"/>
        <v>1.7</v>
      </c>
      <c r="G374" s="468">
        <f t="shared" si="94"/>
        <v>13.26</v>
      </c>
      <c r="H374" s="407">
        <f t="shared" si="94"/>
        <v>1.2</v>
      </c>
      <c r="I374" s="407">
        <f t="shared" si="86"/>
        <v>14.959999999999999</v>
      </c>
      <c r="J374" s="407">
        <f t="shared" si="81"/>
        <v>14.969999999999999</v>
      </c>
      <c r="K374" s="408">
        <f t="shared" si="87"/>
        <v>9.9999999999997868E-3</v>
      </c>
      <c r="L374" s="409">
        <f t="shared" si="88"/>
        <v>0.5</v>
      </c>
      <c r="M374" s="410">
        <f t="shared" si="89"/>
        <v>15.459999999999999</v>
      </c>
      <c r="N374" s="410">
        <f t="shared" si="90"/>
        <v>15.469999999999999</v>
      </c>
      <c r="O374" s="411"/>
      <c r="P374" s="485">
        <f t="shared" ca="1" si="91"/>
        <v>0.44738425925926478</v>
      </c>
      <c r="Q374" s="484">
        <f t="shared" ca="1" si="92"/>
        <v>0.44752314814815369</v>
      </c>
      <c r="R374" s="486">
        <v>0.01</v>
      </c>
      <c r="S374" s="486"/>
      <c r="T374">
        <v>20</v>
      </c>
      <c r="U374" s="469" t="str">
        <f t="shared" si="82"/>
        <v>C18-R18</v>
      </c>
      <c r="V374">
        <v>18</v>
      </c>
      <c r="W374" s="470" t="s">
        <v>493</v>
      </c>
      <c r="X374" s="470" t="s">
        <v>494</v>
      </c>
      <c r="Y374">
        <v>18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13"/>
      <c r="C375" s="404" t="str">
        <f t="shared" si="80"/>
        <v>C18-R16</v>
      </c>
      <c r="D375" s="405">
        <v>0.44774305555555999</v>
      </c>
      <c r="E375" s="405">
        <v>0.4478819444444489</v>
      </c>
      <c r="F375" s="406">
        <f t="shared" si="94"/>
        <v>1.7</v>
      </c>
      <c r="G375" s="468">
        <f t="shared" si="94"/>
        <v>13.26</v>
      </c>
      <c r="H375" s="407">
        <f t="shared" si="94"/>
        <v>1.2</v>
      </c>
      <c r="I375" s="407">
        <f t="shared" si="86"/>
        <v>14.959999999999999</v>
      </c>
      <c r="J375" s="407">
        <f t="shared" si="81"/>
        <v>14.979999999999999</v>
      </c>
      <c r="K375" s="408">
        <f t="shared" si="87"/>
        <v>1.9999999999999574E-2</v>
      </c>
      <c r="L375" s="409">
        <f t="shared" si="88"/>
        <v>0.5</v>
      </c>
      <c r="M375" s="410">
        <f t="shared" si="89"/>
        <v>15.459999999999999</v>
      </c>
      <c r="N375" s="410">
        <f t="shared" si="90"/>
        <v>15.479999999999999</v>
      </c>
      <c r="O375" s="411"/>
      <c r="P375" s="485">
        <f t="shared" ca="1" si="91"/>
        <v>0.44775462962963519</v>
      </c>
      <c r="Q375" s="484">
        <f t="shared" ca="1" si="92"/>
        <v>0.44791666666667224</v>
      </c>
      <c r="R375" s="486">
        <v>0.02</v>
      </c>
      <c r="S375" s="486"/>
      <c r="T375">
        <v>21</v>
      </c>
      <c r="U375" s="469" t="str">
        <f t="shared" si="82"/>
        <v>C18-R16</v>
      </c>
      <c r="V375">
        <v>18</v>
      </c>
      <c r="W375" s="470" t="s">
        <v>493</v>
      </c>
      <c r="X375" s="470" t="s">
        <v>494</v>
      </c>
      <c r="Y375">
        <v>16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13"/>
      <c r="C376" s="404" t="str">
        <f t="shared" si="80"/>
        <v>C18-R14</v>
      </c>
      <c r="D376" s="405">
        <v>0.44817129629630076</v>
      </c>
      <c r="E376" s="405">
        <v>0.44832175925926371</v>
      </c>
      <c r="F376" s="406">
        <f t="shared" si="94"/>
        <v>1.7</v>
      </c>
      <c r="G376" s="468">
        <f t="shared" si="94"/>
        <v>13.26</v>
      </c>
      <c r="H376" s="407">
        <f t="shared" si="94"/>
        <v>1.2</v>
      </c>
      <c r="I376" s="407">
        <f t="shared" si="86"/>
        <v>14.959999999999999</v>
      </c>
      <c r="J376" s="407">
        <f t="shared" si="81"/>
        <v>14.969999999999999</v>
      </c>
      <c r="K376" s="408">
        <f t="shared" si="87"/>
        <v>9.9999999999997868E-3</v>
      </c>
      <c r="L376" s="409">
        <f t="shared" si="88"/>
        <v>0.5</v>
      </c>
      <c r="M376" s="410">
        <f t="shared" si="89"/>
        <v>15.459999999999999</v>
      </c>
      <c r="N376" s="410">
        <f t="shared" si="90"/>
        <v>15.469999999999999</v>
      </c>
      <c r="O376" s="411"/>
      <c r="P376" s="485">
        <f t="shared" ca="1" si="91"/>
        <v>0.44815972222222777</v>
      </c>
      <c r="Q376" s="484">
        <f t="shared" ca="1" si="92"/>
        <v>0.44829861111111668</v>
      </c>
      <c r="R376" s="486">
        <v>0.01</v>
      </c>
      <c r="S376" s="486"/>
      <c r="T376">
        <v>22</v>
      </c>
      <c r="U376" s="469" t="str">
        <f t="shared" si="82"/>
        <v>C18-R14</v>
      </c>
      <c r="V376">
        <v>18</v>
      </c>
      <c r="W376" s="470" t="s">
        <v>493</v>
      </c>
      <c r="X376" s="470" t="s">
        <v>494</v>
      </c>
      <c r="Y376">
        <v>14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13"/>
      <c r="C377" s="404" t="str">
        <f t="shared" si="80"/>
        <v>C18-R12</v>
      </c>
      <c r="D377" s="405">
        <v>0.44855324074074521</v>
      </c>
      <c r="E377" s="405">
        <v>0.44871527777778225</v>
      </c>
      <c r="F377" s="406">
        <f t="shared" si="94"/>
        <v>1.7</v>
      </c>
      <c r="G377" s="468">
        <f t="shared" si="94"/>
        <v>13.26</v>
      </c>
      <c r="H377" s="407">
        <f t="shared" si="94"/>
        <v>1.2</v>
      </c>
      <c r="I377" s="407">
        <f t="shared" si="86"/>
        <v>14.959999999999999</v>
      </c>
      <c r="J377" s="407">
        <f t="shared" si="81"/>
        <v>14.969999999999999</v>
      </c>
      <c r="K377" s="408">
        <f t="shared" si="87"/>
        <v>9.9999999999997868E-3</v>
      </c>
      <c r="L377" s="409">
        <f t="shared" si="88"/>
        <v>0.5</v>
      </c>
      <c r="M377" s="410">
        <f t="shared" si="89"/>
        <v>15.459999999999999</v>
      </c>
      <c r="N377" s="410">
        <f t="shared" si="90"/>
        <v>15.469999999999999</v>
      </c>
      <c r="O377" s="411"/>
      <c r="P377" s="485">
        <f t="shared" ca="1" si="91"/>
        <v>0.44858796296296854</v>
      </c>
      <c r="Q377" s="484">
        <f t="shared" ca="1" si="92"/>
        <v>0.44872685185185746</v>
      </c>
      <c r="R377" s="486">
        <v>0.01</v>
      </c>
      <c r="S377" s="486"/>
      <c r="T377">
        <v>23</v>
      </c>
      <c r="U377" s="469" t="str">
        <f t="shared" si="82"/>
        <v>C18-R12</v>
      </c>
      <c r="V377">
        <v>18</v>
      </c>
      <c r="W377" s="470" t="s">
        <v>493</v>
      </c>
      <c r="X377" s="470" t="s">
        <v>494</v>
      </c>
      <c r="Y377">
        <v>12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13"/>
      <c r="C378" s="404" t="str">
        <f t="shared" si="80"/>
        <v>C18-R10</v>
      </c>
      <c r="D378" s="405">
        <v>0.44896990740741188</v>
      </c>
      <c r="E378" s="405">
        <v>0.44912037037037483</v>
      </c>
      <c r="F378" s="406">
        <f t="shared" si="94"/>
        <v>1.7</v>
      </c>
      <c r="G378" s="468">
        <f t="shared" si="94"/>
        <v>13.26</v>
      </c>
      <c r="H378" s="407">
        <f t="shared" si="94"/>
        <v>1.2</v>
      </c>
      <c r="I378" s="407">
        <f t="shared" si="86"/>
        <v>14.959999999999999</v>
      </c>
      <c r="J378" s="407">
        <f t="shared" si="81"/>
        <v>15.09</v>
      </c>
      <c r="K378" s="408">
        <f t="shared" si="87"/>
        <v>0.13000000000000078</v>
      </c>
      <c r="L378" s="409">
        <f t="shared" si="88"/>
        <v>0.5</v>
      </c>
      <c r="M378" s="410">
        <f t="shared" si="89"/>
        <v>15.459999999999999</v>
      </c>
      <c r="N378" s="410">
        <f t="shared" si="90"/>
        <v>15.59</v>
      </c>
      <c r="O378" s="411"/>
      <c r="P378" s="485">
        <f t="shared" ca="1" si="91"/>
        <v>0.44899305555556118</v>
      </c>
      <c r="Q378" s="484">
        <f t="shared" ca="1" si="92"/>
        <v>0.44914351851852413</v>
      </c>
      <c r="R378" s="486">
        <v>0.13</v>
      </c>
      <c r="S378" s="486"/>
      <c r="T378">
        <v>24</v>
      </c>
      <c r="U378" s="469" t="str">
        <f t="shared" si="82"/>
        <v>C18-R10</v>
      </c>
      <c r="V378">
        <v>18</v>
      </c>
      <c r="W378" s="470" t="s">
        <v>493</v>
      </c>
      <c r="X378" s="470" t="s">
        <v>494</v>
      </c>
      <c r="Y378">
        <v>10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13"/>
      <c r="C379" s="404" t="str">
        <f t="shared" si="80"/>
        <v>C18-R8</v>
      </c>
      <c r="D379" s="405">
        <v>0.44940972222222669</v>
      </c>
      <c r="E379" s="405">
        <v>0.44957175925926374</v>
      </c>
      <c r="F379" s="406">
        <f t="shared" si="94"/>
        <v>1.7</v>
      </c>
      <c r="G379" s="468">
        <f t="shared" si="94"/>
        <v>13.26</v>
      </c>
      <c r="H379" s="407">
        <f t="shared" si="94"/>
        <v>1.2</v>
      </c>
      <c r="I379" s="407">
        <f t="shared" si="86"/>
        <v>14.959999999999999</v>
      </c>
      <c r="J379" s="407">
        <f t="shared" si="81"/>
        <v>14.979999999999999</v>
      </c>
      <c r="K379" s="408">
        <f t="shared" si="87"/>
        <v>1.9999999999999574E-2</v>
      </c>
      <c r="L379" s="409">
        <f t="shared" si="88"/>
        <v>0.5</v>
      </c>
      <c r="M379" s="410">
        <f t="shared" si="89"/>
        <v>15.459999999999999</v>
      </c>
      <c r="N379" s="410">
        <f t="shared" si="90"/>
        <v>15.479999999999999</v>
      </c>
      <c r="O379" s="411"/>
      <c r="P379" s="485">
        <f t="shared" ca="1" si="91"/>
        <v>0.44937500000000563</v>
      </c>
      <c r="Q379" s="484">
        <f t="shared" ca="1" si="92"/>
        <v>0.44952546296296858</v>
      </c>
      <c r="R379" s="486">
        <v>0.02</v>
      </c>
      <c r="S379" s="486"/>
      <c r="T379">
        <v>25</v>
      </c>
      <c r="U379" s="469" t="str">
        <f t="shared" si="82"/>
        <v>C18-R8</v>
      </c>
      <c r="V379">
        <v>18</v>
      </c>
      <c r="W379" s="470" t="s">
        <v>493</v>
      </c>
      <c r="X379" s="470" t="s">
        <v>494</v>
      </c>
      <c r="Y379">
        <v>8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13"/>
      <c r="C380" s="404" t="str">
        <f t="shared" si="80"/>
        <v>C18-R6</v>
      </c>
      <c r="D380" s="405">
        <v>0.4498611111111156</v>
      </c>
      <c r="E380" s="405">
        <v>0.45000000000000451</v>
      </c>
      <c r="F380" s="406">
        <f t="shared" si="94"/>
        <v>1.7</v>
      </c>
      <c r="G380" s="468">
        <f t="shared" si="94"/>
        <v>13.26</v>
      </c>
      <c r="H380" s="407">
        <f t="shared" si="94"/>
        <v>1.2</v>
      </c>
      <c r="I380" s="407">
        <f t="shared" si="86"/>
        <v>14.959999999999999</v>
      </c>
      <c r="J380" s="407">
        <f t="shared" si="81"/>
        <v>15.09</v>
      </c>
      <c r="K380" s="408">
        <f t="shared" si="87"/>
        <v>0.13000000000000078</v>
      </c>
      <c r="L380" s="409">
        <f t="shared" si="88"/>
        <v>0.5</v>
      </c>
      <c r="M380" s="410">
        <f t="shared" si="89"/>
        <v>15.459999999999999</v>
      </c>
      <c r="N380" s="410">
        <f t="shared" si="90"/>
        <v>15.59</v>
      </c>
      <c r="O380" s="411"/>
      <c r="P380" s="485">
        <f t="shared" ca="1" si="91"/>
        <v>0.44981481481482044</v>
      </c>
      <c r="Q380" s="484">
        <f t="shared" ca="1" si="92"/>
        <v>0.44995370370370935</v>
      </c>
      <c r="R380" s="486">
        <v>0.13</v>
      </c>
      <c r="S380" s="486"/>
      <c r="T380">
        <v>26</v>
      </c>
      <c r="U380" s="469" t="str">
        <f t="shared" si="82"/>
        <v>C18-R6</v>
      </c>
      <c r="V380">
        <v>18</v>
      </c>
      <c r="W380" s="470" t="s">
        <v>493</v>
      </c>
      <c r="X380" s="470" t="s">
        <v>494</v>
      </c>
      <c r="Y380">
        <v>6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13"/>
      <c r="C381" s="404" t="str">
        <f t="shared" si="80"/>
        <v>C18-R4</v>
      </c>
      <c r="D381" s="405">
        <v>0.45024305555556005</v>
      </c>
      <c r="E381" s="405">
        <v>0.45038194444444896</v>
      </c>
      <c r="F381" s="406">
        <f t="shared" si="94"/>
        <v>1.7</v>
      </c>
      <c r="G381" s="468">
        <f t="shared" si="94"/>
        <v>13.26</v>
      </c>
      <c r="H381" s="407">
        <f t="shared" si="94"/>
        <v>1.2</v>
      </c>
      <c r="I381" s="407">
        <f t="shared" si="86"/>
        <v>14.959999999999999</v>
      </c>
      <c r="J381" s="407">
        <f t="shared" si="81"/>
        <v>15.069999999999999</v>
      </c>
      <c r="K381" s="408">
        <f t="shared" si="87"/>
        <v>0.10999999999999943</v>
      </c>
      <c r="L381" s="409">
        <f t="shared" si="88"/>
        <v>0.5</v>
      </c>
      <c r="M381" s="410">
        <f t="shared" si="89"/>
        <v>15.459999999999999</v>
      </c>
      <c r="N381" s="410">
        <f t="shared" si="90"/>
        <v>15.569999999999999</v>
      </c>
      <c r="O381" s="411"/>
      <c r="P381" s="485">
        <f t="shared" ca="1" si="91"/>
        <v>0.45024305555556121</v>
      </c>
      <c r="Q381" s="484">
        <f t="shared" ca="1" si="92"/>
        <v>0.45041666666667235</v>
      </c>
      <c r="R381" s="486">
        <v>0.11</v>
      </c>
      <c r="S381" s="486"/>
      <c r="T381">
        <v>1</v>
      </c>
      <c r="U381" s="501" t="str">
        <f t="shared" si="82"/>
        <v>C18-R4</v>
      </c>
      <c r="V381">
        <v>18</v>
      </c>
      <c r="W381" s="501" t="s">
        <v>493</v>
      </c>
      <c r="X381" s="470" t="s">
        <v>494</v>
      </c>
      <c r="Y381">
        <v>4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13"/>
      <c r="C382" s="404" t="str">
        <f t="shared" si="80"/>
        <v>C18-R2</v>
      </c>
      <c r="D382" s="405">
        <v>0.45064814814815268</v>
      </c>
      <c r="E382" s="405">
        <v>0.45082175925926382</v>
      </c>
      <c r="F382" s="406">
        <f t="shared" si="94"/>
        <v>1.7</v>
      </c>
      <c r="G382" s="468">
        <f t="shared" si="94"/>
        <v>13.26</v>
      </c>
      <c r="H382" s="407">
        <f t="shared" si="94"/>
        <v>1.2</v>
      </c>
      <c r="I382" s="407">
        <f t="shared" si="86"/>
        <v>14.959999999999999</v>
      </c>
      <c r="J382" s="407">
        <f t="shared" si="81"/>
        <v>14.969999999999999</v>
      </c>
      <c r="K382" s="408">
        <f t="shared" si="87"/>
        <v>9.9999999999997868E-3</v>
      </c>
      <c r="L382" s="409">
        <f t="shared" si="88"/>
        <v>0.5</v>
      </c>
      <c r="M382" s="410">
        <f t="shared" si="89"/>
        <v>15.459999999999999</v>
      </c>
      <c r="N382" s="410">
        <f t="shared" si="90"/>
        <v>15.469999999999999</v>
      </c>
      <c r="O382" s="411"/>
      <c r="P382" s="485">
        <f t="shared" ca="1" si="91"/>
        <v>0.45064814814815385</v>
      </c>
      <c r="Q382" s="484">
        <f t="shared" ca="1" si="92"/>
        <v>0.4507986111111168</v>
      </c>
      <c r="R382" s="486">
        <v>0.01</v>
      </c>
      <c r="S382" s="486"/>
      <c r="T382">
        <v>2</v>
      </c>
      <c r="U382" s="469" t="str">
        <f t="shared" si="82"/>
        <v>C18-R2</v>
      </c>
      <c r="V382">
        <v>18</v>
      </c>
      <c r="W382" s="470" t="s">
        <v>493</v>
      </c>
      <c r="X382" s="470" t="s">
        <v>494</v>
      </c>
      <c r="Y382">
        <v>2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13"/>
      <c r="C383" s="404" t="str">
        <f t="shared" si="80"/>
        <v>C19-R1</v>
      </c>
      <c r="D383" s="405">
        <v>0.45107638888889345</v>
      </c>
      <c r="E383" s="405">
        <v>0.45125000000000459</v>
      </c>
      <c r="F383" s="406">
        <f t="shared" si="94"/>
        <v>1.7</v>
      </c>
      <c r="G383" s="468">
        <f t="shared" si="94"/>
        <v>13.26</v>
      </c>
      <c r="H383" s="407">
        <f t="shared" si="94"/>
        <v>1.2</v>
      </c>
      <c r="I383" s="407">
        <f t="shared" si="86"/>
        <v>14.959999999999999</v>
      </c>
      <c r="J383" s="407">
        <f t="shared" si="81"/>
        <v>14.979999999999999</v>
      </c>
      <c r="K383" s="408">
        <f t="shared" si="87"/>
        <v>1.9999999999999574E-2</v>
      </c>
      <c r="L383" s="409">
        <f t="shared" si="88"/>
        <v>0.5</v>
      </c>
      <c r="M383" s="410">
        <f t="shared" si="89"/>
        <v>15.459999999999999</v>
      </c>
      <c r="N383" s="410">
        <f t="shared" si="90"/>
        <v>15.479999999999999</v>
      </c>
      <c r="O383" s="411"/>
      <c r="P383" s="485">
        <f t="shared" ca="1" si="91"/>
        <v>0.45108796296296866</v>
      </c>
      <c r="Q383" s="484">
        <f t="shared" ca="1" si="92"/>
        <v>0.4512615740740798</v>
      </c>
      <c r="R383" s="486">
        <v>0.02</v>
      </c>
      <c r="S383" s="486"/>
      <c r="T383">
        <v>3</v>
      </c>
      <c r="U383" s="469" t="str">
        <f t="shared" si="82"/>
        <v>C19-R1</v>
      </c>
      <c r="V383">
        <v>19</v>
      </c>
      <c r="W383" s="470" t="s">
        <v>493</v>
      </c>
      <c r="X383" s="470" t="s">
        <v>494</v>
      </c>
      <c r="Y383">
        <v>1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13"/>
      <c r="C384" s="404" t="str">
        <f t="shared" si="80"/>
        <v>C19-R3</v>
      </c>
      <c r="D384" s="405">
        <v>0.45152777777778236</v>
      </c>
      <c r="E384" s="405">
        <v>0.45167824074074531</v>
      </c>
      <c r="F384" s="406">
        <f t="shared" si="94"/>
        <v>1.7</v>
      </c>
      <c r="G384" s="468">
        <f t="shared" si="94"/>
        <v>13.26</v>
      </c>
      <c r="H384" s="407">
        <f t="shared" si="94"/>
        <v>1.2</v>
      </c>
      <c r="I384" s="407">
        <f t="shared" si="86"/>
        <v>14.959999999999999</v>
      </c>
      <c r="J384" s="407">
        <f t="shared" si="81"/>
        <v>14.999999999999998</v>
      </c>
      <c r="K384" s="408">
        <f t="shared" si="87"/>
        <v>3.9999999999999147E-2</v>
      </c>
      <c r="L384" s="409">
        <f t="shared" si="88"/>
        <v>0.5</v>
      </c>
      <c r="M384" s="410">
        <f t="shared" si="89"/>
        <v>15.459999999999999</v>
      </c>
      <c r="N384" s="410">
        <f t="shared" si="90"/>
        <v>15.499999999999998</v>
      </c>
      <c r="O384" s="411"/>
      <c r="P384" s="485">
        <f t="shared" ca="1" si="91"/>
        <v>0.45152777777778352</v>
      </c>
      <c r="Q384" s="484">
        <f t="shared" ca="1" si="92"/>
        <v>0.45167824074074647</v>
      </c>
      <c r="R384" s="486">
        <v>0.04</v>
      </c>
      <c r="S384" s="486"/>
      <c r="T384">
        <v>4</v>
      </c>
      <c r="U384" s="469" t="str">
        <f t="shared" si="82"/>
        <v>C19-R3</v>
      </c>
      <c r="V384">
        <v>19</v>
      </c>
      <c r="W384" s="470" t="s">
        <v>493</v>
      </c>
      <c r="X384" s="470" t="s">
        <v>494</v>
      </c>
      <c r="Y384">
        <v>3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13"/>
      <c r="C385" s="404" t="str">
        <f t="shared" si="80"/>
        <v>C19-R5</v>
      </c>
      <c r="D385" s="405">
        <v>0.45194444444444903</v>
      </c>
      <c r="E385" s="405">
        <v>0.45209490740741198</v>
      </c>
      <c r="F385" s="406">
        <f t="shared" si="94"/>
        <v>1.7</v>
      </c>
      <c r="G385" s="468">
        <f t="shared" si="94"/>
        <v>13.26</v>
      </c>
      <c r="H385" s="407">
        <f t="shared" si="94"/>
        <v>1.2</v>
      </c>
      <c r="I385" s="407">
        <f t="shared" si="86"/>
        <v>14.959999999999999</v>
      </c>
      <c r="J385" s="407">
        <f t="shared" si="81"/>
        <v>15.1</v>
      </c>
      <c r="K385" s="408">
        <f t="shared" si="87"/>
        <v>0.14000000000000057</v>
      </c>
      <c r="L385" s="409">
        <f t="shared" si="88"/>
        <v>0.5</v>
      </c>
      <c r="M385" s="410">
        <f t="shared" si="89"/>
        <v>15.459999999999999</v>
      </c>
      <c r="N385" s="410">
        <f t="shared" si="90"/>
        <v>15.6</v>
      </c>
      <c r="O385" s="411"/>
      <c r="P385" s="485">
        <f t="shared" ca="1" si="91"/>
        <v>0.45193287037037611</v>
      </c>
      <c r="Q385" s="484">
        <f t="shared" ca="1" si="92"/>
        <v>0.45210648148148724</v>
      </c>
      <c r="R385" s="486">
        <v>0.14000000000000001</v>
      </c>
      <c r="S385" s="486"/>
      <c r="T385">
        <v>5</v>
      </c>
      <c r="U385" s="469" t="str">
        <f t="shared" si="82"/>
        <v>C19-R5</v>
      </c>
      <c r="V385">
        <v>19</v>
      </c>
      <c r="W385" s="470" t="s">
        <v>493</v>
      </c>
      <c r="X385" s="470" t="s">
        <v>494</v>
      </c>
      <c r="Y385">
        <v>5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13"/>
      <c r="C386" s="404" t="str">
        <f t="shared" si="80"/>
        <v>C19-R7</v>
      </c>
      <c r="D386" s="405">
        <v>0.45236111111111571</v>
      </c>
      <c r="E386" s="405">
        <v>0.45253472222222685</v>
      </c>
      <c r="F386" s="406">
        <f t="shared" si="94"/>
        <v>1.7</v>
      </c>
      <c r="G386" s="468">
        <f t="shared" si="94"/>
        <v>13.26</v>
      </c>
      <c r="H386" s="407">
        <f t="shared" si="94"/>
        <v>1.2</v>
      </c>
      <c r="I386" s="407">
        <f t="shared" si="86"/>
        <v>14.959999999999999</v>
      </c>
      <c r="J386" s="407">
        <f t="shared" si="81"/>
        <v>15.1</v>
      </c>
      <c r="K386" s="408">
        <f t="shared" si="87"/>
        <v>0.14000000000000057</v>
      </c>
      <c r="L386" s="409">
        <f t="shared" si="88"/>
        <v>0.5</v>
      </c>
      <c r="M386" s="410">
        <f t="shared" si="89"/>
        <v>15.459999999999999</v>
      </c>
      <c r="N386" s="410">
        <f t="shared" si="90"/>
        <v>15.6</v>
      </c>
      <c r="O386" s="411"/>
      <c r="P386" s="485">
        <f t="shared" ca="1" si="91"/>
        <v>0.45234953703704278</v>
      </c>
      <c r="Q386" s="484">
        <f t="shared" ca="1" si="92"/>
        <v>0.45252314814815392</v>
      </c>
      <c r="R386" s="486">
        <v>0.14000000000000001</v>
      </c>
      <c r="S386" s="486"/>
      <c r="T386">
        <v>6</v>
      </c>
      <c r="U386" s="469" t="str">
        <f t="shared" si="82"/>
        <v>C19-R7</v>
      </c>
      <c r="V386">
        <v>19</v>
      </c>
      <c r="W386" s="470" t="s">
        <v>493</v>
      </c>
      <c r="X386" s="470" t="s">
        <v>494</v>
      </c>
      <c r="Y386">
        <v>7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13"/>
      <c r="C387" s="404" t="str">
        <f t="shared" si="80"/>
        <v>C19-R9</v>
      </c>
      <c r="D387" s="405">
        <v>0.45280092592593058</v>
      </c>
      <c r="E387" s="405">
        <v>0.45293981481481949</v>
      </c>
      <c r="F387" s="406">
        <f t="shared" ref="F387:H402" si="95">F386</f>
        <v>1.7</v>
      </c>
      <c r="G387" s="468">
        <f t="shared" si="95"/>
        <v>13.26</v>
      </c>
      <c r="H387" s="407">
        <f t="shared" si="95"/>
        <v>1.2</v>
      </c>
      <c r="I387" s="407">
        <f t="shared" si="86"/>
        <v>14.959999999999999</v>
      </c>
      <c r="J387" s="407">
        <f t="shared" si="81"/>
        <v>15.04</v>
      </c>
      <c r="K387" s="408">
        <f t="shared" si="87"/>
        <v>8.0000000000000071E-2</v>
      </c>
      <c r="L387" s="409">
        <f t="shared" si="88"/>
        <v>0.5</v>
      </c>
      <c r="M387" s="410">
        <f t="shared" si="89"/>
        <v>15.459999999999999</v>
      </c>
      <c r="N387" s="410">
        <f t="shared" si="90"/>
        <v>15.54</v>
      </c>
      <c r="O387" s="411"/>
      <c r="P387" s="485">
        <f t="shared" ca="1" si="91"/>
        <v>0.45275462962963542</v>
      </c>
      <c r="Q387" s="484">
        <f t="shared" ca="1" si="92"/>
        <v>0.45291666666667246</v>
      </c>
      <c r="R387" s="486">
        <v>0.08</v>
      </c>
      <c r="S387" s="486"/>
      <c r="T387">
        <v>7</v>
      </c>
      <c r="U387" s="469" t="str">
        <f t="shared" si="82"/>
        <v>C19-R9</v>
      </c>
      <c r="V387">
        <v>19</v>
      </c>
      <c r="W387" s="470" t="s">
        <v>493</v>
      </c>
      <c r="X387" s="470" t="s">
        <v>494</v>
      </c>
      <c r="Y387">
        <v>9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13"/>
      <c r="C388" s="404" t="str">
        <f t="shared" si="80"/>
        <v>C19-R11</v>
      </c>
      <c r="D388" s="405">
        <v>0.45317129629630098</v>
      </c>
      <c r="E388" s="405">
        <v>0.45333333333333803</v>
      </c>
      <c r="F388" s="406">
        <f t="shared" si="95"/>
        <v>1.7</v>
      </c>
      <c r="G388" s="468">
        <f t="shared" si="95"/>
        <v>13.26</v>
      </c>
      <c r="H388" s="407">
        <f t="shared" si="95"/>
        <v>1.2</v>
      </c>
      <c r="I388" s="407">
        <f t="shared" si="86"/>
        <v>14.959999999999999</v>
      </c>
      <c r="J388" s="407">
        <f t="shared" si="81"/>
        <v>15.1</v>
      </c>
      <c r="K388" s="408">
        <f t="shared" si="87"/>
        <v>0.14000000000000057</v>
      </c>
      <c r="L388" s="409">
        <f t="shared" si="88"/>
        <v>0.5</v>
      </c>
      <c r="M388" s="410">
        <f t="shared" si="89"/>
        <v>15.459999999999999</v>
      </c>
      <c r="N388" s="410">
        <f t="shared" si="90"/>
        <v>15.6</v>
      </c>
      <c r="O388" s="411"/>
      <c r="P388" s="485">
        <f t="shared" ca="1" si="91"/>
        <v>0.4531712962963021</v>
      </c>
      <c r="Q388" s="484">
        <f t="shared" ca="1" si="92"/>
        <v>0.45331018518519101</v>
      </c>
      <c r="R388" s="486">
        <v>0.14000000000000001</v>
      </c>
      <c r="S388" s="486"/>
      <c r="T388">
        <v>8</v>
      </c>
      <c r="U388" s="469" t="str">
        <f t="shared" si="82"/>
        <v>C19-R11</v>
      </c>
      <c r="V388">
        <v>19</v>
      </c>
      <c r="W388" s="470" t="s">
        <v>493</v>
      </c>
      <c r="X388" s="470" t="s">
        <v>494</v>
      </c>
      <c r="Y388">
        <v>11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13"/>
      <c r="C389" s="404" t="str">
        <f t="shared" si="80"/>
        <v>C19-R13</v>
      </c>
      <c r="D389" s="405">
        <v>0.45362268518518989</v>
      </c>
      <c r="E389" s="405">
        <v>0.45377314814815284</v>
      </c>
      <c r="F389" s="406">
        <f t="shared" si="95"/>
        <v>1.7</v>
      </c>
      <c r="G389" s="468">
        <f t="shared" si="95"/>
        <v>13.26</v>
      </c>
      <c r="H389" s="407">
        <f t="shared" si="95"/>
        <v>1.2</v>
      </c>
      <c r="I389" s="407">
        <f t="shared" si="86"/>
        <v>14.959999999999999</v>
      </c>
      <c r="J389" s="407">
        <f t="shared" si="81"/>
        <v>15.02</v>
      </c>
      <c r="K389" s="408">
        <f t="shared" si="87"/>
        <v>6.0000000000000497E-2</v>
      </c>
      <c r="L389" s="409">
        <f t="shared" si="88"/>
        <v>0.5</v>
      </c>
      <c r="M389" s="410">
        <f t="shared" si="89"/>
        <v>15.459999999999999</v>
      </c>
      <c r="N389" s="410">
        <f t="shared" si="90"/>
        <v>15.52</v>
      </c>
      <c r="O389" s="411"/>
      <c r="P389" s="485">
        <f t="shared" ca="1" si="91"/>
        <v>0.4535416666666725</v>
      </c>
      <c r="Q389" s="484">
        <f t="shared" ca="1" si="92"/>
        <v>0.45371527777778364</v>
      </c>
      <c r="R389" s="486">
        <v>0.06</v>
      </c>
      <c r="S389" s="486"/>
      <c r="T389">
        <v>9</v>
      </c>
      <c r="U389" s="469" t="str">
        <f t="shared" si="82"/>
        <v>C19-R13</v>
      </c>
      <c r="V389">
        <v>19</v>
      </c>
      <c r="W389" s="470" t="s">
        <v>493</v>
      </c>
      <c r="X389" s="470" t="s">
        <v>494</v>
      </c>
      <c r="Y389">
        <v>13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13" t="str">
        <f>D12</f>
        <v>KM10+170, KM10+230</v>
      </c>
      <c r="C390" s="404" t="str">
        <f t="shared" si="80"/>
        <v>C19-R15</v>
      </c>
      <c r="D390" s="405">
        <v>0.45400462962963434</v>
      </c>
      <c r="E390" s="405">
        <v>0.45416666666667138</v>
      </c>
      <c r="F390" s="406">
        <f t="shared" si="95"/>
        <v>1.7</v>
      </c>
      <c r="G390" s="468">
        <f t="shared" si="95"/>
        <v>13.26</v>
      </c>
      <c r="H390" s="407">
        <f t="shared" si="95"/>
        <v>1.2</v>
      </c>
      <c r="I390" s="407">
        <f t="shared" si="86"/>
        <v>14.959999999999999</v>
      </c>
      <c r="J390" s="407">
        <f t="shared" si="81"/>
        <v>15.079999999999998</v>
      </c>
      <c r="K390" s="408">
        <f t="shared" si="87"/>
        <v>0.11999999999999922</v>
      </c>
      <c r="L390" s="409">
        <f t="shared" si="88"/>
        <v>0.5</v>
      </c>
      <c r="M390" s="410">
        <f t="shared" si="89"/>
        <v>15.459999999999999</v>
      </c>
      <c r="N390" s="410">
        <f t="shared" si="90"/>
        <v>15.579999999999998</v>
      </c>
      <c r="O390" s="411"/>
      <c r="P390" s="485">
        <f t="shared" ca="1" si="91"/>
        <v>0.45398148148148737</v>
      </c>
      <c r="Q390" s="484">
        <f t="shared" ca="1" si="92"/>
        <v>0.45412037037037628</v>
      </c>
      <c r="R390" s="486">
        <v>0.12</v>
      </c>
      <c r="S390" s="486"/>
      <c r="T390">
        <v>10</v>
      </c>
      <c r="U390" s="469" t="str">
        <f t="shared" si="82"/>
        <v>C19-R15</v>
      </c>
      <c r="V390">
        <v>19</v>
      </c>
      <c r="W390" s="470" t="s">
        <v>493</v>
      </c>
      <c r="X390" s="470" t="s">
        <v>494</v>
      </c>
      <c r="Y390">
        <v>15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13"/>
      <c r="C391" s="404" t="str">
        <f t="shared" si="80"/>
        <v>C19-R17</v>
      </c>
      <c r="D391" s="405">
        <v>0.45440972222222692</v>
      </c>
      <c r="E391" s="405">
        <v>0.45456018518518987</v>
      </c>
      <c r="F391" s="406">
        <f t="shared" si="95"/>
        <v>1.7</v>
      </c>
      <c r="G391" s="468">
        <f t="shared" si="95"/>
        <v>13.26</v>
      </c>
      <c r="H391" s="407">
        <f t="shared" si="95"/>
        <v>1.2</v>
      </c>
      <c r="I391" s="407">
        <f t="shared" si="86"/>
        <v>14.959999999999999</v>
      </c>
      <c r="J391" s="407">
        <f t="shared" si="81"/>
        <v>15.069999999999999</v>
      </c>
      <c r="K391" s="408">
        <f t="shared" si="87"/>
        <v>0.10999999999999943</v>
      </c>
      <c r="L391" s="409">
        <f t="shared" si="88"/>
        <v>0.5</v>
      </c>
      <c r="M391" s="410">
        <f t="shared" si="89"/>
        <v>15.459999999999999</v>
      </c>
      <c r="N391" s="410">
        <f t="shared" si="90"/>
        <v>15.569999999999999</v>
      </c>
      <c r="O391" s="411"/>
      <c r="P391" s="485">
        <f t="shared" ca="1" si="91"/>
        <v>0.45439814814815405</v>
      </c>
      <c r="Q391" s="484">
        <f t="shared" ca="1" si="92"/>
        <v>0.45453703703704296</v>
      </c>
      <c r="R391" s="486">
        <v>0.11</v>
      </c>
      <c r="S391" s="486"/>
      <c r="T391">
        <v>11</v>
      </c>
      <c r="U391" s="469" t="str">
        <f t="shared" si="82"/>
        <v>C19-R17</v>
      </c>
      <c r="V391">
        <v>19</v>
      </c>
      <c r="W391" s="470" t="s">
        <v>493</v>
      </c>
      <c r="X391" s="470" t="s">
        <v>494</v>
      </c>
      <c r="Y391">
        <v>17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13"/>
      <c r="C392" s="404" t="str">
        <f t="shared" si="80"/>
        <v>C19-R19</v>
      </c>
      <c r="D392" s="405">
        <v>0.45483796296296763</v>
      </c>
      <c r="E392" s="405">
        <v>0.45501157407407877</v>
      </c>
      <c r="F392" s="406">
        <f t="shared" si="95"/>
        <v>1.7</v>
      </c>
      <c r="G392" s="468">
        <f t="shared" si="95"/>
        <v>13.26</v>
      </c>
      <c r="H392" s="407">
        <f t="shared" si="95"/>
        <v>1.2</v>
      </c>
      <c r="I392" s="407">
        <f t="shared" si="86"/>
        <v>14.959999999999999</v>
      </c>
      <c r="J392" s="407">
        <f t="shared" si="81"/>
        <v>15.069999999999999</v>
      </c>
      <c r="K392" s="408">
        <f t="shared" si="87"/>
        <v>0.10999999999999943</v>
      </c>
      <c r="L392" s="409">
        <f t="shared" si="88"/>
        <v>0.5</v>
      </c>
      <c r="M392" s="410">
        <f t="shared" si="89"/>
        <v>15.459999999999999</v>
      </c>
      <c r="N392" s="410">
        <f t="shared" si="90"/>
        <v>15.569999999999999</v>
      </c>
      <c r="O392" s="411"/>
      <c r="P392" s="485">
        <f t="shared" ca="1" si="91"/>
        <v>0.45476851851852446</v>
      </c>
      <c r="Q392" s="484">
        <f t="shared" ca="1" si="92"/>
        <v>0.45491898148148741</v>
      </c>
      <c r="R392" s="486">
        <v>0.11</v>
      </c>
      <c r="S392" s="486"/>
      <c r="T392">
        <v>12</v>
      </c>
      <c r="U392" s="469" t="str">
        <f t="shared" si="82"/>
        <v>C19-R19</v>
      </c>
      <c r="V392">
        <v>19</v>
      </c>
      <c r="W392" s="470" t="s">
        <v>493</v>
      </c>
      <c r="X392" s="470" t="s">
        <v>494</v>
      </c>
      <c r="Y392">
        <v>19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13"/>
      <c r="C393" s="404" t="str">
        <f t="shared" si="80"/>
        <v>C19-R21</v>
      </c>
      <c r="D393" s="405">
        <v>0.45530092592593063</v>
      </c>
      <c r="E393" s="405">
        <v>0.45545138888889358</v>
      </c>
      <c r="F393" s="406">
        <f t="shared" si="95"/>
        <v>1.7</v>
      </c>
      <c r="G393" s="468">
        <f t="shared" si="95"/>
        <v>13.26</v>
      </c>
      <c r="H393" s="407">
        <f t="shared" si="95"/>
        <v>1.2</v>
      </c>
      <c r="I393" s="407">
        <f t="shared" si="86"/>
        <v>14.959999999999999</v>
      </c>
      <c r="J393" s="407">
        <f t="shared" si="81"/>
        <v>15.09</v>
      </c>
      <c r="K393" s="408">
        <f t="shared" si="87"/>
        <v>0.13000000000000078</v>
      </c>
      <c r="L393" s="409">
        <f t="shared" si="88"/>
        <v>0.5</v>
      </c>
      <c r="M393" s="410">
        <f t="shared" si="89"/>
        <v>15.459999999999999</v>
      </c>
      <c r="N393" s="410">
        <f t="shared" si="90"/>
        <v>15.59</v>
      </c>
      <c r="O393" s="411"/>
      <c r="P393" s="485">
        <f t="shared" ca="1" si="91"/>
        <v>0.45517361111111704</v>
      </c>
      <c r="Q393" s="484">
        <f t="shared" ca="1" si="92"/>
        <v>0.45533564814815408</v>
      </c>
      <c r="R393" s="486">
        <v>0.13</v>
      </c>
      <c r="S393" s="486"/>
      <c r="T393">
        <v>13</v>
      </c>
      <c r="U393" s="469" t="str">
        <f t="shared" si="82"/>
        <v>C19-R21</v>
      </c>
      <c r="V393">
        <v>19</v>
      </c>
      <c r="W393" s="470" t="s">
        <v>493</v>
      </c>
      <c r="X393" s="470" t="s">
        <v>494</v>
      </c>
      <c r="Y393">
        <v>21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13"/>
      <c r="C394" s="404" t="str">
        <f t="shared" si="80"/>
        <v>C19-R23</v>
      </c>
      <c r="D394" s="405">
        <v>0.45568287037037508</v>
      </c>
      <c r="E394" s="405">
        <v>0.45582175925926399</v>
      </c>
      <c r="F394" s="406">
        <f t="shared" si="95"/>
        <v>1.7</v>
      </c>
      <c r="G394" s="468">
        <f t="shared" si="95"/>
        <v>13.26</v>
      </c>
      <c r="H394" s="407">
        <f t="shared" si="95"/>
        <v>1.2</v>
      </c>
      <c r="I394" s="407">
        <f t="shared" si="86"/>
        <v>14.959999999999999</v>
      </c>
      <c r="J394" s="407">
        <f t="shared" si="81"/>
        <v>15.1</v>
      </c>
      <c r="K394" s="408">
        <f t="shared" si="87"/>
        <v>0.14000000000000057</v>
      </c>
      <c r="L394" s="409">
        <f t="shared" si="88"/>
        <v>0.5</v>
      </c>
      <c r="M394" s="410">
        <f t="shared" si="89"/>
        <v>15.459999999999999</v>
      </c>
      <c r="N394" s="410">
        <f t="shared" si="90"/>
        <v>15.6</v>
      </c>
      <c r="O394" s="411"/>
      <c r="P394" s="485">
        <f t="shared" ca="1" si="91"/>
        <v>0.45557870370370962</v>
      </c>
      <c r="Q394" s="484">
        <f t="shared" ca="1" si="92"/>
        <v>0.45575231481482076</v>
      </c>
      <c r="R394" s="486">
        <v>0.14000000000000001</v>
      </c>
      <c r="S394" s="486"/>
      <c r="T394">
        <v>14</v>
      </c>
      <c r="U394" s="469" t="str">
        <f t="shared" si="82"/>
        <v>C19-R23</v>
      </c>
      <c r="V394">
        <v>19</v>
      </c>
      <c r="W394" s="470" t="s">
        <v>493</v>
      </c>
      <c r="X394" s="470" t="s">
        <v>494</v>
      </c>
      <c r="Y394">
        <v>23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13"/>
      <c r="C395" s="404" t="str">
        <f t="shared" si="80"/>
        <v>C19-R25</v>
      </c>
      <c r="D395" s="405">
        <v>0.45605324074074549</v>
      </c>
      <c r="E395" s="405">
        <v>0.45620370370370844</v>
      </c>
      <c r="F395" s="406">
        <f t="shared" si="95"/>
        <v>1.7</v>
      </c>
      <c r="G395" s="468">
        <f t="shared" si="95"/>
        <v>13.26</v>
      </c>
      <c r="H395" s="407">
        <f t="shared" si="95"/>
        <v>1.2</v>
      </c>
      <c r="I395" s="407">
        <f t="shared" si="86"/>
        <v>14.959999999999999</v>
      </c>
      <c r="J395" s="407">
        <f t="shared" si="81"/>
        <v>14.979999999999999</v>
      </c>
      <c r="K395" s="408">
        <f t="shared" si="87"/>
        <v>1.9999999999999574E-2</v>
      </c>
      <c r="L395" s="409">
        <f t="shared" si="88"/>
        <v>0.5</v>
      </c>
      <c r="M395" s="410">
        <f t="shared" si="89"/>
        <v>15.459999999999999</v>
      </c>
      <c r="N395" s="410">
        <f t="shared" si="90"/>
        <v>15.479999999999999</v>
      </c>
      <c r="O395" s="411"/>
      <c r="P395" s="485">
        <f t="shared" ca="1" si="91"/>
        <v>0.45603009259259852</v>
      </c>
      <c r="Q395" s="484">
        <f t="shared" ca="1" si="92"/>
        <v>0.45620370370370966</v>
      </c>
      <c r="R395" s="486">
        <v>0.02</v>
      </c>
      <c r="S395" s="486"/>
      <c r="T395">
        <v>15</v>
      </c>
      <c r="U395" s="469" t="str">
        <f t="shared" si="82"/>
        <v>C19-R25</v>
      </c>
      <c r="V395">
        <v>19</v>
      </c>
      <c r="W395" s="470" t="s">
        <v>493</v>
      </c>
      <c r="X395" s="470" t="s">
        <v>494</v>
      </c>
      <c r="Y395">
        <v>25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13"/>
      <c r="C396" s="404" t="str">
        <f t="shared" si="80"/>
        <v>C19-R27</v>
      </c>
      <c r="D396" s="405">
        <v>0.45646990740741217</v>
      </c>
      <c r="E396" s="405">
        <v>0.45664351851852331</v>
      </c>
      <c r="F396" s="406">
        <f t="shared" si="95"/>
        <v>1.7</v>
      </c>
      <c r="G396" s="468">
        <f t="shared" si="95"/>
        <v>13.26</v>
      </c>
      <c r="H396" s="407">
        <f t="shared" si="95"/>
        <v>1.2</v>
      </c>
      <c r="I396" s="407">
        <f t="shared" si="86"/>
        <v>14.959999999999999</v>
      </c>
      <c r="J396" s="407">
        <f t="shared" si="81"/>
        <v>15.069999999999999</v>
      </c>
      <c r="K396" s="408">
        <f t="shared" si="87"/>
        <v>0.10999999999999943</v>
      </c>
      <c r="L396" s="409">
        <f t="shared" si="88"/>
        <v>0.5</v>
      </c>
      <c r="M396" s="410">
        <f t="shared" si="89"/>
        <v>15.459999999999999</v>
      </c>
      <c r="N396" s="410">
        <f t="shared" si="90"/>
        <v>15.569999999999999</v>
      </c>
      <c r="O396" s="411"/>
      <c r="P396" s="485">
        <f t="shared" ca="1" si="91"/>
        <v>0.45645833333333929</v>
      </c>
      <c r="Q396" s="484">
        <f t="shared" ca="1" si="92"/>
        <v>0.45659722222222821</v>
      </c>
      <c r="R396" s="486">
        <v>0.11</v>
      </c>
      <c r="S396" s="486"/>
      <c r="T396">
        <v>16</v>
      </c>
      <c r="U396" s="469" t="str">
        <f t="shared" si="82"/>
        <v>C19-R27</v>
      </c>
      <c r="V396">
        <v>19</v>
      </c>
      <c r="W396" s="470" t="s">
        <v>493</v>
      </c>
      <c r="X396" s="470" t="s">
        <v>494</v>
      </c>
      <c r="Y396">
        <v>27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13"/>
      <c r="C397" s="404" t="str">
        <f t="shared" si="80"/>
        <v>C19-R29</v>
      </c>
      <c r="D397" s="405">
        <v>0.45692129629630107</v>
      </c>
      <c r="E397" s="405">
        <v>0.45709490740741221</v>
      </c>
      <c r="F397" s="406">
        <f t="shared" si="95"/>
        <v>1.7</v>
      </c>
      <c r="G397" s="468">
        <f t="shared" si="95"/>
        <v>13.26</v>
      </c>
      <c r="H397" s="407">
        <f t="shared" si="95"/>
        <v>1.2</v>
      </c>
      <c r="I397" s="407">
        <f t="shared" si="86"/>
        <v>14.959999999999999</v>
      </c>
      <c r="J397" s="407">
        <f t="shared" si="81"/>
        <v>15.11</v>
      </c>
      <c r="K397" s="408">
        <f t="shared" si="87"/>
        <v>0.15000000000000036</v>
      </c>
      <c r="L397" s="409">
        <f t="shared" si="88"/>
        <v>0.5</v>
      </c>
      <c r="M397" s="410">
        <f t="shared" si="89"/>
        <v>15.459999999999999</v>
      </c>
      <c r="N397" s="410">
        <f t="shared" si="90"/>
        <v>15.61</v>
      </c>
      <c r="O397" s="411"/>
      <c r="P397" s="485">
        <f t="shared" ca="1" si="91"/>
        <v>0.45685185185185784</v>
      </c>
      <c r="Q397" s="484">
        <f t="shared" ca="1" si="92"/>
        <v>0.45702546296296898</v>
      </c>
      <c r="R397" s="486">
        <v>0.15</v>
      </c>
      <c r="S397" s="486"/>
      <c r="T397">
        <v>17</v>
      </c>
      <c r="U397" s="469" t="str">
        <f t="shared" si="82"/>
        <v>C19-R29</v>
      </c>
      <c r="V397">
        <v>19</v>
      </c>
      <c r="W397" s="470" t="s">
        <v>493</v>
      </c>
      <c r="X397" s="470" t="s">
        <v>494</v>
      </c>
      <c r="Y397">
        <v>29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13"/>
      <c r="C398" s="404" t="str">
        <f t="shared" si="80"/>
        <v>C19-R31</v>
      </c>
      <c r="D398" s="405">
        <v>0.45733796296296775</v>
      </c>
      <c r="E398" s="405">
        <v>0.4574884259259307</v>
      </c>
      <c r="F398" s="406">
        <f t="shared" si="95"/>
        <v>1.7</v>
      </c>
      <c r="G398" s="468">
        <f t="shared" si="95"/>
        <v>13.26</v>
      </c>
      <c r="H398" s="407">
        <f t="shared" si="95"/>
        <v>1.2</v>
      </c>
      <c r="I398" s="407">
        <f t="shared" si="86"/>
        <v>14.959999999999999</v>
      </c>
      <c r="J398" s="407">
        <f t="shared" si="81"/>
        <v>15.1</v>
      </c>
      <c r="K398" s="408">
        <f t="shared" si="87"/>
        <v>0.14000000000000057</v>
      </c>
      <c r="L398" s="409">
        <f t="shared" si="88"/>
        <v>0.5</v>
      </c>
      <c r="M398" s="410">
        <f t="shared" si="89"/>
        <v>15.459999999999999</v>
      </c>
      <c r="N398" s="410">
        <f t="shared" si="90"/>
        <v>15.6</v>
      </c>
      <c r="O398" s="411"/>
      <c r="P398" s="485">
        <f t="shared" ca="1" si="91"/>
        <v>0.4572916666666727</v>
      </c>
      <c r="Q398" s="484">
        <f t="shared" ca="1" si="92"/>
        <v>0.45745370370370975</v>
      </c>
      <c r="R398" s="486">
        <v>0.14000000000000001</v>
      </c>
      <c r="S398" s="486"/>
      <c r="T398">
        <v>18</v>
      </c>
      <c r="U398" s="469" t="str">
        <f t="shared" si="82"/>
        <v>C19-R31</v>
      </c>
      <c r="V398">
        <v>19</v>
      </c>
      <c r="W398" s="470" t="s">
        <v>493</v>
      </c>
      <c r="X398" s="470" t="s">
        <v>494</v>
      </c>
      <c r="Y398">
        <v>31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13"/>
      <c r="C399" s="404" t="str">
        <f t="shared" si="80"/>
        <v>C19-R33</v>
      </c>
      <c r="D399" s="405">
        <v>0.4577199074074122</v>
      </c>
      <c r="E399" s="405">
        <v>0.45787037037037515</v>
      </c>
      <c r="F399" s="406">
        <f t="shared" si="95"/>
        <v>1.7</v>
      </c>
      <c r="G399" s="468">
        <f t="shared" si="95"/>
        <v>13.26</v>
      </c>
      <c r="H399" s="407">
        <f t="shared" si="95"/>
        <v>1.2</v>
      </c>
      <c r="I399" s="407">
        <f t="shared" si="86"/>
        <v>14.959999999999999</v>
      </c>
      <c r="J399" s="407">
        <f t="shared" si="81"/>
        <v>15.09</v>
      </c>
      <c r="K399" s="408">
        <f t="shared" si="87"/>
        <v>0.13000000000000078</v>
      </c>
      <c r="L399" s="409">
        <f t="shared" si="88"/>
        <v>0.5</v>
      </c>
      <c r="M399" s="410">
        <f t="shared" si="89"/>
        <v>15.459999999999999</v>
      </c>
      <c r="N399" s="410">
        <f t="shared" si="90"/>
        <v>15.59</v>
      </c>
      <c r="O399" s="411"/>
      <c r="P399" s="485">
        <f t="shared" ca="1" si="91"/>
        <v>0.45771990740741347</v>
      </c>
      <c r="Q399" s="484">
        <f t="shared" ca="1" si="92"/>
        <v>0.45789351851852461</v>
      </c>
      <c r="R399" s="486">
        <v>0.13</v>
      </c>
      <c r="S399" s="486"/>
      <c r="T399">
        <v>19</v>
      </c>
      <c r="U399" s="469" t="str">
        <f t="shared" si="82"/>
        <v>C19-R33</v>
      </c>
      <c r="V399">
        <v>19</v>
      </c>
      <c r="W399" s="470" t="s">
        <v>493</v>
      </c>
      <c r="X399" s="470" t="s">
        <v>494</v>
      </c>
      <c r="Y399">
        <v>33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13"/>
      <c r="C400" s="404" t="str">
        <f t="shared" si="80"/>
        <v>C19-R35</v>
      </c>
      <c r="D400" s="405">
        <v>0.45813657407407887</v>
      </c>
      <c r="E400" s="405">
        <v>0.45829861111111592</v>
      </c>
      <c r="F400" s="406">
        <f t="shared" si="95"/>
        <v>1.7</v>
      </c>
      <c r="G400" s="468">
        <f t="shared" si="95"/>
        <v>13.26</v>
      </c>
      <c r="H400" s="407">
        <f t="shared" si="95"/>
        <v>1.2</v>
      </c>
      <c r="I400" s="407">
        <f t="shared" si="86"/>
        <v>14.959999999999999</v>
      </c>
      <c r="J400" s="407">
        <f t="shared" si="81"/>
        <v>14.979999999999999</v>
      </c>
      <c r="K400" s="408">
        <f t="shared" si="87"/>
        <v>1.9999999999999574E-2</v>
      </c>
      <c r="L400" s="409">
        <f t="shared" si="88"/>
        <v>0.5</v>
      </c>
      <c r="M400" s="410">
        <f t="shared" si="89"/>
        <v>15.459999999999999</v>
      </c>
      <c r="N400" s="410">
        <f t="shared" si="90"/>
        <v>15.479999999999999</v>
      </c>
      <c r="O400" s="411"/>
      <c r="P400" s="485">
        <f t="shared" ca="1" si="91"/>
        <v>0.45817129629630238</v>
      </c>
      <c r="Q400" s="484">
        <f t="shared" ca="1" si="92"/>
        <v>0.45833333333333942</v>
      </c>
      <c r="R400" s="486">
        <v>0.02</v>
      </c>
      <c r="S400" s="486"/>
      <c r="T400">
        <v>20</v>
      </c>
      <c r="U400" s="469" t="str">
        <f t="shared" si="82"/>
        <v>C19-R35</v>
      </c>
      <c r="V400">
        <v>19</v>
      </c>
      <c r="W400" s="470" t="s">
        <v>493</v>
      </c>
      <c r="X400" s="470" t="s">
        <v>494</v>
      </c>
      <c r="Y400">
        <v>35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13"/>
      <c r="C401" s="404" t="str">
        <f t="shared" si="80"/>
        <v>C19-R37</v>
      </c>
      <c r="D401" s="405">
        <v>0.45854166666667145</v>
      </c>
      <c r="E401" s="405">
        <v>0.4587037037037085</v>
      </c>
      <c r="F401" s="406">
        <f t="shared" si="95"/>
        <v>1.7</v>
      </c>
      <c r="G401" s="468">
        <f t="shared" si="95"/>
        <v>13.26</v>
      </c>
      <c r="H401" s="407">
        <f t="shared" si="95"/>
        <v>1.2</v>
      </c>
      <c r="I401" s="407">
        <f t="shared" si="86"/>
        <v>14.959999999999999</v>
      </c>
      <c r="J401" s="407">
        <f t="shared" si="81"/>
        <v>14.999999999999998</v>
      </c>
      <c r="K401" s="408">
        <f t="shared" si="87"/>
        <v>3.9999999999999147E-2</v>
      </c>
      <c r="L401" s="409">
        <f t="shared" si="88"/>
        <v>0.5</v>
      </c>
      <c r="M401" s="410">
        <f t="shared" si="89"/>
        <v>15.459999999999999</v>
      </c>
      <c r="N401" s="410">
        <f t="shared" si="90"/>
        <v>15.499999999999998</v>
      </c>
      <c r="O401" s="411"/>
      <c r="P401" s="485">
        <f t="shared" ca="1" si="91"/>
        <v>0.45859953703704315</v>
      </c>
      <c r="Q401" s="484">
        <f t="shared" ca="1" si="92"/>
        <v>0.45873842592593206</v>
      </c>
      <c r="R401" s="486">
        <v>0.04</v>
      </c>
      <c r="S401" s="486"/>
      <c r="T401">
        <v>21</v>
      </c>
      <c r="U401" s="469" t="str">
        <f t="shared" si="82"/>
        <v>C19-R37</v>
      </c>
      <c r="V401">
        <v>19</v>
      </c>
      <c r="W401" s="470" t="s">
        <v>493</v>
      </c>
      <c r="X401" s="470" t="s">
        <v>494</v>
      </c>
      <c r="Y401">
        <v>37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13"/>
      <c r="C402" s="404" t="str">
        <f t="shared" ref="C402:C465" si="96">U402</f>
        <v>C19-R39</v>
      </c>
      <c r="D402" s="405">
        <v>0.45895833333333813</v>
      </c>
      <c r="E402" s="405">
        <v>0.45910879629630108</v>
      </c>
      <c r="F402" s="406">
        <f t="shared" si="95"/>
        <v>1.7</v>
      </c>
      <c r="G402" s="468">
        <f t="shared" si="95"/>
        <v>13.26</v>
      </c>
      <c r="H402" s="407">
        <f t="shared" si="95"/>
        <v>1.2</v>
      </c>
      <c r="I402" s="407">
        <f t="shared" si="86"/>
        <v>14.959999999999999</v>
      </c>
      <c r="J402" s="407">
        <f t="shared" ref="J402:J465" si="97">I402+R402</f>
        <v>15.079999999999998</v>
      </c>
      <c r="K402" s="408">
        <f t="shared" si="87"/>
        <v>0.11999999999999922</v>
      </c>
      <c r="L402" s="409">
        <f t="shared" si="88"/>
        <v>0.5</v>
      </c>
      <c r="M402" s="410">
        <f t="shared" si="89"/>
        <v>15.459999999999999</v>
      </c>
      <c r="N402" s="410">
        <f t="shared" si="90"/>
        <v>15.579999999999998</v>
      </c>
      <c r="O402" s="411"/>
      <c r="P402" s="485">
        <f t="shared" ca="1" si="91"/>
        <v>0.45899305555556169</v>
      </c>
      <c r="Q402" s="484">
        <f t="shared" ca="1" si="92"/>
        <v>0.45915509259259873</v>
      </c>
      <c r="R402" s="486">
        <v>0.12</v>
      </c>
      <c r="S402" s="486"/>
      <c r="T402">
        <v>22</v>
      </c>
      <c r="U402" s="501" t="str">
        <f t="shared" ref="U402:U465" si="98">W402&amp;V402&amp;"-"&amp;X402&amp;Y402</f>
        <v>C19-R39</v>
      </c>
      <c r="V402">
        <v>19</v>
      </c>
      <c r="W402" s="501" t="s">
        <v>493</v>
      </c>
      <c r="X402" s="470" t="s">
        <v>494</v>
      </c>
      <c r="Y402">
        <v>39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13"/>
      <c r="C403" s="404" t="str">
        <f t="shared" si="96"/>
        <v>C19-R41</v>
      </c>
      <c r="D403" s="405">
        <v>0.45937500000000481</v>
      </c>
      <c r="E403" s="405">
        <v>0.45953703703704185</v>
      </c>
      <c r="F403" s="406">
        <f t="shared" ref="F403:H418" si="100">F402</f>
        <v>1.7</v>
      </c>
      <c r="G403" s="468">
        <f t="shared" si="100"/>
        <v>13.26</v>
      </c>
      <c r="H403" s="407">
        <f t="shared" si="100"/>
        <v>1.2</v>
      </c>
      <c r="I403" s="407">
        <f t="shared" ref="I403:I466" si="101">F403+G403</f>
        <v>14.959999999999999</v>
      </c>
      <c r="J403" s="407">
        <f t="shared" si="97"/>
        <v>15.01</v>
      </c>
      <c r="K403" s="408">
        <f t="shared" ref="K403:K466" si="102">J403-I403</f>
        <v>5.0000000000000711E-2</v>
      </c>
      <c r="L403" s="409">
        <f t="shared" ref="L403:L466" si="103">L402</f>
        <v>0.5</v>
      </c>
      <c r="M403" s="410">
        <f t="shared" ref="M403:M466" si="104">I403+L403</f>
        <v>15.459999999999999</v>
      </c>
      <c r="N403" s="410">
        <f t="shared" ref="N403:N466" si="105">J403+L403</f>
        <v>15.51</v>
      </c>
      <c r="O403" s="411"/>
      <c r="P403" s="485">
        <f t="shared" ref="P403:P466" ca="1" si="106">Q402+TIME(0,0,RANDBETWEEN(20,25))</f>
        <v>0.4594328703703765</v>
      </c>
      <c r="Q403" s="484">
        <f t="shared" ref="Q403:Q466" ca="1" si="107">P403+TIME(0,0,RANDBETWEEN(12,15))</f>
        <v>0.45958333333333945</v>
      </c>
      <c r="R403" s="486">
        <v>0.05</v>
      </c>
      <c r="S403" s="486"/>
      <c r="T403">
        <v>23</v>
      </c>
      <c r="U403" s="469" t="str">
        <f>W403&amp;V403&amp;"-"&amp;X403&amp;Y403</f>
        <v>C19-R41</v>
      </c>
      <c r="V403">
        <v>19</v>
      </c>
      <c r="W403" s="470" t="s">
        <v>493</v>
      </c>
      <c r="X403" s="470" t="s">
        <v>494</v>
      </c>
      <c r="Y403">
        <v>41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13"/>
      <c r="C404" s="404" t="str">
        <f t="shared" si="96"/>
        <v>C20-R42</v>
      </c>
      <c r="D404" s="405">
        <v>0.45981481481481962</v>
      </c>
      <c r="E404" s="405">
        <v>0.45997685185185666</v>
      </c>
      <c r="F404" s="406">
        <f t="shared" si="100"/>
        <v>1.7</v>
      </c>
      <c r="G404" s="468">
        <f t="shared" si="100"/>
        <v>13.26</v>
      </c>
      <c r="H404" s="407">
        <f t="shared" si="100"/>
        <v>1.2</v>
      </c>
      <c r="I404" s="407">
        <f t="shared" si="101"/>
        <v>14.959999999999999</v>
      </c>
      <c r="J404" s="407">
        <f t="shared" si="97"/>
        <v>15.11</v>
      </c>
      <c r="K404" s="408">
        <f t="shared" si="102"/>
        <v>0.15000000000000036</v>
      </c>
      <c r="L404" s="409">
        <f t="shared" si="103"/>
        <v>0.5</v>
      </c>
      <c r="M404" s="410">
        <f t="shared" si="104"/>
        <v>15.459999999999999</v>
      </c>
      <c r="N404" s="410">
        <f t="shared" si="105"/>
        <v>15.61</v>
      </c>
      <c r="O404" s="411"/>
      <c r="P404" s="485">
        <f t="shared" ca="1" si="106"/>
        <v>0.45981481481482095</v>
      </c>
      <c r="Q404" s="484">
        <f t="shared" ca="1" si="107"/>
        <v>0.45998842592593209</v>
      </c>
      <c r="R404" s="486">
        <v>0.15</v>
      </c>
      <c r="S404" s="486"/>
      <c r="T404">
        <v>24</v>
      </c>
      <c r="U404" s="469" t="str">
        <f t="shared" si="98"/>
        <v>C20-R42</v>
      </c>
      <c r="V404">
        <v>20</v>
      </c>
      <c r="W404" s="470" t="s">
        <v>493</v>
      </c>
      <c r="X404" s="470" t="s">
        <v>494</v>
      </c>
      <c r="Y404">
        <v>42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13"/>
      <c r="C405" s="404" t="str">
        <f t="shared" si="96"/>
        <v>C20-R40</v>
      </c>
      <c r="D405" s="405">
        <v>0.46020833333333816</v>
      </c>
      <c r="E405" s="405">
        <v>0.46034722222222707</v>
      </c>
      <c r="F405" s="406">
        <f t="shared" si="100"/>
        <v>1.7</v>
      </c>
      <c r="G405" s="468">
        <f t="shared" si="100"/>
        <v>13.26</v>
      </c>
      <c r="H405" s="407">
        <f t="shared" si="100"/>
        <v>1.2</v>
      </c>
      <c r="I405" s="407">
        <f t="shared" si="101"/>
        <v>14.959999999999999</v>
      </c>
      <c r="J405" s="407">
        <f t="shared" si="97"/>
        <v>15.09</v>
      </c>
      <c r="K405" s="408">
        <f t="shared" si="102"/>
        <v>0.13000000000000078</v>
      </c>
      <c r="L405" s="409">
        <f t="shared" si="103"/>
        <v>0.5</v>
      </c>
      <c r="M405" s="410">
        <f t="shared" si="104"/>
        <v>15.459999999999999</v>
      </c>
      <c r="N405" s="410">
        <f t="shared" si="105"/>
        <v>15.59</v>
      </c>
      <c r="O405" s="411"/>
      <c r="P405" s="485">
        <f t="shared" ca="1" si="106"/>
        <v>0.46024305555556172</v>
      </c>
      <c r="Q405" s="484">
        <f t="shared" ca="1" si="107"/>
        <v>0.46041666666667286</v>
      </c>
      <c r="R405" s="486">
        <v>0.13</v>
      </c>
      <c r="S405" s="486"/>
      <c r="T405">
        <v>25</v>
      </c>
      <c r="U405" s="469" t="str">
        <f>W405&amp;V405&amp;"-"&amp;X405&amp;Y405</f>
        <v>C20-R40</v>
      </c>
      <c r="V405">
        <v>20</v>
      </c>
      <c r="W405" s="470" t="s">
        <v>493</v>
      </c>
      <c r="X405" s="470" t="s">
        <v>494</v>
      </c>
      <c r="Y405">
        <v>40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13"/>
      <c r="C406" s="404" t="str">
        <f t="shared" si="96"/>
        <v>C20-R38</v>
      </c>
      <c r="D406" s="405">
        <v>0.46059027777778261</v>
      </c>
      <c r="E406" s="405">
        <v>0.46072916666667152</v>
      </c>
      <c r="F406" s="406">
        <f t="shared" si="100"/>
        <v>1.7</v>
      </c>
      <c r="G406" s="468">
        <f t="shared" si="100"/>
        <v>13.26</v>
      </c>
      <c r="H406" s="407">
        <f t="shared" si="100"/>
        <v>1.2</v>
      </c>
      <c r="I406" s="407">
        <f t="shared" si="101"/>
        <v>14.959999999999999</v>
      </c>
      <c r="J406" s="407">
        <f t="shared" si="97"/>
        <v>14.999999999999998</v>
      </c>
      <c r="K406" s="408">
        <f t="shared" si="102"/>
        <v>3.9999999999999147E-2</v>
      </c>
      <c r="L406" s="409">
        <f t="shared" si="103"/>
        <v>0.5</v>
      </c>
      <c r="M406" s="410">
        <f t="shared" si="104"/>
        <v>15.459999999999999</v>
      </c>
      <c r="N406" s="410">
        <f t="shared" si="105"/>
        <v>15.499999999999998</v>
      </c>
      <c r="O406" s="411"/>
      <c r="P406" s="485">
        <f t="shared" ca="1" si="106"/>
        <v>0.46067129629630249</v>
      </c>
      <c r="Q406" s="484">
        <f t="shared" ca="1" si="107"/>
        <v>0.46082175925926544</v>
      </c>
      <c r="R406" s="486">
        <v>0.04</v>
      </c>
      <c r="S406" s="486"/>
      <c r="T406">
        <v>26</v>
      </c>
      <c r="U406" s="469" t="str">
        <f t="shared" si="98"/>
        <v>C20-R38</v>
      </c>
      <c r="V406">
        <v>20</v>
      </c>
      <c r="W406" s="470" t="s">
        <v>493</v>
      </c>
      <c r="X406" s="470" t="s">
        <v>494</v>
      </c>
      <c r="Y406">
        <v>38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13"/>
      <c r="C407" s="404" t="str">
        <f t="shared" si="96"/>
        <v>C20-R36</v>
      </c>
      <c r="D407" s="405">
        <v>0.46101851851852338</v>
      </c>
      <c r="E407" s="405">
        <v>0.46118055555556042</v>
      </c>
      <c r="F407" s="406">
        <f t="shared" si="100"/>
        <v>1.7</v>
      </c>
      <c r="G407" s="468">
        <f t="shared" si="100"/>
        <v>13.26</v>
      </c>
      <c r="H407" s="407">
        <f t="shared" si="100"/>
        <v>1.2</v>
      </c>
      <c r="I407" s="407">
        <f t="shared" si="101"/>
        <v>14.959999999999999</v>
      </c>
      <c r="J407" s="407">
        <f t="shared" si="97"/>
        <v>15.09</v>
      </c>
      <c r="K407" s="408">
        <f t="shared" si="102"/>
        <v>0.13000000000000078</v>
      </c>
      <c r="L407" s="409">
        <f t="shared" si="103"/>
        <v>0.5</v>
      </c>
      <c r="M407" s="410">
        <f t="shared" si="104"/>
        <v>15.459999999999999</v>
      </c>
      <c r="N407" s="410">
        <f t="shared" si="105"/>
        <v>15.59</v>
      </c>
      <c r="O407" s="411"/>
      <c r="P407" s="485">
        <f t="shared" ca="1" si="106"/>
        <v>0.46109953703704321</v>
      </c>
      <c r="Q407" s="484">
        <f t="shared" ca="1" si="107"/>
        <v>0.46127314814815434</v>
      </c>
      <c r="R407" s="486">
        <v>0.13</v>
      </c>
      <c r="S407" s="486"/>
      <c r="T407">
        <v>1</v>
      </c>
      <c r="U407" s="469" t="str">
        <f t="shared" si="98"/>
        <v>C20-R36</v>
      </c>
      <c r="V407">
        <v>20</v>
      </c>
      <c r="W407" s="470" t="s">
        <v>493</v>
      </c>
      <c r="X407" s="470" t="s">
        <v>494</v>
      </c>
      <c r="Y407">
        <v>36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13"/>
      <c r="C408" s="404" t="str">
        <f t="shared" si="96"/>
        <v>C20-R34</v>
      </c>
      <c r="D408" s="405">
        <v>0.46142361111111596</v>
      </c>
      <c r="E408" s="405">
        <v>0.46157407407407891</v>
      </c>
      <c r="F408" s="406">
        <f t="shared" si="100"/>
        <v>1.7</v>
      </c>
      <c r="G408" s="468">
        <f t="shared" si="100"/>
        <v>13.26</v>
      </c>
      <c r="H408" s="407">
        <f t="shared" si="100"/>
        <v>1.2</v>
      </c>
      <c r="I408" s="407">
        <f t="shared" si="101"/>
        <v>14.959999999999999</v>
      </c>
      <c r="J408" s="407">
        <f t="shared" si="97"/>
        <v>15.09</v>
      </c>
      <c r="K408" s="408">
        <f t="shared" si="102"/>
        <v>0.13000000000000078</v>
      </c>
      <c r="L408" s="409">
        <f t="shared" si="103"/>
        <v>0.5</v>
      </c>
      <c r="M408" s="410">
        <f t="shared" si="104"/>
        <v>15.459999999999999</v>
      </c>
      <c r="N408" s="410">
        <f t="shared" si="105"/>
        <v>15.59</v>
      </c>
      <c r="O408" s="411"/>
      <c r="P408" s="485">
        <f t="shared" ca="1" si="106"/>
        <v>0.46151620370370988</v>
      </c>
      <c r="Q408" s="484">
        <f t="shared" ca="1" si="107"/>
        <v>0.46167824074074693</v>
      </c>
      <c r="R408" s="486">
        <v>0.13</v>
      </c>
      <c r="S408" s="486"/>
      <c r="T408">
        <v>2</v>
      </c>
      <c r="U408" s="469" t="str">
        <f t="shared" si="98"/>
        <v>C20-R34</v>
      </c>
      <c r="V408">
        <v>20</v>
      </c>
      <c r="W408" s="470" t="s">
        <v>493</v>
      </c>
      <c r="X408" s="470" t="s">
        <v>494</v>
      </c>
      <c r="Y408">
        <v>34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13"/>
      <c r="C409" s="404" t="str">
        <f t="shared" si="96"/>
        <v>C20-R32</v>
      </c>
      <c r="D409" s="405">
        <v>0.46184027777778264</v>
      </c>
      <c r="E409" s="405">
        <v>0.46201388888889378</v>
      </c>
      <c r="F409" s="406">
        <f t="shared" si="100"/>
        <v>1.7</v>
      </c>
      <c r="G409" s="468">
        <f t="shared" si="100"/>
        <v>13.26</v>
      </c>
      <c r="H409" s="407">
        <f t="shared" si="100"/>
        <v>1.2</v>
      </c>
      <c r="I409" s="407">
        <f t="shared" si="101"/>
        <v>14.959999999999999</v>
      </c>
      <c r="J409" s="407">
        <f t="shared" si="97"/>
        <v>15.11</v>
      </c>
      <c r="K409" s="408">
        <f t="shared" si="102"/>
        <v>0.15000000000000036</v>
      </c>
      <c r="L409" s="409">
        <f t="shared" si="103"/>
        <v>0.5</v>
      </c>
      <c r="M409" s="410">
        <f t="shared" si="104"/>
        <v>15.459999999999999</v>
      </c>
      <c r="N409" s="410">
        <f t="shared" si="105"/>
        <v>15.61</v>
      </c>
      <c r="O409" s="411"/>
      <c r="P409" s="485">
        <f t="shared" ca="1" si="106"/>
        <v>0.46194444444445065</v>
      </c>
      <c r="Q409" s="484">
        <f t="shared" ca="1" si="107"/>
        <v>0.4620949074074136</v>
      </c>
      <c r="R409" s="486">
        <v>0.15</v>
      </c>
      <c r="S409" s="486"/>
      <c r="T409">
        <v>3</v>
      </c>
      <c r="U409" s="469" t="str">
        <f t="shared" si="98"/>
        <v>C20-R32</v>
      </c>
      <c r="V409">
        <v>20</v>
      </c>
      <c r="W409" s="470" t="s">
        <v>493</v>
      </c>
      <c r="X409" s="470" t="s">
        <v>494</v>
      </c>
      <c r="Y409">
        <v>32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13"/>
      <c r="C410" s="404" t="str">
        <f t="shared" si="96"/>
        <v>C20-R30</v>
      </c>
      <c r="D410" s="405">
        <v>0.46229166666667154</v>
      </c>
      <c r="E410" s="405">
        <v>0.46246527777778268</v>
      </c>
      <c r="F410" s="406">
        <f t="shared" si="100"/>
        <v>1.7</v>
      </c>
      <c r="G410" s="468">
        <f t="shared" si="100"/>
        <v>13.26</v>
      </c>
      <c r="H410" s="407">
        <f t="shared" si="100"/>
        <v>1.2</v>
      </c>
      <c r="I410" s="407">
        <f t="shared" si="101"/>
        <v>14.959999999999999</v>
      </c>
      <c r="J410" s="407">
        <f t="shared" si="97"/>
        <v>15.069999999999999</v>
      </c>
      <c r="K410" s="408">
        <f t="shared" si="102"/>
        <v>0.10999999999999943</v>
      </c>
      <c r="L410" s="409">
        <f t="shared" si="103"/>
        <v>0.5</v>
      </c>
      <c r="M410" s="410">
        <f t="shared" si="104"/>
        <v>15.459999999999999</v>
      </c>
      <c r="N410" s="410">
        <f t="shared" si="105"/>
        <v>15.569999999999999</v>
      </c>
      <c r="O410" s="411"/>
      <c r="P410" s="485">
        <f t="shared" ca="1" si="106"/>
        <v>0.46238425925926546</v>
      </c>
      <c r="Q410" s="484">
        <f t="shared" ca="1" si="107"/>
        <v>0.46254629629630251</v>
      </c>
      <c r="R410" s="486">
        <v>0.11</v>
      </c>
      <c r="S410" s="486"/>
      <c r="T410">
        <v>4</v>
      </c>
      <c r="U410" s="469" t="str">
        <f t="shared" si="98"/>
        <v>C20-R30</v>
      </c>
      <c r="V410">
        <v>20</v>
      </c>
      <c r="W410" s="470" t="s">
        <v>493</v>
      </c>
      <c r="X410" s="470" t="s">
        <v>494</v>
      </c>
      <c r="Y410">
        <v>30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13"/>
      <c r="C411" s="404" t="str">
        <f t="shared" si="96"/>
        <v>C20-R28</v>
      </c>
      <c r="D411" s="405">
        <v>0.46275462962963454</v>
      </c>
      <c r="E411" s="405">
        <v>0.46290509259259749</v>
      </c>
      <c r="F411" s="406">
        <f t="shared" si="100"/>
        <v>1.7</v>
      </c>
      <c r="G411" s="468">
        <f t="shared" si="100"/>
        <v>13.26</v>
      </c>
      <c r="H411" s="407">
        <f t="shared" si="100"/>
        <v>1.2</v>
      </c>
      <c r="I411" s="407">
        <f t="shared" si="101"/>
        <v>14.959999999999999</v>
      </c>
      <c r="J411" s="407">
        <f t="shared" si="97"/>
        <v>15.04</v>
      </c>
      <c r="K411" s="408">
        <f t="shared" si="102"/>
        <v>8.0000000000000071E-2</v>
      </c>
      <c r="L411" s="409">
        <f t="shared" si="103"/>
        <v>0.5</v>
      </c>
      <c r="M411" s="410">
        <f t="shared" si="104"/>
        <v>15.459999999999999</v>
      </c>
      <c r="N411" s="410">
        <f t="shared" si="105"/>
        <v>15.54</v>
      </c>
      <c r="O411" s="411"/>
      <c r="P411" s="485">
        <f t="shared" ca="1" si="106"/>
        <v>0.46283564814815437</v>
      </c>
      <c r="Q411" s="484">
        <f t="shared" ca="1" si="107"/>
        <v>0.46299768518519141</v>
      </c>
      <c r="R411" s="486">
        <v>0.08</v>
      </c>
      <c r="S411" s="486"/>
      <c r="T411">
        <v>5</v>
      </c>
      <c r="U411" s="469" t="str">
        <f t="shared" si="98"/>
        <v>C20-R28</v>
      </c>
      <c r="V411">
        <v>20</v>
      </c>
      <c r="W411" s="470" t="s">
        <v>493</v>
      </c>
      <c r="X411" s="470" t="s">
        <v>494</v>
      </c>
      <c r="Y411">
        <v>28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13"/>
      <c r="C412" s="404" t="str">
        <f t="shared" si="96"/>
        <v>C20-R26</v>
      </c>
      <c r="D412" s="405">
        <v>0.46319444444444935</v>
      </c>
      <c r="E412" s="405">
        <v>0.46336805555556049</v>
      </c>
      <c r="F412" s="406">
        <f t="shared" si="100"/>
        <v>1.7</v>
      </c>
      <c r="G412" s="468">
        <f t="shared" si="100"/>
        <v>13.26</v>
      </c>
      <c r="H412" s="407">
        <f t="shared" si="100"/>
        <v>1.2</v>
      </c>
      <c r="I412" s="407">
        <f t="shared" si="101"/>
        <v>14.959999999999999</v>
      </c>
      <c r="J412" s="407">
        <f t="shared" si="97"/>
        <v>14.969999999999999</v>
      </c>
      <c r="K412" s="408">
        <f t="shared" si="102"/>
        <v>9.9999999999997868E-3</v>
      </c>
      <c r="L412" s="409">
        <f t="shared" si="103"/>
        <v>0.5</v>
      </c>
      <c r="M412" s="410">
        <f t="shared" si="104"/>
        <v>15.459999999999999</v>
      </c>
      <c r="N412" s="410">
        <f t="shared" si="105"/>
        <v>15.469999999999999</v>
      </c>
      <c r="O412" s="411"/>
      <c r="P412" s="485">
        <f t="shared" ca="1" si="106"/>
        <v>0.46324074074074695</v>
      </c>
      <c r="Q412" s="484">
        <f t="shared" ca="1" si="107"/>
        <v>0.46340277777778399</v>
      </c>
      <c r="R412" s="486">
        <v>0.01</v>
      </c>
      <c r="S412" s="486"/>
      <c r="T412">
        <v>6</v>
      </c>
      <c r="U412" s="469" t="str">
        <f t="shared" si="98"/>
        <v>C20-R26</v>
      </c>
      <c r="V412">
        <v>20</v>
      </c>
      <c r="W412" s="470" t="s">
        <v>493</v>
      </c>
      <c r="X412" s="470" t="s">
        <v>494</v>
      </c>
      <c r="Y412">
        <v>26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13"/>
      <c r="C413" s="404" t="str">
        <f t="shared" si="96"/>
        <v>C20-R24</v>
      </c>
      <c r="D413" s="405">
        <v>0.46363425925926421</v>
      </c>
      <c r="E413" s="405">
        <v>0.46379629629630126</v>
      </c>
      <c r="F413" s="406">
        <f t="shared" si="100"/>
        <v>1.7</v>
      </c>
      <c r="G413" s="468">
        <f t="shared" si="100"/>
        <v>13.26</v>
      </c>
      <c r="H413" s="407">
        <f t="shared" si="100"/>
        <v>1.2</v>
      </c>
      <c r="I413" s="407">
        <f t="shared" si="101"/>
        <v>14.959999999999999</v>
      </c>
      <c r="J413" s="407">
        <f t="shared" si="97"/>
        <v>15.09</v>
      </c>
      <c r="K413" s="408">
        <f t="shared" si="102"/>
        <v>0.13000000000000078</v>
      </c>
      <c r="L413" s="409">
        <f t="shared" si="103"/>
        <v>0.5</v>
      </c>
      <c r="M413" s="410">
        <f t="shared" si="104"/>
        <v>15.459999999999999</v>
      </c>
      <c r="N413" s="410">
        <f t="shared" si="105"/>
        <v>15.59</v>
      </c>
      <c r="O413" s="411"/>
      <c r="P413" s="485">
        <f t="shared" ca="1" si="106"/>
        <v>0.46363425925926549</v>
      </c>
      <c r="Q413" s="484">
        <f t="shared" ca="1" si="107"/>
        <v>0.46380787037037663</v>
      </c>
      <c r="R413" s="486">
        <v>0.13</v>
      </c>
      <c r="S413" s="486"/>
      <c r="T413">
        <v>7</v>
      </c>
      <c r="U413" s="469" t="str">
        <f t="shared" si="98"/>
        <v>C20-R24</v>
      </c>
      <c r="V413">
        <v>20</v>
      </c>
      <c r="W413" s="470" t="s">
        <v>493</v>
      </c>
      <c r="X413" s="470" t="s">
        <v>494</v>
      </c>
      <c r="Y413">
        <v>24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13"/>
      <c r="C414" s="404" t="str">
        <f t="shared" si="96"/>
        <v>C20-R22</v>
      </c>
      <c r="D414" s="405">
        <v>0.46407407407407902</v>
      </c>
      <c r="E414" s="405">
        <v>0.46421296296296793</v>
      </c>
      <c r="F414" s="406">
        <f t="shared" si="100"/>
        <v>1.7</v>
      </c>
      <c r="G414" s="468">
        <f t="shared" si="100"/>
        <v>13.26</v>
      </c>
      <c r="H414" s="407">
        <f t="shared" si="100"/>
        <v>1.2</v>
      </c>
      <c r="I414" s="407">
        <f t="shared" si="101"/>
        <v>14.959999999999999</v>
      </c>
      <c r="J414" s="407">
        <f t="shared" si="97"/>
        <v>15.04</v>
      </c>
      <c r="K414" s="408">
        <f t="shared" si="102"/>
        <v>8.0000000000000071E-2</v>
      </c>
      <c r="L414" s="409">
        <f t="shared" si="103"/>
        <v>0.5</v>
      </c>
      <c r="M414" s="410">
        <f t="shared" si="104"/>
        <v>15.459999999999999</v>
      </c>
      <c r="N414" s="410">
        <f t="shared" si="105"/>
        <v>15.54</v>
      </c>
      <c r="O414" s="411"/>
      <c r="P414" s="485">
        <f t="shared" ca="1" si="106"/>
        <v>0.46407407407408036</v>
      </c>
      <c r="Q414" s="484">
        <f t="shared" ca="1" si="107"/>
        <v>0.46422453703704331</v>
      </c>
      <c r="R414" s="486">
        <v>0.08</v>
      </c>
      <c r="S414" s="486"/>
      <c r="T414">
        <v>8</v>
      </c>
      <c r="U414" s="469" t="str">
        <f t="shared" si="98"/>
        <v>C20-R22</v>
      </c>
      <c r="V414">
        <v>20</v>
      </c>
      <c r="W414" s="470" t="s">
        <v>493</v>
      </c>
      <c r="X414" s="470" t="s">
        <v>494</v>
      </c>
      <c r="Y414">
        <v>22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13"/>
      <c r="C415" s="404" t="str">
        <f t="shared" si="96"/>
        <v>C20-R20</v>
      </c>
      <c r="D415" s="405">
        <v>0.4644907407407457</v>
      </c>
      <c r="E415" s="405">
        <v>0.46464120370370865</v>
      </c>
      <c r="F415" s="406">
        <f t="shared" si="100"/>
        <v>1.7</v>
      </c>
      <c r="G415" s="468">
        <f t="shared" si="100"/>
        <v>13.26</v>
      </c>
      <c r="H415" s="407">
        <f t="shared" si="100"/>
        <v>1.2</v>
      </c>
      <c r="I415" s="407">
        <f t="shared" si="101"/>
        <v>14.959999999999999</v>
      </c>
      <c r="J415" s="407">
        <f t="shared" si="97"/>
        <v>14.969999999999999</v>
      </c>
      <c r="K415" s="408">
        <f t="shared" si="102"/>
        <v>9.9999999999997868E-3</v>
      </c>
      <c r="L415" s="409">
        <f t="shared" si="103"/>
        <v>0.5</v>
      </c>
      <c r="M415" s="410">
        <f t="shared" si="104"/>
        <v>15.459999999999999</v>
      </c>
      <c r="N415" s="410">
        <f t="shared" si="105"/>
        <v>15.469999999999999</v>
      </c>
      <c r="O415" s="411"/>
      <c r="P415" s="485">
        <f t="shared" ca="1" si="106"/>
        <v>0.46451388888889517</v>
      </c>
      <c r="Q415" s="484">
        <f t="shared" ca="1" si="107"/>
        <v>0.46466435185185812</v>
      </c>
      <c r="R415" s="486">
        <v>0.01</v>
      </c>
      <c r="S415" s="486"/>
      <c r="T415">
        <v>9</v>
      </c>
      <c r="U415" s="469" t="str">
        <f t="shared" si="98"/>
        <v>C20-R20</v>
      </c>
      <c r="V415">
        <v>20</v>
      </c>
      <c r="W415" s="470" t="s">
        <v>493</v>
      </c>
      <c r="X415" s="470" t="s">
        <v>494</v>
      </c>
      <c r="Y415">
        <v>20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13"/>
      <c r="C416" s="404" t="str">
        <f t="shared" si="96"/>
        <v>C20-R18</v>
      </c>
      <c r="D416" s="405">
        <v>0.46490740740741238</v>
      </c>
      <c r="E416" s="405">
        <v>0.46504629629630129</v>
      </c>
      <c r="F416" s="406">
        <f t="shared" si="100"/>
        <v>1.7</v>
      </c>
      <c r="G416" s="468">
        <f t="shared" si="100"/>
        <v>13.26</v>
      </c>
      <c r="H416" s="407">
        <f t="shared" si="100"/>
        <v>1.2</v>
      </c>
      <c r="I416" s="407">
        <f t="shared" si="101"/>
        <v>14.959999999999999</v>
      </c>
      <c r="J416" s="407">
        <f t="shared" si="97"/>
        <v>15.1</v>
      </c>
      <c r="K416" s="408">
        <f t="shared" si="102"/>
        <v>0.14000000000000057</v>
      </c>
      <c r="L416" s="409">
        <f t="shared" si="103"/>
        <v>0.5</v>
      </c>
      <c r="M416" s="410">
        <f t="shared" si="104"/>
        <v>15.459999999999999</v>
      </c>
      <c r="N416" s="410">
        <f t="shared" si="105"/>
        <v>15.6</v>
      </c>
      <c r="O416" s="411"/>
      <c r="P416" s="485">
        <f t="shared" ca="1" si="106"/>
        <v>0.46489583333333961</v>
      </c>
      <c r="Q416" s="484">
        <f t="shared" ca="1" si="107"/>
        <v>0.46504629629630256</v>
      </c>
      <c r="R416" s="486">
        <v>0.14000000000000001</v>
      </c>
      <c r="S416" s="486"/>
      <c r="T416">
        <v>10</v>
      </c>
      <c r="U416" s="469" t="str">
        <f t="shared" si="98"/>
        <v>C20-R18</v>
      </c>
      <c r="V416">
        <v>20</v>
      </c>
      <c r="W416" s="470" t="s">
        <v>493</v>
      </c>
      <c r="X416" s="470" t="s">
        <v>494</v>
      </c>
      <c r="Y416">
        <v>18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13"/>
      <c r="C417" s="404" t="str">
        <f t="shared" si="96"/>
        <v>C20-R16</v>
      </c>
      <c r="D417" s="405">
        <v>0.46532407407407905</v>
      </c>
      <c r="E417" s="405">
        <v>0.46549768518519019</v>
      </c>
      <c r="F417" s="406">
        <f t="shared" si="100"/>
        <v>1.7</v>
      </c>
      <c r="G417" s="468">
        <f t="shared" si="100"/>
        <v>13.26</v>
      </c>
      <c r="H417" s="407">
        <f t="shared" si="100"/>
        <v>1.2</v>
      </c>
      <c r="I417" s="407">
        <f t="shared" si="101"/>
        <v>14.959999999999999</v>
      </c>
      <c r="J417" s="407">
        <f t="shared" si="97"/>
        <v>15.049999999999999</v>
      </c>
      <c r="K417" s="408">
        <f t="shared" si="102"/>
        <v>8.9999999999999858E-2</v>
      </c>
      <c r="L417" s="409">
        <f t="shared" si="103"/>
        <v>0.5</v>
      </c>
      <c r="M417" s="410">
        <f t="shared" si="104"/>
        <v>15.459999999999999</v>
      </c>
      <c r="N417" s="410">
        <f t="shared" si="105"/>
        <v>15.549999999999999</v>
      </c>
      <c r="O417" s="411"/>
      <c r="P417" s="485">
        <f t="shared" ca="1" si="106"/>
        <v>0.46532407407408033</v>
      </c>
      <c r="Q417" s="484">
        <f t="shared" ca="1" si="107"/>
        <v>0.46548611111111737</v>
      </c>
      <c r="R417" s="486">
        <v>0.09</v>
      </c>
      <c r="S417" s="486"/>
      <c r="T417">
        <v>11</v>
      </c>
      <c r="U417" s="469" t="str">
        <f t="shared" si="98"/>
        <v>C20-R16</v>
      </c>
      <c r="V417">
        <v>20</v>
      </c>
      <c r="W417" s="470" t="s">
        <v>493</v>
      </c>
      <c r="X417" s="470" t="s">
        <v>494</v>
      </c>
      <c r="Y417">
        <v>16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13"/>
      <c r="C418" s="404" t="str">
        <f t="shared" si="96"/>
        <v>C20-R14</v>
      </c>
      <c r="D418" s="405">
        <v>0.46576388888889392</v>
      </c>
      <c r="E418" s="405">
        <v>0.46592592592593096</v>
      </c>
      <c r="F418" s="406">
        <f t="shared" si="100"/>
        <v>1.7</v>
      </c>
      <c r="G418" s="468">
        <f t="shared" si="100"/>
        <v>13.26</v>
      </c>
      <c r="H418" s="407">
        <f t="shared" si="100"/>
        <v>1.2</v>
      </c>
      <c r="I418" s="407">
        <f t="shared" si="101"/>
        <v>14.959999999999999</v>
      </c>
      <c r="J418" s="407">
        <f t="shared" si="97"/>
        <v>15.11</v>
      </c>
      <c r="K418" s="408">
        <f t="shared" si="102"/>
        <v>0.15000000000000036</v>
      </c>
      <c r="L418" s="409">
        <f t="shared" si="103"/>
        <v>0.5</v>
      </c>
      <c r="M418" s="410">
        <f t="shared" si="104"/>
        <v>15.459999999999999</v>
      </c>
      <c r="N418" s="410">
        <f t="shared" si="105"/>
        <v>15.61</v>
      </c>
      <c r="O418" s="411"/>
      <c r="P418" s="485">
        <f t="shared" ca="1" si="106"/>
        <v>0.46576388888889514</v>
      </c>
      <c r="Q418" s="484">
        <f t="shared" ca="1" si="107"/>
        <v>0.46590277777778405</v>
      </c>
      <c r="R418" s="486">
        <v>0.15</v>
      </c>
      <c r="S418" s="486"/>
      <c r="T418">
        <v>12</v>
      </c>
      <c r="U418" s="469" t="str">
        <f t="shared" si="98"/>
        <v>C20-R14</v>
      </c>
      <c r="V418">
        <v>20</v>
      </c>
      <c r="W418" s="470" t="s">
        <v>493</v>
      </c>
      <c r="X418" s="470" t="s">
        <v>494</v>
      </c>
      <c r="Y418">
        <v>14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13"/>
      <c r="C419" s="404" t="str">
        <f t="shared" si="96"/>
        <v>C20-R12</v>
      </c>
      <c r="D419" s="405">
        <v>0.4661689814814865</v>
      </c>
      <c r="E419" s="405">
        <v>0.46631944444444945</v>
      </c>
      <c r="F419" s="406">
        <f t="shared" ref="F419:H434" si="108">F418</f>
        <v>1.7</v>
      </c>
      <c r="G419" s="468">
        <f t="shared" si="108"/>
        <v>13.26</v>
      </c>
      <c r="H419" s="407">
        <f t="shared" si="108"/>
        <v>1.2</v>
      </c>
      <c r="I419" s="407">
        <f t="shared" si="101"/>
        <v>14.959999999999999</v>
      </c>
      <c r="J419" s="407">
        <f t="shared" si="97"/>
        <v>15.11</v>
      </c>
      <c r="K419" s="408">
        <f t="shared" si="102"/>
        <v>0.15000000000000036</v>
      </c>
      <c r="L419" s="409">
        <f t="shared" si="103"/>
        <v>0.5</v>
      </c>
      <c r="M419" s="410">
        <f t="shared" si="104"/>
        <v>15.459999999999999</v>
      </c>
      <c r="N419" s="410">
        <f t="shared" si="105"/>
        <v>15.61</v>
      </c>
      <c r="O419" s="411"/>
      <c r="P419" s="485">
        <f t="shared" ca="1" si="106"/>
        <v>0.46615740740741368</v>
      </c>
      <c r="Q419" s="484">
        <f t="shared" ca="1" si="107"/>
        <v>0.46633101851852482</v>
      </c>
      <c r="R419" s="486">
        <v>0.15</v>
      </c>
      <c r="S419" s="486"/>
      <c r="T419">
        <v>13</v>
      </c>
      <c r="U419" s="469" t="str">
        <f t="shared" si="98"/>
        <v>C20-R12</v>
      </c>
      <c r="V419">
        <v>20</v>
      </c>
      <c r="W419" s="470" t="s">
        <v>493</v>
      </c>
      <c r="X419" s="470" t="s">
        <v>494</v>
      </c>
      <c r="Y419">
        <v>12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13"/>
      <c r="C420" s="404" t="str">
        <f t="shared" si="96"/>
        <v>C20-R10</v>
      </c>
      <c r="D420" s="405">
        <v>0.46656250000000499</v>
      </c>
      <c r="E420" s="405">
        <v>0.46671296296296794</v>
      </c>
      <c r="F420" s="406">
        <f t="shared" si="108"/>
        <v>1.7</v>
      </c>
      <c r="G420" s="468">
        <f t="shared" si="108"/>
        <v>13.26</v>
      </c>
      <c r="H420" s="407">
        <f t="shared" si="108"/>
        <v>1.2</v>
      </c>
      <c r="I420" s="407">
        <f t="shared" si="101"/>
        <v>14.959999999999999</v>
      </c>
      <c r="J420" s="407">
        <f t="shared" si="97"/>
        <v>15.1</v>
      </c>
      <c r="K420" s="408">
        <f t="shared" si="102"/>
        <v>0.14000000000000057</v>
      </c>
      <c r="L420" s="409">
        <f t="shared" si="103"/>
        <v>0.5</v>
      </c>
      <c r="M420" s="410">
        <f t="shared" si="104"/>
        <v>15.459999999999999</v>
      </c>
      <c r="N420" s="410">
        <f t="shared" si="105"/>
        <v>15.6</v>
      </c>
      <c r="O420" s="411"/>
      <c r="P420" s="485">
        <f t="shared" ca="1" si="106"/>
        <v>0.46660879629630259</v>
      </c>
      <c r="Q420" s="484">
        <f t="shared" ca="1" si="107"/>
        <v>0.4667476851851915</v>
      </c>
      <c r="R420" s="486">
        <v>0.14000000000000001</v>
      </c>
      <c r="S420" s="486"/>
      <c r="T420">
        <v>14</v>
      </c>
      <c r="U420" s="469" t="str">
        <f t="shared" si="98"/>
        <v>C20-R10</v>
      </c>
      <c r="V420">
        <v>20</v>
      </c>
      <c r="W420" s="470" t="s">
        <v>493</v>
      </c>
      <c r="X420" s="470" t="s">
        <v>494</v>
      </c>
      <c r="Y420">
        <v>10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13"/>
      <c r="C421" s="404" t="str">
        <f t="shared" si="96"/>
        <v>C20-R8</v>
      </c>
      <c r="D421" s="405">
        <v>0.4670023148148198</v>
      </c>
      <c r="E421" s="405">
        <v>0.46717592592593093</v>
      </c>
      <c r="F421" s="406">
        <f t="shared" si="108"/>
        <v>1.7</v>
      </c>
      <c r="G421" s="468">
        <f t="shared" si="108"/>
        <v>13.26</v>
      </c>
      <c r="H421" s="407">
        <f t="shared" si="108"/>
        <v>1.2</v>
      </c>
      <c r="I421" s="407">
        <f t="shared" si="101"/>
        <v>14.959999999999999</v>
      </c>
      <c r="J421" s="407">
        <f t="shared" si="97"/>
        <v>15.01</v>
      </c>
      <c r="K421" s="408">
        <f t="shared" si="102"/>
        <v>5.0000000000000711E-2</v>
      </c>
      <c r="L421" s="409">
        <f t="shared" si="103"/>
        <v>0.5</v>
      </c>
      <c r="M421" s="410">
        <f t="shared" si="104"/>
        <v>15.459999999999999</v>
      </c>
      <c r="N421" s="410">
        <f t="shared" si="105"/>
        <v>15.51</v>
      </c>
      <c r="O421" s="411"/>
      <c r="P421" s="485">
        <f t="shared" ca="1" si="106"/>
        <v>0.46701388888889522</v>
      </c>
      <c r="Q421" s="484">
        <f t="shared" ca="1" si="107"/>
        <v>0.46716435185185817</v>
      </c>
      <c r="R421" s="486">
        <v>0.05</v>
      </c>
      <c r="S421" s="486"/>
      <c r="T421">
        <v>15</v>
      </c>
      <c r="U421" s="469" t="str">
        <f t="shared" si="98"/>
        <v>C20-R8</v>
      </c>
      <c r="V421">
        <v>20</v>
      </c>
      <c r="W421" s="470" t="s">
        <v>493</v>
      </c>
      <c r="X421" s="470" t="s">
        <v>494</v>
      </c>
      <c r="Y421">
        <v>8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13"/>
      <c r="C422" s="404" t="str">
        <f t="shared" si="96"/>
        <v>C20-R6</v>
      </c>
      <c r="D422" s="405">
        <v>0.46744212962963466</v>
      </c>
      <c r="E422" s="405">
        <v>0.46758101851852357</v>
      </c>
      <c r="F422" s="406">
        <f t="shared" si="108"/>
        <v>1.7</v>
      </c>
      <c r="G422" s="468">
        <f t="shared" si="108"/>
        <v>13.26</v>
      </c>
      <c r="H422" s="407">
        <f t="shared" si="108"/>
        <v>1.2</v>
      </c>
      <c r="I422" s="407">
        <f t="shared" si="101"/>
        <v>14.959999999999999</v>
      </c>
      <c r="J422" s="407">
        <f t="shared" si="97"/>
        <v>15.02</v>
      </c>
      <c r="K422" s="408">
        <f t="shared" si="102"/>
        <v>6.0000000000000497E-2</v>
      </c>
      <c r="L422" s="409">
        <f t="shared" si="103"/>
        <v>0.5</v>
      </c>
      <c r="M422" s="410">
        <f t="shared" si="104"/>
        <v>15.459999999999999</v>
      </c>
      <c r="N422" s="410">
        <f t="shared" si="105"/>
        <v>15.52</v>
      </c>
      <c r="O422" s="411"/>
      <c r="P422" s="485">
        <f t="shared" ca="1" si="106"/>
        <v>0.46741898148148781</v>
      </c>
      <c r="Q422" s="484">
        <f t="shared" ca="1" si="107"/>
        <v>0.46755787037037672</v>
      </c>
      <c r="R422" s="486">
        <v>0.06</v>
      </c>
      <c r="S422" s="486"/>
      <c r="T422">
        <v>16</v>
      </c>
      <c r="U422" s="469" t="str">
        <f t="shared" si="98"/>
        <v>C20-R6</v>
      </c>
      <c r="V422">
        <v>20</v>
      </c>
      <c r="W422" s="470" t="s">
        <v>493</v>
      </c>
      <c r="X422" s="470" t="s">
        <v>494</v>
      </c>
      <c r="Y422">
        <v>6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13"/>
      <c r="C423" s="404" t="str">
        <f t="shared" si="96"/>
        <v>C20-R4</v>
      </c>
      <c r="D423" s="405">
        <v>0.46785879629630134</v>
      </c>
      <c r="E423" s="405">
        <v>0.46800925925926429</v>
      </c>
      <c r="F423" s="406">
        <f t="shared" si="108"/>
        <v>1.7</v>
      </c>
      <c r="G423" s="468">
        <f t="shared" si="108"/>
        <v>13.26</v>
      </c>
      <c r="H423" s="407">
        <f t="shared" si="108"/>
        <v>1.2</v>
      </c>
      <c r="I423" s="407">
        <f t="shared" si="101"/>
        <v>14.959999999999999</v>
      </c>
      <c r="J423" s="407">
        <f t="shared" si="97"/>
        <v>15.079999999999998</v>
      </c>
      <c r="K423" s="408">
        <f t="shared" si="102"/>
        <v>0.11999999999999922</v>
      </c>
      <c r="L423" s="409">
        <f t="shared" si="103"/>
        <v>0.5</v>
      </c>
      <c r="M423" s="410">
        <f t="shared" si="104"/>
        <v>15.459999999999999</v>
      </c>
      <c r="N423" s="410">
        <f t="shared" si="105"/>
        <v>15.579999999999998</v>
      </c>
      <c r="O423" s="411"/>
      <c r="P423" s="485">
        <f t="shared" ca="1" si="106"/>
        <v>0.46781250000000635</v>
      </c>
      <c r="Q423" s="484">
        <f t="shared" ca="1" si="107"/>
        <v>0.46798611111111749</v>
      </c>
      <c r="R423" s="486">
        <v>0.12</v>
      </c>
      <c r="S423" s="486"/>
      <c r="T423">
        <v>17</v>
      </c>
      <c r="U423" s="469" t="str">
        <f t="shared" si="98"/>
        <v>C20-R4</v>
      </c>
      <c r="V423">
        <v>20</v>
      </c>
      <c r="W423" s="470" t="s">
        <v>493</v>
      </c>
      <c r="X423" s="470" t="s">
        <v>494</v>
      </c>
      <c r="Y423">
        <v>4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13"/>
      <c r="C424" s="404" t="str">
        <f t="shared" si="96"/>
        <v>C20-R2</v>
      </c>
      <c r="D424" s="405">
        <v>0.46824074074074579</v>
      </c>
      <c r="E424" s="405">
        <v>0.46839120370370874</v>
      </c>
      <c r="F424" s="406">
        <f t="shared" si="108"/>
        <v>1.7</v>
      </c>
      <c r="G424" s="468">
        <f t="shared" si="108"/>
        <v>13.26</v>
      </c>
      <c r="H424" s="407">
        <f t="shared" si="108"/>
        <v>1.2</v>
      </c>
      <c r="I424" s="407">
        <f t="shared" si="101"/>
        <v>14.959999999999999</v>
      </c>
      <c r="J424" s="407">
        <f t="shared" si="97"/>
        <v>14.989999999999998</v>
      </c>
      <c r="K424" s="408">
        <f t="shared" si="102"/>
        <v>2.9999999999999361E-2</v>
      </c>
      <c r="L424" s="409">
        <f t="shared" si="103"/>
        <v>0.5</v>
      </c>
      <c r="M424" s="410">
        <f t="shared" si="104"/>
        <v>15.459999999999999</v>
      </c>
      <c r="N424" s="410">
        <f t="shared" si="105"/>
        <v>15.489999999999998</v>
      </c>
      <c r="O424" s="411"/>
      <c r="P424" s="485">
        <f t="shared" ca="1" si="106"/>
        <v>0.46821759259259899</v>
      </c>
      <c r="Q424" s="484">
        <f t="shared" ca="1" si="107"/>
        <v>0.4683564814814879</v>
      </c>
      <c r="R424" s="486">
        <v>0.03</v>
      </c>
      <c r="S424" s="486"/>
      <c r="T424">
        <v>18</v>
      </c>
      <c r="U424" s="469" t="str">
        <f t="shared" si="98"/>
        <v>C20-R2</v>
      </c>
      <c r="V424">
        <v>20</v>
      </c>
      <c r="W424" s="470" t="s">
        <v>493</v>
      </c>
      <c r="X424" s="470" t="s">
        <v>494</v>
      </c>
      <c r="Y424">
        <v>2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13"/>
      <c r="C425" s="404" t="str">
        <f t="shared" si="96"/>
        <v>C21-R1</v>
      </c>
      <c r="D425" s="405">
        <v>0.46862268518519024</v>
      </c>
      <c r="E425" s="405">
        <v>0.46879629629630137</v>
      </c>
      <c r="F425" s="406">
        <f t="shared" si="108"/>
        <v>1.7</v>
      </c>
      <c r="G425" s="468">
        <f t="shared" si="108"/>
        <v>13.26</v>
      </c>
      <c r="H425" s="407">
        <f t="shared" si="108"/>
        <v>1.2</v>
      </c>
      <c r="I425" s="407">
        <f t="shared" si="101"/>
        <v>14.959999999999999</v>
      </c>
      <c r="J425" s="407">
        <f t="shared" si="97"/>
        <v>15.04</v>
      </c>
      <c r="K425" s="408">
        <f t="shared" si="102"/>
        <v>8.0000000000000071E-2</v>
      </c>
      <c r="L425" s="409">
        <f t="shared" si="103"/>
        <v>0.5</v>
      </c>
      <c r="M425" s="410">
        <f t="shared" si="104"/>
        <v>15.459999999999999</v>
      </c>
      <c r="N425" s="410">
        <f t="shared" si="105"/>
        <v>15.54</v>
      </c>
      <c r="O425" s="411"/>
      <c r="P425" s="485">
        <f t="shared" ca="1" si="106"/>
        <v>0.46861111111111753</v>
      </c>
      <c r="Q425" s="484">
        <f t="shared" ca="1" si="107"/>
        <v>0.46875000000000644</v>
      </c>
      <c r="R425" s="486">
        <v>0.08</v>
      </c>
      <c r="S425" s="486"/>
      <c r="T425">
        <v>19</v>
      </c>
      <c r="U425" s="469" t="str">
        <f t="shared" si="98"/>
        <v>C21-R1</v>
      </c>
      <c r="V425">
        <v>21</v>
      </c>
      <c r="W425" s="470" t="s">
        <v>493</v>
      </c>
      <c r="X425" s="470" t="s">
        <v>494</v>
      </c>
      <c r="Y425">
        <v>1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13"/>
      <c r="C426" s="404" t="str">
        <f t="shared" si="96"/>
        <v>C21-R3</v>
      </c>
      <c r="D426" s="405">
        <v>0.46907407407407914</v>
      </c>
      <c r="E426" s="405">
        <v>0.46921296296296805</v>
      </c>
      <c r="F426" s="406">
        <f t="shared" si="108"/>
        <v>1.7</v>
      </c>
      <c r="G426" s="468">
        <f t="shared" si="108"/>
        <v>13.26</v>
      </c>
      <c r="H426" s="407">
        <f t="shared" si="108"/>
        <v>1.2</v>
      </c>
      <c r="I426" s="407">
        <f t="shared" si="101"/>
        <v>14.959999999999999</v>
      </c>
      <c r="J426" s="407">
        <f t="shared" si="97"/>
        <v>14.969999999999999</v>
      </c>
      <c r="K426" s="408">
        <f t="shared" si="102"/>
        <v>9.9999999999997868E-3</v>
      </c>
      <c r="L426" s="409">
        <f t="shared" si="103"/>
        <v>0.5</v>
      </c>
      <c r="M426" s="410">
        <f t="shared" si="104"/>
        <v>15.459999999999999</v>
      </c>
      <c r="N426" s="410">
        <f t="shared" si="105"/>
        <v>15.469999999999999</v>
      </c>
      <c r="O426" s="411"/>
      <c r="P426" s="485">
        <f t="shared" ca="1" si="106"/>
        <v>0.46898148148148794</v>
      </c>
      <c r="Q426" s="484">
        <f t="shared" ca="1" si="107"/>
        <v>0.46913194444445089</v>
      </c>
      <c r="R426" s="486">
        <v>0.01</v>
      </c>
      <c r="S426" s="486"/>
      <c r="T426">
        <v>20</v>
      </c>
      <c r="U426" s="469" t="str">
        <f t="shared" si="98"/>
        <v>C21-R3</v>
      </c>
      <c r="V426">
        <v>21</v>
      </c>
      <c r="W426" s="470" t="s">
        <v>493</v>
      </c>
      <c r="X426" s="470" t="s">
        <v>494</v>
      </c>
      <c r="Y426">
        <v>3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13" t="str">
        <f>D12</f>
        <v>KM10+170, KM10+230</v>
      </c>
      <c r="C427" s="404" t="str">
        <f t="shared" si="96"/>
        <v>C21-R5</v>
      </c>
      <c r="D427" s="405">
        <v>0.46947916666667178</v>
      </c>
      <c r="E427" s="405">
        <v>0.46961805555556069</v>
      </c>
      <c r="F427" s="406">
        <f t="shared" si="108"/>
        <v>1.7</v>
      </c>
      <c r="G427" s="468">
        <f t="shared" si="108"/>
        <v>13.26</v>
      </c>
      <c r="H427" s="407">
        <f t="shared" si="108"/>
        <v>1.2</v>
      </c>
      <c r="I427" s="407">
        <f t="shared" si="101"/>
        <v>14.959999999999999</v>
      </c>
      <c r="J427" s="407">
        <f t="shared" si="97"/>
        <v>15.02</v>
      </c>
      <c r="K427" s="408">
        <f t="shared" si="102"/>
        <v>6.0000000000000497E-2</v>
      </c>
      <c r="L427" s="409">
        <f t="shared" si="103"/>
        <v>0.5</v>
      </c>
      <c r="M427" s="410">
        <f t="shared" si="104"/>
        <v>15.459999999999999</v>
      </c>
      <c r="N427" s="410">
        <f t="shared" si="105"/>
        <v>15.52</v>
      </c>
      <c r="O427" s="411"/>
      <c r="P427" s="485">
        <f t="shared" ca="1" si="106"/>
        <v>0.46938657407408052</v>
      </c>
      <c r="Q427" s="484">
        <f t="shared" ca="1" si="107"/>
        <v>0.46956018518519166</v>
      </c>
      <c r="R427" s="486">
        <v>0.06</v>
      </c>
      <c r="S427" s="486"/>
      <c r="T427">
        <v>21</v>
      </c>
      <c r="U427" s="469" t="str">
        <f t="shared" si="98"/>
        <v>C21-R5</v>
      </c>
      <c r="V427">
        <v>21</v>
      </c>
      <c r="W427" s="470" t="s">
        <v>493</v>
      </c>
      <c r="X427" s="470" t="s">
        <v>494</v>
      </c>
      <c r="Y427">
        <v>5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13"/>
      <c r="C428" s="404" t="str">
        <f t="shared" si="96"/>
        <v>C21-R7</v>
      </c>
      <c r="D428" s="405">
        <v>0.46990740740741255</v>
      </c>
      <c r="E428" s="405">
        <v>0.47004629629630146</v>
      </c>
      <c r="F428" s="406">
        <f t="shared" si="108"/>
        <v>1.7</v>
      </c>
      <c r="G428" s="468">
        <f t="shared" si="108"/>
        <v>13.26</v>
      </c>
      <c r="H428" s="407">
        <f t="shared" si="108"/>
        <v>1.2</v>
      </c>
      <c r="I428" s="407">
        <f t="shared" si="101"/>
        <v>14.959999999999999</v>
      </c>
      <c r="J428" s="407">
        <f t="shared" si="97"/>
        <v>15.04</v>
      </c>
      <c r="K428" s="408">
        <f t="shared" si="102"/>
        <v>8.0000000000000071E-2</v>
      </c>
      <c r="L428" s="409">
        <f t="shared" si="103"/>
        <v>0.5</v>
      </c>
      <c r="M428" s="410">
        <f t="shared" si="104"/>
        <v>15.459999999999999</v>
      </c>
      <c r="N428" s="410">
        <f t="shared" si="105"/>
        <v>15.54</v>
      </c>
      <c r="O428" s="411"/>
      <c r="P428" s="485">
        <f t="shared" ca="1" si="106"/>
        <v>0.46983796296296942</v>
      </c>
      <c r="Q428" s="484">
        <f t="shared" ca="1" si="107"/>
        <v>0.47000000000000647</v>
      </c>
      <c r="R428" s="486">
        <v>0.08</v>
      </c>
      <c r="S428" s="486"/>
      <c r="T428">
        <v>22</v>
      </c>
      <c r="U428" s="469" t="str">
        <f t="shared" si="98"/>
        <v>C21-R7</v>
      </c>
      <c r="V428">
        <v>21</v>
      </c>
      <c r="W428" s="470" t="s">
        <v>493</v>
      </c>
      <c r="X428" s="470" t="s">
        <v>494</v>
      </c>
      <c r="Y428">
        <v>7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13"/>
      <c r="C429" s="404" t="str">
        <f t="shared" si="96"/>
        <v>C21-R9</v>
      </c>
      <c r="D429" s="405">
        <v>0.47031250000000518</v>
      </c>
      <c r="E429" s="405">
        <v>0.47046296296296813</v>
      </c>
      <c r="F429" s="406">
        <f t="shared" si="108"/>
        <v>1.7</v>
      </c>
      <c r="G429" s="468">
        <f t="shared" si="108"/>
        <v>13.26</v>
      </c>
      <c r="H429" s="407">
        <f t="shared" si="108"/>
        <v>1.2</v>
      </c>
      <c r="I429" s="407">
        <f t="shared" si="101"/>
        <v>14.959999999999999</v>
      </c>
      <c r="J429" s="407">
        <f t="shared" si="97"/>
        <v>15.069999999999999</v>
      </c>
      <c r="K429" s="408">
        <f t="shared" si="102"/>
        <v>0.10999999999999943</v>
      </c>
      <c r="L429" s="409">
        <f t="shared" si="103"/>
        <v>0.5</v>
      </c>
      <c r="M429" s="410">
        <f t="shared" si="104"/>
        <v>15.459999999999999</v>
      </c>
      <c r="N429" s="410">
        <f t="shared" si="105"/>
        <v>15.569999999999999</v>
      </c>
      <c r="O429" s="411"/>
      <c r="P429" s="485">
        <f t="shared" ca="1" si="106"/>
        <v>0.47026620370371019</v>
      </c>
      <c r="Q429" s="484">
        <f t="shared" ca="1" si="107"/>
        <v>0.47041666666667314</v>
      </c>
      <c r="R429" s="486">
        <v>0.11</v>
      </c>
      <c r="S429" s="486"/>
      <c r="T429">
        <v>23</v>
      </c>
      <c r="U429" s="469" t="str">
        <f t="shared" si="98"/>
        <v>C21-R9</v>
      </c>
      <c r="V429">
        <v>21</v>
      </c>
      <c r="W429" s="470" t="s">
        <v>493</v>
      </c>
      <c r="X429" s="470" t="s">
        <v>494</v>
      </c>
      <c r="Y429">
        <v>9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13"/>
      <c r="C430" s="404" t="str">
        <f t="shared" si="96"/>
        <v>C21-R11</v>
      </c>
      <c r="D430" s="405">
        <v>0.47075231481481999</v>
      </c>
      <c r="E430" s="405">
        <v>0.47092592592593113</v>
      </c>
      <c r="F430" s="406">
        <f t="shared" si="108"/>
        <v>1.7</v>
      </c>
      <c r="G430" s="468">
        <f t="shared" si="108"/>
        <v>13.26</v>
      </c>
      <c r="H430" s="407">
        <f t="shared" si="108"/>
        <v>1.2</v>
      </c>
      <c r="I430" s="407">
        <f t="shared" si="101"/>
        <v>14.959999999999999</v>
      </c>
      <c r="J430" s="407">
        <f t="shared" si="97"/>
        <v>14.979999999999999</v>
      </c>
      <c r="K430" s="408">
        <f t="shared" si="102"/>
        <v>1.9999999999999574E-2</v>
      </c>
      <c r="L430" s="409">
        <f t="shared" si="103"/>
        <v>0.5</v>
      </c>
      <c r="M430" s="410">
        <f t="shared" si="104"/>
        <v>15.459999999999999</v>
      </c>
      <c r="N430" s="410">
        <f t="shared" si="105"/>
        <v>15.479999999999999</v>
      </c>
      <c r="O430" s="411"/>
      <c r="P430" s="485">
        <f t="shared" ca="1" si="106"/>
        <v>0.47069444444445091</v>
      </c>
      <c r="Q430" s="484">
        <f t="shared" ca="1" si="107"/>
        <v>0.47083333333333982</v>
      </c>
      <c r="R430" s="486">
        <v>0.02</v>
      </c>
      <c r="S430" s="486"/>
      <c r="T430">
        <v>24</v>
      </c>
      <c r="U430" s="469" t="str">
        <f t="shared" si="98"/>
        <v>C21-R11</v>
      </c>
      <c r="V430">
        <v>21</v>
      </c>
      <c r="W430" s="470" t="s">
        <v>493</v>
      </c>
      <c r="X430" s="470" t="s">
        <v>494</v>
      </c>
      <c r="Y430">
        <v>11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13"/>
      <c r="C431" s="404" t="str">
        <f t="shared" si="96"/>
        <v>C21-R13</v>
      </c>
      <c r="D431" s="405">
        <v>0.47115740740741263</v>
      </c>
      <c r="E431" s="405">
        <v>0.47133101851852377</v>
      </c>
      <c r="F431" s="406">
        <f t="shared" si="108"/>
        <v>1.7</v>
      </c>
      <c r="G431" s="468">
        <f t="shared" si="108"/>
        <v>13.26</v>
      </c>
      <c r="H431" s="407">
        <f t="shared" si="108"/>
        <v>1.2</v>
      </c>
      <c r="I431" s="407">
        <f t="shared" si="101"/>
        <v>14.959999999999999</v>
      </c>
      <c r="J431" s="407">
        <f t="shared" si="97"/>
        <v>14.979999999999999</v>
      </c>
      <c r="K431" s="408">
        <f t="shared" si="102"/>
        <v>1.9999999999999574E-2</v>
      </c>
      <c r="L431" s="409">
        <f t="shared" si="103"/>
        <v>0.5</v>
      </c>
      <c r="M431" s="410">
        <f t="shared" si="104"/>
        <v>15.459999999999999</v>
      </c>
      <c r="N431" s="410">
        <f t="shared" si="105"/>
        <v>15.479999999999999</v>
      </c>
      <c r="O431" s="411"/>
      <c r="P431" s="485">
        <f t="shared" ca="1" si="106"/>
        <v>0.47107638888889536</v>
      </c>
      <c r="Q431" s="484">
        <f t="shared" ca="1" si="107"/>
        <v>0.47122685185185831</v>
      </c>
      <c r="R431" s="486">
        <v>0.02</v>
      </c>
      <c r="S431" s="486"/>
      <c r="T431">
        <v>25</v>
      </c>
      <c r="U431" s="469" t="str">
        <f t="shared" si="98"/>
        <v>C21-R13</v>
      </c>
      <c r="V431">
        <v>21</v>
      </c>
      <c r="W431" s="470" t="s">
        <v>493</v>
      </c>
      <c r="X431" s="470" t="s">
        <v>494</v>
      </c>
      <c r="Y431">
        <v>13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13"/>
      <c r="C432" s="404" t="str">
        <f t="shared" si="96"/>
        <v>C21-R15</v>
      </c>
      <c r="D432" s="405">
        <v>0.4715972222222275</v>
      </c>
      <c r="E432" s="405">
        <v>0.47174768518519045</v>
      </c>
      <c r="F432" s="406">
        <f t="shared" si="108"/>
        <v>1.7</v>
      </c>
      <c r="G432" s="468">
        <f t="shared" si="108"/>
        <v>13.26</v>
      </c>
      <c r="H432" s="407">
        <f t="shared" si="108"/>
        <v>1.2</v>
      </c>
      <c r="I432" s="407">
        <f t="shared" si="101"/>
        <v>14.959999999999999</v>
      </c>
      <c r="J432" s="407">
        <f t="shared" si="97"/>
        <v>15.049999999999999</v>
      </c>
      <c r="K432" s="408">
        <f t="shared" si="102"/>
        <v>8.9999999999999858E-2</v>
      </c>
      <c r="L432" s="409">
        <f t="shared" si="103"/>
        <v>0.5</v>
      </c>
      <c r="M432" s="410">
        <f t="shared" si="104"/>
        <v>15.459999999999999</v>
      </c>
      <c r="N432" s="410">
        <f t="shared" si="105"/>
        <v>15.549999999999999</v>
      </c>
      <c r="O432" s="411"/>
      <c r="P432" s="485">
        <f t="shared" ca="1" si="106"/>
        <v>0.47149305555556204</v>
      </c>
      <c r="Q432" s="484">
        <f t="shared" ca="1" si="107"/>
        <v>0.47166666666667317</v>
      </c>
      <c r="R432" s="486">
        <v>0.09</v>
      </c>
      <c r="S432" s="486"/>
      <c r="T432">
        <v>26</v>
      </c>
      <c r="U432" s="469" t="str">
        <f t="shared" si="98"/>
        <v>C21-R15</v>
      </c>
      <c r="V432">
        <v>21</v>
      </c>
      <c r="W432" s="470" t="s">
        <v>493</v>
      </c>
      <c r="X432" s="470" t="s">
        <v>494</v>
      </c>
      <c r="Y432">
        <v>15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13"/>
      <c r="C433" s="404" t="str">
        <f t="shared" si="96"/>
        <v>C21-R17</v>
      </c>
      <c r="D433" s="405">
        <v>0.47200231481482008</v>
      </c>
      <c r="E433" s="405">
        <v>0.47217592592593122</v>
      </c>
      <c r="F433" s="406">
        <f t="shared" si="108"/>
        <v>1.7</v>
      </c>
      <c r="G433" s="468">
        <f t="shared" si="108"/>
        <v>13.26</v>
      </c>
      <c r="H433" s="407">
        <f t="shared" si="108"/>
        <v>1.2</v>
      </c>
      <c r="I433" s="407">
        <f t="shared" si="101"/>
        <v>14.959999999999999</v>
      </c>
      <c r="J433" s="407">
        <f t="shared" si="97"/>
        <v>14.969999999999999</v>
      </c>
      <c r="K433" s="408">
        <f t="shared" si="102"/>
        <v>9.9999999999997868E-3</v>
      </c>
      <c r="L433" s="409">
        <f t="shared" si="103"/>
        <v>0.5</v>
      </c>
      <c r="M433" s="410">
        <f t="shared" si="104"/>
        <v>15.459999999999999</v>
      </c>
      <c r="N433" s="410">
        <f t="shared" si="105"/>
        <v>15.469999999999999</v>
      </c>
      <c r="O433" s="411"/>
      <c r="P433" s="485">
        <f t="shared" ca="1" si="106"/>
        <v>0.47189814814815467</v>
      </c>
      <c r="Q433" s="484">
        <f t="shared" ca="1" si="107"/>
        <v>0.47207175925926581</v>
      </c>
      <c r="R433" s="486">
        <v>0.01</v>
      </c>
      <c r="S433" s="486"/>
      <c r="T433">
        <v>1</v>
      </c>
      <c r="U433" s="469" t="str">
        <f t="shared" si="98"/>
        <v>C21-R17</v>
      </c>
      <c r="V433">
        <v>21</v>
      </c>
      <c r="W433" s="470" t="s">
        <v>493</v>
      </c>
      <c r="X433" s="470" t="s">
        <v>494</v>
      </c>
      <c r="Y433">
        <v>17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13"/>
      <c r="C434" s="404" t="str">
        <f t="shared" si="96"/>
        <v>C21-R19</v>
      </c>
      <c r="D434" s="405">
        <v>0.47245370370370898</v>
      </c>
      <c r="E434" s="405">
        <v>0.47262731481482012</v>
      </c>
      <c r="F434" s="406">
        <f t="shared" si="108"/>
        <v>1.7</v>
      </c>
      <c r="G434" s="468">
        <f t="shared" si="108"/>
        <v>13.26</v>
      </c>
      <c r="H434" s="407">
        <f t="shared" si="108"/>
        <v>1.2</v>
      </c>
      <c r="I434" s="407">
        <f t="shared" si="101"/>
        <v>14.959999999999999</v>
      </c>
      <c r="J434" s="407">
        <f t="shared" si="97"/>
        <v>15.03</v>
      </c>
      <c r="K434" s="408">
        <f t="shared" si="102"/>
        <v>7.0000000000000284E-2</v>
      </c>
      <c r="L434" s="409">
        <f t="shared" si="103"/>
        <v>0.5</v>
      </c>
      <c r="M434" s="410">
        <f t="shared" si="104"/>
        <v>15.459999999999999</v>
      </c>
      <c r="N434" s="410">
        <f t="shared" si="105"/>
        <v>15.53</v>
      </c>
      <c r="O434" s="411"/>
      <c r="P434" s="485">
        <f t="shared" ca="1" si="106"/>
        <v>0.47233796296296954</v>
      </c>
      <c r="Q434" s="484">
        <f t="shared" ca="1" si="107"/>
        <v>0.47250000000000658</v>
      </c>
      <c r="R434" s="486">
        <v>7.0000000000000007E-2</v>
      </c>
      <c r="S434" s="486"/>
      <c r="T434">
        <v>2</v>
      </c>
      <c r="U434" s="469" t="str">
        <f t="shared" si="98"/>
        <v>C21-R19</v>
      </c>
      <c r="V434">
        <v>21</v>
      </c>
      <c r="W434" s="470" t="s">
        <v>493</v>
      </c>
      <c r="X434" s="470" t="s">
        <v>494</v>
      </c>
      <c r="Y434">
        <v>19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13"/>
      <c r="C435" s="404" t="str">
        <f t="shared" si="96"/>
        <v>C21-R21</v>
      </c>
      <c r="D435" s="405">
        <v>0.47290509259259789</v>
      </c>
      <c r="E435" s="405">
        <v>0.47306712962963493</v>
      </c>
      <c r="F435" s="406">
        <f t="shared" ref="F435:H450" si="109">F434</f>
        <v>1.7</v>
      </c>
      <c r="G435" s="468">
        <f t="shared" si="109"/>
        <v>13.26</v>
      </c>
      <c r="H435" s="407">
        <f t="shared" si="109"/>
        <v>1.2</v>
      </c>
      <c r="I435" s="407">
        <f t="shared" si="101"/>
        <v>14.959999999999999</v>
      </c>
      <c r="J435" s="407">
        <f t="shared" si="97"/>
        <v>15.01</v>
      </c>
      <c r="K435" s="408">
        <f t="shared" si="102"/>
        <v>5.0000000000000711E-2</v>
      </c>
      <c r="L435" s="409">
        <f t="shared" si="103"/>
        <v>0.5</v>
      </c>
      <c r="M435" s="410">
        <f t="shared" si="104"/>
        <v>15.459999999999999</v>
      </c>
      <c r="N435" s="410">
        <f t="shared" si="105"/>
        <v>15.51</v>
      </c>
      <c r="O435" s="411"/>
      <c r="P435" s="485">
        <f t="shared" ca="1" si="106"/>
        <v>0.47276620370371031</v>
      </c>
      <c r="Q435" s="484">
        <f t="shared" ca="1" si="107"/>
        <v>0.47292824074074735</v>
      </c>
      <c r="R435" s="486">
        <v>0.05</v>
      </c>
      <c r="S435" s="486"/>
      <c r="T435">
        <v>3</v>
      </c>
      <c r="U435" s="469" t="str">
        <f t="shared" si="98"/>
        <v>C21-R21</v>
      </c>
      <c r="V435">
        <v>21</v>
      </c>
      <c r="W435" s="470" t="s">
        <v>493</v>
      </c>
      <c r="X435" s="470" t="s">
        <v>494</v>
      </c>
      <c r="Y435">
        <v>21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13"/>
      <c r="C436" s="404" t="str">
        <f t="shared" si="96"/>
        <v>C21-R23</v>
      </c>
      <c r="D436" s="405">
        <v>0.47333333333333866</v>
      </c>
      <c r="E436" s="405">
        <v>0.47348379629630161</v>
      </c>
      <c r="F436" s="406">
        <f t="shared" si="109"/>
        <v>1.7</v>
      </c>
      <c r="G436" s="468">
        <f t="shared" si="109"/>
        <v>13.26</v>
      </c>
      <c r="H436" s="407">
        <f t="shared" si="109"/>
        <v>1.2</v>
      </c>
      <c r="I436" s="407">
        <f t="shared" si="101"/>
        <v>14.959999999999999</v>
      </c>
      <c r="J436" s="407">
        <f t="shared" si="97"/>
        <v>15.049999999999999</v>
      </c>
      <c r="K436" s="408">
        <f t="shared" si="102"/>
        <v>8.9999999999999858E-2</v>
      </c>
      <c r="L436" s="409">
        <f t="shared" si="103"/>
        <v>0.5</v>
      </c>
      <c r="M436" s="410">
        <f t="shared" si="104"/>
        <v>15.459999999999999</v>
      </c>
      <c r="N436" s="410">
        <f t="shared" si="105"/>
        <v>15.549999999999999</v>
      </c>
      <c r="O436" s="411"/>
      <c r="P436" s="485">
        <f t="shared" ca="1" si="106"/>
        <v>0.47317129629630289</v>
      </c>
      <c r="Q436" s="484">
        <f t="shared" ca="1" si="107"/>
        <v>0.47332175925926584</v>
      </c>
      <c r="R436" s="486">
        <v>0.09</v>
      </c>
      <c r="S436" s="486"/>
      <c r="T436">
        <v>4</v>
      </c>
      <c r="U436" s="469" t="str">
        <f t="shared" si="98"/>
        <v>C21-R23</v>
      </c>
      <c r="V436">
        <v>21</v>
      </c>
      <c r="W436" s="470" t="s">
        <v>493</v>
      </c>
      <c r="X436" s="470" t="s">
        <v>494</v>
      </c>
      <c r="Y436">
        <v>23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13"/>
      <c r="C437" s="404" t="str">
        <f t="shared" si="96"/>
        <v>C21-R25</v>
      </c>
      <c r="D437" s="405">
        <v>0.47371527777778311</v>
      </c>
      <c r="E437" s="405">
        <v>0.47386574074074606</v>
      </c>
      <c r="F437" s="406">
        <f t="shared" si="109"/>
        <v>1.7</v>
      </c>
      <c r="G437" s="468">
        <f t="shared" si="109"/>
        <v>13.26</v>
      </c>
      <c r="H437" s="407">
        <f t="shared" si="109"/>
        <v>1.2</v>
      </c>
      <c r="I437" s="407">
        <f t="shared" si="101"/>
        <v>14.959999999999999</v>
      </c>
      <c r="J437" s="407">
        <f t="shared" si="97"/>
        <v>15.059999999999999</v>
      </c>
      <c r="K437" s="408">
        <f t="shared" si="102"/>
        <v>9.9999999999999645E-2</v>
      </c>
      <c r="L437" s="409">
        <f t="shared" si="103"/>
        <v>0.5</v>
      </c>
      <c r="M437" s="410">
        <f t="shared" si="104"/>
        <v>15.459999999999999</v>
      </c>
      <c r="N437" s="410">
        <f t="shared" si="105"/>
        <v>15.559999999999999</v>
      </c>
      <c r="O437" s="411"/>
      <c r="P437" s="485">
        <f t="shared" ca="1" si="106"/>
        <v>0.47357638888889547</v>
      </c>
      <c r="Q437" s="484">
        <f t="shared" ca="1" si="107"/>
        <v>0.47371527777778438</v>
      </c>
      <c r="R437" s="486">
        <v>0.1</v>
      </c>
      <c r="S437" s="486"/>
      <c r="T437">
        <v>5</v>
      </c>
      <c r="U437" s="469" t="str">
        <f t="shared" si="98"/>
        <v>C21-R25</v>
      </c>
      <c r="V437">
        <v>21</v>
      </c>
      <c r="W437" s="470" t="s">
        <v>493</v>
      </c>
      <c r="X437" s="470" t="s">
        <v>494</v>
      </c>
      <c r="Y437">
        <v>25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13"/>
      <c r="C438" s="404" t="str">
        <f t="shared" si="96"/>
        <v>C21-R27</v>
      </c>
      <c r="D438" s="405">
        <v>0.47415509259259792</v>
      </c>
      <c r="E438" s="405">
        <v>0.47430555555556086</v>
      </c>
      <c r="F438" s="406">
        <f t="shared" si="109"/>
        <v>1.7</v>
      </c>
      <c r="G438" s="468">
        <f t="shared" si="109"/>
        <v>13.26</v>
      </c>
      <c r="H438" s="407">
        <f t="shared" si="109"/>
        <v>1.2</v>
      </c>
      <c r="I438" s="407">
        <f t="shared" si="101"/>
        <v>14.959999999999999</v>
      </c>
      <c r="J438" s="407">
        <f t="shared" si="97"/>
        <v>15.09</v>
      </c>
      <c r="K438" s="408">
        <f t="shared" si="102"/>
        <v>0.13000000000000078</v>
      </c>
      <c r="L438" s="409">
        <f t="shared" si="103"/>
        <v>0.5</v>
      </c>
      <c r="M438" s="410">
        <f t="shared" si="104"/>
        <v>15.459999999999999</v>
      </c>
      <c r="N438" s="410">
        <f t="shared" si="105"/>
        <v>15.59</v>
      </c>
      <c r="O438" s="411"/>
      <c r="P438" s="485">
        <f t="shared" ca="1" si="106"/>
        <v>0.47399305555556215</v>
      </c>
      <c r="Q438" s="484">
        <f t="shared" ca="1" si="107"/>
        <v>0.47416666666667329</v>
      </c>
      <c r="R438" s="486">
        <v>0.13</v>
      </c>
      <c r="S438" s="486"/>
      <c r="T438">
        <v>6</v>
      </c>
      <c r="U438" s="469" t="str">
        <f t="shared" si="98"/>
        <v>C21-R27</v>
      </c>
      <c r="V438">
        <v>21</v>
      </c>
      <c r="W438" s="470" t="s">
        <v>493</v>
      </c>
      <c r="X438" s="470" t="s">
        <v>494</v>
      </c>
      <c r="Y438">
        <v>27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13"/>
      <c r="C439" s="404" t="str">
        <f t="shared" si="96"/>
        <v>C21-R29</v>
      </c>
      <c r="D439" s="405">
        <v>0.47453703703704236</v>
      </c>
      <c r="E439" s="405">
        <v>0.47467592592593127</v>
      </c>
      <c r="F439" s="406">
        <f t="shared" si="109"/>
        <v>1.7</v>
      </c>
      <c r="G439" s="468">
        <f t="shared" si="109"/>
        <v>13.26</v>
      </c>
      <c r="H439" s="407">
        <f t="shared" si="109"/>
        <v>1.2</v>
      </c>
      <c r="I439" s="407">
        <f t="shared" si="101"/>
        <v>14.959999999999999</v>
      </c>
      <c r="J439" s="407">
        <f t="shared" si="97"/>
        <v>14.999999999999998</v>
      </c>
      <c r="K439" s="408">
        <f t="shared" si="102"/>
        <v>3.9999999999999147E-2</v>
      </c>
      <c r="L439" s="409">
        <f t="shared" si="103"/>
        <v>0.5</v>
      </c>
      <c r="M439" s="410">
        <f t="shared" si="104"/>
        <v>15.459999999999999</v>
      </c>
      <c r="N439" s="410">
        <f t="shared" si="105"/>
        <v>15.499999999999998</v>
      </c>
      <c r="O439" s="411"/>
      <c r="P439" s="485">
        <f t="shared" ca="1" si="106"/>
        <v>0.47439814814815479</v>
      </c>
      <c r="Q439" s="484">
        <f t="shared" ca="1" si="107"/>
        <v>0.4745370370370437</v>
      </c>
      <c r="R439" s="486">
        <v>0.04</v>
      </c>
      <c r="S439" s="486"/>
      <c r="T439">
        <v>7</v>
      </c>
      <c r="U439" s="469" t="str">
        <f t="shared" si="98"/>
        <v>C21-R29</v>
      </c>
      <c r="V439">
        <v>21</v>
      </c>
      <c r="W439" s="470" t="s">
        <v>493</v>
      </c>
      <c r="X439" s="470" t="s">
        <v>494</v>
      </c>
      <c r="Y439">
        <v>29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13"/>
      <c r="C440" s="404" t="str">
        <f t="shared" si="96"/>
        <v>C21-R31</v>
      </c>
      <c r="D440" s="405">
        <v>0.47490740740741277</v>
      </c>
      <c r="E440" s="405">
        <v>0.47506944444444982</v>
      </c>
      <c r="F440" s="406">
        <f t="shared" si="109"/>
        <v>1.7</v>
      </c>
      <c r="G440" s="468">
        <f t="shared" si="109"/>
        <v>13.26</v>
      </c>
      <c r="H440" s="407">
        <f t="shared" si="109"/>
        <v>1.2</v>
      </c>
      <c r="I440" s="407">
        <f t="shared" si="101"/>
        <v>14.959999999999999</v>
      </c>
      <c r="J440" s="407">
        <f t="shared" si="97"/>
        <v>15.02</v>
      </c>
      <c r="K440" s="408">
        <f t="shared" si="102"/>
        <v>6.0000000000000497E-2</v>
      </c>
      <c r="L440" s="409">
        <f t="shared" si="103"/>
        <v>0.5</v>
      </c>
      <c r="M440" s="410">
        <f t="shared" si="104"/>
        <v>15.459999999999999</v>
      </c>
      <c r="N440" s="410">
        <f t="shared" si="105"/>
        <v>15.52</v>
      </c>
      <c r="O440" s="411"/>
      <c r="P440" s="485">
        <f t="shared" ca="1" si="106"/>
        <v>0.47479166666667333</v>
      </c>
      <c r="Q440" s="484">
        <f t="shared" ca="1" si="107"/>
        <v>0.47493055555556224</v>
      </c>
      <c r="R440" s="486">
        <v>0.06</v>
      </c>
      <c r="S440" s="486"/>
      <c r="T440">
        <v>8</v>
      </c>
      <c r="U440" s="469" t="str">
        <f t="shared" si="98"/>
        <v>C21-R31</v>
      </c>
      <c r="V440">
        <v>21</v>
      </c>
      <c r="W440" s="470" t="s">
        <v>493</v>
      </c>
      <c r="X440" s="470" t="s">
        <v>494</v>
      </c>
      <c r="Y440">
        <v>31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13"/>
      <c r="C441" s="404" t="str">
        <f t="shared" si="96"/>
        <v>C21-R33</v>
      </c>
      <c r="D441" s="405">
        <v>0.47532407407407945</v>
      </c>
      <c r="E441" s="405">
        <v>0.4754745370370424</v>
      </c>
      <c r="F441" s="406">
        <f t="shared" si="109"/>
        <v>1.7</v>
      </c>
      <c r="G441" s="468">
        <f t="shared" si="109"/>
        <v>13.26</v>
      </c>
      <c r="H441" s="407">
        <f t="shared" si="109"/>
        <v>1.2</v>
      </c>
      <c r="I441" s="407">
        <f t="shared" si="101"/>
        <v>14.959999999999999</v>
      </c>
      <c r="J441" s="407">
        <f t="shared" si="97"/>
        <v>15.049999999999999</v>
      </c>
      <c r="K441" s="408">
        <f t="shared" si="102"/>
        <v>8.9999999999999858E-2</v>
      </c>
      <c r="L441" s="409">
        <f t="shared" si="103"/>
        <v>0.5</v>
      </c>
      <c r="M441" s="410">
        <f t="shared" si="104"/>
        <v>15.459999999999999</v>
      </c>
      <c r="N441" s="410">
        <f t="shared" si="105"/>
        <v>15.549999999999999</v>
      </c>
      <c r="O441" s="411"/>
      <c r="P441" s="485">
        <f t="shared" ca="1" si="106"/>
        <v>0.4752199074074141</v>
      </c>
      <c r="Q441" s="484">
        <f t="shared" ca="1" si="107"/>
        <v>0.47537037037037705</v>
      </c>
      <c r="R441" s="486">
        <v>0.09</v>
      </c>
      <c r="S441" s="486"/>
      <c r="T441">
        <v>9</v>
      </c>
      <c r="U441" s="469" t="str">
        <f t="shared" si="98"/>
        <v>C21-R33</v>
      </c>
      <c r="V441">
        <v>21</v>
      </c>
      <c r="W441" s="470" t="s">
        <v>493</v>
      </c>
      <c r="X441" s="470" t="s">
        <v>494</v>
      </c>
      <c r="Y441">
        <v>33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13"/>
      <c r="C442" s="404" t="str">
        <f t="shared" si="96"/>
        <v>C21-R35</v>
      </c>
      <c r="D442" s="405">
        <v>0.47576388888889426</v>
      </c>
      <c r="E442" s="405">
        <v>0.47590277777778317</v>
      </c>
      <c r="F442" s="406">
        <f t="shared" si="109"/>
        <v>1.7</v>
      </c>
      <c r="G442" s="468">
        <f t="shared" si="109"/>
        <v>13.26</v>
      </c>
      <c r="H442" s="407">
        <f t="shared" si="109"/>
        <v>1.2</v>
      </c>
      <c r="I442" s="407">
        <f t="shared" si="101"/>
        <v>14.959999999999999</v>
      </c>
      <c r="J442" s="407">
        <f t="shared" si="97"/>
        <v>15.079999999999998</v>
      </c>
      <c r="K442" s="408">
        <f t="shared" si="102"/>
        <v>0.11999999999999922</v>
      </c>
      <c r="L442" s="409">
        <f t="shared" si="103"/>
        <v>0.5</v>
      </c>
      <c r="M442" s="410">
        <f t="shared" si="104"/>
        <v>15.459999999999999</v>
      </c>
      <c r="N442" s="410">
        <f t="shared" si="105"/>
        <v>15.579999999999998</v>
      </c>
      <c r="O442" s="411"/>
      <c r="P442" s="485">
        <f t="shared" ca="1" si="106"/>
        <v>0.47560185185185855</v>
      </c>
      <c r="Q442" s="484">
        <f t="shared" ca="1" si="107"/>
        <v>0.47577546296296969</v>
      </c>
      <c r="R442" s="486">
        <v>0.12</v>
      </c>
      <c r="S442" s="486"/>
      <c r="T442">
        <v>10</v>
      </c>
      <c r="U442" s="469" t="str">
        <f t="shared" si="98"/>
        <v>C21-R35</v>
      </c>
      <c r="V442">
        <v>21</v>
      </c>
      <c r="W442" s="470" t="s">
        <v>493</v>
      </c>
      <c r="X442" s="470" t="s">
        <v>494</v>
      </c>
      <c r="Y442">
        <v>35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13"/>
      <c r="C443" s="404" t="str">
        <f t="shared" si="96"/>
        <v>C21-R37</v>
      </c>
      <c r="D443" s="405">
        <v>0.47618055555556094</v>
      </c>
      <c r="E443" s="405">
        <v>0.47634259259259798</v>
      </c>
      <c r="F443" s="406">
        <f t="shared" si="109"/>
        <v>1.7</v>
      </c>
      <c r="G443" s="468">
        <f t="shared" si="109"/>
        <v>13.26</v>
      </c>
      <c r="H443" s="407">
        <f t="shared" si="109"/>
        <v>1.2</v>
      </c>
      <c r="I443" s="407">
        <f t="shared" si="101"/>
        <v>14.959999999999999</v>
      </c>
      <c r="J443" s="407">
        <f t="shared" si="97"/>
        <v>15.09</v>
      </c>
      <c r="K443" s="408">
        <f t="shared" si="102"/>
        <v>0.13000000000000078</v>
      </c>
      <c r="L443" s="409">
        <f t="shared" si="103"/>
        <v>0.5</v>
      </c>
      <c r="M443" s="410">
        <f t="shared" si="104"/>
        <v>15.459999999999999</v>
      </c>
      <c r="N443" s="410">
        <f t="shared" si="105"/>
        <v>15.59</v>
      </c>
      <c r="O443" s="411"/>
      <c r="P443" s="485">
        <f t="shared" ca="1" si="106"/>
        <v>0.47605324074074745</v>
      </c>
      <c r="Q443" s="484">
        <f t="shared" ca="1" si="107"/>
        <v>0.4762152777777845</v>
      </c>
      <c r="R443" s="486">
        <v>0.13</v>
      </c>
      <c r="S443" s="486"/>
      <c r="T443">
        <v>11</v>
      </c>
      <c r="U443" s="469" t="str">
        <f t="shared" si="98"/>
        <v>C21-R37</v>
      </c>
      <c r="V443">
        <v>21</v>
      </c>
      <c r="W443" s="470" t="s">
        <v>493</v>
      </c>
      <c r="X443" s="470" t="s">
        <v>494</v>
      </c>
      <c r="Y443">
        <v>37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13"/>
      <c r="C444" s="404" t="str">
        <f t="shared" si="96"/>
        <v>C21-R39</v>
      </c>
      <c r="D444" s="405">
        <v>0.47658564814815352</v>
      </c>
      <c r="E444" s="405">
        <v>0.47674768518519056</v>
      </c>
      <c r="F444" s="406">
        <f t="shared" si="109"/>
        <v>1.7</v>
      </c>
      <c r="G444" s="468">
        <f t="shared" si="109"/>
        <v>13.26</v>
      </c>
      <c r="H444" s="407">
        <f t="shared" si="109"/>
        <v>1.2</v>
      </c>
      <c r="I444" s="407">
        <f t="shared" si="101"/>
        <v>14.959999999999999</v>
      </c>
      <c r="J444" s="407">
        <f t="shared" si="97"/>
        <v>15.059999999999999</v>
      </c>
      <c r="K444" s="408">
        <f t="shared" si="102"/>
        <v>9.9999999999999645E-2</v>
      </c>
      <c r="L444" s="409">
        <f t="shared" si="103"/>
        <v>0.5</v>
      </c>
      <c r="M444" s="410">
        <f t="shared" si="104"/>
        <v>15.459999999999999</v>
      </c>
      <c r="N444" s="410">
        <f t="shared" si="105"/>
        <v>15.559999999999999</v>
      </c>
      <c r="O444" s="411"/>
      <c r="P444" s="485">
        <f t="shared" ca="1" si="106"/>
        <v>0.476446759259266</v>
      </c>
      <c r="Q444" s="484">
        <f t="shared" ca="1" si="107"/>
        <v>0.47658564814815491</v>
      </c>
      <c r="R444" s="486">
        <v>0.1</v>
      </c>
      <c r="S444" s="486"/>
      <c r="T444">
        <v>12</v>
      </c>
      <c r="U444" s="469" t="str">
        <f t="shared" si="98"/>
        <v>C21-R39</v>
      </c>
      <c r="V444">
        <v>21</v>
      </c>
      <c r="W444" s="470" t="s">
        <v>493</v>
      </c>
      <c r="X444" s="470" t="s">
        <v>494</v>
      </c>
      <c r="Y444">
        <v>39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13"/>
      <c r="C445" s="404" t="str">
        <f t="shared" si="96"/>
        <v>C21-R41</v>
      </c>
      <c r="D445" s="405">
        <v>0.47702546296296833</v>
      </c>
      <c r="E445" s="405">
        <v>0.47717592592593128</v>
      </c>
      <c r="F445" s="406">
        <f t="shared" si="109"/>
        <v>1.7</v>
      </c>
      <c r="G445" s="468">
        <f t="shared" si="109"/>
        <v>13.26</v>
      </c>
      <c r="H445" s="407">
        <f t="shared" si="109"/>
        <v>1.2</v>
      </c>
      <c r="I445" s="407">
        <f t="shared" si="101"/>
        <v>14.959999999999999</v>
      </c>
      <c r="J445" s="407">
        <f t="shared" si="97"/>
        <v>15.02</v>
      </c>
      <c r="K445" s="408">
        <f t="shared" si="102"/>
        <v>6.0000000000000497E-2</v>
      </c>
      <c r="L445" s="409">
        <f t="shared" si="103"/>
        <v>0.5</v>
      </c>
      <c r="M445" s="410">
        <f t="shared" si="104"/>
        <v>15.459999999999999</v>
      </c>
      <c r="N445" s="410">
        <f t="shared" si="105"/>
        <v>15.52</v>
      </c>
      <c r="O445" s="411"/>
      <c r="P445" s="485">
        <f t="shared" ca="1" si="106"/>
        <v>0.47682870370371044</v>
      </c>
      <c r="Q445" s="484">
        <f t="shared" ca="1" si="107"/>
        <v>0.47699074074074749</v>
      </c>
      <c r="R445" s="486">
        <v>0.06</v>
      </c>
      <c r="S445" s="486"/>
      <c r="T445">
        <v>13</v>
      </c>
      <c r="U445" s="469" t="str">
        <f t="shared" si="98"/>
        <v>C21-R41</v>
      </c>
      <c r="V445">
        <v>21</v>
      </c>
      <c r="W445" s="470" t="s">
        <v>493</v>
      </c>
      <c r="X445" s="470" t="s">
        <v>494</v>
      </c>
      <c r="Y445">
        <v>41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13"/>
      <c r="C446" s="404" t="str">
        <f t="shared" si="96"/>
        <v>C22-R42</v>
      </c>
      <c r="D446" s="405">
        <v>0.47741898148148681</v>
      </c>
      <c r="E446" s="405">
        <v>0.47755787037037573</v>
      </c>
      <c r="F446" s="406">
        <f t="shared" si="109"/>
        <v>1.7</v>
      </c>
      <c r="G446" s="468">
        <f t="shared" si="109"/>
        <v>13.26</v>
      </c>
      <c r="H446" s="407">
        <f t="shared" si="109"/>
        <v>1.2</v>
      </c>
      <c r="I446" s="407">
        <f t="shared" si="101"/>
        <v>14.959999999999999</v>
      </c>
      <c r="J446" s="407">
        <f t="shared" si="97"/>
        <v>15.069999999999999</v>
      </c>
      <c r="K446" s="408">
        <f t="shared" si="102"/>
        <v>0.10999999999999943</v>
      </c>
      <c r="L446" s="409">
        <f t="shared" si="103"/>
        <v>0.5</v>
      </c>
      <c r="M446" s="410">
        <f t="shared" si="104"/>
        <v>15.459999999999999</v>
      </c>
      <c r="N446" s="410">
        <f t="shared" si="105"/>
        <v>15.569999999999999</v>
      </c>
      <c r="O446" s="411"/>
      <c r="P446" s="485">
        <f t="shared" ca="1" si="106"/>
        <v>0.47723379629630303</v>
      </c>
      <c r="Q446" s="484">
        <f t="shared" ca="1" si="107"/>
        <v>0.47739583333334007</v>
      </c>
      <c r="R446" s="486">
        <v>0.11</v>
      </c>
      <c r="S446" s="486"/>
      <c r="T446">
        <v>14</v>
      </c>
      <c r="U446" s="469" t="str">
        <f t="shared" si="98"/>
        <v>C22-R42</v>
      </c>
      <c r="V446">
        <v>22</v>
      </c>
      <c r="W446" s="470" t="s">
        <v>493</v>
      </c>
      <c r="X446" s="470" t="s">
        <v>494</v>
      </c>
      <c r="Y446">
        <v>42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13"/>
      <c r="C447" s="404" t="str">
        <f t="shared" si="96"/>
        <v>C22-R40</v>
      </c>
      <c r="D447" s="405">
        <v>0.47782407407407945</v>
      </c>
      <c r="E447" s="405">
        <v>0.47799768518519059</v>
      </c>
      <c r="F447" s="406">
        <f t="shared" si="109"/>
        <v>1.7</v>
      </c>
      <c r="G447" s="468">
        <f t="shared" si="109"/>
        <v>13.26</v>
      </c>
      <c r="H447" s="407">
        <f t="shared" si="109"/>
        <v>1.2</v>
      </c>
      <c r="I447" s="407">
        <f t="shared" si="101"/>
        <v>14.959999999999999</v>
      </c>
      <c r="J447" s="407">
        <f t="shared" si="97"/>
        <v>15.079999999999998</v>
      </c>
      <c r="K447" s="408">
        <f t="shared" si="102"/>
        <v>0.11999999999999922</v>
      </c>
      <c r="L447" s="409">
        <f t="shared" si="103"/>
        <v>0.5</v>
      </c>
      <c r="M447" s="410">
        <f t="shared" si="104"/>
        <v>15.459999999999999</v>
      </c>
      <c r="N447" s="410">
        <f t="shared" si="105"/>
        <v>15.579999999999998</v>
      </c>
      <c r="O447" s="411"/>
      <c r="P447" s="485">
        <f t="shared" ca="1" si="106"/>
        <v>0.4776504629629697</v>
      </c>
      <c r="Q447" s="484">
        <f t="shared" ca="1" si="107"/>
        <v>0.47782407407408084</v>
      </c>
      <c r="R447" s="486">
        <v>0.12</v>
      </c>
      <c r="S447" s="486"/>
      <c r="T447">
        <v>15</v>
      </c>
      <c r="U447" s="469" t="str">
        <f t="shared" si="98"/>
        <v>C22-R40</v>
      </c>
      <c r="V447">
        <v>22</v>
      </c>
      <c r="W447" s="470" t="s">
        <v>493</v>
      </c>
      <c r="X447" s="470" t="s">
        <v>494</v>
      </c>
      <c r="Y447">
        <v>40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13"/>
      <c r="C448" s="404" t="str">
        <f t="shared" si="96"/>
        <v>C22-R38</v>
      </c>
      <c r="D448" s="405">
        <v>0.47825231481482022</v>
      </c>
      <c r="E448" s="405">
        <v>0.47839120370370913</v>
      </c>
      <c r="F448" s="406">
        <f t="shared" si="109"/>
        <v>1.7</v>
      </c>
      <c r="G448" s="468">
        <f t="shared" si="109"/>
        <v>13.26</v>
      </c>
      <c r="H448" s="407">
        <f t="shared" si="109"/>
        <v>1.2</v>
      </c>
      <c r="I448" s="407">
        <f t="shared" si="101"/>
        <v>14.959999999999999</v>
      </c>
      <c r="J448" s="407">
        <f t="shared" si="97"/>
        <v>15.1</v>
      </c>
      <c r="K448" s="408">
        <f t="shared" si="102"/>
        <v>0.14000000000000057</v>
      </c>
      <c r="L448" s="409">
        <f t="shared" si="103"/>
        <v>0.5</v>
      </c>
      <c r="M448" s="410">
        <f t="shared" si="104"/>
        <v>15.459999999999999</v>
      </c>
      <c r="N448" s="410">
        <f t="shared" si="105"/>
        <v>15.6</v>
      </c>
      <c r="O448" s="411"/>
      <c r="P448" s="485">
        <f t="shared" ca="1" si="106"/>
        <v>0.47810185185185861</v>
      </c>
      <c r="Q448" s="484">
        <f t="shared" ca="1" si="107"/>
        <v>0.47825231481482156</v>
      </c>
      <c r="R448" s="486">
        <v>0.14000000000000001</v>
      </c>
      <c r="S448" s="486"/>
      <c r="T448">
        <v>16</v>
      </c>
      <c r="U448" s="469" t="str">
        <f t="shared" si="98"/>
        <v>C22-R38</v>
      </c>
      <c r="V448">
        <v>22</v>
      </c>
      <c r="W448" s="470" t="s">
        <v>493</v>
      </c>
      <c r="X448" s="470" t="s">
        <v>494</v>
      </c>
      <c r="Y448">
        <v>38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13"/>
      <c r="C449" s="404" t="str">
        <f t="shared" si="96"/>
        <v>C22-R36</v>
      </c>
      <c r="D449" s="405">
        <v>0.47865740740741286</v>
      </c>
      <c r="E449" s="405">
        <v>0.4788194444444499</v>
      </c>
      <c r="F449" s="406">
        <f t="shared" si="109"/>
        <v>1.7</v>
      </c>
      <c r="G449" s="468">
        <f t="shared" si="109"/>
        <v>13.26</v>
      </c>
      <c r="H449" s="407">
        <f t="shared" si="109"/>
        <v>1.2</v>
      </c>
      <c r="I449" s="407">
        <f t="shared" si="101"/>
        <v>14.959999999999999</v>
      </c>
      <c r="J449" s="407">
        <f t="shared" si="97"/>
        <v>15.11</v>
      </c>
      <c r="K449" s="408">
        <f t="shared" si="102"/>
        <v>0.15000000000000036</v>
      </c>
      <c r="L449" s="409">
        <f t="shared" si="103"/>
        <v>0.5</v>
      </c>
      <c r="M449" s="410">
        <f t="shared" si="104"/>
        <v>15.459999999999999</v>
      </c>
      <c r="N449" s="410">
        <f t="shared" si="105"/>
        <v>15.61</v>
      </c>
      <c r="O449" s="411"/>
      <c r="P449" s="485">
        <f t="shared" ca="1" si="106"/>
        <v>0.47850694444445119</v>
      </c>
      <c r="Q449" s="484">
        <f t="shared" ca="1" si="107"/>
        <v>0.47865740740741414</v>
      </c>
      <c r="R449" s="486">
        <v>0.15</v>
      </c>
      <c r="S449" s="486"/>
      <c r="T449">
        <v>17</v>
      </c>
      <c r="U449" s="469" t="str">
        <f t="shared" si="98"/>
        <v>C22-R36</v>
      </c>
      <c r="V449">
        <v>22</v>
      </c>
      <c r="W449" s="470" t="s">
        <v>493</v>
      </c>
      <c r="X449" s="470" t="s">
        <v>494</v>
      </c>
      <c r="Y449">
        <v>36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13"/>
      <c r="C450" s="404" t="str">
        <f t="shared" si="96"/>
        <v>C22-R34</v>
      </c>
      <c r="D450" s="405">
        <v>0.47907407407407954</v>
      </c>
      <c r="E450" s="405">
        <v>0.47923611111111658</v>
      </c>
      <c r="F450" s="406">
        <f t="shared" si="109"/>
        <v>1.7</v>
      </c>
      <c r="G450" s="468">
        <f t="shared" si="109"/>
        <v>13.26</v>
      </c>
      <c r="H450" s="407">
        <f t="shared" si="109"/>
        <v>1.2</v>
      </c>
      <c r="I450" s="407">
        <f t="shared" si="101"/>
        <v>14.959999999999999</v>
      </c>
      <c r="J450" s="407">
        <f t="shared" si="97"/>
        <v>15.049999999999999</v>
      </c>
      <c r="K450" s="408">
        <f t="shared" si="102"/>
        <v>8.9999999999999858E-2</v>
      </c>
      <c r="L450" s="409">
        <f t="shared" si="103"/>
        <v>0.5</v>
      </c>
      <c r="M450" s="410">
        <f t="shared" si="104"/>
        <v>15.459999999999999</v>
      </c>
      <c r="N450" s="410">
        <f t="shared" si="105"/>
        <v>15.549999999999999</v>
      </c>
      <c r="O450" s="411"/>
      <c r="P450" s="485">
        <f t="shared" ca="1" si="106"/>
        <v>0.47890046296296968</v>
      </c>
      <c r="Q450" s="484">
        <f t="shared" ca="1" si="107"/>
        <v>0.47905092592593262</v>
      </c>
      <c r="R450" s="486">
        <v>0.09</v>
      </c>
      <c r="S450" s="486"/>
      <c r="T450">
        <v>18</v>
      </c>
      <c r="U450" s="469" t="str">
        <f t="shared" si="98"/>
        <v>C22-R34</v>
      </c>
      <c r="V450">
        <v>22</v>
      </c>
      <c r="W450" s="470" t="s">
        <v>493</v>
      </c>
      <c r="X450" s="470" t="s">
        <v>494</v>
      </c>
      <c r="Y450">
        <v>34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13"/>
      <c r="C451" s="404" t="str">
        <f t="shared" si="96"/>
        <v>C22-R32</v>
      </c>
      <c r="D451" s="405">
        <v>0.47951388888889435</v>
      </c>
      <c r="E451" s="405">
        <v>0.47965277777778326</v>
      </c>
      <c r="F451" s="406">
        <f t="shared" ref="F451:H466" si="110">F450</f>
        <v>1.7</v>
      </c>
      <c r="G451" s="468">
        <f t="shared" si="110"/>
        <v>13.26</v>
      </c>
      <c r="H451" s="407">
        <f t="shared" si="110"/>
        <v>1.2</v>
      </c>
      <c r="I451" s="407">
        <f t="shared" si="101"/>
        <v>14.959999999999999</v>
      </c>
      <c r="J451" s="407">
        <f t="shared" si="97"/>
        <v>15.02</v>
      </c>
      <c r="K451" s="408">
        <f t="shared" si="102"/>
        <v>6.0000000000000497E-2</v>
      </c>
      <c r="L451" s="409">
        <f t="shared" si="103"/>
        <v>0.5</v>
      </c>
      <c r="M451" s="410">
        <f t="shared" si="104"/>
        <v>15.459999999999999</v>
      </c>
      <c r="N451" s="410">
        <f t="shared" si="105"/>
        <v>15.52</v>
      </c>
      <c r="O451" s="411"/>
      <c r="P451" s="485">
        <f t="shared" ca="1" si="106"/>
        <v>0.47934027777778448</v>
      </c>
      <c r="Q451" s="484">
        <f t="shared" ca="1" si="107"/>
        <v>0.47951388888889562</v>
      </c>
      <c r="R451" s="486">
        <v>0.06</v>
      </c>
      <c r="S451" s="486"/>
      <c r="T451">
        <v>19</v>
      </c>
      <c r="U451" s="469" t="str">
        <f t="shared" si="98"/>
        <v>C22-R32</v>
      </c>
      <c r="V451">
        <v>22</v>
      </c>
      <c r="W451" s="470" t="s">
        <v>493</v>
      </c>
      <c r="X451" s="470" t="s">
        <v>494</v>
      </c>
      <c r="Y451">
        <v>32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13"/>
      <c r="C452" s="404" t="str">
        <f t="shared" si="96"/>
        <v>C22-R30</v>
      </c>
      <c r="D452" s="405">
        <v>0.47991898148148698</v>
      </c>
      <c r="E452" s="405">
        <v>0.48006944444444993</v>
      </c>
      <c r="F452" s="406">
        <f t="shared" si="110"/>
        <v>1.7</v>
      </c>
      <c r="G452" s="468">
        <f t="shared" si="110"/>
        <v>13.26</v>
      </c>
      <c r="H452" s="407">
        <f t="shared" si="110"/>
        <v>1.2</v>
      </c>
      <c r="I452" s="407">
        <f t="shared" si="101"/>
        <v>14.959999999999999</v>
      </c>
      <c r="J452" s="407">
        <f t="shared" si="97"/>
        <v>14.989999999999998</v>
      </c>
      <c r="K452" s="408">
        <f t="shared" si="102"/>
        <v>2.9999999999999361E-2</v>
      </c>
      <c r="L452" s="409">
        <f t="shared" si="103"/>
        <v>0.5</v>
      </c>
      <c r="M452" s="410">
        <f t="shared" si="104"/>
        <v>15.459999999999999</v>
      </c>
      <c r="N452" s="410">
        <f t="shared" si="105"/>
        <v>15.489999999999998</v>
      </c>
      <c r="O452" s="411"/>
      <c r="P452" s="485">
        <f t="shared" ca="1" si="106"/>
        <v>0.47975694444445116</v>
      </c>
      <c r="Q452" s="484">
        <f t="shared" ca="1" si="107"/>
        <v>0.47990740740741411</v>
      </c>
      <c r="R452" s="486">
        <v>0.03</v>
      </c>
      <c r="S452" s="486"/>
      <c r="T452">
        <v>20</v>
      </c>
      <c r="U452" s="469" t="str">
        <f t="shared" si="98"/>
        <v>C22-R30</v>
      </c>
      <c r="V452">
        <v>22</v>
      </c>
      <c r="W452" s="470" t="s">
        <v>493</v>
      </c>
      <c r="X452" s="470" t="s">
        <v>494</v>
      </c>
      <c r="Y452">
        <v>30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13"/>
      <c r="C453" s="404" t="str">
        <f t="shared" si="96"/>
        <v>C22-R28</v>
      </c>
      <c r="D453" s="405">
        <v>0.4803472222222277</v>
      </c>
      <c r="E453" s="405">
        <v>0.48050925925926474</v>
      </c>
      <c r="F453" s="406">
        <f t="shared" si="110"/>
        <v>1.7</v>
      </c>
      <c r="G453" s="468">
        <f t="shared" si="110"/>
        <v>13.26</v>
      </c>
      <c r="H453" s="407">
        <f t="shared" si="110"/>
        <v>1.2</v>
      </c>
      <c r="I453" s="407">
        <f t="shared" si="101"/>
        <v>14.959999999999999</v>
      </c>
      <c r="J453" s="407">
        <f t="shared" si="97"/>
        <v>15.1</v>
      </c>
      <c r="K453" s="408">
        <f t="shared" si="102"/>
        <v>0.14000000000000057</v>
      </c>
      <c r="L453" s="409">
        <f t="shared" si="103"/>
        <v>0.5</v>
      </c>
      <c r="M453" s="410">
        <f t="shared" si="104"/>
        <v>15.459999999999999</v>
      </c>
      <c r="N453" s="410">
        <f t="shared" si="105"/>
        <v>15.6</v>
      </c>
      <c r="O453" s="411"/>
      <c r="P453" s="485">
        <f t="shared" ca="1" si="106"/>
        <v>0.48016203703704374</v>
      </c>
      <c r="Q453" s="484">
        <f t="shared" ca="1" si="107"/>
        <v>0.48033564814815488</v>
      </c>
      <c r="R453" s="486">
        <v>0.14000000000000001</v>
      </c>
      <c r="S453" s="486"/>
      <c r="T453">
        <v>21</v>
      </c>
      <c r="U453" s="469" t="str">
        <f t="shared" si="98"/>
        <v>C22-R28</v>
      </c>
      <c r="V453">
        <v>22</v>
      </c>
      <c r="W453" s="470" t="s">
        <v>493</v>
      </c>
      <c r="X453" s="470" t="s">
        <v>494</v>
      </c>
      <c r="Y453">
        <v>28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13"/>
      <c r="C454" s="404" t="str">
        <f t="shared" si="96"/>
        <v>C22-R26</v>
      </c>
      <c r="D454" s="405">
        <v>0.4807986111111166</v>
      </c>
      <c r="E454" s="405">
        <v>0.48096064814815365</v>
      </c>
      <c r="F454" s="406">
        <f t="shared" si="110"/>
        <v>1.7</v>
      </c>
      <c r="G454" s="468">
        <f t="shared" si="110"/>
        <v>13.26</v>
      </c>
      <c r="H454" s="407">
        <f t="shared" si="110"/>
        <v>1.2</v>
      </c>
      <c r="I454" s="407">
        <f t="shared" si="101"/>
        <v>14.959999999999999</v>
      </c>
      <c r="J454" s="407">
        <f t="shared" si="97"/>
        <v>14.969999999999999</v>
      </c>
      <c r="K454" s="408">
        <f t="shared" si="102"/>
        <v>9.9999999999997868E-3</v>
      </c>
      <c r="L454" s="409">
        <f t="shared" si="103"/>
        <v>0.5</v>
      </c>
      <c r="M454" s="410">
        <f t="shared" si="104"/>
        <v>15.459999999999999</v>
      </c>
      <c r="N454" s="410">
        <f t="shared" si="105"/>
        <v>15.469999999999999</v>
      </c>
      <c r="O454" s="411"/>
      <c r="P454" s="485">
        <f t="shared" ca="1" si="106"/>
        <v>0.48056712962963638</v>
      </c>
      <c r="Q454" s="484">
        <f t="shared" ca="1" si="107"/>
        <v>0.48074074074074752</v>
      </c>
      <c r="R454" s="486">
        <v>0.01</v>
      </c>
      <c r="S454" s="486"/>
      <c r="T454">
        <v>22</v>
      </c>
      <c r="U454" s="469" t="str">
        <f t="shared" si="98"/>
        <v>C22-R26</v>
      </c>
      <c r="V454">
        <v>22</v>
      </c>
      <c r="W454" s="470" t="s">
        <v>493</v>
      </c>
      <c r="X454" s="470" t="s">
        <v>494</v>
      </c>
      <c r="Y454">
        <v>26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13"/>
      <c r="C455" s="404" t="str">
        <f t="shared" si="96"/>
        <v>C22-R24</v>
      </c>
      <c r="D455" s="405">
        <v>0.48123842592593141</v>
      </c>
      <c r="E455" s="405">
        <v>0.48141203703704255</v>
      </c>
      <c r="F455" s="406">
        <f t="shared" si="110"/>
        <v>1.7</v>
      </c>
      <c r="G455" s="468">
        <f t="shared" si="110"/>
        <v>13.26</v>
      </c>
      <c r="H455" s="407">
        <f t="shared" si="110"/>
        <v>1.2</v>
      </c>
      <c r="I455" s="407">
        <f t="shared" si="101"/>
        <v>14.959999999999999</v>
      </c>
      <c r="J455" s="407">
        <f t="shared" si="97"/>
        <v>14.999999999999998</v>
      </c>
      <c r="K455" s="408">
        <f t="shared" si="102"/>
        <v>3.9999999999999147E-2</v>
      </c>
      <c r="L455" s="409">
        <f t="shared" si="103"/>
        <v>0.5</v>
      </c>
      <c r="M455" s="410">
        <f t="shared" si="104"/>
        <v>15.459999999999999</v>
      </c>
      <c r="N455" s="410">
        <f t="shared" si="105"/>
        <v>15.499999999999998</v>
      </c>
      <c r="O455" s="411"/>
      <c r="P455" s="485">
        <f t="shared" ca="1" si="106"/>
        <v>0.48098379629630306</v>
      </c>
      <c r="Q455" s="484">
        <f t="shared" ca="1" si="107"/>
        <v>0.48112268518519197</v>
      </c>
      <c r="R455" s="486">
        <v>0.04</v>
      </c>
      <c r="S455" s="486"/>
      <c r="T455">
        <v>23</v>
      </c>
      <c r="U455" s="469" t="str">
        <f t="shared" si="98"/>
        <v>C22-R24</v>
      </c>
      <c r="V455">
        <v>22</v>
      </c>
      <c r="W455" s="470" t="s">
        <v>493</v>
      </c>
      <c r="X455" s="470" t="s">
        <v>494</v>
      </c>
      <c r="Y455">
        <v>24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13"/>
      <c r="C456" s="404" t="str">
        <f t="shared" si="96"/>
        <v>C22-R22</v>
      </c>
      <c r="D456" s="405">
        <v>0.48167824074074628</v>
      </c>
      <c r="E456" s="405">
        <v>0.48185185185185742</v>
      </c>
      <c r="F456" s="406">
        <f t="shared" si="110"/>
        <v>1.7</v>
      </c>
      <c r="G456" s="468">
        <f t="shared" si="110"/>
        <v>13.26</v>
      </c>
      <c r="H456" s="407">
        <f t="shared" si="110"/>
        <v>1.2</v>
      </c>
      <c r="I456" s="407">
        <f t="shared" si="101"/>
        <v>14.959999999999999</v>
      </c>
      <c r="J456" s="407">
        <f t="shared" si="97"/>
        <v>15.1</v>
      </c>
      <c r="K456" s="408">
        <f t="shared" si="102"/>
        <v>0.14000000000000057</v>
      </c>
      <c r="L456" s="409">
        <f t="shared" si="103"/>
        <v>0.5</v>
      </c>
      <c r="M456" s="410">
        <f t="shared" si="104"/>
        <v>15.459999999999999</v>
      </c>
      <c r="N456" s="410">
        <f t="shared" si="105"/>
        <v>15.6</v>
      </c>
      <c r="O456" s="411"/>
      <c r="P456" s="485">
        <f t="shared" ca="1" si="106"/>
        <v>0.48141203703704383</v>
      </c>
      <c r="Q456" s="484">
        <f t="shared" ca="1" si="107"/>
        <v>0.48155092592593274</v>
      </c>
      <c r="R456" s="486">
        <v>0.14000000000000001</v>
      </c>
      <c r="S456" s="486"/>
      <c r="T456">
        <v>24</v>
      </c>
      <c r="U456" s="469" t="str">
        <f t="shared" si="98"/>
        <v>C22-R22</v>
      </c>
      <c r="V456">
        <v>22</v>
      </c>
      <c r="W456" s="470" t="s">
        <v>493</v>
      </c>
      <c r="X456" s="470" t="s">
        <v>494</v>
      </c>
      <c r="Y456">
        <v>22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13"/>
      <c r="C457" s="404" t="str">
        <f t="shared" si="96"/>
        <v>C22-R20</v>
      </c>
      <c r="D457" s="405">
        <v>0.48210648148148705</v>
      </c>
      <c r="E457" s="405">
        <v>0.48226851851852409</v>
      </c>
      <c r="F457" s="406">
        <f t="shared" si="110"/>
        <v>1.7</v>
      </c>
      <c r="G457" s="468">
        <f t="shared" si="110"/>
        <v>13.26</v>
      </c>
      <c r="H457" s="407">
        <f t="shared" si="110"/>
        <v>1.2</v>
      </c>
      <c r="I457" s="407">
        <f t="shared" si="101"/>
        <v>14.959999999999999</v>
      </c>
      <c r="J457" s="407">
        <f t="shared" si="97"/>
        <v>15.03</v>
      </c>
      <c r="K457" s="408">
        <f t="shared" si="102"/>
        <v>7.0000000000000284E-2</v>
      </c>
      <c r="L457" s="409">
        <f t="shared" si="103"/>
        <v>0.5</v>
      </c>
      <c r="M457" s="410">
        <f t="shared" si="104"/>
        <v>15.459999999999999</v>
      </c>
      <c r="N457" s="410">
        <f t="shared" si="105"/>
        <v>15.53</v>
      </c>
      <c r="O457" s="411"/>
      <c r="P457" s="485">
        <f t="shared" ca="1" si="106"/>
        <v>0.4818287037037105</v>
      </c>
      <c r="Q457" s="484">
        <f t="shared" ca="1" si="107"/>
        <v>0.48196759259259941</v>
      </c>
      <c r="R457" s="486">
        <v>7.0000000000000007E-2</v>
      </c>
      <c r="S457" s="486"/>
      <c r="T457">
        <v>25</v>
      </c>
      <c r="U457" s="469" t="str">
        <f t="shared" si="98"/>
        <v>C22-R20</v>
      </c>
      <c r="V457">
        <v>22</v>
      </c>
      <c r="W457" s="470" t="s">
        <v>493</v>
      </c>
      <c r="X457" s="470" t="s">
        <v>494</v>
      </c>
      <c r="Y457">
        <v>20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13"/>
      <c r="C458" s="404" t="str">
        <f t="shared" si="96"/>
        <v>C22-R18</v>
      </c>
      <c r="D458" s="405">
        <v>0.48255787037037595</v>
      </c>
      <c r="E458" s="405">
        <v>0.48269675925926486</v>
      </c>
      <c r="F458" s="406">
        <f t="shared" si="110"/>
        <v>1.7</v>
      </c>
      <c r="G458" s="468">
        <f t="shared" si="110"/>
        <v>13.26</v>
      </c>
      <c r="H458" s="407">
        <f t="shared" si="110"/>
        <v>1.2</v>
      </c>
      <c r="I458" s="407">
        <f t="shared" si="101"/>
        <v>14.959999999999999</v>
      </c>
      <c r="J458" s="407">
        <f t="shared" si="97"/>
        <v>15.1</v>
      </c>
      <c r="K458" s="408">
        <f t="shared" si="102"/>
        <v>0.14000000000000057</v>
      </c>
      <c r="L458" s="409">
        <f t="shared" si="103"/>
        <v>0.5</v>
      </c>
      <c r="M458" s="410">
        <f t="shared" si="104"/>
        <v>15.459999999999999</v>
      </c>
      <c r="N458" s="410">
        <f t="shared" si="105"/>
        <v>15.6</v>
      </c>
      <c r="O458" s="411"/>
      <c r="P458" s="485">
        <f t="shared" ca="1" si="106"/>
        <v>0.48224537037037718</v>
      </c>
      <c r="Q458" s="484">
        <f t="shared" ca="1" si="107"/>
        <v>0.48238425925926609</v>
      </c>
      <c r="R458" s="486">
        <v>0.14000000000000001</v>
      </c>
      <c r="S458" s="486"/>
      <c r="T458">
        <v>26</v>
      </c>
      <c r="U458" s="469" t="str">
        <f t="shared" si="98"/>
        <v>C22-R18</v>
      </c>
      <c r="V458">
        <v>22</v>
      </c>
      <c r="W458" s="470" t="s">
        <v>493</v>
      </c>
      <c r="X458" s="470" t="s">
        <v>494</v>
      </c>
      <c r="Y458">
        <v>18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13"/>
      <c r="C459" s="404" t="str">
        <f t="shared" si="96"/>
        <v>C22-R16</v>
      </c>
      <c r="D459" s="405">
        <v>0.4829398148148204</v>
      </c>
      <c r="E459" s="405">
        <v>0.48311342592593154</v>
      </c>
      <c r="F459" s="406">
        <f t="shared" si="110"/>
        <v>1.7</v>
      </c>
      <c r="G459" s="468">
        <f t="shared" si="110"/>
        <v>13.26</v>
      </c>
      <c r="H459" s="407">
        <f t="shared" si="110"/>
        <v>1.2</v>
      </c>
      <c r="I459" s="407">
        <f t="shared" si="101"/>
        <v>14.959999999999999</v>
      </c>
      <c r="J459" s="407">
        <f t="shared" si="97"/>
        <v>15.069999999999999</v>
      </c>
      <c r="K459" s="408">
        <f t="shared" si="102"/>
        <v>0.10999999999999943</v>
      </c>
      <c r="L459" s="409">
        <f t="shared" si="103"/>
        <v>0.5</v>
      </c>
      <c r="M459" s="410">
        <f t="shared" si="104"/>
        <v>15.459999999999999</v>
      </c>
      <c r="N459" s="410">
        <f t="shared" si="105"/>
        <v>15.569999999999999</v>
      </c>
      <c r="O459" s="411"/>
      <c r="P459" s="485">
        <f t="shared" ca="1" si="106"/>
        <v>0.48263888888889572</v>
      </c>
      <c r="Q459" s="484">
        <f t="shared" ca="1" si="107"/>
        <v>0.48281250000000686</v>
      </c>
      <c r="R459" s="486">
        <v>0.11</v>
      </c>
      <c r="S459" s="486"/>
      <c r="T459">
        <v>1</v>
      </c>
      <c r="U459" s="469" t="str">
        <f t="shared" si="98"/>
        <v>C22-R16</v>
      </c>
      <c r="V459">
        <v>22</v>
      </c>
      <c r="W459" s="470" t="s">
        <v>493</v>
      </c>
      <c r="X459" s="470" t="s">
        <v>494</v>
      </c>
      <c r="Y459">
        <v>16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13"/>
      <c r="C460" s="404" t="str">
        <f t="shared" si="96"/>
        <v>C22-R14</v>
      </c>
      <c r="D460" s="405">
        <v>0.48334490740741304</v>
      </c>
      <c r="E460" s="405">
        <v>0.48348379629630195</v>
      </c>
      <c r="F460" s="406">
        <f t="shared" si="110"/>
        <v>1.7</v>
      </c>
      <c r="G460" s="468">
        <f t="shared" si="110"/>
        <v>13.26</v>
      </c>
      <c r="H460" s="407">
        <f t="shared" si="110"/>
        <v>1.2</v>
      </c>
      <c r="I460" s="407">
        <f t="shared" si="101"/>
        <v>14.959999999999999</v>
      </c>
      <c r="J460" s="407">
        <f t="shared" si="97"/>
        <v>14.989999999999998</v>
      </c>
      <c r="K460" s="408">
        <f t="shared" si="102"/>
        <v>2.9999999999999361E-2</v>
      </c>
      <c r="L460" s="409">
        <f t="shared" si="103"/>
        <v>0.5</v>
      </c>
      <c r="M460" s="410">
        <f t="shared" si="104"/>
        <v>15.459999999999999</v>
      </c>
      <c r="N460" s="410">
        <f t="shared" si="105"/>
        <v>15.489999999999998</v>
      </c>
      <c r="O460" s="411"/>
      <c r="P460" s="485">
        <f t="shared" ca="1" si="106"/>
        <v>0.48306712962963649</v>
      </c>
      <c r="Q460" s="484">
        <f t="shared" ca="1" si="107"/>
        <v>0.4832060185185254</v>
      </c>
      <c r="R460" s="486">
        <v>0.03</v>
      </c>
      <c r="S460" s="486"/>
      <c r="T460">
        <v>2</v>
      </c>
      <c r="U460" s="469" t="str">
        <f t="shared" si="98"/>
        <v>C22-R14</v>
      </c>
      <c r="V460">
        <v>22</v>
      </c>
      <c r="W460" s="470" t="s">
        <v>493</v>
      </c>
      <c r="X460" s="470" t="s">
        <v>494</v>
      </c>
      <c r="Y460">
        <v>14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13"/>
      <c r="C461" s="404" t="str">
        <f t="shared" si="96"/>
        <v>C22-R12</v>
      </c>
      <c r="D461" s="405">
        <v>0.48372685185185749</v>
      </c>
      <c r="E461" s="405">
        <v>0.48390046296296862</v>
      </c>
      <c r="F461" s="406">
        <f t="shared" si="110"/>
        <v>1.7</v>
      </c>
      <c r="G461" s="468">
        <f t="shared" si="110"/>
        <v>13.26</v>
      </c>
      <c r="H461" s="407">
        <f t="shared" si="110"/>
        <v>1.2</v>
      </c>
      <c r="I461" s="407">
        <f t="shared" si="101"/>
        <v>14.959999999999999</v>
      </c>
      <c r="J461" s="407">
        <f t="shared" si="97"/>
        <v>15.049999999999999</v>
      </c>
      <c r="K461" s="408">
        <f t="shared" si="102"/>
        <v>8.9999999999999858E-2</v>
      </c>
      <c r="L461" s="409">
        <f t="shared" si="103"/>
        <v>0.5</v>
      </c>
      <c r="M461" s="410">
        <f t="shared" si="104"/>
        <v>15.459999999999999</v>
      </c>
      <c r="N461" s="410">
        <f t="shared" si="105"/>
        <v>15.549999999999999</v>
      </c>
      <c r="O461" s="411"/>
      <c r="P461" s="485">
        <f t="shared" ca="1" si="106"/>
        <v>0.48349537037037726</v>
      </c>
      <c r="Q461" s="484">
        <f t="shared" ca="1" si="107"/>
        <v>0.48363425925926617</v>
      </c>
      <c r="R461" s="486">
        <v>0.09</v>
      </c>
      <c r="S461" s="486"/>
      <c r="T461">
        <v>3</v>
      </c>
      <c r="U461" s="469" t="str">
        <f t="shared" si="98"/>
        <v>C22-R12</v>
      </c>
      <c r="V461">
        <v>22</v>
      </c>
      <c r="W461" s="470" t="s">
        <v>493</v>
      </c>
      <c r="X461" s="470" t="s">
        <v>494</v>
      </c>
      <c r="Y461">
        <v>12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13"/>
      <c r="C462" s="404" t="str">
        <f t="shared" si="96"/>
        <v>C22-R10</v>
      </c>
      <c r="D462" s="405">
        <v>0.48413194444445012</v>
      </c>
      <c r="E462" s="405">
        <v>0.48430555555556126</v>
      </c>
      <c r="F462" s="406">
        <f t="shared" si="110"/>
        <v>1.7</v>
      </c>
      <c r="G462" s="468">
        <f t="shared" si="110"/>
        <v>13.26</v>
      </c>
      <c r="H462" s="407">
        <f t="shared" si="110"/>
        <v>1.2</v>
      </c>
      <c r="I462" s="407">
        <f t="shared" si="101"/>
        <v>14.959999999999999</v>
      </c>
      <c r="J462" s="407">
        <f t="shared" si="97"/>
        <v>15.02</v>
      </c>
      <c r="K462" s="408">
        <f t="shared" si="102"/>
        <v>6.0000000000000497E-2</v>
      </c>
      <c r="L462" s="409">
        <f t="shared" si="103"/>
        <v>0.5</v>
      </c>
      <c r="M462" s="410">
        <f t="shared" si="104"/>
        <v>15.459999999999999</v>
      </c>
      <c r="N462" s="410">
        <f t="shared" si="105"/>
        <v>15.52</v>
      </c>
      <c r="O462" s="411"/>
      <c r="P462" s="485">
        <f t="shared" ca="1" si="106"/>
        <v>0.4839004629629699</v>
      </c>
      <c r="Q462" s="484">
        <f t="shared" ca="1" si="107"/>
        <v>0.48405092592593285</v>
      </c>
      <c r="R462" s="486">
        <v>0.06</v>
      </c>
      <c r="S462" s="486"/>
      <c r="T462">
        <v>4</v>
      </c>
      <c r="U462" s="469" t="str">
        <f t="shared" si="98"/>
        <v>C22-R10</v>
      </c>
      <c r="V462">
        <v>22</v>
      </c>
      <c r="W462" s="470" t="s">
        <v>493</v>
      </c>
      <c r="X462" s="470" t="s">
        <v>494</v>
      </c>
      <c r="Y462">
        <v>10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13"/>
      <c r="C463" s="404" t="str">
        <f t="shared" si="96"/>
        <v>C22-R8</v>
      </c>
      <c r="D463" s="405">
        <v>0.48453703703704276</v>
      </c>
      <c r="E463" s="405">
        <v>0.4847106481481539</v>
      </c>
      <c r="F463" s="406">
        <f t="shared" si="110"/>
        <v>1.7</v>
      </c>
      <c r="G463" s="468">
        <f t="shared" si="110"/>
        <v>13.26</v>
      </c>
      <c r="H463" s="407">
        <f t="shared" si="110"/>
        <v>1.2</v>
      </c>
      <c r="I463" s="407">
        <f t="shared" si="101"/>
        <v>14.959999999999999</v>
      </c>
      <c r="J463" s="407">
        <f t="shared" si="97"/>
        <v>15.03</v>
      </c>
      <c r="K463" s="408">
        <f t="shared" si="102"/>
        <v>7.0000000000000284E-2</v>
      </c>
      <c r="L463" s="409">
        <f t="shared" si="103"/>
        <v>0.5</v>
      </c>
      <c r="M463" s="410">
        <f t="shared" si="104"/>
        <v>15.459999999999999</v>
      </c>
      <c r="N463" s="410">
        <f t="shared" si="105"/>
        <v>15.53</v>
      </c>
      <c r="O463" s="411"/>
      <c r="P463" s="485">
        <f t="shared" ca="1" si="106"/>
        <v>0.48430555555556248</v>
      </c>
      <c r="Q463" s="484">
        <f t="shared" ca="1" si="107"/>
        <v>0.48446759259259953</v>
      </c>
      <c r="R463" s="486">
        <v>7.0000000000000007E-2</v>
      </c>
      <c r="S463" s="486"/>
      <c r="T463">
        <v>5</v>
      </c>
      <c r="U463" s="469" t="str">
        <f t="shared" si="98"/>
        <v>C22-R8</v>
      </c>
      <c r="V463">
        <v>22</v>
      </c>
      <c r="W463" s="470" t="s">
        <v>493</v>
      </c>
      <c r="X463" s="470" t="s">
        <v>494</v>
      </c>
      <c r="Y463">
        <v>8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13" t="str">
        <f>D12</f>
        <v>KM10+170, KM10+230</v>
      </c>
      <c r="C464" s="404" t="str">
        <f t="shared" si="96"/>
        <v>C22-R6</v>
      </c>
      <c r="D464" s="405">
        <v>0.54516203703703703</v>
      </c>
      <c r="E464" s="405">
        <v>0.54530092592592594</v>
      </c>
      <c r="F464" s="406">
        <f t="shared" si="110"/>
        <v>1.7</v>
      </c>
      <c r="G464" s="468">
        <f t="shared" si="110"/>
        <v>13.26</v>
      </c>
      <c r="H464" s="407">
        <f t="shared" si="110"/>
        <v>1.2</v>
      </c>
      <c r="I464" s="407">
        <f t="shared" si="101"/>
        <v>14.959999999999999</v>
      </c>
      <c r="J464" s="407">
        <f t="shared" si="97"/>
        <v>15.09</v>
      </c>
      <c r="K464" s="408">
        <f t="shared" si="102"/>
        <v>0.13000000000000078</v>
      </c>
      <c r="L464" s="409">
        <f t="shared" si="103"/>
        <v>0.5</v>
      </c>
      <c r="M464" s="410">
        <f t="shared" si="104"/>
        <v>15.459999999999999</v>
      </c>
      <c r="N464" s="410">
        <f t="shared" si="105"/>
        <v>15.59</v>
      </c>
      <c r="O464" s="411"/>
      <c r="P464" s="485">
        <v>0.54516203703703703</v>
      </c>
      <c r="Q464" s="484">
        <f t="shared" ca="1" si="107"/>
        <v>0.54530092592592594</v>
      </c>
      <c r="R464" s="486">
        <v>0.13</v>
      </c>
      <c r="S464" s="486"/>
      <c r="T464">
        <v>6</v>
      </c>
      <c r="U464" s="469" t="str">
        <f t="shared" si="98"/>
        <v>C22-R6</v>
      </c>
      <c r="V464">
        <v>22</v>
      </c>
      <c r="W464" s="470" t="s">
        <v>493</v>
      </c>
      <c r="X464" s="470" t="s">
        <v>494</v>
      </c>
      <c r="Y464">
        <v>6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13"/>
      <c r="C465" s="404" t="str">
        <f t="shared" si="96"/>
        <v>C22-R4</v>
      </c>
      <c r="D465" s="405">
        <v>0.54556712962962961</v>
      </c>
      <c r="E465" s="405">
        <v>0.54574074074074075</v>
      </c>
      <c r="F465" s="406">
        <f t="shared" si="110"/>
        <v>1.7</v>
      </c>
      <c r="G465" s="468">
        <f t="shared" si="110"/>
        <v>13.26</v>
      </c>
      <c r="H465" s="407">
        <f t="shared" si="110"/>
        <v>1.2</v>
      </c>
      <c r="I465" s="407">
        <f t="shared" si="101"/>
        <v>14.959999999999999</v>
      </c>
      <c r="J465" s="407">
        <f t="shared" si="97"/>
        <v>15.11</v>
      </c>
      <c r="K465" s="408">
        <f t="shared" si="102"/>
        <v>0.15000000000000036</v>
      </c>
      <c r="L465" s="409">
        <f t="shared" si="103"/>
        <v>0.5</v>
      </c>
      <c r="M465" s="410">
        <f t="shared" si="104"/>
        <v>15.459999999999999</v>
      </c>
      <c r="N465" s="410">
        <f t="shared" si="105"/>
        <v>15.61</v>
      </c>
      <c r="O465" s="411"/>
      <c r="P465" s="485">
        <f t="shared" ca="1" si="106"/>
        <v>0.54553240740740738</v>
      </c>
      <c r="Q465" s="484">
        <f t="shared" ca="1" si="107"/>
        <v>0.54570601851851852</v>
      </c>
      <c r="R465" s="486">
        <v>0.15</v>
      </c>
      <c r="S465" s="486"/>
      <c r="T465">
        <v>7</v>
      </c>
      <c r="U465" s="469" t="str">
        <f t="shared" si="98"/>
        <v>C22-R4</v>
      </c>
      <c r="V465">
        <v>22</v>
      </c>
      <c r="W465" s="470" t="s">
        <v>493</v>
      </c>
      <c r="X465" s="470" t="s">
        <v>494</v>
      </c>
      <c r="Y465">
        <v>4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13"/>
      <c r="C466" s="404" t="str">
        <f t="shared" ref="C466:C516" si="111">U466</f>
        <v>C22-R2</v>
      </c>
      <c r="D466" s="405">
        <v>0.54600694444444442</v>
      </c>
      <c r="E466" s="405">
        <v>0.54614583333333333</v>
      </c>
      <c r="F466" s="406">
        <f t="shared" si="110"/>
        <v>1.7</v>
      </c>
      <c r="G466" s="468">
        <f t="shared" si="110"/>
        <v>13.26</v>
      </c>
      <c r="H466" s="407">
        <f t="shared" si="110"/>
        <v>1.2</v>
      </c>
      <c r="I466" s="407">
        <f t="shared" si="101"/>
        <v>14.959999999999999</v>
      </c>
      <c r="J466" s="407">
        <f t="shared" ref="J466:J516" si="112">I466+R466</f>
        <v>15.01</v>
      </c>
      <c r="K466" s="408">
        <f t="shared" si="102"/>
        <v>5.0000000000000711E-2</v>
      </c>
      <c r="L466" s="409">
        <f t="shared" si="103"/>
        <v>0.5</v>
      </c>
      <c r="M466" s="410">
        <f t="shared" si="104"/>
        <v>15.459999999999999</v>
      </c>
      <c r="N466" s="410">
        <f t="shared" si="105"/>
        <v>15.51</v>
      </c>
      <c r="O466" s="411"/>
      <c r="P466" s="485">
        <f t="shared" ca="1" si="106"/>
        <v>0.54598379629629634</v>
      </c>
      <c r="Q466" s="484">
        <f t="shared" ca="1" si="107"/>
        <v>0.54614583333333333</v>
      </c>
      <c r="R466" s="486">
        <v>0.05</v>
      </c>
      <c r="S466" s="486"/>
      <c r="T466">
        <v>8</v>
      </c>
      <c r="U466" s="469" t="str">
        <f t="shared" ref="U466:U529" si="113">W466&amp;V466&amp;"-"&amp;X466&amp;Y466</f>
        <v>C22-R2</v>
      </c>
      <c r="V466">
        <v>22</v>
      </c>
      <c r="W466" s="470" t="s">
        <v>493</v>
      </c>
      <c r="X466" s="470" t="s">
        <v>494</v>
      </c>
      <c r="Y466">
        <v>2</v>
      </c>
      <c r="Z466" s="400">
        <v>450</v>
      </c>
      <c r="AA466" s="502">
        <v>450</v>
      </c>
    </row>
    <row r="467" spans="1:27" ht="12.75" customHeight="1">
      <c r="A467" s="403">
        <f t="shared" ref="A467:A514" si="114">A466+1</f>
        <v>451</v>
      </c>
      <c r="B467" s="513"/>
      <c r="C467" s="404" t="str">
        <f t="shared" si="111"/>
        <v>C23-R1</v>
      </c>
      <c r="D467" s="405">
        <v>0.54643518518518519</v>
      </c>
      <c r="E467" s="405">
        <v>0.54659722222222218</v>
      </c>
      <c r="F467" s="406">
        <f t="shared" ref="F467:H482" si="115">F466</f>
        <v>1.7</v>
      </c>
      <c r="G467" s="468">
        <f t="shared" si="115"/>
        <v>13.26</v>
      </c>
      <c r="H467" s="407">
        <f t="shared" si="115"/>
        <v>1.2</v>
      </c>
      <c r="I467" s="407">
        <f t="shared" ref="I467:I516" si="116">F467+G467</f>
        <v>14.959999999999999</v>
      </c>
      <c r="J467" s="407">
        <f t="shared" si="112"/>
        <v>15.09</v>
      </c>
      <c r="K467" s="408">
        <f t="shared" ref="K467:K516" si="117">J467-I467</f>
        <v>0.13000000000000078</v>
      </c>
      <c r="L467" s="409">
        <f t="shared" ref="L467:L531" si="118">L466</f>
        <v>0.5</v>
      </c>
      <c r="M467" s="410">
        <f t="shared" ref="M467:M516" si="119">I467+L467</f>
        <v>15.459999999999999</v>
      </c>
      <c r="N467" s="410">
        <f t="shared" ref="N467:N530" si="120">J467+L467</f>
        <v>15.59</v>
      </c>
      <c r="O467" s="411"/>
      <c r="P467" s="485">
        <f t="shared" ref="P467:P530" ca="1" si="121">Q466+TIME(0,0,RANDBETWEEN(20,25))</f>
        <v>0.54638888888888892</v>
      </c>
      <c r="Q467" s="484">
        <f t="shared" ref="Q467:Q530" ca="1" si="122">P467+TIME(0,0,RANDBETWEEN(12,15))</f>
        <v>0.54653935185185187</v>
      </c>
      <c r="R467" s="486">
        <v>0.13</v>
      </c>
      <c r="S467" s="486"/>
      <c r="T467">
        <v>9</v>
      </c>
      <c r="U467" s="469" t="str">
        <f t="shared" si="113"/>
        <v>C23-R1</v>
      </c>
      <c r="V467">
        <v>23</v>
      </c>
      <c r="W467" s="470" t="s">
        <v>493</v>
      </c>
      <c r="X467" s="470" t="s">
        <v>494</v>
      </c>
      <c r="Y467">
        <v>1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13"/>
      <c r="C468" s="404" t="str">
        <f t="shared" si="111"/>
        <v>C23-R3</v>
      </c>
      <c r="D468" s="405">
        <v>0.54684027777777777</v>
      </c>
      <c r="E468" s="405">
        <v>0.54699074074074072</v>
      </c>
      <c r="F468" s="406">
        <f t="shared" si="115"/>
        <v>1.7</v>
      </c>
      <c r="G468" s="468">
        <f t="shared" si="115"/>
        <v>13.26</v>
      </c>
      <c r="H468" s="407">
        <f t="shared" si="115"/>
        <v>1.2</v>
      </c>
      <c r="I468" s="407">
        <f t="shared" si="116"/>
        <v>14.959999999999999</v>
      </c>
      <c r="J468" s="407">
        <f t="shared" si="112"/>
        <v>15.09</v>
      </c>
      <c r="K468" s="408">
        <f t="shared" si="117"/>
        <v>0.13000000000000078</v>
      </c>
      <c r="L468" s="409">
        <f t="shared" si="118"/>
        <v>0.5</v>
      </c>
      <c r="M468" s="410">
        <f t="shared" si="119"/>
        <v>15.459999999999999</v>
      </c>
      <c r="N468" s="410">
        <f t="shared" si="120"/>
        <v>15.59</v>
      </c>
      <c r="O468" s="411"/>
      <c r="P468" s="485">
        <f t="shared" ca="1" si="121"/>
        <v>0.54678240740740747</v>
      </c>
      <c r="Q468" s="484">
        <f t="shared" ca="1" si="122"/>
        <v>0.54695601851851861</v>
      </c>
      <c r="R468" s="486">
        <v>0.13</v>
      </c>
      <c r="S468" s="486"/>
      <c r="T468">
        <v>10</v>
      </c>
      <c r="U468" s="469" t="str">
        <f t="shared" si="113"/>
        <v>C23-R3</v>
      </c>
      <c r="V468">
        <v>23</v>
      </c>
      <c r="W468" s="470" t="s">
        <v>493</v>
      </c>
      <c r="X468" s="470" t="s">
        <v>494</v>
      </c>
      <c r="Y468">
        <v>3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13"/>
      <c r="C469" s="404" t="str">
        <f t="shared" si="111"/>
        <v>C23-R5</v>
      </c>
      <c r="D469" s="405">
        <v>0.54722222222222217</v>
      </c>
      <c r="E469" s="405">
        <v>0.5473958333333333</v>
      </c>
      <c r="F469" s="406">
        <f t="shared" si="115"/>
        <v>1.7</v>
      </c>
      <c r="G469" s="468">
        <f t="shared" si="115"/>
        <v>13.26</v>
      </c>
      <c r="H469" s="407">
        <f t="shared" si="115"/>
        <v>1.2</v>
      </c>
      <c r="I469" s="407">
        <f t="shared" si="116"/>
        <v>14.959999999999999</v>
      </c>
      <c r="J469" s="407">
        <f t="shared" si="112"/>
        <v>15.11</v>
      </c>
      <c r="K469" s="408">
        <f t="shared" si="117"/>
        <v>0.15000000000000036</v>
      </c>
      <c r="L469" s="409">
        <f t="shared" si="118"/>
        <v>0.5</v>
      </c>
      <c r="M469" s="410">
        <f t="shared" si="119"/>
        <v>15.459999999999999</v>
      </c>
      <c r="N469" s="410">
        <f t="shared" si="120"/>
        <v>15.61</v>
      </c>
      <c r="O469" s="411"/>
      <c r="P469" s="485">
        <f t="shared" ca="1" si="121"/>
        <v>0.54721064814814824</v>
      </c>
      <c r="Q469" s="484">
        <f t="shared" ca="1" si="122"/>
        <v>0.54736111111111119</v>
      </c>
      <c r="R469" s="486">
        <v>0.15</v>
      </c>
      <c r="S469" s="486"/>
      <c r="T469">
        <v>11</v>
      </c>
      <c r="U469" s="469" t="str">
        <f t="shared" si="113"/>
        <v>C23-R5</v>
      </c>
      <c r="V469">
        <v>23</v>
      </c>
      <c r="W469" s="470" t="s">
        <v>493</v>
      </c>
      <c r="X469" s="470" t="s">
        <v>494</v>
      </c>
      <c r="Y469">
        <v>5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13"/>
      <c r="C470" s="404" t="str">
        <f t="shared" si="111"/>
        <v>C23-R7</v>
      </c>
      <c r="D470" s="405">
        <v>0.54767361111111112</v>
      </c>
      <c r="E470" s="405">
        <v>0.54781250000000004</v>
      </c>
      <c r="F470" s="406">
        <f t="shared" si="115"/>
        <v>1.7</v>
      </c>
      <c r="G470" s="468">
        <f t="shared" si="115"/>
        <v>13.26</v>
      </c>
      <c r="H470" s="407">
        <f t="shared" si="115"/>
        <v>1.2</v>
      </c>
      <c r="I470" s="407">
        <f t="shared" si="116"/>
        <v>14.959999999999999</v>
      </c>
      <c r="J470" s="407">
        <f t="shared" si="112"/>
        <v>14.999999999999998</v>
      </c>
      <c r="K470" s="408">
        <f t="shared" si="117"/>
        <v>3.9999999999999147E-2</v>
      </c>
      <c r="L470" s="409">
        <f t="shared" si="118"/>
        <v>0.5</v>
      </c>
      <c r="M470" s="410">
        <f t="shared" si="119"/>
        <v>15.459999999999999</v>
      </c>
      <c r="N470" s="410">
        <f t="shared" si="120"/>
        <v>15.499999999999998</v>
      </c>
      <c r="O470" s="411"/>
      <c r="P470" s="485">
        <f t="shared" ca="1" si="121"/>
        <v>0.54763888888888901</v>
      </c>
      <c r="Q470" s="484">
        <f t="shared" ca="1" si="122"/>
        <v>0.547800925925926</v>
      </c>
      <c r="R470" s="486">
        <v>0.04</v>
      </c>
      <c r="S470" s="486"/>
      <c r="T470">
        <v>12</v>
      </c>
      <c r="U470" s="469" t="str">
        <f t="shared" si="113"/>
        <v>C23-R7</v>
      </c>
      <c r="V470">
        <v>23</v>
      </c>
      <c r="W470" s="470" t="s">
        <v>493</v>
      </c>
      <c r="X470" s="470" t="s">
        <v>494</v>
      </c>
      <c r="Y470">
        <v>7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13"/>
      <c r="C471" s="404" t="str">
        <f t="shared" si="111"/>
        <v>C23-R9</v>
      </c>
      <c r="D471" s="405">
        <v>0.54806712962962967</v>
      </c>
      <c r="E471" s="405">
        <v>0.54822916666666666</v>
      </c>
      <c r="F471" s="406">
        <f t="shared" si="115"/>
        <v>1.7</v>
      </c>
      <c r="G471" s="468">
        <f t="shared" si="115"/>
        <v>13.26</v>
      </c>
      <c r="H471" s="407">
        <f t="shared" si="115"/>
        <v>1.2</v>
      </c>
      <c r="I471" s="407">
        <f t="shared" si="116"/>
        <v>14.959999999999999</v>
      </c>
      <c r="J471" s="407">
        <f t="shared" si="112"/>
        <v>15.02</v>
      </c>
      <c r="K471" s="408">
        <f t="shared" si="117"/>
        <v>6.0000000000000497E-2</v>
      </c>
      <c r="L471" s="409">
        <f t="shared" si="118"/>
        <v>0.5</v>
      </c>
      <c r="M471" s="410">
        <f t="shared" si="119"/>
        <v>15.459999999999999</v>
      </c>
      <c r="N471" s="410">
        <f t="shared" si="120"/>
        <v>15.52</v>
      </c>
      <c r="O471" s="411"/>
      <c r="P471" s="485">
        <f t="shared" ca="1" si="121"/>
        <v>0.54804398148148159</v>
      </c>
      <c r="Q471" s="484">
        <f t="shared" ca="1" si="122"/>
        <v>0.54820601851851858</v>
      </c>
      <c r="R471" s="486">
        <v>0.06</v>
      </c>
      <c r="S471" s="486"/>
      <c r="T471">
        <v>13</v>
      </c>
      <c r="U471" s="469" t="str">
        <f t="shared" si="113"/>
        <v>C23-R9</v>
      </c>
      <c r="V471">
        <v>23</v>
      </c>
      <c r="W471" s="470" t="s">
        <v>493</v>
      </c>
      <c r="X471" s="470" t="s">
        <v>494</v>
      </c>
      <c r="Y471">
        <v>9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13"/>
      <c r="C472" s="404" t="str">
        <f t="shared" si="111"/>
        <v>C23-R11</v>
      </c>
      <c r="D472" s="405">
        <v>0.54849537037037033</v>
      </c>
      <c r="E472" s="405">
        <v>0.54865740740740732</v>
      </c>
      <c r="F472" s="406">
        <f t="shared" si="115"/>
        <v>1.7</v>
      </c>
      <c r="G472" s="468">
        <f t="shared" si="115"/>
        <v>13.26</v>
      </c>
      <c r="H472" s="407">
        <f t="shared" si="115"/>
        <v>1.2</v>
      </c>
      <c r="I472" s="407">
        <f t="shared" si="116"/>
        <v>14.959999999999999</v>
      </c>
      <c r="J472" s="407">
        <f t="shared" si="112"/>
        <v>15.11</v>
      </c>
      <c r="K472" s="408">
        <f t="shared" si="117"/>
        <v>0.15000000000000036</v>
      </c>
      <c r="L472" s="409">
        <f t="shared" si="118"/>
        <v>0.5</v>
      </c>
      <c r="M472" s="410">
        <f t="shared" si="119"/>
        <v>15.459999999999999</v>
      </c>
      <c r="N472" s="410">
        <f t="shared" si="120"/>
        <v>15.61</v>
      </c>
      <c r="O472" s="411"/>
      <c r="P472" s="485">
        <f t="shared" ca="1" si="121"/>
        <v>0.5484837962962964</v>
      </c>
      <c r="Q472" s="484">
        <f t="shared" ca="1" si="122"/>
        <v>0.54863425925925935</v>
      </c>
      <c r="R472" s="486">
        <v>0.15</v>
      </c>
      <c r="S472" s="486"/>
      <c r="T472">
        <v>14</v>
      </c>
      <c r="U472" s="469" t="str">
        <f t="shared" si="113"/>
        <v>C23-R11</v>
      </c>
      <c r="V472">
        <v>23</v>
      </c>
      <c r="W472" s="470" t="s">
        <v>493</v>
      </c>
      <c r="X472" s="470" t="s">
        <v>494</v>
      </c>
      <c r="Y472">
        <v>11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13"/>
      <c r="C473" s="404" t="str">
        <f t="shared" si="111"/>
        <v>C23-R13</v>
      </c>
      <c r="D473" s="405">
        <v>0.54891203703703695</v>
      </c>
      <c r="E473" s="405">
        <v>0.54907407407407394</v>
      </c>
      <c r="F473" s="406">
        <f t="shared" si="115"/>
        <v>1.7</v>
      </c>
      <c r="G473" s="468">
        <f t="shared" si="115"/>
        <v>13.26</v>
      </c>
      <c r="H473" s="407">
        <f t="shared" si="115"/>
        <v>1.2</v>
      </c>
      <c r="I473" s="407">
        <f t="shared" si="116"/>
        <v>14.959999999999999</v>
      </c>
      <c r="J473" s="407">
        <f t="shared" si="112"/>
        <v>15.11</v>
      </c>
      <c r="K473" s="408">
        <f t="shared" si="117"/>
        <v>0.15000000000000036</v>
      </c>
      <c r="L473" s="409">
        <f t="shared" si="118"/>
        <v>0.5</v>
      </c>
      <c r="M473" s="410">
        <f t="shared" si="119"/>
        <v>15.459999999999999</v>
      </c>
      <c r="N473" s="410">
        <f t="shared" si="120"/>
        <v>15.61</v>
      </c>
      <c r="O473" s="411"/>
      <c r="P473" s="485">
        <f t="shared" ca="1" si="121"/>
        <v>0.54887731481481494</v>
      </c>
      <c r="Q473" s="484">
        <f t="shared" ca="1" si="122"/>
        <v>0.54901620370370385</v>
      </c>
      <c r="R473" s="486">
        <v>0.15</v>
      </c>
      <c r="S473" s="486"/>
      <c r="T473">
        <v>15</v>
      </c>
      <c r="U473" s="469" t="str">
        <f t="shared" si="113"/>
        <v>C23-R13</v>
      </c>
      <c r="V473">
        <v>23</v>
      </c>
      <c r="W473" s="470" t="s">
        <v>493</v>
      </c>
      <c r="X473" s="470" t="s">
        <v>494</v>
      </c>
      <c r="Y473">
        <v>13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13"/>
      <c r="C474" s="404" t="str">
        <f t="shared" si="111"/>
        <v>C23-R15</v>
      </c>
      <c r="D474" s="405">
        <v>0.54932870370370357</v>
      </c>
      <c r="E474" s="405">
        <v>0.54947916666666652</v>
      </c>
      <c r="F474" s="406">
        <f t="shared" si="115"/>
        <v>1.7</v>
      </c>
      <c r="G474" s="468">
        <f t="shared" si="115"/>
        <v>13.26</v>
      </c>
      <c r="H474" s="407">
        <f t="shared" si="115"/>
        <v>1.2</v>
      </c>
      <c r="I474" s="407">
        <f t="shared" si="116"/>
        <v>14.959999999999999</v>
      </c>
      <c r="J474" s="407">
        <f t="shared" si="112"/>
        <v>15.01</v>
      </c>
      <c r="K474" s="408">
        <f t="shared" si="117"/>
        <v>5.0000000000000711E-2</v>
      </c>
      <c r="L474" s="409">
        <f t="shared" si="118"/>
        <v>0.5</v>
      </c>
      <c r="M474" s="410">
        <f t="shared" si="119"/>
        <v>15.459999999999999</v>
      </c>
      <c r="N474" s="410">
        <f t="shared" si="120"/>
        <v>15.51</v>
      </c>
      <c r="O474" s="411"/>
      <c r="P474" s="485">
        <f t="shared" ca="1" si="121"/>
        <v>0.5492476851851853</v>
      </c>
      <c r="Q474" s="484">
        <f t="shared" ca="1" si="122"/>
        <v>0.54942129629629644</v>
      </c>
      <c r="R474" s="486">
        <v>0.05</v>
      </c>
      <c r="S474" s="486"/>
      <c r="T474">
        <v>16</v>
      </c>
      <c r="U474" s="469" t="str">
        <f t="shared" si="113"/>
        <v>C23-R15</v>
      </c>
      <c r="V474">
        <v>23</v>
      </c>
      <c r="W474" s="470" t="s">
        <v>493</v>
      </c>
      <c r="X474" s="470" t="s">
        <v>494</v>
      </c>
      <c r="Y474">
        <v>15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13"/>
      <c r="C475" s="404" t="str">
        <f t="shared" si="111"/>
        <v>C23-R17</v>
      </c>
      <c r="D475" s="405">
        <v>0.54976851851851838</v>
      </c>
      <c r="E475" s="405">
        <v>0.54993055555555537</v>
      </c>
      <c r="F475" s="406">
        <f t="shared" si="115"/>
        <v>1.7</v>
      </c>
      <c r="G475" s="468">
        <f t="shared" si="115"/>
        <v>13.26</v>
      </c>
      <c r="H475" s="407">
        <f t="shared" si="115"/>
        <v>1.2</v>
      </c>
      <c r="I475" s="407">
        <f t="shared" si="116"/>
        <v>14.959999999999999</v>
      </c>
      <c r="J475" s="407">
        <f t="shared" si="112"/>
        <v>15.03</v>
      </c>
      <c r="K475" s="408">
        <f t="shared" si="117"/>
        <v>7.0000000000000284E-2</v>
      </c>
      <c r="L475" s="409">
        <f t="shared" si="118"/>
        <v>0.5</v>
      </c>
      <c r="M475" s="410">
        <f t="shared" si="119"/>
        <v>15.459999999999999</v>
      </c>
      <c r="N475" s="410">
        <f t="shared" si="120"/>
        <v>15.53</v>
      </c>
      <c r="O475" s="411"/>
      <c r="P475" s="485">
        <f t="shared" ca="1" si="121"/>
        <v>0.54965277777777788</v>
      </c>
      <c r="Q475" s="484">
        <f t="shared" ca="1" si="122"/>
        <v>0.54981481481481487</v>
      </c>
      <c r="R475" s="486">
        <v>7.0000000000000007E-2</v>
      </c>
      <c r="S475" s="486"/>
      <c r="T475">
        <v>17</v>
      </c>
      <c r="U475" s="469" t="str">
        <f t="shared" si="113"/>
        <v>C23-R17</v>
      </c>
      <c r="V475">
        <v>23</v>
      </c>
      <c r="W475" s="470" t="s">
        <v>493</v>
      </c>
      <c r="X475" s="470" t="s">
        <v>494</v>
      </c>
      <c r="Y475">
        <v>17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13"/>
      <c r="C476" s="404" t="str">
        <f t="shared" si="111"/>
        <v>C23-R19</v>
      </c>
      <c r="D476" s="405">
        <v>0.550185185185185</v>
      </c>
      <c r="E476" s="405">
        <v>0.55035879629629614</v>
      </c>
      <c r="F476" s="406">
        <f t="shared" si="115"/>
        <v>1.7</v>
      </c>
      <c r="G476" s="468">
        <f t="shared" si="115"/>
        <v>13.26</v>
      </c>
      <c r="H476" s="407">
        <f t="shared" si="115"/>
        <v>1.2</v>
      </c>
      <c r="I476" s="407">
        <f t="shared" si="116"/>
        <v>14.959999999999999</v>
      </c>
      <c r="J476" s="407">
        <f t="shared" si="112"/>
        <v>14.989999999999998</v>
      </c>
      <c r="K476" s="408">
        <f t="shared" si="117"/>
        <v>2.9999999999999361E-2</v>
      </c>
      <c r="L476" s="409">
        <f t="shared" si="118"/>
        <v>0.5</v>
      </c>
      <c r="M476" s="410">
        <f t="shared" si="119"/>
        <v>15.459999999999999</v>
      </c>
      <c r="N476" s="410">
        <f t="shared" si="120"/>
        <v>15.489999999999998</v>
      </c>
      <c r="O476" s="411"/>
      <c r="P476" s="485">
        <f t="shared" ca="1" si="121"/>
        <v>0.5500694444444445</v>
      </c>
      <c r="Q476" s="484">
        <f t="shared" ca="1" si="122"/>
        <v>0.55020833333333341</v>
      </c>
      <c r="R476" s="486">
        <v>0.03</v>
      </c>
      <c r="S476" s="486"/>
      <c r="T476">
        <v>18</v>
      </c>
      <c r="U476" s="469" t="str">
        <f t="shared" si="113"/>
        <v>C23-R19</v>
      </c>
      <c r="V476">
        <v>23</v>
      </c>
      <c r="W476" s="470" t="s">
        <v>493</v>
      </c>
      <c r="X476" s="470" t="s">
        <v>494</v>
      </c>
      <c r="Y476">
        <v>19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13"/>
      <c r="C477" s="404" t="str">
        <f t="shared" si="111"/>
        <v>C23-R21</v>
      </c>
      <c r="D477" s="405">
        <v>0.55061342592592577</v>
      </c>
      <c r="E477" s="405">
        <v>0.55075231481481468</v>
      </c>
      <c r="F477" s="406">
        <f t="shared" si="115"/>
        <v>1.7</v>
      </c>
      <c r="G477" s="468">
        <f t="shared" si="115"/>
        <v>13.26</v>
      </c>
      <c r="H477" s="407">
        <f t="shared" si="115"/>
        <v>1.2</v>
      </c>
      <c r="I477" s="407">
        <f t="shared" si="116"/>
        <v>14.959999999999999</v>
      </c>
      <c r="J477" s="407">
        <f t="shared" si="112"/>
        <v>15.03</v>
      </c>
      <c r="K477" s="408">
        <f t="shared" si="117"/>
        <v>7.0000000000000284E-2</v>
      </c>
      <c r="L477" s="409">
        <f t="shared" si="118"/>
        <v>0.5</v>
      </c>
      <c r="M477" s="410">
        <f t="shared" si="119"/>
        <v>15.459999999999999</v>
      </c>
      <c r="N477" s="410">
        <f t="shared" si="120"/>
        <v>15.53</v>
      </c>
      <c r="O477" s="411"/>
      <c r="P477" s="485">
        <f t="shared" ca="1" si="121"/>
        <v>0.55047453703703708</v>
      </c>
      <c r="Q477" s="484">
        <f t="shared" ca="1" si="122"/>
        <v>0.55064814814814822</v>
      </c>
      <c r="R477" s="486">
        <v>7.0000000000000007E-2</v>
      </c>
      <c r="S477" s="486"/>
      <c r="T477">
        <v>19</v>
      </c>
      <c r="U477" s="469" t="str">
        <f t="shared" si="113"/>
        <v>C23-R21</v>
      </c>
      <c r="V477">
        <v>23</v>
      </c>
      <c r="W477" s="470" t="s">
        <v>493</v>
      </c>
      <c r="X477" s="470" t="s">
        <v>494</v>
      </c>
      <c r="Y477">
        <v>21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13"/>
      <c r="C478" s="404" t="str">
        <f t="shared" si="111"/>
        <v>C23-R23</v>
      </c>
      <c r="D478" s="405">
        <v>0.5510300925925925</v>
      </c>
      <c r="E478" s="405">
        <v>0.55120370370370364</v>
      </c>
      <c r="F478" s="406">
        <f t="shared" si="115"/>
        <v>1.7</v>
      </c>
      <c r="G478" s="468">
        <f t="shared" si="115"/>
        <v>13.26</v>
      </c>
      <c r="H478" s="407">
        <f t="shared" si="115"/>
        <v>1.2</v>
      </c>
      <c r="I478" s="407">
        <f t="shared" si="116"/>
        <v>14.959999999999999</v>
      </c>
      <c r="J478" s="407">
        <f t="shared" si="112"/>
        <v>15.03</v>
      </c>
      <c r="K478" s="408">
        <f t="shared" si="117"/>
        <v>7.0000000000000284E-2</v>
      </c>
      <c r="L478" s="409">
        <f t="shared" si="118"/>
        <v>0.5</v>
      </c>
      <c r="M478" s="410">
        <f t="shared" si="119"/>
        <v>15.459999999999999</v>
      </c>
      <c r="N478" s="410">
        <f t="shared" si="120"/>
        <v>15.53</v>
      </c>
      <c r="O478" s="411"/>
      <c r="P478" s="485">
        <f t="shared" ca="1" si="121"/>
        <v>0.55091435185185189</v>
      </c>
      <c r="Q478" s="484">
        <f t="shared" ca="1" si="122"/>
        <v>0.55106481481481484</v>
      </c>
      <c r="R478" s="486">
        <v>7.0000000000000007E-2</v>
      </c>
      <c r="S478" s="486"/>
      <c r="T478">
        <v>20</v>
      </c>
      <c r="U478" s="469" t="str">
        <f t="shared" si="113"/>
        <v>C23-R23</v>
      </c>
      <c r="V478">
        <v>23</v>
      </c>
      <c r="W478" s="470" t="s">
        <v>493</v>
      </c>
      <c r="X478" s="470" t="s">
        <v>494</v>
      </c>
      <c r="Y478">
        <v>23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13"/>
      <c r="C479" s="404" t="str">
        <f t="shared" si="111"/>
        <v>C23-R25</v>
      </c>
      <c r="D479" s="405">
        <v>0.5514930555555555</v>
      </c>
      <c r="E479" s="405">
        <v>0.55164351851851845</v>
      </c>
      <c r="F479" s="406">
        <f t="shared" si="115"/>
        <v>1.7</v>
      </c>
      <c r="G479" s="468">
        <f t="shared" si="115"/>
        <v>13.26</v>
      </c>
      <c r="H479" s="407">
        <f t="shared" si="115"/>
        <v>1.2</v>
      </c>
      <c r="I479" s="407">
        <f t="shared" si="116"/>
        <v>14.959999999999999</v>
      </c>
      <c r="J479" s="407">
        <f t="shared" si="112"/>
        <v>15.059999999999999</v>
      </c>
      <c r="K479" s="408">
        <f t="shared" si="117"/>
        <v>9.9999999999999645E-2</v>
      </c>
      <c r="L479" s="409">
        <f t="shared" si="118"/>
        <v>0.5</v>
      </c>
      <c r="M479" s="410">
        <f t="shared" si="119"/>
        <v>15.459999999999999</v>
      </c>
      <c r="N479" s="410">
        <f t="shared" si="120"/>
        <v>15.559999999999999</v>
      </c>
      <c r="O479" s="411"/>
      <c r="P479" s="485">
        <f t="shared" ca="1" si="121"/>
        <v>0.5513541666666667</v>
      </c>
      <c r="Q479" s="484">
        <f t="shared" ca="1" si="122"/>
        <v>0.55152777777777784</v>
      </c>
      <c r="R479" s="486">
        <v>0.1</v>
      </c>
      <c r="S479" s="486"/>
      <c r="T479">
        <v>21</v>
      </c>
      <c r="U479" s="469" t="str">
        <f t="shared" si="113"/>
        <v>C23-R25</v>
      </c>
      <c r="V479">
        <v>23</v>
      </c>
      <c r="W479" s="470" t="s">
        <v>493</v>
      </c>
      <c r="X479" s="470" t="s">
        <v>494</v>
      </c>
      <c r="Y479">
        <v>25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13"/>
      <c r="C480" s="404" t="str">
        <f t="shared" si="111"/>
        <v>C23-R27</v>
      </c>
      <c r="D480" s="405">
        <v>0.55188657407407404</v>
      </c>
      <c r="E480" s="405">
        <v>0.55203703703703699</v>
      </c>
      <c r="F480" s="406">
        <f t="shared" si="115"/>
        <v>1.7</v>
      </c>
      <c r="G480" s="468">
        <f t="shared" si="115"/>
        <v>13.26</v>
      </c>
      <c r="H480" s="407">
        <f t="shared" si="115"/>
        <v>1.2</v>
      </c>
      <c r="I480" s="407">
        <f t="shared" si="116"/>
        <v>14.959999999999999</v>
      </c>
      <c r="J480" s="407">
        <f t="shared" si="112"/>
        <v>15.03</v>
      </c>
      <c r="K480" s="408">
        <f t="shared" si="117"/>
        <v>7.0000000000000284E-2</v>
      </c>
      <c r="L480" s="409">
        <f t="shared" si="118"/>
        <v>0.5</v>
      </c>
      <c r="M480" s="410">
        <f t="shared" si="119"/>
        <v>15.459999999999999</v>
      </c>
      <c r="N480" s="410">
        <f t="shared" si="120"/>
        <v>15.53</v>
      </c>
      <c r="O480" s="411"/>
      <c r="P480" s="485">
        <f t="shared" ca="1" si="121"/>
        <v>0.55179398148148151</v>
      </c>
      <c r="Q480" s="484">
        <f t="shared" ca="1" si="122"/>
        <v>0.55196759259259265</v>
      </c>
      <c r="R480" s="486">
        <v>7.0000000000000007E-2</v>
      </c>
      <c r="S480" s="486"/>
      <c r="T480">
        <v>22</v>
      </c>
      <c r="U480" s="469" t="str">
        <f t="shared" si="113"/>
        <v>C23-R27</v>
      </c>
      <c r="V480">
        <v>23</v>
      </c>
      <c r="W480" s="470" t="s">
        <v>493</v>
      </c>
      <c r="X480" s="470" t="s">
        <v>494</v>
      </c>
      <c r="Y480">
        <v>27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13"/>
      <c r="C481" s="404" t="str">
        <f t="shared" si="111"/>
        <v>C23-R29</v>
      </c>
      <c r="D481" s="405">
        <v>0.55230324074074066</v>
      </c>
      <c r="E481" s="405">
        <v>0.5524768518518518</v>
      </c>
      <c r="F481" s="406">
        <f t="shared" si="115"/>
        <v>1.7</v>
      </c>
      <c r="G481" s="468">
        <f t="shared" si="115"/>
        <v>13.26</v>
      </c>
      <c r="H481" s="407">
        <f t="shared" si="115"/>
        <v>1.2</v>
      </c>
      <c r="I481" s="407">
        <f t="shared" si="116"/>
        <v>14.959999999999999</v>
      </c>
      <c r="J481" s="407">
        <f t="shared" si="112"/>
        <v>14.969999999999999</v>
      </c>
      <c r="K481" s="408">
        <f t="shared" si="117"/>
        <v>9.9999999999997868E-3</v>
      </c>
      <c r="L481" s="409">
        <f t="shared" si="118"/>
        <v>0.5</v>
      </c>
      <c r="M481" s="410">
        <f t="shared" si="119"/>
        <v>15.459999999999999</v>
      </c>
      <c r="N481" s="410">
        <f t="shared" si="120"/>
        <v>15.469999999999999</v>
      </c>
      <c r="O481" s="411"/>
      <c r="P481" s="485">
        <f t="shared" ca="1" si="121"/>
        <v>0.55222222222222228</v>
      </c>
      <c r="Q481" s="484">
        <f t="shared" ca="1" si="122"/>
        <v>0.55239583333333342</v>
      </c>
      <c r="R481" s="486">
        <v>0.01</v>
      </c>
      <c r="S481" s="486"/>
      <c r="T481">
        <v>23</v>
      </c>
      <c r="U481" s="469" t="str">
        <f t="shared" si="113"/>
        <v>C23-R29</v>
      </c>
      <c r="V481">
        <v>23</v>
      </c>
      <c r="W481" s="470" t="s">
        <v>493</v>
      </c>
      <c r="X481" s="470" t="s">
        <v>494</v>
      </c>
      <c r="Y481">
        <v>29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13"/>
      <c r="C482" s="404" t="str">
        <f t="shared" si="111"/>
        <v>C23-R31</v>
      </c>
      <c r="D482" s="405">
        <v>0.55275462962962962</v>
      </c>
      <c r="E482" s="405">
        <v>0.55292824074074076</v>
      </c>
      <c r="F482" s="406">
        <f t="shared" si="115"/>
        <v>1.7</v>
      </c>
      <c r="G482" s="468">
        <f t="shared" si="115"/>
        <v>13.26</v>
      </c>
      <c r="H482" s="407">
        <f t="shared" si="115"/>
        <v>1.2</v>
      </c>
      <c r="I482" s="407">
        <f t="shared" si="116"/>
        <v>14.959999999999999</v>
      </c>
      <c r="J482" s="407">
        <f t="shared" si="112"/>
        <v>15.1</v>
      </c>
      <c r="K482" s="408">
        <f t="shared" si="117"/>
        <v>0.14000000000000057</v>
      </c>
      <c r="L482" s="409">
        <f t="shared" si="118"/>
        <v>0.5</v>
      </c>
      <c r="M482" s="410">
        <f t="shared" si="119"/>
        <v>15.459999999999999</v>
      </c>
      <c r="N482" s="410">
        <f t="shared" si="120"/>
        <v>15.6</v>
      </c>
      <c r="O482" s="411"/>
      <c r="P482" s="485">
        <f t="shared" ca="1" si="121"/>
        <v>0.55267361111111124</v>
      </c>
      <c r="Q482" s="484">
        <f t="shared" ca="1" si="122"/>
        <v>0.55281250000000015</v>
      </c>
      <c r="R482" s="486">
        <v>0.14000000000000001</v>
      </c>
      <c r="S482" s="486"/>
      <c r="T482">
        <v>24</v>
      </c>
      <c r="U482" s="469" t="str">
        <f t="shared" si="113"/>
        <v>C23-R31</v>
      </c>
      <c r="V482">
        <v>23</v>
      </c>
      <c r="W482" s="470" t="s">
        <v>493</v>
      </c>
      <c r="X482" s="470" t="s">
        <v>494</v>
      </c>
      <c r="Y482">
        <v>31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13"/>
      <c r="C483" s="404" t="str">
        <f t="shared" si="111"/>
        <v>C23-R33</v>
      </c>
      <c r="D483" s="405">
        <v>0.55320601851851858</v>
      </c>
      <c r="E483" s="405">
        <v>0.55334490740740749</v>
      </c>
      <c r="F483" s="406">
        <f t="shared" ref="F483:H498" si="123">F482</f>
        <v>1.7</v>
      </c>
      <c r="G483" s="468">
        <f t="shared" si="123"/>
        <v>13.26</v>
      </c>
      <c r="H483" s="407">
        <f t="shared" si="123"/>
        <v>1.2</v>
      </c>
      <c r="I483" s="407">
        <f t="shared" si="116"/>
        <v>14.959999999999999</v>
      </c>
      <c r="J483" s="407">
        <f t="shared" si="112"/>
        <v>15.079999999999998</v>
      </c>
      <c r="K483" s="408">
        <f t="shared" si="117"/>
        <v>0.11999999999999922</v>
      </c>
      <c r="L483" s="409">
        <f t="shared" si="118"/>
        <v>0.5</v>
      </c>
      <c r="M483" s="410">
        <f t="shared" si="119"/>
        <v>15.459999999999999</v>
      </c>
      <c r="N483" s="410">
        <f t="shared" si="120"/>
        <v>15.579999999999998</v>
      </c>
      <c r="O483" s="411"/>
      <c r="P483" s="485">
        <f t="shared" ca="1" si="121"/>
        <v>0.55305555555555574</v>
      </c>
      <c r="Q483" s="484">
        <f t="shared" ca="1" si="122"/>
        <v>0.55319444444444466</v>
      </c>
      <c r="R483" s="486">
        <v>0.12</v>
      </c>
      <c r="S483" s="486"/>
      <c r="T483">
        <v>25</v>
      </c>
      <c r="U483" s="469" t="str">
        <f t="shared" si="113"/>
        <v>C23-R33</v>
      </c>
      <c r="V483">
        <v>23</v>
      </c>
      <c r="W483" s="470" t="s">
        <v>493</v>
      </c>
      <c r="X483" s="470" t="s">
        <v>494</v>
      </c>
      <c r="Y483">
        <v>33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13"/>
      <c r="C484" s="404" t="str">
        <f t="shared" si="111"/>
        <v>C23-R35</v>
      </c>
      <c r="D484" s="405">
        <v>0.55361111111111116</v>
      </c>
      <c r="E484" s="405">
        <v>0.55376157407407411</v>
      </c>
      <c r="F484" s="406">
        <f t="shared" si="123"/>
        <v>1.7</v>
      </c>
      <c r="G484" s="468">
        <f t="shared" si="123"/>
        <v>13.26</v>
      </c>
      <c r="H484" s="407">
        <f t="shared" si="123"/>
        <v>1.2</v>
      </c>
      <c r="I484" s="407">
        <f t="shared" si="116"/>
        <v>14.959999999999999</v>
      </c>
      <c r="J484" s="407">
        <f t="shared" si="112"/>
        <v>14.979999999999999</v>
      </c>
      <c r="K484" s="408">
        <f t="shared" si="117"/>
        <v>1.9999999999999574E-2</v>
      </c>
      <c r="L484" s="409">
        <f t="shared" si="118"/>
        <v>0.5</v>
      </c>
      <c r="M484" s="410">
        <f t="shared" si="119"/>
        <v>15.459999999999999</v>
      </c>
      <c r="N484" s="410">
        <f t="shared" si="120"/>
        <v>15.479999999999999</v>
      </c>
      <c r="O484" s="411"/>
      <c r="P484" s="485">
        <f t="shared" ca="1" si="121"/>
        <v>0.55344907407407429</v>
      </c>
      <c r="Q484" s="484">
        <f t="shared" ca="1" si="122"/>
        <v>0.5535879629629632</v>
      </c>
      <c r="R484" s="486">
        <v>0.02</v>
      </c>
      <c r="S484" s="486"/>
      <c r="T484">
        <v>26</v>
      </c>
      <c r="U484" s="469" t="str">
        <f t="shared" si="113"/>
        <v>C23-R35</v>
      </c>
      <c r="V484">
        <v>23</v>
      </c>
      <c r="W484" s="470" t="s">
        <v>493</v>
      </c>
      <c r="X484" s="470" t="s">
        <v>494</v>
      </c>
      <c r="Y484">
        <v>35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13"/>
      <c r="C485" s="404" t="str">
        <f t="shared" si="111"/>
        <v>C23-R37</v>
      </c>
      <c r="D485" s="405">
        <v>0.55402777777777779</v>
      </c>
      <c r="E485" s="405">
        <v>0.55418981481481477</v>
      </c>
      <c r="F485" s="406">
        <f t="shared" si="123"/>
        <v>1.7</v>
      </c>
      <c r="G485" s="468">
        <f t="shared" si="123"/>
        <v>13.26</v>
      </c>
      <c r="H485" s="407">
        <f t="shared" si="123"/>
        <v>1.2</v>
      </c>
      <c r="I485" s="407">
        <f t="shared" si="116"/>
        <v>14.959999999999999</v>
      </c>
      <c r="J485" s="407">
        <f t="shared" si="112"/>
        <v>15.04</v>
      </c>
      <c r="K485" s="408">
        <f t="shared" si="117"/>
        <v>8.0000000000000071E-2</v>
      </c>
      <c r="L485" s="409">
        <f t="shared" si="118"/>
        <v>0.5</v>
      </c>
      <c r="M485" s="410">
        <f t="shared" si="119"/>
        <v>15.459999999999999</v>
      </c>
      <c r="N485" s="410">
        <f t="shared" si="120"/>
        <v>15.54</v>
      </c>
      <c r="O485" s="411"/>
      <c r="P485" s="485">
        <f t="shared" ca="1" si="121"/>
        <v>0.55385416666666687</v>
      </c>
      <c r="Q485" s="484">
        <f t="shared" ca="1" si="122"/>
        <v>0.55401620370370386</v>
      </c>
      <c r="R485" s="486">
        <v>0.08</v>
      </c>
      <c r="S485" s="486"/>
      <c r="T485">
        <v>1</v>
      </c>
      <c r="U485" s="469" t="str">
        <f t="shared" si="113"/>
        <v>C23-R37</v>
      </c>
      <c r="V485">
        <v>23</v>
      </c>
      <c r="W485" s="470" t="s">
        <v>493</v>
      </c>
      <c r="X485" s="470" t="s">
        <v>494</v>
      </c>
      <c r="Y485">
        <v>37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13"/>
      <c r="C486" s="404" t="str">
        <f t="shared" si="111"/>
        <v>C23-R39</v>
      </c>
      <c r="D486" s="405">
        <v>0.55442129629629622</v>
      </c>
      <c r="E486" s="405">
        <v>0.55456018518518513</v>
      </c>
      <c r="F486" s="406">
        <f t="shared" si="123"/>
        <v>1.7</v>
      </c>
      <c r="G486" s="468">
        <f t="shared" si="123"/>
        <v>13.26</v>
      </c>
      <c r="H486" s="407">
        <f t="shared" si="123"/>
        <v>1.2</v>
      </c>
      <c r="I486" s="407">
        <f t="shared" si="116"/>
        <v>14.959999999999999</v>
      </c>
      <c r="J486" s="407">
        <f t="shared" si="112"/>
        <v>14.969999999999999</v>
      </c>
      <c r="K486" s="408">
        <f t="shared" si="117"/>
        <v>9.9999999999997868E-3</v>
      </c>
      <c r="L486" s="409">
        <f t="shared" si="118"/>
        <v>0.5</v>
      </c>
      <c r="M486" s="410">
        <f t="shared" si="119"/>
        <v>15.459999999999999</v>
      </c>
      <c r="N486" s="410">
        <f t="shared" si="120"/>
        <v>15.469999999999999</v>
      </c>
      <c r="O486" s="411"/>
      <c r="P486" s="485">
        <f t="shared" ca="1" si="121"/>
        <v>0.5542476851851853</v>
      </c>
      <c r="Q486" s="484">
        <f t="shared" ca="1" si="122"/>
        <v>0.55439814814814825</v>
      </c>
      <c r="R486" s="486">
        <v>0.01</v>
      </c>
      <c r="S486" s="486"/>
      <c r="T486">
        <v>2</v>
      </c>
      <c r="U486" s="469" t="str">
        <f t="shared" si="113"/>
        <v>C23-R39</v>
      </c>
      <c r="V486">
        <v>23</v>
      </c>
      <c r="W486" s="470" t="s">
        <v>493</v>
      </c>
      <c r="X486" s="470" t="s">
        <v>494</v>
      </c>
      <c r="Y486">
        <v>39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13"/>
      <c r="C487" s="404" t="str">
        <f t="shared" si="111"/>
        <v>C23-R41</v>
      </c>
      <c r="D487" s="405">
        <v>0.55481481481481476</v>
      </c>
      <c r="E487" s="405">
        <v>0.55496527777777771</v>
      </c>
      <c r="F487" s="406">
        <f t="shared" si="123"/>
        <v>1.7</v>
      </c>
      <c r="G487" s="468">
        <f t="shared" si="123"/>
        <v>13.26</v>
      </c>
      <c r="H487" s="407">
        <f t="shared" si="123"/>
        <v>1.2</v>
      </c>
      <c r="I487" s="407">
        <f t="shared" si="116"/>
        <v>14.959999999999999</v>
      </c>
      <c r="J487" s="407">
        <f t="shared" si="112"/>
        <v>15.049999999999999</v>
      </c>
      <c r="K487" s="408">
        <f t="shared" si="117"/>
        <v>8.9999999999999858E-2</v>
      </c>
      <c r="L487" s="409">
        <f t="shared" si="118"/>
        <v>0.5</v>
      </c>
      <c r="M487" s="410">
        <f t="shared" si="119"/>
        <v>15.459999999999999</v>
      </c>
      <c r="N487" s="410">
        <f t="shared" si="120"/>
        <v>15.549999999999999</v>
      </c>
      <c r="O487" s="411"/>
      <c r="P487" s="485">
        <f t="shared" ca="1" si="121"/>
        <v>0.55464120370370384</v>
      </c>
      <c r="Q487" s="484">
        <f t="shared" ca="1" si="122"/>
        <v>0.55481481481481498</v>
      </c>
      <c r="R487" s="486">
        <v>0.09</v>
      </c>
      <c r="S487" s="486"/>
      <c r="T487">
        <v>3</v>
      </c>
      <c r="U487" s="469" t="str">
        <f t="shared" si="113"/>
        <v>C23-R41</v>
      </c>
      <c r="V487">
        <v>23</v>
      </c>
      <c r="W487" s="470" t="s">
        <v>493</v>
      </c>
      <c r="X487" s="470" t="s">
        <v>494</v>
      </c>
      <c r="Y487">
        <v>41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13"/>
      <c r="C488" s="404" t="str">
        <f t="shared" si="111"/>
        <v>C24-R42</v>
      </c>
      <c r="D488" s="405">
        <v>0.5552083333333333</v>
      </c>
      <c r="E488" s="405">
        <v>0.55538194444444444</v>
      </c>
      <c r="F488" s="406">
        <f t="shared" si="123"/>
        <v>1.7</v>
      </c>
      <c r="G488" s="468">
        <f t="shared" si="123"/>
        <v>13.26</v>
      </c>
      <c r="H488" s="407">
        <f t="shared" si="123"/>
        <v>1.2</v>
      </c>
      <c r="I488" s="407">
        <f t="shared" si="116"/>
        <v>14.959999999999999</v>
      </c>
      <c r="J488" s="407">
        <f t="shared" si="112"/>
        <v>14.979999999999999</v>
      </c>
      <c r="K488" s="408">
        <f t="shared" si="117"/>
        <v>1.9999999999999574E-2</v>
      </c>
      <c r="L488" s="409">
        <f t="shared" si="118"/>
        <v>0.5</v>
      </c>
      <c r="M488" s="410">
        <f t="shared" si="119"/>
        <v>15.459999999999999</v>
      </c>
      <c r="N488" s="410">
        <f t="shared" si="120"/>
        <v>15.479999999999999</v>
      </c>
      <c r="O488" s="411"/>
      <c r="P488" s="485">
        <f t="shared" ca="1" si="121"/>
        <v>0.5550925925925928</v>
      </c>
      <c r="Q488" s="484">
        <f t="shared" ca="1" si="122"/>
        <v>0.55526620370370394</v>
      </c>
      <c r="R488" s="486">
        <v>0.02</v>
      </c>
      <c r="S488" s="486"/>
      <c r="T488">
        <v>4</v>
      </c>
      <c r="U488" s="469" t="str">
        <f t="shared" si="113"/>
        <v>C24-R42</v>
      </c>
      <c r="V488">
        <v>24</v>
      </c>
      <c r="W488" s="470" t="s">
        <v>493</v>
      </c>
      <c r="X488" s="470" t="s">
        <v>494</v>
      </c>
      <c r="Y488">
        <v>42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13"/>
      <c r="C489" s="404" t="str">
        <f t="shared" si="111"/>
        <v>C24-R40</v>
      </c>
      <c r="D489" s="405">
        <v>0.55565972222222226</v>
      </c>
      <c r="E489" s="405">
        <v>0.55581018518518521</v>
      </c>
      <c r="F489" s="406">
        <f t="shared" si="123"/>
        <v>1.7</v>
      </c>
      <c r="G489" s="468">
        <f t="shared" si="123"/>
        <v>13.26</v>
      </c>
      <c r="H489" s="407">
        <f t="shared" si="123"/>
        <v>1.2</v>
      </c>
      <c r="I489" s="407">
        <f t="shared" si="116"/>
        <v>14.959999999999999</v>
      </c>
      <c r="J489" s="407">
        <f t="shared" si="112"/>
        <v>15.11</v>
      </c>
      <c r="K489" s="408">
        <f t="shared" si="117"/>
        <v>0.15000000000000036</v>
      </c>
      <c r="L489" s="409">
        <f t="shared" si="118"/>
        <v>0.5</v>
      </c>
      <c r="M489" s="410">
        <f t="shared" si="119"/>
        <v>15.459999999999999</v>
      </c>
      <c r="N489" s="410">
        <f t="shared" si="120"/>
        <v>15.61</v>
      </c>
      <c r="O489" s="411"/>
      <c r="P489" s="485">
        <f t="shared" ca="1" si="121"/>
        <v>0.55554398148148176</v>
      </c>
      <c r="Q489" s="484">
        <f t="shared" ca="1" si="122"/>
        <v>0.55569444444444471</v>
      </c>
      <c r="R489" s="486">
        <v>0.15</v>
      </c>
      <c r="S489" s="486"/>
      <c r="T489">
        <v>5</v>
      </c>
      <c r="U489" s="469" t="str">
        <f t="shared" si="113"/>
        <v>C24-R40</v>
      </c>
      <c r="V489">
        <v>24</v>
      </c>
      <c r="W489" s="470" t="s">
        <v>493</v>
      </c>
      <c r="X489" s="470" t="s">
        <v>494</v>
      </c>
      <c r="Y489">
        <v>40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13"/>
      <c r="C490" s="404" t="str">
        <f t="shared" si="111"/>
        <v>C24-R38</v>
      </c>
      <c r="D490" s="405">
        <v>0.55605324074074081</v>
      </c>
      <c r="E490" s="405">
        <v>0.55622685185185194</v>
      </c>
      <c r="F490" s="406">
        <f t="shared" si="123"/>
        <v>1.7</v>
      </c>
      <c r="G490" s="468">
        <f t="shared" si="123"/>
        <v>13.26</v>
      </c>
      <c r="H490" s="407">
        <f t="shared" si="123"/>
        <v>1.2</v>
      </c>
      <c r="I490" s="407">
        <f t="shared" si="116"/>
        <v>14.959999999999999</v>
      </c>
      <c r="J490" s="407">
        <f t="shared" si="112"/>
        <v>15.059999999999999</v>
      </c>
      <c r="K490" s="408">
        <f t="shared" si="117"/>
        <v>9.9999999999999645E-2</v>
      </c>
      <c r="L490" s="409">
        <f t="shared" si="118"/>
        <v>0.5</v>
      </c>
      <c r="M490" s="410">
        <f t="shared" si="119"/>
        <v>15.459999999999999</v>
      </c>
      <c r="N490" s="410">
        <f t="shared" si="120"/>
        <v>15.559999999999999</v>
      </c>
      <c r="O490" s="411"/>
      <c r="P490" s="485">
        <f t="shared" ca="1" si="121"/>
        <v>0.55598379629629657</v>
      </c>
      <c r="Q490" s="484">
        <f t="shared" ca="1" si="122"/>
        <v>0.55612268518518548</v>
      </c>
      <c r="R490" s="486">
        <v>0.1</v>
      </c>
      <c r="S490" s="486"/>
      <c r="T490">
        <v>6</v>
      </c>
      <c r="U490" s="469" t="str">
        <f t="shared" si="113"/>
        <v>C24-R38</v>
      </c>
      <c r="V490">
        <v>24</v>
      </c>
      <c r="W490" s="470" t="s">
        <v>493</v>
      </c>
      <c r="X490" s="470" t="s">
        <v>494</v>
      </c>
      <c r="Y490">
        <v>38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13"/>
      <c r="C491" s="404" t="str">
        <f t="shared" si="111"/>
        <v>C24-R36</v>
      </c>
      <c r="D491" s="405">
        <v>0.55646990740740754</v>
      </c>
      <c r="E491" s="405">
        <v>0.55660879629629645</v>
      </c>
      <c r="F491" s="406">
        <f t="shared" si="123"/>
        <v>1.7</v>
      </c>
      <c r="G491" s="468">
        <f t="shared" si="123"/>
        <v>13.26</v>
      </c>
      <c r="H491" s="407">
        <f t="shared" si="123"/>
        <v>1.2</v>
      </c>
      <c r="I491" s="407">
        <f t="shared" si="116"/>
        <v>14.959999999999999</v>
      </c>
      <c r="J491" s="407">
        <f t="shared" si="112"/>
        <v>15.11</v>
      </c>
      <c r="K491" s="408">
        <f t="shared" si="117"/>
        <v>0.15000000000000036</v>
      </c>
      <c r="L491" s="409">
        <f t="shared" si="118"/>
        <v>0.5</v>
      </c>
      <c r="M491" s="410">
        <f t="shared" si="119"/>
        <v>15.459999999999999</v>
      </c>
      <c r="N491" s="410">
        <f t="shared" si="120"/>
        <v>15.61</v>
      </c>
      <c r="O491" s="411"/>
      <c r="P491" s="485">
        <f t="shared" ca="1" si="121"/>
        <v>0.55641203703703734</v>
      </c>
      <c r="Q491" s="484">
        <f t="shared" ca="1" si="122"/>
        <v>0.55655092592592625</v>
      </c>
      <c r="R491" s="486">
        <v>0.15</v>
      </c>
      <c r="S491" s="486"/>
      <c r="T491">
        <v>7</v>
      </c>
      <c r="U491" s="469" t="str">
        <f t="shared" si="113"/>
        <v>C24-R36</v>
      </c>
      <c r="V491">
        <v>24</v>
      </c>
      <c r="W491" s="470" t="s">
        <v>493</v>
      </c>
      <c r="X491" s="470" t="s">
        <v>494</v>
      </c>
      <c r="Y491">
        <v>36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13"/>
      <c r="C492" s="404" t="str">
        <f t="shared" si="111"/>
        <v>C24-R34</v>
      </c>
      <c r="D492" s="405">
        <v>0.55686342592592608</v>
      </c>
      <c r="E492" s="405">
        <v>0.55701388888888903</v>
      </c>
      <c r="F492" s="406">
        <f t="shared" si="123"/>
        <v>1.7</v>
      </c>
      <c r="G492" s="468">
        <f t="shared" si="123"/>
        <v>13.26</v>
      </c>
      <c r="H492" s="407">
        <f t="shared" si="123"/>
        <v>1.2</v>
      </c>
      <c r="I492" s="407">
        <f t="shared" si="116"/>
        <v>14.959999999999999</v>
      </c>
      <c r="J492" s="407">
        <f t="shared" si="112"/>
        <v>14.979999999999999</v>
      </c>
      <c r="K492" s="408">
        <f t="shared" si="117"/>
        <v>1.9999999999999574E-2</v>
      </c>
      <c r="L492" s="409">
        <f t="shared" si="118"/>
        <v>0.5</v>
      </c>
      <c r="M492" s="410">
        <f t="shared" si="119"/>
        <v>15.459999999999999</v>
      </c>
      <c r="N492" s="410">
        <f t="shared" si="120"/>
        <v>15.479999999999999</v>
      </c>
      <c r="O492" s="411"/>
      <c r="P492" s="485">
        <f t="shared" ca="1" si="121"/>
        <v>0.55679398148148185</v>
      </c>
      <c r="Q492" s="484">
        <f t="shared" ca="1" si="122"/>
        <v>0.55696759259259299</v>
      </c>
      <c r="R492" s="486">
        <v>0.02</v>
      </c>
      <c r="S492" s="486"/>
      <c r="T492">
        <v>8</v>
      </c>
      <c r="U492" s="469" t="str">
        <f t="shared" si="113"/>
        <v>C24-R34</v>
      </c>
      <c r="V492">
        <v>24</v>
      </c>
      <c r="W492" s="470" t="s">
        <v>493</v>
      </c>
      <c r="X492" s="470" t="s">
        <v>494</v>
      </c>
      <c r="Y492">
        <v>34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13"/>
      <c r="C493" s="404" t="str">
        <f t="shared" si="111"/>
        <v>C24-R32</v>
      </c>
      <c r="D493" s="405">
        <v>0.55724537037037047</v>
      </c>
      <c r="E493" s="405">
        <v>0.55738425925925938</v>
      </c>
      <c r="F493" s="406">
        <f t="shared" si="123"/>
        <v>1.7</v>
      </c>
      <c r="G493" s="468">
        <f t="shared" si="123"/>
        <v>13.26</v>
      </c>
      <c r="H493" s="407">
        <f t="shared" si="123"/>
        <v>1.2</v>
      </c>
      <c r="I493" s="407">
        <f t="shared" si="116"/>
        <v>14.959999999999999</v>
      </c>
      <c r="J493" s="407">
        <f t="shared" si="112"/>
        <v>15.049999999999999</v>
      </c>
      <c r="K493" s="408">
        <f t="shared" si="117"/>
        <v>8.9999999999999858E-2</v>
      </c>
      <c r="L493" s="409">
        <f t="shared" si="118"/>
        <v>0.5</v>
      </c>
      <c r="M493" s="410">
        <f t="shared" si="119"/>
        <v>15.459999999999999</v>
      </c>
      <c r="N493" s="410">
        <f t="shared" si="120"/>
        <v>15.549999999999999</v>
      </c>
      <c r="O493" s="411"/>
      <c r="P493" s="485">
        <f t="shared" ca="1" si="121"/>
        <v>0.55725694444444485</v>
      </c>
      <c r="Q493" s="484">
        <f t="shared" ca="1" si="122"/>
        <v>0.55741898148148183</v>
      </c>
      <c r="R493" s="486">
        <v>0.09</v>
      </c>
      <c r="S493" s="486"/>
      <c r="T493">
        <v>9</v>
      </c>
      <c r="U493" s="469" t="str">
        <f t="shared" si="113"/>
        <v>C24-R32</v>
      </c>
      <c r="V493">
        <v>24</v>
      </c>
      <c r="W493" s="470" t="s">
        <v>493</v>
      </c>
      <c r="X493" s="470" t="s">
        <v>494</v>
      </c>
      <c r="Y493">
        <v>32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13"/>
      <c r="C494" s="404" t="str">
        <f t="shared" si="111"/>
        <v>C24-R30</v>
      </c>
      <c r="D494" s="405">
        <v>0.55767361111111124</v>
      </c>
      <c r="E494" s="405">
        <v>0.55781250000000016</v>
      </c>
      <c r="F494" s="406">
        <f t="shared" si="123"/>
        <v>1.7</v>
      </c>
      <c r="G494" s="468">
        <f t="shared" si="123"/>
        <v>13.26</v>
      </c>
      <c r="H494" s="407">
        <f t="shared" si="123"/>
        <v>1.2</v>
      </c>
      <c r="I494" s="407">
        <f t="shared" si="116"/>
        <v>14.959999999999999</v>
      </c>
      <c r="J494" s="407">
        <f t="shared" si="112"/>
        <v>15.059999999999999</v>
      </c>
      <c r="K494" s="408">
        <f t="shared" si="117"/>
        <v>9.9999999999999645E-2</v>
      </c>
      <c r="L494" s="409">
        <f t="shared" si="118"/>
        <v>0.5</v>
      </c>
      <c r="M494" s="410">
        <f t="shared" si="119"/>
        <v>15.459999999999999</v>
      </c>
      <c r="N494" s="410">
        <f t="shared" si="120"/>
        <v>15.559999999999999</v>
      </c>
      <c r="O494" s="411"/>
      <c r="P494" s="485">
        <f t="shared" ca="1" si="121"/>
        <v>0.55770833333333369</v>
      </c>
      <c r="Q494" s="484">
        <f t="shared" ca="1" si="122"/>
        <v>0.55787037037037068</v>
      </c>
      <c r="R494" s="486">
        <v>0.1</v>
      </c>
      <c r="S494" s="486"/>
      <c r="T494">
        <v>10</v>
      </c>
      <c r="U494" s="469" t="str">
        <f t="shared" si="113"/>
        <v>C24-R30</v>
      </c>
      <c r="V494">
        <v>24</v>
      </c>
      <c r="W494" s="470" t="s">
        <v>493</v>
      </c>
      <c r="X494" s="470" t="s">
        <v>494</v>
      </c>
      <c r="Y494">
        <v>30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13"/>
      <c r="C495" s="404" t="str">
        <f t="shared" si="111"/>
        <v>C24-R28</v>
      </c>
      <c r="D495" s="405">
        <v>0.55806712962962979</v>
      </c>
      <c r="E495" s="405">
        <v>0.55824074074074093</v>
      </c>
      <c r="F495" s="406">
        <f t="shared" si="123"/>
        <v>1.7</v>
      </c>
      <c r="G495" s="468">
        <f t="shared" si="123"/>
        <v>13.26</v>
      </c>
      <c r="H495" s="407">
        <f t="shared" si="123"/>
        <v>1.2</v>
      </c>
      <c r="I495" s="407">
        <f t="shared" si="116"/>
        <v>14.959999999999999</v>
      </c>
      <c r="J495" s="407">
        <f t="shared" si="112"/>
        <v>15.11</v>
      </c>
      <c r="K495" s="408">
        <f t="shared" si="117"/>
        <v>0.15000000000000036</v>
      </c>
      <c r="L495" s="409">
        <f t="shared" si="118"/>
        <v>0.5</v>
      </c>
      <c r="M495" s="410">
        <f t="shared" si="119"/>
        <v>15.459999999999999</v>
      </c>
      <c r="N495" s="410">
        <f t="shared" si="120"/>
        <v>15.61</v>
      </c>
      <c r="O495" s="411"/>
      <c r="P495" s="485">
        <f t="shared" ca="1" si="121"/>
        <v>0.55812500000000032</v>
      </c>
      <c r="Q495" s="484">
        <f t="shared" ca="1" si="122"/>
        <v>0.5582870370370373</v>
      </c>
      <c r="R495" s="486">
        <v>0.15</v>
      </c>
      <c r="S495" s="486"/>
      <c r="T495">
        <v>11</v>
      </c>
      <c r="U495" s="469" t="str">
        <f t="shared" si="113"/>
        <v>C24-R28</v>
      </c>
      <c r="V495">
        <v>24</v>
      </c>
      <c r="W495" s="470" t="s">
        <v>493</v>
      </c>
      <c r="X495" s="470" t="s">
        <v>494</v>
      </c>
      <c r="Y495">
        <v>28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13"/>
      <c r="C496" s="404" t="str">
        <f t="shared" si="111"/>
        <v>C24-R26</v>
      </c>
      <c r="D496" s="405">
        <v>0.55849537037037056</v>
      </c>
      <c r="E496" s="405">
        <v>0.55863425925925947</v>
      </c>
      <c r="F496" s="406">
        <f t="shared" si="123"/>
        <v>1.7</v>
      </c>
      <c r="G496" s="468">
        <f t="shared" si="123"/>
        <v>13.26</v>
      </c>
      <c r="H496" s="407">
        <f t="shared" si="123"/>
        <v>1.2</v>
      </c>
      <c r="I496" s="407">
        <f t="shared" si="116"/>
        <v>14.959999999999999</v>
      </c>
      <c r="J496" s="407">
        <f t="shared" si="112"/>
        <v>15.1</v>
      </c>
      <c r="K496" s="408">
        <f t="shared" si="117"/>
        <v>0.14000000000000057</v>
      </c>
      <c r="L496" s="409">
        <f t="shared" si="118"/>
        <v>0.5</v>
      </c>
      <c r="M496" s="410">
        <f t="shared" si="119"/>
        <v>15.459999999999999</v>
      </c>
      <c r="N496" s="410">
        <f t="shared" si="120"/>
        <v>15.6</v>
      </c>
      <c r="O496" s="411"/>
      <c r="P496" s="485">
        <f t="shared" ca="1" si="121"/>
        <v>0.5585300925925929</v>
      </c>
      <c r="Q496" s="484">
        <f t="shared" ca="1" si="122"/>
        <v>0.55870370370370404</v>
      </c>
      <c r="R496" s="486">
        <v>0.14000000000000001</v>
      </c>
      <c r="S496" s="486"/>
      <c r="T496">
        <v>12</v>
      </c>
      <c r="U496" s="469" t="str">
        <f t="shared" si="113"/>
        <v>C24-R26</v>
      </c>
      <c r="V496">
        <v>24</v>
      </c>
      <c r="W496" s="470" t="s">
        <v>493</v>
      </c>
      <c r="X496" s="470" t="s">
        <v>494</v>
      </c>
      <c r="Y496">
        <v>26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13"/>
      <c r="C497" s="404" t="str">
        <f t="shared" si="111"/>
        <v>C24-R24</v>
      </c>
      <c r="D497" s="405">
        <v>0.55886574074074091</v>
      </c>
      <c r="E497" s="405">
        <v>0.55900462962962982</v>
      </c>
      <c r="F497" s="406">
        <f t="shared" si="123"/>
        <v>1.7</v>
      </c>
      <c r="G497" s="468">
        <f t="shared" si="123"/>
        <v>13.26</v>
      </c>
      <c r="H497" s="407">
        <f t="shared" si="123"/>
        <v>1.2</v>
      </c>
      <c r="I497" s="407">
        <f t="shared" si="116"/>
        <v>14.959999999999999</v>
      </c>
      <c r="J497" s="407">
        <f t="shared" si="112"/>
        <v>15.069999999999999</v>
      </c>
      <c r="K497" s="408">
        <f t="shared" si="117"/>
        <v>0.10999999999999943</v>
      </c>
      <c r="L497" s="409">
        <f t="shared" si="118"/>
        <v>0.5</v>
      </c>
      <c r="M497" s="410">
        <f t="shared" si="119"/>
        <v>15.459999999999999</v>
      </c>
      <c r="N497" s="410">
        <f t="shared" si="120"/>
        <v>15.569999999999999</v>
      </c>
      <c r="O497" s="411"/>
      <c r="P497" s="485">
        <f t="shared" ca="1" si="121"/>
        <v>0.5589930555555559</v>
      </c>
      <c r="Q497" s="484">
        <f t="shared" ca="1" si="122"/>
        <v>0.55914351851851885</v>
      </c>
      <c r="R497" s="486">
        <v>0.11</v>
      </c>
      <c r="S497" s="486"/>
      <c r="T497">
        <v>13</v>
      </c>
      <c r="U497" s="469" t="str">
        <f t="shared" si="113"/>
        <v>C24-R24</v>
      </c>
      <c r="V497">
        <v>24</v>
      </c>
      <c r="W497" s="470" t="s">
        <v>493</v>
      </c>
      <c r="X497" s="470" t="s">
        <v>494</v>
      </c>
      <c r="Y497">
        <v>24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13"/>
      <c r="C498" s="404" t="str">
        <f t="shared" si="111"/>
        <v>C24-R22</v>
      </c>
      <c r="D498" s="405">
        <v>0.55929398148148168</v>
      </c>
      <c r="E498" s="405">
        <v>0.55946759259259282</v>
      </c>
      <c r="F498" s="406">
        <f t="shared" si="123"/>
        <v>1.7</v>
      </c>
      <c r="G498" s="468">
        <f t="shared" si="123"/>
        <v>13.26</v>
      </c>
      <c r="H498" s="407">
        <f t="shared" si="123"/>
        <v>1.2</v>
      </c>
      <c r="I498" s="407">
        <f t="shared" si="116"/>
        <v>14.959999999999999</v>
      </c>
      <c r="J498" s="407">
        <f t="shared" si="112"/>
        <v>14.969999999999999</v>
      </c>
      <c r="K498" s="408">
        <f t="shared" si="117"/>
        <v>9.9999999999997868E-3</v>
      </c>
      <c r="L498" s="409">
        <f t="shared" si="118"/>
        <v>0.5</v>
      </c>
      <c r="M498" s="410">
        <f t="shared" si="119"/>
        <v>15.459999999999999</v>
      </c>
      <c r="N498" s="410">
        <f t="shared" si="120"/>
        <v>15.469999999999999</v>
      </c>
      <c r="O498" s="411"/>
      <c r="P498" s="485">
        <f t="shared" ca="1" si="121"/>
        <v>0.55939814814814848</v>
      </c>
      <c r="Q498" s="484">
        <f t="shared" ca="1" si="122"/>
        <v>0.55956018518518547</v>
      </c>
      <c r="R498" s="486">
        <v>0.01</v>
      </c>
      <c r="S498" s="486"/>
      <c r="T498">
        <v>14</v>
      </c>
      <c r="U498" s="469" t="str">
        <f t="shared" si="113"/>
        <v>C24-R22</v>
      </c>
      <c r="V498">
        <v>24</v>
      </c>
      <c r="W498" s="470" t="s">
        <v>493</v>
      </c>
      <c r="X498" s="470" t="s">
        <v>494</v>
      </c>
      <c r="Y498">
        <v>22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13"/>
      <c r="C499" s="404" t="str">
        <f t="shared" si="111"/>
        <v>C24-R20</v>
      </c>
      <c r="D499" s="405">
        <v>0.55971064814814842</v>
      </c>
      <c r="E499" s="405">
        <v>0.55988425925925955</v>
      </c>
      <c r="F499" s="406">
        <f t="shared" ref="F499:H514" si="124">F498</f>
        <v>1.7</v>
      </c>
      <c r="G499" s="468">
        <f t="shared" si="124"/>
        <v>13.26</v>
      </c>
      <c r="H499" s="407">
        <f t="shared" si="124"/>
        <v>1.2</v>
      </c>
      <c r="I499" s="407">
        <f t="shared" si="116"/>
        <v>14.959999999999999</v>
      </c>
      <c r="J499" s="407">
        <f t="shared" si="112"/>
        <v>14.979999999999999</v>
      </c>
      <c r="K499" s="408">
        <f t="shared" si="117"/>
        <v>1.9999999999999574E-2</v>
      </c>
      <c r="L499" s="409">
        <f t="shared" si="118"/>
        <v>0.5</v>
      </c>
      <c r="M499" s="410">
        <f t="shared" si="119"/>
        <v>15.459999999999999</v>
      </c>
      <c r="N499" s="410">
        <f t="shared" si="120"/>
        <v>15.479999999999999</v>
      </c>
      <c r="O499" s="411"/>
      <c r="P499" s="485">
        <f t="shared" ca="1" si="121"/>
        <v>0.5598148148148151</v>
      </c>
      <c r="Q499" s="484">
        <f t="shared" ca="1" si="122"/>
        <v>0.55996527777777805</v>
      </c>
      <c r="R499" s="486">
        <v>0.02</v>
      </c>
      <c r="S499" s="486"/>
      <c r="T499">
        <v>15</v>
      </c>
      <c r="U499" s="469" t="str">
        <f t="shared" si="113"/>
        <v>C24-R20</v>
      </c>
      <c r="V499">
        <v>24</v>
      </c>
      <c r="W499" s="470" t="s">
        <v>493</v>
      </c>
      <c r="X499" s="470" t="s">
        <v>494</v>
      </c>
      <c r="Y499">
        <v>20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13"/>
      <c r="C500" s="404" t="str">
        <f t="shared" si="111"/>
        <v>C24-R18</v>
      </c>
      <c r="D500" s="405">
        <v>0.56015046296296322</v>
      </c>
      <c r="E500" s="405">
        <v>0.56030092592592617</v>
      </c>
      <c r="F500" s="406">
        <f t="shared" si="124"/>
        <v>1.7</v>
      </c>
      <c r="G500" s="468">
        <f t="shared" si="124"/>
        <v>13.26</v>
      </c>
      <c r="H500" s="407">
        <f t="shared" si="124"/>
        <v>1.2</v>
      </c>
      <c r="I500" s="407">
        <f t="shared" si="116"/>
        <v>14.959999999999999</v>
      </c>
      <c r="J500" s="407">
        <f t="shared" si="112"/>
        <v>14.999999999999998</v>
      </c>
      <c r="K500" s="408">
        <f t="shared" si="117"/>
        <v>3.9999999999999147E-2</v>
      </c>
      <c r="L500" s="409">
        <f t="shared" si="118"/>
        <v>0.5</v>
      </c>
      <c r="M500" s="410">
        <f t="shared" si="119"/>
        <v>15.459999999999999</v>
      </c>
      <c r="N500" s="410">
        <f t="shared" si="120"/>
        <v>15.499999999999998</v>
      </c>
      <c r="O500" s="411"/>
      <c r="P500" s="485">
        <f t="shared" ca="1" si="121"/>
        <v>0.56024305555555587</v>
      </c>
      <c r="Q500" s="484">
        <f t="shared" ca="1" si="122"/>
        <v>0.56041666666666701</v>
      </c>
      <c r="R500" s="486">
        <v>0.04</v>
      </c>
      <c r="S500" s="486"/>
      <c r="T500">
        <v>16</v>
      </c>
      <c r="U500" s="469" t="str">
        <f t="shared" si="113"/>
        <v>C24-R18</v>
      </c>
      <c r="V500">
        <v>24</v>
      </c>
      <c r="W500" s="470" t="s">
        <v>493</v>
      </c>
      <c r="X500" s="470" t="s">
        <v>494</v>
      </c>
      <c r="Y500">
        <v>18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33" t="str">
        <f>D12</f>
        <v>KM10+170, KM10+230</v>
      </c>
      <c r="C501" s="404" t="str">
        <f t="shared" si="111"/>
        <v>C24-R16</v>
      </c>
      <c r="D501" s="405">
        <v>0.56059027777777803</v>
      </c>
      <c r="E501" s="405">
        <v>0.56074074074074098</v>
      </c>
      <c r="F501" s="406">
        <f t="shared" si="124"/>
        <v>1.7</v>
      </c>
      <c r="G501" s="468">
        <f t="shared" si="124"/>
        <v>13.26</v>
      </c>
      <c r="H501" s="407">
        <f t="shared" si="124"/>
        <v>1.2</v>
      </c>
      <c r="I501" s="407">
        <f t="shared" si="116"/>
        <v>14.959999999999999</v>
      </c>
      <c r="J501" s="407">
        <f t="shared" si="112"/>
        <v>14.989999999999998</v>
      </c>
      <c r="K501" s="408">
        <f t="shared" si="117"/>
        <v>2.9999999999999361E-2</v>
      </c>
      <c r="L501" s="409">
        <f t="shared" si="118"/>
        <v>0.5</v>
      </c>
      <c r="M501" s="410">
        <f t="shared" si="119"/>
        <v>15.459999999999999</v>
      </c>
      <c r="N501" s="410">
        <f t="shared" si="120"/>
        <v>15.489999999999998</v>
      </c>
      <c r="O501" s="411"/>
      <c r="P501" s="485">
        <f t="shared" ca="1" si="121"/>
        <v>0.56068287037037068</v>
      </c>
      <c r="Q501" s="484">
        <f t="shared" ca="1" si="122"/>
        <v>0.56082175925925959</v>
      </c>
      <c r="R501" s="486">
        <v>0.03</v>
      </c>
      <c r="S501" s="486"/>
      <c r="T501">
        <v>17</v>
      </c>
      <c r="U501" s="469" t="str">
        <f t="shared" si="113"/>
        <v>C24-R16</v>
      </c>
      <c r="V501">
        <v>24</v>
      </c>
      <c r="W501" s="470" t="s">
        <v>493</v>
      </c>
      <c r="X501" s="470" t="s">
        <v>494</v>
      </c>
      <c r="Y501">
        <v>16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534"/>
      <c r="C502" s="404" t="str">
        <f t="shared" si="111"/>
        <v>C24-R14</v>
      </c>
      <c r="D502" s="405">
        <v>0.56100694444444466</v>
      </c>
      <c r="E502" s="405">
        <v>0.5611574074074076</v>
      </c>
      <c r="F502" s="406">
        <f t="shared" si="124"/>
        <v>1.7</v>
      </c>
      <c r="G502" s="468">
        <f t="shared" si="124"/>
        <v>13.26</v>
      </c>
      <c r="H502" s="407">
        <f t="shared" si="124"/>
        <v>1.2</v>
      </c>
      <c r="I502" s="407">
        <f t="shared" si="116"/>
        <v>14.959999999999999</v>
      </c>
      <c r="J502" s="407">
        <f t="shared" si="112"/>
        <v>15.069999999999999</v>
      </c>
      <c r="K502" s="408">
        <f t="shared" si="117"/>
        <v>0.10999999999999943</v>
      </c>
      <c r="L502" s="409">
        <f t="shared" si="118"/>
        <v>0.5</v>
      </c>
      <c r="M502" s="410">
        <f t="shared" si="119"/>
        <v>15.459999999999999</v>
      </c>
      <c r="N502" s="410">
        <f t="shared" si="120"/>
        <v>15.569999999999999</v>
      </c>
      <c r="O502" s="411"/>
      <c r="P502" s="485">
        <f t="shared" ca="1" si="121"/>
        <v>0.56105324074074103</v>
      </c>
      <c r="Q502" s="484">
        <f t="shared" ca="1" si="122"/>
        <v>0.56119212962962994</v>
      </c>
      <c r="R502" s="486">
        <v>0.11</v>
      </c>
      <c r="S502" s="486"/>
      <c r="T502">
        <v>18</v>
      </c>
      <c r="U502" s="469" t="str">
        <f t="shared" si="113"/>
        <v>C24-R14</v>
      </c>
      <c r="V502">
        <v>24</v>
      </c>
      <c r="W502" s="470" t="s">
        <v>493</v>
      </c>
      <c r="X502" s="470" t="s">
        <v>494</v>
      </c>
      <c r="Y502">
        <v>14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534"/>
      <c r="C503" s="404" t="str">
        <f t="shared" si="111"/>
        <v>C24-R12</v>
      </c>
      <c r="D503" s="405">
        <v>0.56141203703703724</v>
      </c>
      <c r="E503" s="405">
        <v>0.56158564814814838</v>
      </c>
      <c r="F503" s="406">
        <f t="shared" si="124"/>
        <v>1.7</v>
      </c>
      <c r="G503" s="468">
        <f t="shared" si="124"/>
        <v>13.26</v>
      </c>
      <c r="H503" s="407">
        <f t="shared" si="124"/>
        <v>1.2</v>
      </c>
      <c r="I503" s="407">
        <f t="shared" si="116"/>
        <v>14.959999999999999</v>
      </c>
      <c r="J503" s="407">
        <f t="shared" si="112"/>
        <v>15.11</v>
      </c>
      <c r="K503" s="408">
        <f t="shared" si="117"/>
        <v>0.15000000000000036</v>
      </c>
      <c r="L503" s="409">
        <f t="shared" si="118"/>
        <v>0.5</v>
      </c>
      <c r="M503" s="410">
        <f t="shared" si="119"/>
        <v>15.459999999999999</v>
      </c>
      <c r="N503" s="410">
        <f t="shared" si="120"/>
        <v>15.61</v>
      </c>
      <c r="O503" s="411"/>
      <c r="P503" s="485">
        <f t="shared" ca="1" si="121"/>
        <v>0.56142361111111139</v>
      </c>
      <c r="Q503" s="484">
        <f t="shared" ca="1" si="122"/>
        <v>0.5615625000000003</v>
      </c>
      <c r="R503" s="486">
        <v>0.15</v>
      </c>
      <c r="S503" s="486"/>
      <c r="T503">
        <v>19</v>
      </c>
      <c r="U503" s="469" t="str">
        <f t="shared" si="113"/>
        <v>C24-R12</v>
      </c>
      <c r="V503">
        <v>24</v>
      </c>
      <c r="W503" s="470" t="s">
        <v>493</v>
      </c>
      <c r="X503" s="470" t="s">
        <v>494</v>
      </c>
      <c r="Y503">
        <v>12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534"/>
      <c r="C504" s="404" t="str">
        <f t="shared" si="111"/>
        <v>C24-R10</v>
      </c>
      <c r="D504" s="405">
        <v>0.56184027777777801</v>
      </c>
      <c r="E504" s="405">
        <v>0.56197916666666692</v>
      </c>
      <c r="F504" s="406">
        <f t="shared" si="124"/>
        <v>1.7</v>
      </c>
      <c r="G504" s="468">
        <f t="shared" si="124"/>
        <v>13.26</v>
      </c>
      <c r="H504" s="407">
        <f t="shared" si="124"/>
        <v>1.2</v>
      </c>
      <c r="I504" s="407">
        <f t="shared" si="116"/>
        <v>14.959999999999999</v>
      </c>
      <c r="J504" s="407">
        <f t="shared" si="112"/>
        <v>15.03</v>
      </c>
      <c r="K504" s="408">
        <f t="shared" si="117"/>
        <v>7.0000000000000284E-2</v>
      </c>
      <c r="L504" s="409">
        <f t="shared" si="118"/>
        <v>0.5</v>
      </c>
      <c r="M504" s="410">
        <f t="shared" si="119"/>
        <v>15.459999999999999</v>
      </c>
      <c r="N504" s="410">
        <f t="shared" si="120"/>
        <v>15.53</v>
      </c>
      <c r="O504" s="411"/>
      <c r="P504" s="485">
        <f t="shared" ca="1" si="121"/>
        <v>0.56184027777777812</v>
      </c>
      <c r="Q504" s="484">
        <f t="shared" ca="1" si="122"/>
        <v>0.56200231481481511</v>
      </c>
      <c r="R504" s="486">
        <v>7.0000000000000007E-2</v>
      </c>
      <c r="S504" s="486"/>
      <c r="T504">
        <v>20</v>
      </c>
      <c r="U504" s="469" t="str">
        <f t="shared" si="113"/>
        <v>C24-R10</v>
      </c>
      <c r="V504">
        <v>24</v>
      </c>
      <c r="W504" s="470" t="s">
        <v>493</v>
      </c>
      <c r="X504" s="470" t="s">
        <v>494</v>
      </c>
      <c r="Y504">
        <v>10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534"/>
      <c r="C505" s="404" t="str">
        <f t="shared" si="111"/>
        <v>C24-R8</v>
      </c>
      <c r="D505" s="405">
        <v>0.56226851851851878</v>
      </c>
      <c r="E505" s="405">
        <v>0.56240740740740769</v>
      </c>
      <c r="F505" s="406">
        <f t="shared" si="124"/>
        <v>1.7</v>
      </c>
      <c r="G505" s="468">
        <f t="shared" si="124"/>
        <v>13.26</v>
      </c>
      <c r="H505" s="407">
        <f t="shared" si="124"/>
        <v>1.2</v>
      </c>
      <c r="I505" s="407">
        <f t="shared" si="116"/>
        <v>14.959999999999999</v>
      </c>
      <c r="J505" s="407">
        <f t="shared" si="112"/>
        <v>15.11</v>
      </c>
      <c r="K505" s="408">
        <f t="shared" si="117"/>
        <v>0.15000000000000036</v>
      </c>
      <c r="L505" s="409">
        <f t="shared" si="118"/>
        <v>0.5</v>
      </c>
      <c r="M505" s="410">
        <f t="shared" si="119"/>
        <v>15.459999999999999</v>
      </c>
      <c r="N505" s="410">
        <f t="shared" si="120"/>
        <v>15.61</v>
      </c>
      <c r="O505" s="411"/>
      <c r="P505" s="485">
        <f t="shared" ca="1" si="121"/>
        <v>0.56229166666666697</v>
      </c>
      <c r="Q505" s="484">
        <f t="shared" ca="1" si="122"/>
        <v>0.56244212962962992</v>
      </c>
      <c r="R505" s="486">
        <v>0.15</v>
      </c>
      <c r="S505" s="486"/>
      <c r="T505">
        <v>21</v>
      </c>
      <c r="U505" s="469" t="str">
        <f t="shared" si="113"/>
        <v>C24-R8</v>
      </c>
      <c r="V505">
        <v>24</v>
      </c>
      <c r="W505" s="470" t="s">
        <v>493</v>
      </c>
      <c r="X505" s="470" t="s">
        <v>494</v>
      </c>
      <c r="Y505">
        <v>8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534"/>
      <c r="C506" s="404" t="str">
        <f t="shared" si="111"/>
        <v>C24-R6</v>
      </c>
      <c r="D506" s="405">
        <v>0.56266203703703732</v>
      </c>
      <c r="E506" s="405">
        <v>0.56283564814814846</v>
      </c>
      <c r="F506" s="406">
        <f t="shared" si="124"/>
        <v>1.7</v>
      </c>
      <c r="G506" s="468">
        <f t="shared" si="124"/>
        <v>13.26</v>
      </c>
      <c r="H506" s="407">
        <f t="shared" si="124"/>
        <v>1.2</v>
      </c>
      <c r="I506" s="407">
        <f t="shared" si="116"/>
        <v>14.959999999999999</v>
      </c>
      <c r="J506" s="407">
        <f t="shared" si="112"/>
        <v>15.079999999999998</v>
      </c>
      <c r="K506" s="408">
        <f t="shared" si="117"/>
        <v>0.11999999999999922</v>
      </c>
      <c r="L506" s="409">
        <f t="shared" si="118"/>
        <v>0.5</v>
      </c>
      <c r="M506" s="410">
        <f t="shared" si="119"/>
        <v>15.459999999999999</v>
      </c>
      <c r="N506" s="410">
        <f t="shared" si="120"/>
        <v>15.579999999999998</v>
      </c>
      <c r="O506" s="411"/>
      <c r="P506" s="485">
        <f t="shared" ca="1" si="121"/>
        <v>0.56273148148148178</v>
      </c>
      <c r="Q506" s="484">
        <f t="shared" ca="1" si="122"/>
        <v>0.56287037037037069</v>
      </c>
      <c r="R506" s="486">
        <v>0.12</v>
      </c>
      <c r="S506" s="486"/>
      <c r="T506">
        <v>22</v>
      </c>
      <c r="U506" s="469" t="str">
        <f t="shared" si="113"/>
        <v>C24-R6</v>
      </c>
      <c r="V506">
        <v>24</v>
      </c>
      <c r="W506" s="470" t="s">
        <v>493</v>
      </c>
      <c r="X506" s="470" t="s">
        <v>494</v>
      </c>
      <c r="Y506">
        <v>6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534"/>
      <c r="C507" s="404" t="str">
        <f t="shared" si="111"/>
        <v>C24-R4</v>
      </c>
      <c r="D507" s="405">
        <v>0.56312500000000032</v>
      </c>
      <c r="E507" s="405">
        <v>0.56326388888888923</v>
      </c>
      <c r="F507" s="406">
        <f t="shared" si="124"/>
        <v>1.7</v>
      </c>
      <c r="G507" s="468">
        <f t="shared" si="124"/>
        <v>13.26</v>
      </c>
      <c r="H507" s="407">
        <f t="shared" si="124"/>
        <v>1.2</v>
      </c>
      <c r="I507" s="407">
        <f t="shared" si="116"/>
        <v>14.959999999999999</v>
      </c>
      <c r="J507" s="407">
        <f t="shared" si="112"/>
        <v>15.09</v>
      </c>
      <c r="K507" s="408">
        <f t="shared" si="117"/>
        <v>0.13000000000000078</v>
      </c>
      <c r="L507" s="409">
        <f t="shared" si="118"/>
        <v>0.5</v>
      </c>
      <c r="M507" s="410">
        <f t="shared" si="119"/>
        <v>15.459999999999999</v>
      </c>
      <c r="N507" s="410">
        <f t="shared" si="120"/>
        <v>15.59</v>
      </c>
      <c r="O507" s="411"/>
      <c r="P507" s="485">
        <f t="shared" ca="1" si="121"/>
        <v>0.56314814814814851</v>
      </c>
      <c r="Q507" s="484">
        <f t="shared" ca="1" si="122"/>
        <v>0.5633101851851855</v>
      </c>
      <c r="R507" s="486">
        <v>0.13</v>
      </c>
      <c r="S507" s="486"/>
      <c r="T507">
        <v>23</v>
      </c>
      <c r="U507" s="469" t="str">
        <f t="shared" si="113"/>
        <v>C24-R4</v>
      </c>
      <c r="V507">
        <v>24</v>
      </c>
      <c r="W507" s="470" t="s">
        <v>493</v>
      </c>
      <c r="X507" s="470" t="s">
        <v>494</v>
      </c>
      <c r="Y507">
        <v>4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534"/>
      <c r="C508" s="404" t="str">
        <f t="shared" si="111"/>
        <v>C24-R2</v>
      </c>
      <c r="D508" s="405">
        <v>0.5635300925925929</v>
      </c>
      <c r="E508" s="405">
        <v>0.56366898148148181</v>
      </c>
      <c r="F508" s="406">
        <f t="shared" si="124"/>
        <v>1.7</v>
      </c>
      <c r="G508" s="468">
        <f t="shared" si="124"/>
        <v>13.26</v>
      </c>
      <c r="H508" s="407">
        <f t="shared" si="124"/>
        <v>1.2</v>
      </c>
      <c r="I508" s="407">
        <f t="shared" si="116"/>
        <v>14.959999999999999</v>
      </c>
      <c r="J508" s="407">
        <f t="shared" si="112"/>
        <v>15.04</v>
      </c>
      <c r="K508" s="408">
        <f t="shared" si="117"/>
        <v>8.0000000000000071E-2</v>
      </c>
      <c r="L508" s="409">
        <f t="shared" si="118"/>
        <v>0.5</v>
      </c>
      <c r="M508" s="410">
        <f t="shared" si="119"/>
        <v>15.459999999999999</v>
      </c>
      <c r="N508" s="410">
        <f t="shared" si="120"/>
        <v>15.54</v>
      </c>
      <c r="O508" s="411"/>
      <c r="P508" s="485">
        <f t="shared" ca="1" si="121"/>
        <v>0.56355324074074109</v>
      </c>
      <c r="Q508" s="484">
        <f t="shared" ca="1" si="122"/>
        <v>0.56372685185185223</v>
      </c>
      <c r="R508" s="486">
        <v>0.08</v>
      </c>
      <c r="S508" s="486"/>
      <c r="T508">
        <v>24</v>
      </c>
      <c r="U508" s="469" t="str">
        <f t="shared" si="113"/>
        <v>C24-R2</v>
      </c>
      <c r="V508">
        <v>24</v>
      </c>
      <c r="W508" s="470" t="s">
        <v>493</v>
      </c>
      <c r="X508" s="470" t="s">
        <v>494</v>
      </c>
      <c r="Y508">
        <v>2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534"/>
      <c r="C509" s="404" t="str">
        <f t="shared" si="111"/>
        <v>C25-R1</v>
      </c>
      <c r="D509" s="405">
        <v>0.56394675925925963</v>
      </c>
      <c r="E509" s="405">
        <v>0.56408564814814854</v>
      </c>
      <c r="F509" s="406">
        <f t="shared" si="124"/>
        <v>1.7</v>
      </c>
      <c r="G509" s="468">
        <f t="shared" si="124"/>
        <v>13.26</v>
      </c>
      <c r="H509" s="407">
        <f t="shared" si="124"/>
        <v>1.2</v>
      </c>
      <c r="I509" s="407">
        <f t="shared" si="116"/>
        <v>14.959999999999999</v>
      </c>
      <c r="J509" s="407">
        <f t="shared" si="112"/>
        <v>15.02</v>
      </c>
      <c r="K509" s="408">
        <f t="shared" si="117"/>
        <v>6.0000000000000497E-2</v>
      </c>
      <c r="L509" s="409">
        <f t="shared" si="118"/>
        <v>0.5</v>
      </c>
      <c r="M509" s="410">
        <f t="shared" si="119"/>
        <v>15.459999999999999</v>
      </c>
      <c r="N509" s="410">
        <f t="shared" si="120"/>
        <v>15.52</v>
      </c>
      <c r="O509" s="411"/>
      <c r="P509" s="485">
        <f t="shared" ca="1" si="121"/>
        <v>0.56401620370370409</v>
      </c>
      <c r="Q509" s="484">
        <f t="shared" ca="1" si="122"/>
        <v>0.56418981481481523</v>
      </c>
      <c r="R509" s="486">
        <v>0.06</v>
      </c>
      <c r="S509" s="486"/>
      <c r="T509">
        <v>25</v>
      </c>
      <c r="U509" s="469" t="str">
        <f t="shared" si="113"/>
        <v>C25-R1</v>
      </c>
      <c r="V509">
        <v>25</v>
      </c>
      <c r="W509" s="470" t="s">
        <v>493</v>
      </c>
      <c r="X509" s="470" t="s">
        <v>494</v>
      </c>
      <c r="Y509">
        <v>1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534"/>
      <c r="C510" s="404" t="str">
        <f t="shared" si="111"/>
        <v>C25-R3</v>
      </c>
      <c r="D510" s="405">
        <v>0.56436342592592637</v>
      </c>
      <c r="E510" s="405">
        <v>0.56452546296296335</v>
      </c>
      <c r="F510" s="406">
        <f t="shared" si="124"/>
        <v>1.7</v>
      </c>
      <c r="G510" s="468">
        <f t="shared" si="124"/>
        <v>13.26</v>
      </c>
      <c r="H510" s="407">
        <f t="shared" si="124"/>
        <v>1.2</v>
      </c>
      <c r="I510" s="407">
        <f t="shared" si="116"/>
        <v>14.959999999999999</v>
      </c>
      <c r="J510" s="407">
        <f t="shared" si="112"/>
        <v>15.04</v>
      </c>
      <c r="K510" s="408">
        <f t="shared" si="117"/>
        <v>8.0000000000000071E-2</v>
      </c>
      <c r="L510" s="409">
        <f t="shared" si="118"/>
        <v>0.5</v>
      </c>
      <c r="M510" s="410">
        <f t="shared" si="119"/>
        <v>15.459999999999999</v>
      </c>
      <c r="N510" s="410">
        <f t="shared" si="120"/>
        <v>15.54</v>
      </c>
      <c r="O510" s="411"/>
      <c r="P510" s="485">
        <f t="shared" ca="1" si="121"/>
        <v>0.56444444444444486</v>
      </c>
      <c r="Q510" s="484">
        <f t="shared" ca="1" si="122"/>
        <v>0.56458333333333377</v>
      </c>
      <c r="R510" s="486">
        <v>0.08</v>
      </c>
      <c r="S510" s="486"/>
      <c r="T510">
        <v>26</v>
      </c>
      <c r="U510" s="469" t="str">
        <f t="shared" si="113"/>
        <v>C25-R3</v>
      </c>
      <c r="V510">
        <v>25</v>
      </c>
      <c r="W510" s="470" t="s">
        <v>493</v>
      </c>
      <c r="X510" s="470" t="s">
        <v>494</v>
      </c>
      <c r="Y510">
        <v>3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534"/>
      <c r="C511" s="404" t="str">
        <f t="shared" si="111"/>
        <v>C25-R5</v>
      </c>
      <c r="D511" s="405">
        <v>0.56480324074074117</v>
      </c>
      <c r="E511" s="405">
        <v>0.56495370370370412</v>
      </c>
      <c r="F511" s="406">
        <f t="shared" si="124"/>
        <v>1.7</v>
      </c>
      <c r="G511" s="468">
        <f t="shared" si="124"/>
        <v>13.26</v>
      </c>
      <c r="H511" s="407">
        <f t="shared" si="124"/>
        <v>1.2</v>
      </c>
      <c r="I511" s="407">
        <f t="shared" si="116"/>
        <v>14.959999999999999</v>
      </c>
      <c r="J511" s="407">
        <f t="shared" si="112"/>
        <v>15.059999999999999</v>
      </c>
      <c r="K511" s="408">
        <f t="shared" si="117"/>
        <v>9.9999999999999645E-2</v>
      </c>
      <c r="L511" s="409">
        <f t="shared" si="118"/>
        <v>0.5</v>
      </c>
      <c r="M511" s="410">
        <f t="shared" si="119"/>
        <v>15.459999999999999</v>
      </c>
      <c r="N511" s="410">
        <f t="shared" si="120"/>
        <v>15.559999999999999</v>
      </c>
      <c r="O511" s="411"/>
      <c r="P511" s="485">
        <f t="shared" ca="1" si="121"/>
        <v>0.56487268518518563</v>
      </c>
      <c r="Q511" s="484">
        <f t="shared" ca="1" si="122"/>
        <v>0.56502314814814858</v>
      </c>
      <c r="R511" s="486">
        <v>0.1</v>
      </c>
      <c r="S511" s="486"/>
      <c r="T511">
        <v>1</v>
      </c>
      <c r="U511" s="505" t="str">
        <f t="shared" si="113"/>
        <v>C25-R5</v>
      </c>
      <c r="V511">
        <v>25</v>
      </c>
      <c r="W511" s="506" t="s">
        <v>493</v>
      </c>
      <c r="X511" s="506" t="s">
        <v>494</v>
      </c>
      <c r="Y511">
        <v>5</v>
      </c>
      <c r="Z511" s="400">
        <v>495</v>
      </c>
      <c r="AA511" s="502">
        <v>495</v>
      </c>
    </row>
    <row r="512" spans="1:27" ht="12.75" customHeight="1">
      <c r="A512" s="403">
        <f t="shared" si="114"/>
        <v>496</v>
      </c>
      <c r="B512" s="534"/>
      <c r="C512" s="404" t="str">
        <f t="shared" si="111"/>
        <v>C25-R7</v>
      </c>
      <c r="D512" s="405">
        <v>0.56518518518518557</v>
      </c>
      <c r="E512" s="405">
        <v>0.56534722222222256</v>
      </c>
      <c r="F512" s="406">
        <f t="shared" si="124"/>
        <v>1.7</v>
      </c>
      <c r="G512" s="468">
        <f t="shared" si="124"/>
        <v>13.26</v>
      </c>
      <c r="H512" s="407">
        <f t="shared" si="124"/>
        <v>1.2</v>
      </c>
      <c r="I512" s="407">
        <f t="shared" si="116"/>
        <v>14.959999999999999</v>
      </c>
      <c r="J512" s="407">
        <f t="shared" si="112"/>
        <v>15.069999999999999</v>
      </c>
      <c r="K512" s="408">
        <f t="shared" si="117"/>
        <v>0.10999999999999943</v>
      </c>
      <c r="L512" s="409">
        <f t="shared" si="118"/>
        <v>0.5</v>
      </c>
      <c r="M512" s="410">
        <f t="shared" si="119"/>
        <v>15.459999999999999</v>
      </c>
      <c r="N512" s="410">
        <f t="shared" si="120"/>
        <v>15.569999999999999</v>
      </c>
      <c r="O512" s="411"/>
      <c r="P512" s="485">
        <f t="shared" ca="1" si="121"/>
        <v>0.56531250000000044</v>
      </c>
      <c r="Q512" s="484">
        <f t="shared" ca="1" si="122"/>
        <v>0.56546296296296339</v>
      </c>
      <c r="R512" s="486">
        <v>0.11</v>
      </c>
      <c r="S512" s="486"/>
      <c r="T512">
        <v>2</v>
      </c>
      <c r="U512" s="469" t="str">
        <f t="shared" si="113"/>
        <v>C25-R7</v>
      </c>
      <c r="V512">
        <v>25</v>
      </c>
      <c r="W512" s="470" t="s">
        <v>493</v>
      </c>
      <c r="X512" s="470" t="s">
        <v>494</v>
      </c>
      <c r="Y512">
        <v>7</v>
      </c>
      <c r="Z512" s="400">
        <v>496</v>
      </c>
      <c r="AA512" s="502">
        <v>496</v>
      </c>
    </row>
    <row r="513" spans="1:27" ht="12.75" customHeight="1">
      <c r="A513" s="403">
        <f t="shared" si="114"/>
        <v>497</v>
      </c>
      <c r="B513" s="534"/>
      <c r="C513" s="404" t="str">
        <f t="shared" si="111"/>
        <v>C25-R9</v>
      </c>
      <c r="D513" s="405">
        <v>0.56560185185185219</v>
      </c>
      <c r="E513" s="405">
        <v>0.56576388888888918</v>
      </c>
      <c r="F513" s="406">
        <f t="shared" si="124"/>
        <v>1.7</v>
      </c>
      <c r="G513" s="468">
        <f t="shared" si="124"/>
        <v>13.26</v>
      </c>
      <c r="H513" s="407">
        <f t="shared" si="124"/>
        <v>1.2</v>
      </c>
      <c r="I513" s="407">
        <f t="shared" si="116"/>
        <v>14.959999999999999</v>
      </c>
      <c r="J513" s="407">
        <f t="shared" si="112"/>
        <v>15.079999999999998</v>
      </c>
      <c r="K513" s="408">
        <f t="shared" si="117"/>
        <v>0.11999999999999922</v>
      </c>
      <c r="L513" s="409">
        <f t="shared" si="118"/>
        <v>0.5</v>
      </c>
      <c r="M513" s="410">
        <f t="shared" si="119"/>
        <v>15.459999999999999</v>
      </c>
      <c r="N513" s="410">
        <f t="shared" si="120"/>
        <v>15.579999999999998</v>
      </c>
      <c r="O513" s="411"/>
      <c r="P513" s="485">
        <f t="shared" ca="1" si="121"/>
        <v>0.56569444444444483</v>
      </c>
      <c r="Q513" s="484">
        <f t="shared" ca="1" si="122"/>
        <v>0.56586805555555597</v>
      </c>
      <c r="R513" s="486">
        <v>0.12</v>
      </c>
      <c r="S513" s="486"/>
      <c r="T513">
        <v>3</v>
      </c>
      <c r="U513" s="469" t="str">
        <f t="shared" si="113"/>
        <v>C25-R9</v>
      </c>
      <c r="V513">
        <v>25</v>
      </c>
      <c r="W513" s="470" t="s">
        <v>493</v>
      </c>
      <c r="X513" s="470" t="s">
        <v>494</v>
      </c>
      <c r="Y513">
        <v>9</v>
      </c>
      <c r="Z513" s="400">
        <v>497</v>
      </c>
      <c r="AA513" s="502">
        <v>497</v>
      </c>
    </row>
    <row r="514" spans="1:27" ht="12.75" customHeight="1">
      <c r="A514" s="403">
        <f t="shared" si="114"/>
        <v>498</v>
      </c>
      <c r="B514" s="534"/>
      <c r="C514" s="404" t="str">
        <f t="shared" si="111"/>
        <v>C25-R11</v>
      </c>
      <c r="D514" s="405">
        <v>0.56601851851851881</v>
      </c>
      <c r="E514" s="405">
        <v>0.56619212962962995</v>
      </c>
      <c r="F514" s="406">
        <f t="shared" si="124"/>
        <v>1.7</v>
      </c>
      <c r="G514" s="468">
        <f t="shared" si="124"/>
        <v>13.26</v>
      </c>
      <c r="H514" s="407">
        <f t="shared" si="124"/>
        <v>1.2</v>
      </c>
      <c r="I514" s="407">
        <f t="shared" si="116"/>
        <v>14.959999999999999</v>
      </c>
      <c r="J514" s="407">
        <f t="shared" si="112"/>
        <v>15.09</v>
      </c>
      <c r="K514" s="408">
        <f t="shared" si="117"/>
        <v>0.13000000000000078</v>
      </c>
      <c r="L514" s="409">
        <f t="shared" si="118"/>
        <v>0.5</v>
      </c>
      <c r="M514" s="410">
        <f t="shared" si="119"/>
        <v>15.459999999999999</v>
      </c>
      <c r="N514" s="410">
        <f t="shared" si="120"/>
        <v>15.59</v>
      </c>
      <c r="O514" s="411"/>
      <c r="P514" s="485">
        <f t="shared" ca="1" si="121"/>
        <v>0.56613425925925964</v>
      </c>
      <c r="Q514" s="484">
        <f t="shared" ca="1" si="122"/>
        <v>0.56629629629629663</v>
      </c>
      <c r="R514" s="486">
        <v>0.13</v>
      </c>
      <c r="S514" s="486"/>
      <c r="T514">
        <v>4</v>
      </c>
      <c r="U514" s="469" t="str">
        <f t="shared" si="113"/>
        <v>C25-R11</v>
      </c>
      <c r="V514">
        <v>25</v>
      </c>
      <c r="W514" s="470" t="s">
        <v>493</v>
      </c>
      <c r="X514" s="470" t="s">
        <v>494</v>
      </c>
      <c r="Y514">
        <v>11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534"/>
      <c r="C515" s="404" t="str">
        <f t="shared" si="111"/>
        <v>C25-R13</v>
      </c>
      <c r="D515" s="405">
        <v>0.56644675925925958</v>
      </c>
      <c r="E515" s="405">
        <v>0.56658564814814849</v>
      </c>
      <c r="F515" s="406">
        <f t="shared" ref="F515:H516" si="125">F514</f>
        <v>1.7</v>
      </c>
      <c r="G515" s="468">
        <f t="shared" si="125"/>
        <v>13.26</v>
      </c>
      <c r="H515" s="407">
        <f t="shared" si="125"/>
        <v>1.2</v>
      </c>
      <c r="I515" s="407">
        <f t="shared" si="116"/>
        <v>14.959999999999999</v>
      </c>
      <c r="J515" s="407">
        <f t="shared" si="112"/>
        <v>15.01</v>
      </c>
      <c r="K515" s="408">
        <f t="shared" si="117"/>
        <v>5.0000000000000711E-2</v>
      </c>
      <c r="L515" s="409">
        <f t="shared" si="118"/>
        <v>0.5</v>
      </c>
      <c r="M515" s="410">
        <f t="shared" si="119"/>
        <v>15.459999999999999</v>
      </c>
      <c r="N515" s="410">
        <f t="shared" si="120"/>
        <v>15.51</v>
      </c>
      <c r="O515" s="411"/>
      <c r="P515" s="485">
        <f t="shared" ca="1" si="121"/>
        <v>0.56655092592592626</v>
      </c>
      <c r="Q515" s="484">
        <f t="shared" ca="1" si="122"/>
        <v>0.56668981481481517</v>
      </c>
      <c r="R515" s="486">
        <v>0.05</v>
      </c>
      <c r="S515" s="486"/>
      <c r="T515">
        <v>5</v>
      </c>
      <c r="U515" s="469" t="str">
        <f t="shared" si="113"/>
        <v>C25-R13</v>
      </c>
      <c r="V515">
        <v>25</v>
      </c>
      <c r="W515" s="470" t="s">
        <v>493</v>
      </c>
      <c r="X515" s="470" t="s">
        <v>494</v>
      </c>
      <c r="Y515">
        <v>13</v>
      </c>
      <c r="Z515" s="400">
        <v>499</v>
      </c>
      <c r="AA515" s="400"/>
    </row>
    <row r="516" spans="1:27" ht="12.6" customHeight="1">
      <c r="A516" s="403">
        <f>A515+1</f>
        <v>500</v>
      </c>
      <c r="B516" s="513" t="str">
        <f>D12</f>
        <v>KM10+170, KM10+230</v>
      </c>
      <c r="C516" s="404" t="str">
        <f t="shared" si="111"/>
        <v>C25-R15</v>
      </c>
      <c r="D516" s="405">
        <v>0.56682870370370408</v>
      </c>
      <c r="E516" s="405">
        <v>0.56696759259259299</v>
      </c>
      <c r="F516" s="406">
        <f t="shared" si="125"/>
        <v>1.7</v>
      </c>
      <c r="G516" s="468">
        <f t="shared" si="125"/>
        <v>13.26</v>
      </c>
      <c r="H516" s="407">
        <f t="shared" si="125"/>
        <v>1.2</v>
      </c>
      <c r="I516" s="407">
        <f t="shared" si="116"/>
        <v>14.959999999999999</v>
      </c>
      <c r="J516" s="407">
        <f t="shared" si="112"/>
        <v>14.969999999999999</v>
      </c>
      <c r="K516" s="408">
        <f t="shared" si="117"/>
        <v>9.9999999999997868E-3</v>
      </c>
      <c r="L516" s="409">
        <f t="shared" si="118"/>
        <v>0.5</v>
      </c>
      <c r="M516" s="410">
        <f t="shared" si="119"/>
        <v>15.459999999999999</v>
      </c>
      <c r="N516" s="410">
        <f t="shared" si="120"/>
        <v>15.469999999999999</v>
      </c>
      <c r="O516" s="411"/>
      <c r="P516" s="485">
        <f t="shared" ca="1" si="121"/>
        <v>0.56693287037037077</v>
      </c>
      <c r="Q516" s="484">
        <f t="shared" ca="1" si="122"/>
        <v>0.56710648148148191</v>
      </c>
      <c r="R516" s="486">
        <v>0.01</v>
      </c>
      <c r="S516" s="486"/>
      <c r="T516">
        <v>6</v>
      </c>
      <c r="U516" s="469" t="str">
        <f t="shared" si="113"/>
        <v>C25-R15</v>
      </c>
      <c r="V516">
        <v>25</v>
      </c>
      <c r="W516" s="470" t="s">
        <v>493</v>
      </c>
      <c r="X516" s="470" t="s">
        <v>494</v>
      </c>
      <c r="Y516">
        <v>15</v>
      </c>
      <c r="Z516" s="400">
        <v>500</v>
      </c>
      <c r="AA516" s="400"/>
    </row>
    <row r="517" spans="1:27" ht="12.6" customHeight="1">
      <c r="A517" s="403">
        <f t="shared" ref="A517:A521" si="126">A516+1</f>
        <v>501</v>
      </c>
      <c r="B517" s="513"/>
      <c r="C517" s="404" t="str">
        <f t="shared" ref="C517:C521" si="127">U517</f>
        <v>C25-R17</v>
      </c>
      <c r="D517" s="405">
        <v>0.56719907407407444</v>
      </c>
      <c r="E517" s="405">
        <v>0.56736111111111143</v>
      </c>
      <c r="F517" s="406">
        <f t="shared" ref="F517:H517" si="128">F516</f>
        <v>1.7</v>
      </c>
      <c r="G517" s="468">
        <f t="shared" si="128"/>
        <v>13.26</v>
      </c>
      <c r="H517" s="407">
        <f t="shared" si="128"/>
        <v>1.2</v>
      </c>
      <c r="I517" s="407">
        <f t="shared" ref="I517:I521" si="129">F517+G517</f>
        <v>14.959999999999999</v>
      </c>
      <c r="J517" s="407">
        <f>I517+R517</f>
        <v>15.11</v>
      </c>
      <c r="K517" s="408">
        <f t="shared" ref="K517:K521" si="130">J517-I517</f>
        <v>0.15000000000000036</v>
      </c>
      <c r="L517" s="409">
        <f t="shared" si="118"/>
        <v>0.5</v>
      </c>
      <c r="M517" s="410">
        <f t="shared" ref="M517:M521" si="131">I517+L517</f>
        <v>15.459999999999999</v>
      </c>
      <c r="N517" s="410">
        <f t="shared" si="120"/>
        <v>15.61</v>
      </c>
      <c r="O517" s="411"/>
      <c r="P517" s="485">
        <f t="shared" ca="1" si="121"/>
        <v>0.56737268518518558</v>
      </c>
      <c r="Q517" s="484">
        <f t="shared" ca="1" si="122"/>
        <v>0.56754629629629672</v>
      </c>
      <c r="R517" s="486">
        <v>0.15</v>
      </c>
      <c r="S517" s="486"/>
      <c r="T517">
        <v>7</v>
      </c>
      <c r="U517" s="469" t="str">
        <f t="shared" si="113"/>
        <v>C25-R17</v>
      </c>
      <c r="V517">
        <v>25</v>
      </c>
      <c r="W517" s="470" t="s">
        <v>493</v>
      </c>
      <c r="X517" s="470" t="s">
        <v>494</v>
      </c>
      <c r="Y517">
        <v>17</v>
      </c>
      <c r="Z517" s="400">
        <v>501</v>
      </c>
      <c r="AA517" s="400"/>
    </row>
    <row r="518" spans="1:27" ht="12.6" customHeight="1">
      <c r="A518" s="403">
        <f t="shared" si="126"/>
        <v>502</v>
      </c>
      <c r="B518" s="513"/>
      <c r="C518" s="404" t="str">
        <f t="shared" si="127"/>
        <v>C25-R19</v>
      </c>
      <c r="D518" s="405">
        <v>0.56759259259259287</v>
      </c>
      <c r="E518" s="405">
        <v>0.56776620370370401</v>
      </c>
      <c r="F518" s="406">
        <f t="shared" ref="F518:H518" si="132">F517</f>
        <v>1.7</v>
      </c>
      <c r="G518" s="468">
        <f t="shared" si="132"/>
        <v>13.26</v>
      </c>
      <c r="H518" s="407">
        <f t="shared" si="132"/>
        <v>1.2</v>
      </c>
      <c r="I518" s="407">
        <f t="shared" si="129"/>
        <v>14.959999999999999</v>
      </c>
      <c r="J518" s="407">
        <f t="shared" ref="J518:J521" si="133">I518+R518</f>
        <v>15.04</v>
      </c>
      <c r="K518" s="408">
        <f t="shared" si="130"/>
        <v>8.0000000000000071E-2</v>
      </c>
      <c r="L518" s="409">
        <f t="shared" si="118"/>
        <v>0.5</v>
      </c>
      <c r="M518" s="410">
        <f t="shared" si="131"/>
        <v>15.459999999999999</v>
      </c>
      <c r="N518" s="410">
        <f t="shared" si="120"/>
        <v>15.54</v>
      </c>
      <c r="O518" s="411"/>
      <c r="P518" s="485">
        <f t="shared" ca="1" si="121"/>
        <v>0.56778935185185231</v>
      </c>
      <c r="Q518" s="484">
        <f t="shared" ca="1" si="122"/>
        <v>0.5679513888888893</v>
      </c>
      <c r="R518" s="486">
        <v>0.08</v>
      </c>
      <c r="S518" s="486"/>
      <c r="T518">
        <v>8</v>
      </c>
      <c r="U518" s="469" t="str">
        <f t="shared" si="113"/>
        <v>C25-R19</v>
      </c>
      <c r="V518">
        <v>25</v>
      </c>
      <c r="W518" s="470" t="s">
        <v>493</v>
      </c>
      <c r="X518" s="470" t="s">
        <v>494</v>
      </c>
      <c r="Y518">
        <v>19</v>
      </c>
      <c r="Z518" s="400">
        <v>502</v>
      </c>
      <c r="AA518" s="400"/>
    </row>
    <row r="519" spans="1:27" ht="12.6" customHeight="1">
      <c r="A519" s="403">
        <f t="shared" si="126"/>
        <v>503</v>
      </c>
      <c r="B519" s="513"/>
      <c r="C519" s="404" t="str">
        <f t="shared" si="127"/>
        <v>C25-R21</v>
      </c>
      <c r="D519" s="405">
        <v>0.56805555555555587</v>
      </c>
      <c r="E519" s="405">
        <v>0.56820601851851882</v>
      </c>
      <c r="F519" s="406">
        <f t="shared" ref="F519:H519" si="134">F518</f>
        <v>1.7</v>
      </c>
      <c r="G519" s="468">
        <f t="shared" si="134"/>
        <v>13.26</v>
      </c>
      <c r="H519" s="407">
        <f t="shared" si="134"/>
        <v>1.2</v>
      </c>
      <c r="I519" s="407">
        <f t="shared" si="129"/>
        <v>14.959999999999999</v>
      </c>
      <c r="J519" s="407">
        <f t="shared" si="133"/>
        <v>14.969999999999999</v>
      </c>
      <c r="K519" s="408">
        <f t="shared" si="130"/>
        <v>9.9999999999997868E-3</v>
      </c>
      <c r="L519" s="409">
        <f t="shared" si="118"/>
        <v>0.5</v>
      </c>
      <c r="M519" s="410">
        <f t="shared" si="131"/>
        <v>15.459999999999999</v>
      </c>
      <c r="N519" s="410">
        <f t="shared" si="120"/>
        <v>15.469999999999999</v>
      </c>
      <c r="O519" s="411"/>
      <c r="P519" s="485">
        <f t="shared" ca="1" si="121"/>
        <v>0.56819444444444489</v>
      </c>
      <c r="Q519" s="484">
        <f t="shared" ca="1" si="122"/>
        <v>0.56836805555555603</v>
      </c>
      <c r="R519" s="486">
        <v>0.01</v>
      </c>
      <c r="S519" s="486"/>
      <c r="T519">
        <v>9</v>
      </c>
      <c r="U519" s="469" t="str">
        <f t="shared" si="113"/>
        <v>C25-R21</v>
      </c>
      <c r="V519">
        <v>25</v>
      </c>
      <c r="W519" s="470" t="s">
        <v>493</v>
      </c>
      <c r="X519" s="470" t="s">
        <v>494</v>
      </c>
      <c r="Y519">
        <v>21</v>
      </c>
      <c r="Z519" s="400">
        <v>503</v>
      </c>
      <c r="AA519" s="400"/>
    </row>
    <row r="520" spans="1:27" ht="12.6" customHeight="1">
      <c r="A520" s="403">
        <f t="shared" si="126"/>
        <v>504</v>
      </c>
      <c r="B520" s="513"/>
      <c r="C520" s="404" t="str">
        <f t="shared" si="127"/>
        <v>C25-R23</v>
      </c>
      <c r="D520" s="405">
        <v>0.56847222222222249</v>
      </c>
      <c r="E520" s="405">
        <v>0.56862268518518544</v>
      </c>
      <c r="F520" s="406">
        <f t="shared" ref="F520:H520" si="135">F519</f>
        <v>1.7</v>
      </c>
      <c r="G520" s="468">
        <f t="shared" si="135"/>
        <v>13.26</v>
      </c>
      <c r="H520" s="407">
        <f t="shared" si="135"/>
        <v>1.2</v>
      </c>
      <c r="I520" s="407">
        <f t="shared" si="129"/>
        <v>14.959999999999999</v>
      </c>
      <c r="J520" s="407">
        <f t="shared" si="133"/>
        <v>15.09</v>
      </c>
      <c r="K520" s="408">
        <f t="shared" si="130"/>
        <v>0.13000000000000078</v>
      </c>
      <c r="L520" s="409">
        <f t="shared" si="118"/>
        <v>0.5</v>
      </c>
      <c r="M520" s="410">
        <f t="shared" si="131"/>
        <v>15.459999999999999</v>
      </c>
      <c r="N520" s="410">
        <f t="shared" si="120"/>
        <v>15.59</v>
      </c>
      <c r="O520" s="411"/>
      <c r="P520" s="485">
        <f t="shared" ca="1" si="121"/>
        <v>0.56865740740740789</v>
      </c>
      <c r="Q520" s="484">
        <f t="shared" ca="1" si="122"/>
        <v>0.5687962962962968</v>
      </c>
      <c r="R520" s="486">
        <v>0.13</v>
      </c>
      <c r="S520" s="486"/>
      <c r="T520">
        <v>10</v>
      </c>
      <c r="U520" s="469" t="str">
        <f t="shared" si="113"/>
        <v>C25-R23</v>
      </c>
      <c r="V520">
        <v>25</v>
      </c>
      <c r="W520" s="470" t="s">
        <v>493</v>
      </c>
      <c r="X520" s="470" t="s">
        <v>494</v>
      </c>
      <c r="Y520">
        <v>23</v>
      </c>
      <c r="Z520" s="400">
        <v>504</v>
      </c>
      <c r="AA520" s="400"/>
    </row>
    <row r="521" spans="1:27" ht="12.6" customHeight="1">
      <c r="A521" s="403">
        <f t="shared" si="126"/>
        <v>505</v>
      </c>
      <c r="B521" s="513"/>
      <c r="C521" s="404" t="str">
        <f t="shared" si="127"/>
        <v>C25-R25</v>
      </c>
      <c r="D521" s="405">
        <v>0.56888888888888911</v>
      </c>
      <c r="E521" s="405">
        <v>0.5690509259259261</v>
      </c>
      <c r="F521" s="406">
        <f t="shared" ref="F521:H521" si="136">F520</f>
        <v>1.7</v>
      </c>
      <c r="G521" s="468">
        <f t="shared" si="136"/>
        <v>13.26</v>
      </c>
      <c r="H521" s="407">
        <f t="shared" si="136"/>
        <v>1.2</v>
      </c>
      <c r="I521" s="407">
        <f t="shared" si="129"/>
        <v>14.959999999999999</v>
      </c>
      <c r="J521" s="407">
        <f t="shared" si="133"/>
        <v>15.02</v>
      </c>
      <c r="K521" s="408">
        <f t="shared" si="130"/>
        <v>6.0000000000000497E-2</v>
      </c>
      <c r="L521" s="409">
        <f t="shared" si="118"/>
        <v>0.5</v>
      </c>
      <c r="M521" s="410">
        <f t="shared" si="131"/>
        <v>15.459999999999999</v>
      </c>
      <c r="N521" s="410">
        <f t="shared" si="120"/>
        <v>15.52</v>
      </c>
      <c r="O521" s="411"/>
      <c r="P521" s="485">
        <f t="shared" ca="1" si="121"/>
        <v>0.56908564814814866</v>
      </c>
      <c r="Q521" s="484">
        <f t="shared" ca="1" si="122"/>
        <v>0.5692592592592598</v>
      </c>
      <c r="R521" s="486">
        <v>0.06</v>
      </c>
      <c r="S521" s="486"/>
      <c r="T521">
        <v>11</v>
      </c>
      <c r="U521" s="469" t="str">
        <f t="shared" si="113"/>
        <v>C25-R25</v>
      </c>
      <c r="V521">
        <v>25</v>
      </c>
      <c r="W521" s="470" t="s">
        <v>493</v>
      </c>
      <c r="X521" s="470" t="s">
        <v>494</v>
      </c>
      <c r="Y521">
        <v>25</v>
      </c>
      <c r="Z521" s="400">
        <v>505</v>
      </c>
      <c r="AA521" s="400"/>
    </row>
    <row r="522" spans="1:27" ht="12.6" customHeight="1">
      <c r="A522" s="403">
        <f t="shared" ref="A522:A531" si="137">A521+1</f>
        <v>506</v>
      </c>
      <c r="B522" s="513"/>
      <c r="C522" s="404" t="str">
        <f t="shared" ref="C522:C531" si="138">U522</f>
        <v>C25-R27</v>
      </c>
      <c r="D522" s="405">
        <v>0.56929398148148169</v>
      </c>
      <c r="E522" s="405">
        <v>0.56944444444444464</v>
      </c>
      <c r="F522" s="406">
        <f t="shared" ref="F522:H522" si="139">F521</f>
        <v>1.7</v>
      </c>
      <c r="G522" s="468">
        <f t="shared" si="139"/>
        <v>13.26</v>
      </c>
      <c r="H522" s="407">
        <f t="shared" si="139"/>
        <v>1.2</v>
      </c>
      <c r="I522" s="407">
        <f t="shared" ref="I522:I531" si="140">F522+G522</f>
        <v>14.959999999999999</v>
      </c>
      <c r="J522" s="407">
        <f t="shared" ref="J522:J531" si="141">I522+R522</f>
        <v>15.059999999999999</v>
      </c>
      <c r="K522" s="408">
        <f t="shared" ref="K522:K531" si="142">J522-I522</f>
        <v>9.9999999999999645E-2</v>
      </c>
      <c r="L522" s="409">
        <f t="shared" si="118"/>
        <v>0.5</v>
      </c>
      <c r="M522" s="410">
        <f t="shared" ref="M522:M531" si="143">I522+L522</f>
        <v>15.459999999999999</v>
      </c>
      <c r="N522" s="410">
        <f t="shared" si="120"/>
        <v>15.559999999999999</v>
      </c>
      <c r="O522" s="411"/>
      <c r="P522" s="485">
        <f t="shared" ca="1" si="121"/>
        <v>0.56952546296296347</v>
      </c>
      <c r="Q522" s="484">
        <f t="shared" ca="1" si="122"/>
        <v>0.56969907407407461</v>
      </c>
      <c r="R522" s="486">
        <v>0.1</v>
      </c>
      <c r="S522" s="486"/>
      <c r="T522">
        <v>12</v>
      </c>
      <c r="U522" s="469" t="str">
        <f t="shared" si="113"/>
        <v>C25-R27</v>
      </c>
      <c r="V522">
        <v>25</v>
      </c>
      <c r="W522" s="470" t="s">
        <v>493</v>
      </c>
      <c r="X522" s="470" t="s">
        <v>494</v>
      </c>
      <c r="Y522">
        <v>27</v>
      </c>
      <c r="Z522" s="400">
        <v>506</v>
      </c>
      <c r="AA522" s="400"/>
    </row>
    <row r="523" spans="1:27" ht="12.6" customHeight="1">
      <c r="A523" s="403">
        <f t="shared" si="137"/>
        <v>507</v>
      </c>
      <c r="B523" s="513"/>
      <c r="C523" s="404" t="str">
        <f t="shared" si="138"/>
        <v>C25-R29</v>
      </c>
      <c r="D523" s="405">
        <v>0.56967592592592609</v>
      </c>
      <c r="E523" s="405">
        <v>0.56982638888888903</v>
      </c>
      <c r="F523" s="406">
        <f t="shared" ref="F523:H523" si="144">F522</f>
        <v>1.7</v>
      </c>
      <c r="G523" s="468">
        <f t="shared" si="144"/>
        <v>13.26</v>
      </c>
      <c r="H523" s="407">
        <f t="shared" si="144"/>
        <v>1.2</v>
      </c>
      <c r="I523" s="407">
        <f t="shared" si="140"/>
        <v>14.959999999999999</v>
      </c>
      <c r="J523" s="407">
        <f t="shared" si="141"/>
        <v>15.1</v>
      </c>
      <c r="K523" s="408">
        <f t="shared" si="142"/>
        <v>0.14000000000000057</v>
      </c>
      <c r="L523" s="409">
        <f t="shared" si="118"/>
        <v>0.5</v>
      </c>
      <c r="M523" s="410">
        <f t="shared" si="143"/>
        <v>15.459999999999999</v>
      </c>
      <c r="N523" s="410">
        <f t="shared" si="120"/>
        <v>15.6</v>
      </c>
      <c r="O523" s="411"/>
      <c r="P523" s="485">
        <f t="shared" ca="1" si="121"/>
        <v>0.56995370370370424</v>
      </c>
      <c r="Q523" s="484">
        <f t="shared" ca="1" si="122"/>
        <v>0.57011574074074123</v>
      </c>
      <c r="R523" s="486">
        <v>0.14000000000000001</v>
      </c>
      <c r="S523" s="486"/>
      <c r="T523">
        <v>13</v>
      </c>
      <c r="U523" s="469" t="str">
        <f t="shared" si="113"/>
        <v>C25-R29</v>
      </c>
      <c r="V523">
        <v>25</v>
      </c>
      <c r="W523" s="470" t="s">
        <v>493</v>
      </c>
      <c r="X523" s="470" t="s">
        <v>494</v>
      </c>
      <c r="Y523">
        <v>29</v>
      </c>
      <c r="Z523" s="400">
        <v>507</v>
      </c>
      <c r="AA523" s="400"/>
    </row>
    <row r="524" spans="1:27" ht="12.6" customHeight="1">
      <c r="A524" s="403">
        <f t="shared" si="137"/>
        <v>508</v>
      </c>
      <c r="B524" s="513"/>
      <c r="C524" s="404" t="str">
        <f t="shared" si="138"/>
        <v>C25-R31</v>
      </c>
      <c r="D524" s="405">
        <v>0.57005787037037048</v>
      </c>
      <c r="E524" s="405">
        <v>0.57021990740740747</v>
      </c>
      <c r="F524" s="406">
        <f t="shared" ref="F524:H524" si="145">F523</f>
        <v>1.7</v>
      </c>
      <c r="G524" s="468">
        <f t="shared" si="145"/>
        <v>13.26</v>
      </c>
      <c r="H524" s="407">
        <f t="shared" si="145"/>
        <v>1.2</v>
      </c>
      <c r="I524" s="407">
        <f t="shared" si="140"/>
        <v>14.959999999999999</v>
      </c>
      <c r="J524" s="407">
        <f t="shared" si="141"/>
        <v>15.02</v>
      </c>
      <c r="K524" s="408">
        <f t="shared" si="142"/>
        <v>6.0000000000000497E-2</v>
      </c>
      <c r="L524" s="409">
        <f t="shared" si="118"/>
        <v>0.5</v>
      </c>
      <c r="M524" s="410">
        <f t="shared" si="143"/>
        <v>15.459999999999999</v>
      </c>
      <c r="N524" s="410">
        <f t="shared" si="120"/>
        <v>15.52</v>
      </c>
      <c r="O524" s="411"/>
      <c r="P524" s="485">
        <f t="shared" ca="1" si="121"/>
        <v>0.5703819444444449</v>
      </c>
      <c r="Q524" s="484">
        <f t="shared" ca="1" si="122"/>
        <v>0.57055555555555604</v>
      </c>
      <c r="R524" s="486">
        <v>0.06</v>
      </c>
      <c r="S524" s="486"/>
      <c r="T524">
        <v>14</v>
      </c>
      <c r="U524" s="469" t="str">
        <f t="shared" si="113"/>
        <v>C25-R31</v>
      </c>
      <c r="V524">
        <v>25</v>
      </c>
      <c r="W524" s="470" t="s">
        <v>493</v>
      </c>
      <c r="X524" s="470" t="s">
        <v>494</v>
      </c>
      <c r="Y524">
        <v>31</v>
      </c>
      <c r="Z524" s="400">
        <v>508</v>
      </c>
      <c r="AA524" s="400"/>
    </row>
    <row r="525" spans="1:27" ht="12.6" customHeight="1">
      <c r="A525" s="403">
        <f t="shared" si="137"/>
        <v>509</v>
      </c>
      <c r="B525" s="513"/>
      <c r="C525" s="404" t="str">
        <f t="shared" si="138"/>
        <v>C25-R33</v>
      </c>
      <c r="D525" s="405">
        <v>0.57046296296296306</v>
      </c>
      <c r="E525" s="405">
        <v>0.57062500000000005</v>
      </c>
      <c r="F525" s="406">
        <f t="shared" ref="F525:H525" si="146">F524</f>
        <v>1.7</v>
      </c>
      <c r="G525" s="468">
        <f t="shared" si="146"/>
        <v>13.26</v>
      </c>
      <c r="H525" s="407">
        <f t="shared" si="146"/>
        <v>1.2</v>
      </c>
      <c r="I525" s="407">
        <f t="shared" si="140"/>
        <v>14.959999999999999</v>
      </c>
      <c r="J525" s="407">
        <f t="shared" si="141"/>
        <v>15.04</v>
      </c>
      <c r="K525" s="408">
        <f t="shared" si="142"/>
        <v>8.0000000000000071E-2</v>
      </c>
      <c r="L525" s="409">
        <f t="shared" si="118"/>
        <v>0.5</v>
      </c>
      <c r="M525" s="410">
        <f t="shared" si="143"/>
        <v>15.459999999999999</v>
      </c>
      <c r="N525" s="410">
        <f t="shared" si="120"/>
        <v>15.54</v>
      </c>
      <c r="O525" s="411"/>
      <c r="P525" s="485">
        <f t="shared" ca="1" si="121"/>
        <v>0.57081018518518567</v>
      </c>
      <c r="Q525" s="484">
        <f t="shared" ca="1" si="122"/>
        <v>0.57098379629629681</v>
      </c>
      <c r="R525" s="486">
        <v>0.08</v>
      </c>
      <c r="S525" s="486"/>
      <c r="T525">
        <v>15</v>
      </c>
      <c r="U525" s="469" t="str">
        <f t="shared" si="113"/>
        <v>C25-R33</v>
      </c>
      <c r="V525">
        <v>25</v>
      </c>
      <c r="W525" s="470" t="s">
        <v>493</v>
      </c>
      <c r="X525" s="470" t="s">
        <v>494</v>
      </c>
      <c r="Y525">
        <v>33</v>
      </c>
      <c r="Z525" s="400">
        <v>509</v>
      </c>
      <c r="AA525" s="400"/>
    </row>
    <row r="526" spans="1:27" ht="12.6" customHeight="1">
      <c r="A526" s="403">
        <f t="shared" si="137"/>
        <v>510</v>
      </c>
      <c r="B526" s="513"/>
      <c r="C526" s="404" t="str">
        <f t="shared" si="138"/>
        <v>C25-R35</v>
      </c>
      <c r="D526" s="405">
        <v>0.57090277777777787</v>
      </c>
      <c r="E526" s="405">
        <v>0.57104166666666678</v>
      </c>
      <c r="F526" s="406">
        <f t="shared" ref="F526:H526" si="147">F525</f>
        <v>1.7</v>
      </c>
      <c r="G526" s="468">
        <f t="shared" si="147"/>
        <v>13.26</v>
      </c>
      <c r="H526" s="407">
        <f t="shared" si="147"/>
        <v>1.2</v>
      </c>
      <c r="I526" s="407">
        <f t="shared" si="140"/>
        <v>14.959999999999999</v>
      </c>
      <c r="J526" s="407">
        <f t="shared" si="141"/>
        <v>15.049999999999999</v>
      </c>
      <c r="K526" s="408">
        <f t="shared" si="142"/>
        <v>8.9999999999999858E-2</v>
      </c>
      <c r="L526" s="409">
        <f t="shared" si="118"/>
        <v>0.5</v>
      </c>
      <c r="M526" s="410">
        <f t="shared" si="143"/>
        <v>15.459999999999999</v>
      </c>
      <c r="N526" s="410">
        <f t="shared" si="120"/>
        <v>15.549999999999999</v>
      </c>
      <c r="O526" s="411"/>
      <c r="P526" s="485">
        <f t="shared" ca="1" si="121"/>
        <v>0.57126157407407463</v>
      </c>
      <c r="Q526" s="484">
        <f t="shared" ca="1" si="122"/>
        <v>0.57141203703703758</v>
      </c>
      <c r="R526" s="486">
        <v>0.09</v>
      </c>
      <c r="S526" s="486"/>
      <c r="T526">
        <v>16</v>
      </c>
      <c r="U526" s="469" t="str">
        <f t="shared" si="113"/>
        <v>C25-R35</v>
      </c>
      <c r="V526">
        <v>25</v>
      </c>
      <c r="W526" s="470" t="s">
        <v>493</v>
      </c>
      <c r="X526" s="470" t="s">
        <v>494</v>
      </c>
      <c r="Y526">
        <v>35</v>
      </c>
      <c r="Z526" s="400">
        <v>510</v>
      </c>
      <c r="AA526" s="400"/>
    </row>
    <row r="527" spans="1:27" ht="12.6" customHeight="1">
      <c r="A527" s="403">
        <f t="shared" si="137"/>
        <v>511</v>
      </c>
      <c r="B527" s="513"/>
      <c r="C527" s="404" t="str">
        <f t="shared" si="138"/>
        <v>C25-R37</v>
      </c>
      <c r="D527" s="405">
        <v>0.57127314814814822</v>
      </c>
      <c r="E527" s="405">
        <v>0.57144675925925936</v>
      </c>
      <c r="F527" s="406">
        <f t="shared" ref="F527:H527" si="148">F526</f>
        <v>1.7</v>
      </c>
      <c r="G527" s="468">
        <f t="shared" si="148"/>
        <v>13.26</v>
      </c>
      <c r="H527" s="407">
        <f t="shared" si="148"/>
        <v>1.2</v>
      </c>
      <c r="I527" s="407">
        <f t="shared" si="140"/>
        <v>14.959999999999999</v>
      </c>
      <c r="J527" s="407">
        <f t="shared" si="141"/>
        <v>15.09</v>
      </c>
      <c r="K527" s="408">
        <f t="shared" si="142"/>
        <v>0.13000000000000078</v>
      </c>
      <c r="L527" s="409">
        <f t="shared" si="118"/>
        <v>0.5</v>
      </c>
      <c r="M527" s="410">
        <f t="shared" si="143"/>
        <v>15.459999999999999</v>
      </c>
      <c r="N527" s="410">
        <f t="shared" si="120"/>
        <v>15.59</v>
      </c>
      <c r="O527" s="411"/>
      <c r="P527" s="485">
        <f t="shared" ca="1" si="121"/>
        <v>0.57167824074074125</v>
      </c>
      <c r="Q527" s="484">
        <f t="shared" ca="1" si="122"/>
        <v>0.57184027777777824</v>
      </c>
      <c r="R527" s="486">
        <v>0.13</v>
      </c>
      <c r="S527" s="486"/>
      <c r="T527">
        <v>17</v>
      </c>
      <c r="U527" s="469" t="str">
        <f t="shared" si="113"/>
        <v>C25-R37</v>
      </c>
      <c r="V527">
        <v>25</v>
      </c>
      <c r="W527" s="470" t="s">
        <v>493</v>
      </c>
      <c r="X527" s="470" t="s">
        <v>494</v>
      </c>
      <c r="Y527">
        <v>37</v>
      </c>
      <c r="Z527" s="400">
        <v>511</v>
      </c>
      <c r="AA527" s="400"/>
    </row>
    <row r="528" spans="1:27" ht="12.6" customHeight="1">
      <c r="A528" s="403">
        <f t="shared" si="137"/>
        <v>512</v>
      </c>
      <c r="B528" s="513"/>
      <c r="C528" s="404" t="str">
        <f t="shared" si="138"/>
        <v>C25-R39</v>
      </c>
      <c r="D528" s="405">
        <v>0.57170138888888899</v>
      </c>
      <c r="E528" s="405">
        <v>0.57184027777777791</v>
      </c>
      <c r="F528" s="406">
        <f t="shared" ref="F528:H528" si="149">F527</f>
        <v>1.7</v>
      </c>
      <c r="G528" s="468">
        <f t="shared" si="149"/>
        <v>13.26</v>
      </c>
      <c r="H528" s="407">
        <f t="shared" si="149"/>
        <v>1.2</v>
      </c>
      <c r="I528" s="407">
        <f t="shared" si="140"/>
        <v>14.959999999999999</v>
      </c>
      <c r="J528" s="407">
        <f t="shared" si="141"/>
        <v>15.04</v>
      </c>
      <c r="K528" s="408">
        <f t="shared" si="142"/>
        <v>8.0000000000000071E-2</v>
      </c>
      <c r="L528" s="409">
        <f t="shared" si="118"/>
        <v>0.5</v>
      </c>
      <c r="M528" s="410">
        <f t="shared" si="143"/>
        <v>15.459999999999999</v>
      </c>
      <c r="N528" s="410">
        <f t="shared" si="120"/>
        <v>15.54</v>
      </c>
      <c r="O528" s="411"/>
      <c r="P528" s="485">
        <f t="shared" ca="1" si="121"/>
        <v>0.57211805555555606</v>
      </c>
      <c r="Q528" s="484">
        <f t="shared" ca="1" si="122"/>
        <v>0.5722916666666672</v>
      </c>
      <c r="R528" s="486">
        <v>0.08</v>
      </c>
      <c r="S528" s="486"/>
      <c r="T528">
        <v>18</v>
      </c>
      <c r="U528" s="469" t="str">
        <f t="shared" si="113"/>
        <v>C25-R39</v>
      </c>
      <c r="V528">
        <v>25</v>
      </c>
      <c r="W528" s="470" t="s">
        <v>493</v>
      </c>
      <c r="X528" s="470" t="s">
        <v>494</v>
      </c>
      <c r="Y528">
        <v>39</v>
      </c>
      <c r="Z528" s="400">
        <v>512</v>
      </c>
      <c r="AA528" s="400"/>
    </row>
    <row r="529" spans="1:27" ht="12.6" customHeight="1">
      <c r="A529" s="403">
        <f t="shared" si="137"/>
        <v>513</v>
      </c>
      <c r="B529" s="513"/>
      <c r="C529" s="404" t="str">
        <f t="shared" si="138"/>
        <v>C25-R41</v>
      </c>
      <c r="D529" s="405">
        <v>0.57212962962962977</v>
      </c>
      <c r="E529" s="405">
        <v>0.5723032407407409</v>
      </c>
      <c r="F529" s="406">
        <f t="shared" ref="F529:H529" si="150">F528</f>
        <v>1.7</v>
      </c>
      <c r="G529" s="468">
        <f t="shared" si="150"/>
        <v>13.26</v>
      </c>
      <c r="H529" s="407">
        <f t="shared" si="150"/>
        <v>1.2</v>
      </c>
      <c r="I529" s="407">
        <f t="shared" si="140"/>
        <v>14.959999999999999</v>
      </c>
      <c r="J529" s="407">
        <f t="shared" si="141"/>
        <v>14.979999999999999</v>
      </c>
      <c r="K529" s="408">
        <f t="shared" si="142"/>
        <v>1.9999999999999574E-2</v>
      </c>
      <c r="L529" s="409">
        <f t="shared" si="118"/>
        <v>0.5</v>
      </c>
      <c r="M529" s="410">
        <f t="shared" si="143"/>
        <v>15.459999999999999</v>
      </c>
      <c r="N529" s="410">
        <f t="shared" si="120"/>
        <v>15.479999999999999</v>
      </c>
      <c r="O529" s="411"/>
      <c r="P529" s="485">
        <f t="shared" ca="1" si="121"/>
        <v>0.57258101851851906</v>
      </c>
      <c r="Q529" s="484">
        <f t="shared" ca="1" si="122"/>
        <v>0.57274305555555605</v>
      </c>
      <c r="R529" s="486">
        <v>0.02</v>
      </c>
      <c r="S529" s="486"/>
      <c r="T529">
        <v>19</v>
      </c>
      <c r="U529" s="469" t="str">
        <f t="shared" si="113"/>
        <v>C25-R41</v>
      </c>
      <c r="V529">
        <v>25</v>
      </c>
      <c r="W529" s="470" t="s">
        <v>493</v>
      </c>
      <c r="X529" s="470" t="s">
        <v>494</v>
      </c>
      <c r="Y529">
        <v>41</v>
      </c>
      <c r="Z529" s="400">
        <v>513</v>
      </c>
      <c r="AA529" s="400"/>
    </row>
    <row r="530" spans="1:27" ht="12.6" customHeight="1">
      <c r="A530" s="403">
        <f t="shared" si="137"/>
        <v>514</v>
      </c>
      <c r="B530" s="513"/>
      <c r="C530" s="404" t="str">
        <f t="shared" si="138"/>
        <v>C26-R42</v>
      </c>
      <c r="D530" s="405">
        <v>0.57259259259259276</v>
      </c>
      <c r="E530" s="405">
        <v>0.5727662037037039</v>
      </c>
      <c r="F530" s="406">
        <f t="shared" ref="F530:H530" si="151">F529</f>
        <v>1.7</v>
      </c>
      <c r="G530" s="468">
        <f t="shared" si="151"/>
        <v>13.26</v>
      </c>
      <c r="H530" s="407">
        <f t="shared" si="151"/>
        <v>1.2</v>
      </c>
      <c r="I530" s="407">
        <f t="shared" si="140"/>
        <v>14.959999999999999</v>
      </c>
      <c r="J530" s="407">
        <f t="shared" si="141"/>
        <v>15.069999999999999</v>
      </c>
      <c r="K530" s="408">
        <f t="shared" si="142"/>
        <v>0.10999999999999943</v>
      </c>
      <c r="L530" s="409">
        <f t="shared" si="118"/>
        <v>0.5</v>
      </c>
      <c r="M530" s="410">
        <f t="shared" si="143"/>
        <v>15.459999999999999</v>
      </c>
      <c r="N530" s="410">
        <f t="shared" si="120"/>
        <v>15.569999999999999</v>
      </c>
      <c r="O530" s="411"/>
      <c r="P530" s="485">
        <f t="shared" ca="1" si="121"/>
        <v>0.57299768518518568</v>
      </c>
      <c r="Q530" s="484">
        <f t="shared" ca="1" si="122"/>
        <v>0.57314814814814863</v>
      </c>
      <c r="R530" s="486">
        <v>0.11</v>
      </c>
      <c r="S530" s="486"/>
      <c r="T530">
        <v>20</v>
      </c>
      <c r="U530" s="469" t="str">
        <f t="shared" ref="U530:U593" si="152">W530&amp;V530&amp;"-"&amp;X530&amp;Y530</f>
        <v>C26-R42</v>
      </c>
      <c r="V530">
        <v>26</v>
      </c>
      <c r="W530" s="470" t="s">
        <v>493</v>
      </c>
      <c r="X530" s="470" t="s">
        <v>494</v>
      </c>
      <c r="Y530">
        <v>42</v>
      </c>
      <c r="Z530" s="400">
        <v>514</v>
      </c>
      <c r="AA530" s="400"/>
    </row>
    <row r="531" spans="1:27" ht="12.6" customHeight="1">
      <c r="A531" s="403">
        <f t="shared" si="137"/>
        <v>515</v>
      </c>
      <c r="B531" s="513"/>
      <c r="C531" s="404" t="str">
        <f t="shared" si="138"/>
        <v>C26-R40</v>
      </c>
      <c r="D531" s="405">
        <v>0.5730092592592595</v>
      </c>
      <c r="E531" s="405">
        <v>0.57317129629629648</v>
      </c>
      <c r="F531" s="406">
        <f t="shared" ref="F531:H531" si="153">F530</f>
        <v>1.7</v>
      </c>
      <c r="G531" s="468">
        <f t="shared" si="153"/>
        <v>13.26</v>
      </c>
      <c r="H531" s="407">
        <f t="shared" si="153"/>
        <v>1.2</v>
      </c>
      <c r="I531" s="407">
        <f t="shared" si="140"/>
        <v>14.959999999999999</v>
      </c>
      <c r="J531" s="407">
        <f t="shared" si="141"/>
        <v>15.03</v>
      </c>
      <c r="K531" s="408">
        <f t="shared" si="142"/>
        <v>7.0000000000000284E-2</v>
      </c>
      <c r="L531" s="409">
        <f t="shared" si="118"/>
        <v>0.5</v>
      </c>
      <c r="M531" s="410">
        <f t="shared" si="143"/>
        <v>15.459999999999999</v>
      </c>
      <c r="N531" s="410">
        <f t="shared" ref="N531:N594" si="154">J531+L531</f>
        <v>15.53</v>
      </c>
      <c r="O531" s="411"/>
      <c r="P531" s="485">
        <f t="shared" ref="P531:P594" ca="1" si="155">Q530+TIME(0,0,RANDBETWEEN(20,25))</f>
        <v>0.57343750000000049</v>
      </c>
      <c r="Q531" s="484">
        <f t="shared" ref="Q531:Q594" ca="1" si="156">P531+TIME(0,0,RANDBETWEEN(12,15))</f>
        <v>0.57359953703703748</v>
      </c>
      <c r="R531" s="486">
        <v>7.0000000000000007E-2</v>
      </c>
      <c r="S531" s="486"/>
      <c r="T531">
        <v>21</v>
      </c>
      <c r="U531" s="469" t="str">
        <f t="shared" si="152"/>
        <v>C26-R40</v>
      </c>
      <c r="V531">
        <v>26</v>
      </c>
      <c r="W531" s="470" t="s">
        <v>493</v>
      </c>
      <c r="X531" s="470" t="s">
        <v>494</v>
      </c>
      <c r="Y531">
        <v>40</v>
      </c>
      <c r="Z531" s="400">
        <v>515</v>
      </c>
      <c r="AA531" s="400"/>
    </row>
    <row r="532" spans="1:27" ht="12.6" customHeight="1">
      <c r="A532" s="403">
        <f t="shared" ref="A532:A595" si="157">A531+1</f>
        <v>516</v>
      </c>
      <c r="B532" s="513"/>
      <c r="C532" s="404" t="str">
        <f t="shared" ref="C532:C595" si="158">U532</f>
        <v>C26-R38</v>
      </c>
      <c r="D532" s="405">
        <v>0.57343750000000016</v>
      </c>
      <c r="E532" s="405">
        <v>0.57359953703703714</v>
      </c>
      <c r="F532" s="406">
        <f t="shared" ref="F532:H532" si="159">F531</f>
        <v>1.7</v>
      </c>
      <c r="G532" s="468">
        <f t="shared" si="159"/>
        <v>13.26</v>
      </c>
      <c r="H532" s="407">
        <f t="shared" si="159"/>
        <v>1.2</v>
      </c>
      <c r="I532" s="407">
        <f t="shared" ref="I532:I595" si="160">F532+G532</f>
        <v>14.959999999999999</v>
      </c>
      <c r="J532" s="407">
        <f t="shared" ref="J532:J595" si="161">I532+R532</f>
        <v>15.11</v>
      </c>
      <c r="K532" s="408">
        <f t="shared" ref="K532:K595" si="162">J532-I532</f>
        <v>0.15000000000000036</v>
      </c>
      <c r="L532" s="409">
        <f t="shared" ref="L532:L595" si="163">L531</f>
        <v>0.5</v>
      </c>
      <c r="M532" s="410">
        <f t="shared" ref="M532:M595" si="164">I532+L532</f>
        <v>15.459999999999999</v>
      </c>
      <c r="N532" s="410">
        <f t="shared" si="154"/>
        <v>15.61</v>
      </c>
      <c r="O532" s="411"/>
      <c r="P532" s="485">
        <f t="shared" ca="1" si="155"/>
        <v>0.57386574074074115</v>
      </c>
      <c r="Q532" s="484">
        <f t="shared" ca="1" si="156"/>
        <v>0.57400462962963006</v>
      </c>
      <c r="R532" s="486">
        <v>0.15</v>
      </c>
      <c r="S532" s="486"/>
      <c r="T532">
        <v>22</v>
      </c>
      <c r="U532" s="469" t="str">
        <f t="shared" si="152"/>
        <v>C26-R38</v>
      </c>
      <c r="V532">
        <v>26</v>
      </c>
      <c r="W532" s="470" t="s">
        <v>493</v>
      </c>
      <c r="X532" s="470" t="s">
        <v>494</v>
      </c>
      <c r="Y532">
        <v>38</v>
      </c>
      <c r="Z532" s="400">
        <v>516</v>
      </c>
      <c r="AA532" s="400"/>
    </row>
    <row r="533" spans="1:27" ht="12.6" customHeight="1">
      <c r="A533" s="403">
        <f t="shared" si="157"/>
        <v>517</v>
      </c>
      <c r="B533" s="513"/>
      <c r="C533" s="404" t="str">
        <f t="shared" si="158"/>
        <v>C26-R36</v>
      </c>
      <c r="D533" s="405">
        <v>0.573888888888889</v>
      </c>
      <c r="E533" s="405">
        <v>0.57402777777777791</v>
      </c>
      <c r="F533" s="406">
        <f t="shared" ref="F533:H533" si="165">F532</f>
        <v>1.7</v>
      </c>
      <c r="G533" s="468">
        <f t="shared" si="165"/>
        <v>13.26</v>
      </c>
      <c r="H533" s="407">
        <f t="shared" si="165"/>
        <v>1.2</v>
      </c>
      <c r="I533" s="407">
        <f t="shared" si="160"/>
        <v>14.959999999999999</v>
      </c>
      <c r="J533" s="407">
        <f t="shared" si="161"/>
        <v>15.059999999999999</v>
      </c>
      <c r="K533" s="408">
        <f t="shared" si="162"/>
        <v>9.9999999999999645E-2</v>
      </c>
      <c r="L533" s="409">
        <f t="shared" si="163"/>
        <v>0.5</v>
      </c>
      <c r="M533" s="410">
        <f t="shared" si="164"/>
        <v>15.459999999999999</v>
      </c>
      <c r="N533" s="410">
        <f t="shared" si="154"/>
        <v>15.559999999999999</v>
      </c>
      <c r="O533" s="411"/>
      <c r="P533" s="485">
        <f t="shared" ca="1" si="155"/>
        <v>0.57428240740740788</v>
      </c>
      <c r="Q533" s="484">
        <f t="shared" ca="1" si="156"/>
        <v>0.57443287037037083</v>
      </c>
      <c r="R533" s="486">
        <v>0.1</v>
      </c>
      <c r="S533" s="486"/>
      <c r="T533">
        <v>23</v>
      </c>
      <c r="U533" s="469" t="str">
        <f t="shared" si="152"/>
        <v>C26-R36</v>
      </c>
      <c r="V533">
        <v>26</v>
      </c>
      <c r="W533" s="470" t="s">
        <v>493</v>
      </c>
      <c r="X533" s="470" t="s">
        <v>494</v>
      </c>
      <c r="Y533">
        <v>36</v>
      </c>
      <c r="Z533" s="400">
        <v>517</v>
      </c>
      <c r="AA533" s="400"/>
    </row>
    <row r="534" spans="1:27" ht="12.6" customHeight="1">
      <c r="A534" s="403">
        <f t="shared" si="157"/>
        <v>518</v>
      </c>
      <c r="B534" s="513"/>
      <c r="C534" s="404" t="str">
        <f t="shared" si="158"/>
        <v>C26-R34</v>
      </c>
      <c r="D534" s="405">
        <v>0.57427083333333351</v>
      </c>
      <c r="E534" s="405">
        <v>0.57444444444444465</v>
      </c>
      <c r="F534" s="406">
        <f t="shared" ref="F534:H534" si="166">F533</f>
        <v>1.7</v>
      </c>
      <c r="G534" s="468">
        <f t="shared" si="166"/>
        <v>13.26</v>
      </c>
      <c r="H534" s="407">
        <f t="shared" si="166"/>
        <v>1.2</v>
      </c>
      <c r="I534" s="407">
        <f t="shared" si="160"/>
        <v>14.959999999999999</v>
      </c>
      <c r="J534" s="407">
        <f t="shared" si="161"/>
        <v>14.979999999999999</v>
      </c>
      <c r="K534" s="408">
        <f t="shared" si="162"/>
        <v>1.9999999999999574E-2</v>
      </c>
      <c r="L534" s="409">
        <f t="shared" si="163"/>
        <v>0.5</v>
      </c>
      <c r="M534" s="410">
        <f t="shared" si="164"/>
        <v>15.459999999999999</v>
      </c>
      <c r="N534" s="410">
        <f t="shared" si="154"/>
        <v>15.479999999999999</v>
      </c>
      <c r="O534" s="411"/>
      <c r="P534" s="485">
        <f t="shared" ca="1" si="155"/>
        <v>0.57467592592592642</v>
      </c>
      <c r="Q534" s="484">
        <f t="shared" ca="1" si="156"/>
        <v>0.57484953703703756</v>
      </c>
      <c r="R534" s="486">
        <v>0.02</v>
      </c>
      <c r="S534" s="486"/>
      <c r="T534">
        <v>24</v>
      </c>
      <c r="U534" s="469" t="str">
        <f t="shared" si="152"/>
        <v>C26-R34</v>
      </c>
      <c r="V534">
        <v>26</v>
      </c>
      <c r="W534" s="470" t="s">
        <v>493</v>
      </c>
      <c r="X534" s="470" t="s">
        <v>494</v>
      </c>
      <c r="Y534">
        <v>34</v>
      </c>
      <c r="Z534" s="400">
        <v>518</v>
      </c>
      <c r="AA534" s="400"/>
    </row>
    <row r="535" spans="1:27" ht="12.6" customHeight="1">
      <c r="A535" s="403">
        <f t="shared" si="157"/>
        <v>519</v>
      </c>
      <c r="B535" s="513"/>
      <c r="C535" s="404" t="str">
        <f t="shared" si="158"/>
        <v>C26-R32</v>
      </c>
      <c r="D535" s="405">
        <v>0.57467592592592609</v>
      </c>
      <c r="E535" s="405">
        <v>0.57483796296296308</v>
      </c>
      <c r="F535" s="406">
        <f t="shared" ref="F535:H535" si="167">F534</f>
        <v>1.7</v>
      </c>
      <c r="G535" s="468">
        <f t="shared" si="167"/>
        <v>13.26</v>
      </c>
      <c r="H535" s="407">
        <f t="shared" si="167"/>
        <v>1.2</v>
      </c>
      <c r="I535" s="407">
        <f t="shared" si="160"/>
        <v>14.959999999999999</v>
      </c>
      <c r="J535" s="407">
        <f t="shared" si="161"/>
        <v>15.01</v>
      </c>
      <c r="K535" s="408">
        <f t="shared" si="162"/>
        <v>5.0000000000000711E-2</v>
      </c>
      <c r="L535" s="409">
        <f t="shared" si="163"/>
        <v>0.5</v>
      </c>
      <c r="M535" s="410">
        <f t="shared" si="164"/>
        <v>15.459999999999999</v>
      </c>
      <c r="N535" s="410">
        <f t="shared" si="154"/>
        <v>15.51</v>
      </c>
      <c r="O535" s="411"/>
      <c r="P535" s="485">
        <f t="shared" ca="1" si="155"/>
        <v>0.57511574074074123</v>
      </c>
      <c r="Q535" s="484">
        <f t="shared" ca="1" si="156"/>
        <v>0.57526620370370418</v>
      </c>
      <c r="R535" s="486">
        <v>0.05</v>
      </c>
      <c r="S535" s="486"/>
      <c r="T535">
        <v>25</v>
      </c>
      <c r="U535" s="469" t="str">
        <f t="shared" si="152"/>
        <v>C26-R32</v>
      </c>
      <c r="V535">
        <v>26</v>
      </c>
      <c r="W535" s="470" t="s">
        <v>493</v>
      </c>
      <c r="X535" s="470" t="s">
        <v>494</v>
      </c>
      <c r="Y535">
        <v>32</v>
      </c>
      <c r="Z535" s="400">
        <v>519</v>
      </c>
      <c r="AA535" s="400"/>
    </row>
    <row r="536" spans="1:27" ht="12.6" customHeight="1">
      <c r="A536" s="403">
        <f t="shared" si="157"/>
        <v>520</v>
      </c>
      <c r="B536" s="513"/>
      <c r="C536" s="404" t="str">
        <f t="shared" si="158"/>
        <v>C26-R30</v>
      </c>
      <c r="D536" s="405">
        <v>0.57510416666666675</v>
      </c>
      <c r="E536" s="405">
        <v>0.5752546296296297</v>
      </c>
      <c r="F536" s="406">
        <f t="shared" ref="F536:H536" si="168">F535</f>
        <v>1.7</v>
      </c>
      <c r="G536" s="468">
        <f t="shared" si="168"/>
        <v>13.26</v>
      </c>
      <c r="H536" s="407">
        <f t="shared" si="168"/>
        <v>1.2</v>
      </c>
      <c r="I536" s="407">
        <f t="shared" si="160"/>
        <v>14.959999999999999</v>
      </c>
      <c r="J536" s="407">
        <f t="shared" si="161"/>
        <v>15.1</v>
      </c>
      <c r="K536" s="408">
        <f t="shared" si="162"/>
        <v>0.14000000000000057</v>
      </c>
      <c r="L536" s="409">
        <f t="shared" si="163"/>
        <v>0.5</v>
      </c>
      <c r="M536" s="410">
        <f t="shared" si="164"/>
        <v>15.459999999999999</v>
      </c>
      <c r="N536" s="410">
        <f t="shared" si="154"/>
        <v>15.6</v>
      </c>
      <c r="O536" s="411"/>
      <c r="P536" s="485">
        <f t="shared" ca="1" si="155"/>
        <v>0.57553240740740785</v>
      </c>
      <c r="Q536" s="484">
        <f t="shared" ca="1" si="156"/>
        <v>0.5756828703703708</v>
      </c>
      <c r="R536" s="486">
        <v>0.14000000000000001</v>
      </c>
      <c r="S536" s="486"/>
      <c r="T536">
        <v>1</v>
      </c>
      <c r="U536" s="505" t="str">
        <f t="shared" si="152"/>
        <v>C26-R30</v>
      </c>
      <c r="V536">
        <v>26</v>
      </c>
      <c r="W536" s="506" t="s">
        <v>493</v>
      </c>
      <c r="X536" s="506" t="s">
        <v>494</v>
      </c>
      <c r="Y536">
        <v>30</v>
      </c>
      <c r="Z536" s="400">
        <v>520</v>
      </c>
      <c r="AA536" s="400"/>
    </row>
    <row r="537" spans="1:27" ht="12.6" customHeight="1">
      <c r="A537" s="403">
        <f t="shared" si="157"/>
        <v>521</v>
      </c>
      <c r="B537" s="513"/>
      <c r="C537" s="404" t="str">
        <f t="shared" si="158"/>
        <v>C26-R28</v>
      </c>
      <c r="D537" s="405">
        <v>0.57550925925925933</v>
      </c>
      <c r="E537" s="405">
        <v>0.57567129629629632</v>
      </c>
      <c r="F537" s="406">
        <f t="shared" ref="F537:H537" si="169">F536</f>
        <v>1.7</v>
      </c>
      <c r="G537" s="468">
        <f t="shared" si="169"/>
        <v>13.26</v>
      </c>
      <c r="H537" s="407">
        <f t="shared" si="169"/>
        <v>1.2</v>
      </c>
      <c r="I537" s="407">
        <f t="shared" si="160"/>
        <v>14.959999999999999</v>
      </c>
      <c r="J537" s="407">
        <f t="shared" si="161"/>
        <v>15.09</v>
      </c>
      <c r="K537" s="408">
        <f t="shared" si="162"/>
        <v>0.13000000000000078</v>
      </c>
      <c r="L537" s="409">
        <f t="shared" si="163"/>
        <v>0.5</v>
      </c>
      <c r="M537" s="410">
        <f t="shared" si="164"/>
        <v>15.459999999999999</v>
      </c>
      <c r="N537" s="410">
        <f t="shared" si="154"/>
        <v>15.59</v>
      </c>
      <c r="O537" s="411"/>
      <c r="P537" s="485">
        <f t="shared" ca="1" si="155"/>
        <v>0.57594907407407447</v>
      </c>
      <c r="Q537" s="484">
        <f t="shared" ca="1" si="156"/>
        <v>0.57608796296296338</v>
      </c>
      <c r="R537" s="486">
        <v>0.13</v>
      </c>
      <c r="S537" s="486"/>
      <c r="T537">
        <v>2</v>
      </c>
      <c r="U537" s="469" t="str">
        <f t="shared" si="152"/>
        <v>C26-R28</v>
      </c>
      <c r="V537">
        <v>26</v>
      </c>
      <c r="W537" s="470" t="s">
        <v>493</v>
      </c>
      <c r="X537" s="470" t="s">
        <v>494</v>
      </c>
      <c r="Y537">
        <v>28</v>
      </c>
      <c r="Z537" s="400">
        <v>521</v>
      </c>
      <c r="AA537" s="400"/>
    </row>
    <row r="538" spans="1:27" ht="12.6" customHeight="1">
      <c r="A538" s="403">
        <f t="shared" si="157"/>
        <v>522</v>
      </c>
      <c r="B538" s="513"/>
      <c r="C538" s="404" t="str">
        <f t="shared" si="158"/>
        <v>C26-R26</v>
      </c>
      <c r="D538" s="405">
        <v>0.57596064814814818</v>
      </c>
      <c r="E538" s="405">
        <v>0.57612268518518517</v>
      </c>
      <c r="F538" s="406">
        <f t="shared" ref="F538:H538" si="170">F537</f>
        <v>1.7</v>
      </c>
      <c r="G538" s="468">
        <f t="shared" si="170"/>
        <v>13.26</v>
      </c>
      <c r="H538" s="407">
        <f t="shared" si="170"/>
        <v>1.2</v>
      </c>
      <c r="I538" s="407">
        <f t="shared" si="160"/>
        <v>14.959999999999999</v>
      </c>
      <c r="J538" s="407">
        <f t="shared" si="161"/>
        <v>14.979999999999999</v>
      </c>
      <c r="K538" s="408">
        <f t="shared" si="162"/>
        <v>1.9999999999999574E-2</v>
      </c>
      <c r="L538" s="409">
        <f t="shared" si="163"/>
        <v>0.5</v>
      </c>
      <c r="M538" s="410">
        <f t="shared" si="164"/>
        <v>15.459999999999999</v>
      </c>
      <c r="N538" s="410">
        <f t="shared" si="154"/>
        <v>15.479999999999999</v>
      </c>
      <c r="O538" s="411"/>
      <c r="P538" s="485">
        <f t="shared" ca="1" si="155"/>
        <v>0.57633101851851898</v>
      </c>
      <c r="Q538" s="484">
        <f t="shared" ca="1" si="156"/>
        <v>0.57646990740740789</v>
      </c>
      <c r="R538" s="486">
        <v>0.02</v>
      </c>
      <c r="S538" s="486"/>
      <c r="T538">
        <v>3</v>
      </c>
      <c r="U538" s="469" t="str">
        <f t="shared" si="152"/>
        <v>C26-R26</v>
      </c>
      <c r="V538">
        <v>26</v>
      </c>
      <c r="W538" s="470" t="s">
        <v>493</v>
      </c>
      <c r="X538" s="470" t="s">
        <v>494</v>
      </c>
      <c r="Y538">
        <v>26</v>
      </c>
      <c r="Z538" s="400">
        <v>522</v>
      </c>
      <c r="AA538" s="400"/>
    </row>
    <row r="539" spans="1:27" ht="12.6" customHeight="1">
      <c r="A539" s="403">
        <f t="shared" si="157"/>
        <v>523</v>
      </c>
      <c r="B539" s="513"/>
      <c r="C539" s="404" t="str">
        <f t="shared" si="158"/>
        <v>C26-R24</v>
      </c>
      <c r="D539" s="405">
        <v>0.57635416666666661</v>
      </c>
      <c r="E539" s="405">
        <v>0.57652777777777775</v>
      </c>
      <c r="F539" s="406">
        <f t="shared" ref="F539:H539" si="171">F538</f>
        <v>1.7</v>
      </c>
      <c r="G539" s="468">
        <f t="shared" si="171"/>
        <v>13.26</v>
      </c>
      <c r="H539" s="407">
        <f t="shared" si="171"/>
        <v>1.2</v>
      </c>
      <c r="I539" s="407">
        <f t="shared" si="160"/>
        <v>14.959999999999999</v>
      </c>
      <c r="J539" s="407">
        <f t="shared" si="161"/>
        <v>15.04</v>
      </c>
      <c r="K539" s="408">
        <f t="shared" si="162"/>
        <v>8.0000000000000071E-2</v>
      </c>
      <c r="L539" s="409">
        <f t="shared" si="163"/>
        <v>0.5</v>
      </c>
      <c r="M539" s="410">
        <f t="shared" si="164"/>
        <v>15.459999999999999</v>
      </c>
      <c r="N539" s="410">
        <f t="shared" si="154"/>
        <v>15.54</v>
      </c>
      <c r="O539" s="411"/>
      <c r="P539" s="485">
        <f t="shared" ca="1" si="155"/>
        <v>0.57674768518518571</v>
      </c>
      <c r="Q539" s="484">
        <f t="shared" ca="1" si="156"/>
        <v>0.57692129629629685</v>
      </c>
      <c r="R539" s="486">
        <v>0.08</v>
      </c>
      <c r="S539" s="486"/>
      <c r="T539">
        <v>4</v>
      </c>
      <c r="U539" s="469" t="str">
        <f t="shared" si="152"/>
        <v>C26-R24</v>
      </c>
      <c r="V539">
        <v>26</v>
      </c>
      <c r="W539" s="470" t="s">
        <v>493</v>
      </c>
      <c r="X539" s="470" t="s">
        <v>494</v>
      </c>
      <c r="Y539">
        <v>24</v>
      </c>
      <c r="Z539" s="400">
        <v>523</v>
      </c>
      <c r="AA539" s="400"/>
    </row>
    <row r="540" spans="1:27" ht="12.6" customHeight="1">
      <c r="A540" s="403">
        <f t="shared" si="157"/>
        <v>524</v>
      </c>
      <c r="B540" s="513"/>
      <c r="C540" s="404" t="str">
        <f t="shared" si="158"/>
        <v>C26-R22</v>
      </c>
      <c r="D540" s="405">
        <v>0.57678240740740738</v>
      </c>
      <c r="E540" s="405">
        <v>0.57693287037037033</v>
      </c>
      <c r="F540" s="406">
        <f t="shared" ref="F540:H540" si="172">F539</f>
        <v>1.7</v>
      </c>
      <c r="G540" s="468">
        <f t="shared" si="172"/>
        <v>13.26</v>
      </c>
      <c r="H540" s="407">
        <f t="shared" si="172"/>
        <v>1.2</v>
      </c>
      <c r="I540" s="407">
        <f t="shared" si="160"/>
        <v>14.959999999999999</v>
      </c>
      <c r="J540" s="407">
        <f t="shared" si="161"/>
        <v>15.079999999999998</v>
      </c>
      <c r="K540" s="408">
        <f t="shared" si="162"/>
        <v>0.11999999999999922</v>
      </c>
      <c r="L540" s="409">
        <f t="shared" si="163"/>
        <v>0.5</v>
      </c>
      <c r="M540" s="410">
        <f t="shared" si="164"/>
        <v>15.459999999999999</v>
      </c>
      <c r="N540" s="410">
        <f t="shared" si="154"/>
        <v>15.579999999999998</v>
      </c>
      <c r="O540" s="411"/>
      <c r="P540" s="485">
        <f t="shared" ca="1" si="155"/>
        <v>0.57717592592592648</v>
      </c>
      <c r="Q540" s="484">
        <f t="shared" ca="1" si="156"/>
        <v>0.57731481481481539</v>
      </c>
      <c r="R540" s="486">
        <v>0.12</v>
      </c>
      <c r="S540" s="486"/>
      <c r="T540">
        <v>5</v>
      </c>
      <c r="U540" s="469" t="str">
        <f t="shared" si="152"/>
        <v>C26-R22</v>
      </c>
      <c r="V540">
        <v>26</v>
      </c>
      <c r="W540" s="470" t="s">
        <v>493</v>
      </c>
      <c r="X540" s="470" t="s">
        <v>494</v>
      </c>
      <c r="Y540">
        <v>22</v>
      </c>
      <c r="Z540" s="400">
        <v>524</v>
      </c>
      <c r="AA540" s="400"/>
    </row>
    <row r="541" spans="1:27" ht="12.6" customHeight="1">
      <c r="A541" s="403">
        <f t="shared" si="157"/>
        <v>525</v>
      </c>
      <c r="B541" s="513"/>
      <c r="C541" s="404" t="str">
        <f t="shared" si="158"/>
        <v>C26-R20</v>
      </c>
      <c r="D541" s="405">
        <v>0.57718749999999996</v>
      </c>
      <c r="E541" s="405">
        <v>0.57734953703703695</v>
      </c>
      <c r="F541" s="406">
        <f t="shared" ref="F541:H541" si="173">F540</f>
        <v>1.7</v>
      </c>
      <c r="G541" s="468">
        <f t="shared" si="173"/>
        <v>13.26</v>
      </c>
      <c r="H541" s="407">
        <f t="shared" si="173"/>
        <v>1.2</v>
      </c>
      <c r="I541" s="407">
        <f t="shared" si="160"/>
        <v>14.959999999999999</v>
      </c>
      <c r="J541" s="407">
        <f t="shared" si="161"/>
        <v>15.11</v>
      </c>
      <c r="K541" s="408">
        <f t="shared" si="162"/>
        <v>0.15000000000000036</v>
      </c>
      <c r="L541" s="409">
        <f t="shared" si="163"/>
        <v>0.5</v>
      </c>
      <c r="M541" s="410">
        <f t="shared" si="164"/>
        <v>15.459999999999999</v>
      </c>
      <c r="N541" s="410">
        <f t="shared" si="154"/>
        <v>15.61</v>
      </c>
      <c r="O541" s="411"/>
      <c r="P541" s="485">
        <f t="shared" ca="1" si="155"/>
        <v>0.57758101851851906</v>
      </c>
      <c r="Q541" s="484">
        <f t="shared" ca="1" si="156"/>
        <v>0.5777546296296302</v>
      </c>
      <c r="R541" s="486">
        <v>0.15</v>
      </c>
      <c r="S541" s="486"/>
      <c r="T541">
        <v>6</v>
      </c>
      <c r="U541" s="469" t="str">
        <f t="shared" si="152"/>
        <v>C26-R20</v>
      </c>
      <c r="V541">
        <v>26</v>
      </c>
      <c r="W541" s="470" t="s">
        <v>493</v>
      </c>
      <c r="X541" s="470" t="s">
        <v>494</v>
      </c>
      <c r="Y541">
        <v>20</v>
      </c>
      <c r="Z541" s="400">
        <v>525</v>
      </c>
      <c r="AA541" s="400"/>
    </row>
    <row r="542" spans="1:27" ht="12.6" customHeight="1">
      <c r="A542" s="403">
        <f t="shared" si="157"/>
        <v>526</v>
      </c>
      <c r="B542" s="513"/>
      <c r="C542" s="404" t="str">
        <f t="shared" si="158"/>
        <v>C26-R18</v>
      </c>
      <c r="D542" s="405">
        <v>0.57762731481481477</v>
      </c>
      <c r="E542" s="405">
        <v>0.57777777777777772</v>
      </c>
      <c r="F542" s="406">
        <f t="shared" ref="F542:H542" si="174">F541</f>
        <v>1.7</v>
      </c>
      <c r="G542" s="468">
        <f t="shared" si="174"/>
        <v>13.26</v>
      </c>
      <c r="H542" s="407">
        <f t="shared" si="174"/>
        <v>1.2</v>
      </c>
      <c r="I542" s="407">
        <f t="shared" si="160"/>
        <v>14.959999999999999</v>
      </c>
      <c r="J542" s="407">
        <f t="shared" si="161"/>
        <v>14.969999999999999</v>
      </c>
      <c r="K542" s="408">
        <f t="shared" si="162"/>
        <v>9.9999999999997868E-3</v>
      </c>
      <c r="L542" s="409">
        <f t="shared" si="163"/>
        <v>0.5</v>
      </c>
      <c r="M542" s="410">
        <f t="shared" si="164"/>
        <v>15.459999999999999</v>
      </c>
      <c r="N542" s="410">
        <f t="shared" si="154"/>
        <v>15.469999999999999</v>
      </c>
      <c r="O542" s="411"/>
      <c r="P542" s="485">
        <f t="shared" ca="1" si="155"/>
        <v>0.57799768518518579</v>
      </c>
      <c r="Q542" s="484">
        <f t="shared" ca="1" si="156"/>
        <v>0.57814814814814874</v>
      </c>
      <c r="R542" s="486">
        <v>0.01</v>
      </c>
      <c r="S542" s="486"/>
      <c r="T542">
        <v>7</v>
      </c>
      <c r="U542" s="469" t="str">
        <f t="shared" si="152"/>
        <v>C26-R18</v>
      </c>
      <c r="V542">
        <v>26</v>
      </c>
      <c r="W542" s="470" t="s">
        <v>493</v>
      </c>
      <c r="X542" s="470" t="s">
        <v>494</v>
      </c>
      <c r="Y542">
        <v>18</v>
      </c>
      <c r="Z542" s="400">
        <v>526</v>
      </c>
      <c r="AA542" s="400"/>
    </row>
    <row r="543" spans="1:27" ht="12.6" customHeight="1">
      <c r="A543" s="403">
        <f t="shared" si="157"/>
        <v>527</v>
      </c>
      <c r="B543" s="513"/>
      <c r="C543" s="404" t="str">
        <f t="shared" si="158"/>
        <v>C26-R16</v>
      </c>
      <c r="D543" s="405">
        <v>0.57800925925925917</v>
      </c>
      <c r="E543" s="405">
        <v>0.57817129629629616</v>
      </c>
      <c r="F543" s="406">
        <f t="shared" ref="F543:H543" si="175">F542</f>
        <v>1.7</v>
      </c>
      <c r="G543" s="468">
        <f t="shared" si="175"/>
        <v>13.26</v>
      </c>
      <c r="H543" s="407">
        <f t="shared" si="175"/>
        <v>1.2</v>
      </c>
      <c r="I543" s="407">
        <f t="shared" si="160"/>
        <v>14.959999999999999</v>
      </c>
      <c r="J543" s="407">
        <f t="shared" si="161"/>
        <v>15.079999999999998</v>
      </c>
      <c r="K543" s="408">
        <f t="shared" si="162"/>
        <v>0.11999999999999922</v>
      </c>
      <c r="L543" s="409">
        <f t="shared" si="163"/>
        <v>0.5</v>
      </c>
      <c r="M543" s="410">
        <f t="shared" si="164"/>
        <v>15.459999999999999</v>
      </c>
      <c r="N543" s="410">
        <f t="shared" si="154"/>
        <v>15.579999999999998</v>
      </c>
      <c r="O543" s="411"/>
      <c r="P543" s="485">
        <f t="shared" ca="1" si="155"/>
        <v>0.57839120370370434</v>
      </c>
      <c r="Q543" s="484">
        <f t="shared" ca="1" si="156"/>
        <v>0.57855324074074133</v>
      </c>
      <c r="R543" s="486">
        <v>0.12</v>
      </c>
      <c r="S543" s="486"/>
      <c r="T543">
        <v>8</v>
      </c>
      <c r="U543" s="469" t="str">
        <f t="shared" si="152"/>
        <v>C26-R16</v>
      </c>
      <c r="V543">
        <v>26</v>
      </c>
      <c r="W543" s="470" t="s">
        <v>493</v>
      </c>
      <c r="X543" s="470" t="s">
        <v>494</v>
      </c>
      <c r="Y543">
        <v>16</v>
      </c>
      <c r="Z543" s="400">
        <v>527</v>
      </c>
      <c r="AA543" s="400"/>
    </row>
    <row r="544" spans="1:27" ht="12.6" customHeight="1">
      <c r="A544" s="403">
        <f t="shared" si="157"/>
        <v>528</v>
      </c>
      <c r="B544" s="513"/>
      <c r="C544" s="404" t="str">
        <f t="shared" si="158"/>
        <v>C26-R14</v>
      </c>
      <c r="D544" s="405">
        <v>0.57841435185185175</v>
      </c>
      <c r="E544" s="405">
        <v>0.57855324074074066</v>
      </c>
      <c r="F544" s="406">
        <f t="shared" ref="F544:H544" si="176">F543</f>
        <v>1.7</v>
      </c>
      <c r="G544" s="468">
        <f t="shared" si="176"/>
        <v>13.26</v>
      </c>
      <c r="H544" s="407">
        <f t="shared" si="176"/>
        <v>1.2</v>
      </c>
      <c r="I544" s="407">
        <f t="shared" si="160"/>
        <v>14.959999999999999</v>
      </c>
      <c r="J544" s="407">
        <f t="shared" si="161"/>
        <v>14.969999999999999</v>
      </c>
      <c r="K544" s="408">
        <f t="shared" si="162"/>
        <v>9.9999999999997868E-3</v>
      </c>
      <c r="L544" s="409">
        <f t="shared" si="163"/>
        <v>0.5</v>
      </c>
      <c r="M544" s="410">
        <f t="shared" si="164"/>
        <v>15.459999999999999</v>
      </c>
      <c r="N544" s="410">
        <f t="shared" si="154"/>
        <v>15.469999999999999</v>
      </c>
      <c r="O544" s="411"/>
      <c r="P544" s="485">
        <f t="shared" ca="1" si="155"/>
        <v>0.57879629629629692</v>
      </c>
      <c r="Q544" s="484">
        <f t="shared" ca="1" si="156"/>
        <v>0.57895833333333391</v>
      </c>
      <c r="R544" s="486">
        <v>0.01</v>
      </c>
      <c r="S544" s="486"/>
      <c r="T544">
        <v>9</v>
      </c>
      <c r="U544" s="469" t="str">
        <f t="shared" si="152"/>
        <v>C26-R14</v>
      </c>
      <c r="V544">
        <v>26</v>
      </c>
      <c r="W544" s="470" t="s">
        <v>493</v>
      </c>
      <c r="X544" s="470" t="s">
        <v>494</v>
      </c>
      <c r="Y544">
        <v>14</v>
      </c>
      <c r="Z544" s="400">
        <v>528</v>
      </c>
      <c r="AA544" s="400"/>
    </row>
    <row r="545" spans="1:27" ht="12.6" customHeight="1">
      <c r="A545" s="403">
        <f t="shared" si="157"/>
        <v>529</v>
      </c>
      <c r="B545" s="513"/>
      <c r="C545" s="404" t="str">
        <f t="shared" si="158"/>
        <v>C26-R12</v>
      </c>
      <c r="D545" s="405">
        <v>0.57884259259259252</v>
      </c>
      <c r="E545" s="405">
        <v>0.57901620370370366</v>
      </c>
      <c r="F545" s="406">
        <f t="shared" ref="F545:H545" si="177">F544</f>
        <v>1.7</v>
      </c>
      <c r="G545" s="468">
        <f t="shared" si="177"/>
        <v>13.26</v>
      </c>
      <c r="H545" s="407">
        <f t="shared" si="177"/>
        <v>1.2</v>
      </c>
      <c r="I545" s="407">
        <f t="shared" si="160"/>
        <v>14.959999999999999</v>
      </c>
      <c r="J545" s="407">
        <f t="shared" si="161"/>
        <v>15.11</v>
      </c>
      <c r="K545" s="408">
        <f t="shared" si="162"/>
        <v>0.15000000000000036</v>
      </c>
      <c r="L545" s="409">
        <f t="shared" si="163"/>
        <v>0.5</v>
      </c>
      <c r="M545" s="410">
        <f t="shared" si="164"/>
        <v>15.459999999999999</v>
      </c>
      <c r="N545" s="410">
        <f t="shared" si="154"/>
        <v>15.61</v>
      </c>
      <c r="O545" s="411"/>
      <c r="P545" s="485">
        <f t="shared" ca="1" si="155"/>
        <v>0.57924768518518577</v>
      </c>
      <c r="Q545" s="484">
        <f t="shared" ca="1" si="156"/>
        <v>0.57938657407407468</v>
      </c>
      <c r="R545" s="486">
        <v>0.15</v>
      </c>
      <c r="S545" s="486"/>
      <c r="T545">
        <v>10</v>
      </c>
      <c r="U545" s="469" t="str">
        <f t="shared" si="152"/>
        <v>C26-R12</v>
      </c>
      <c r="V545">
        <v>26</v>
      </c>
      <c r="W545" s="470" t="s">
        <v>493</v>
      </c>
      <c r="X545" s="470" t="s">
        <v>494</v>
      </c>
      <c r="Y545">
        <v>12</v>
      </c>
      <c r="Z545" s="400">
        <v>529</v>
      </c>
      <c r="AA545" s="400"/>
    </row>
    <row r="546" spans="1:27" ht="12.6" customHeight="1">
      <c r="A546" s="403">
        <f t="shared" si="157"/>
        <v>530</v>
      </c>
      <c r="B546" s="513"/>
      <c r="C546" s="404" t="str">
        <f t="shared" si="158"/>
        <v>C26-R10</v>
      </c>
      <c r="D546" s="405">
        <v>0.57927083333333329</v>
      </c>
      <c r="E546" s="405">
        <v>0.57944444444444443</v>
      </c>
      <c r="F546" s="406">
        <f t="shared" ref="F546:H546" si="178">F545</f>
        <v>1.7</v>
      </c>
      <c r="G546" s="468">
        <f t="shared" si="178"/>
        <v>13.26</v>
      </c>
      <c r="H546" s="407">
        <f t="shared" si="178"/>
        <v>1.2</v>
      </c>
      <c r="I546" s="407">
        <f t="shared" si="160"/>
        <v>14.959999999999999</v>
      </c>
      <c r="J546" s="407">
        <f t="shared" si="161"/>
        <v>14.979999999999999</v>
      </c>
      <c r="K546" s="408">
        <f t="shared" si="162"/>
        <v>1.9999999999999574E-2</v>
      </c>
      <c r="L546" s="409">
        <f t="shared" si="163"/>
        <v>0.5</v>
      </c>
      <c r="M546" s="410">
        <f t="shared" si="164"/>
        <v>15.459999999999999</v>
      </c>
      <c r="N546" s="410">
        <f t="shared" si="154"/>
        <v>15.479999999999999</v>
      </c>
      <c r="O546" s="411"/>
      <c r="P546" s="485">
        <f t="shared" ca="1" si="155"/>
        <v>0.57962962962963027</v>
      </c>
      <c r="Q546" s="484">
        <f t="shared" ca="1" si="156"/>
        <v>0.57976851851851918</v>
      </c>
      <c r="R546" s="486">
        <v>0.02</v>
      </c>
      <c r="S546" s="486"/>
      <c r="T546">
        <v>11</v>
      </c>
      <c r="U546" s="469" t="str">
        <f t="shared" si="152"/>
        <v>C26-R10</v>
      </c>
      <c r="V546">
        <v>26</v>
      </c>
      <c r="W546" s="470" t="s">
        <v>493</v>
      </c>
      <c r="X546" s="470" t="s">
        <v>494</v>
      </c>
      <c r="Y546">
        <v>10</v>
      </c>
      <c r="Z546" s="400">
        <v>530</v>
      </c>
      <c r="AA546" s="400"/>
    </row>
    <row r="547" spans="1:27" ht="12.6" customHeight="1">
      <c r="A547" s="403">
        <f t="shared" si="157"/>
        <v>531</v>
      </c>
      <c r="B547" s="513"/>
      <c r="C547" s="404" t="str">
        <f t="shared" si="158"/>
        <v>C26-R8</v>
      </c>
      <c r="D547" s="405">
        <v>0.57969907407407406</v>
      </c>
      <c r="E547" s="405">
        <v>0.57983796296296297</v>
      </c>
      <c r="F547" s="406">
        <f t="shared" ref="F547:H547" si="179">F546</f>
        <v>1.7</v>
      </c>
      <c r="G547" s="468">
        <f t="shared" si="179"/>
        <v>13.26</v>
      </c>
      <c r="H547" s="407">
        <f t="shared" si="179"/>
        <v>1.2</v>
      </c>
      <c r="I547" s="407">
        <f t="shared" si="160"/>
        <v>14.959999999999999</v>
      </c>
      <c r="J547" s="407">
        <f t="shared" si="161"/>
        <v>15.03</v>
      </c>
      <c r="K547" s="408">
        <f t="shared" si="162"/>
        <v>7.0000000000000284E-2</v>
      </c>
      <c r="L547" s="409">
        <f t="shared" si="163"/>
        <v>0.5</v>
      </c>
      <c r="M547" s="410">
        <f t="shared" si="164"/>
        <v>15.459999999999999</v>
      </c>
      <c r="N547" s="410">
        <f t="shared" si="154"/>
        <v>15.53</v>
      </c>
      <c r="O547" s="411"/>
      <c r="P547" s="485">
        <f t="shared" ca="1" si="155"/>
        <v>0.58002314814814881</v>
      </c>
      <c r="Q547" s="484">
        <f t="shared" ca="1" si="156"/>
        <v>0.5801851851851858</v>
      </c>
      <c r="R547" s="486">
        <v>7.0000000000000007E-2</v>
      </c>
      <c r="S547" s="486"/>
      <c r="T547">
        <v>12</v>
      </c>
      <c r="U547" s="469" t="str">
        <f t="shared" si="152"/>
        <v>C26-R8</v>
      </c>
      <c r="V547">
        <v>26</v>
      </c>
      <c r="W547" s="470" t="s">
        <v>493</v>
      </c>
      <c r="X547" s="470" t="s">
        <v>494</v>
      </c>
      <c r="Y547">
        <v>8</v>
      </c>
      <c r="Z547" s="400">
        <v>531</v>
      </c>
      <c r="AA547" s="400"/>
    </row>
    <row r="548" spans="1:27" ht="12.6" customHeight="1">
      <c r="A548" s="403">
        <f t="shared" si="157"/>
        <v>532</v>
      </c>
      <c r="B548" s="513"/>
      <c r="C548" s="404" t="str">
        <f t="shared" si="158"/>
        <v>C26-R6</v>
      </c>
      <c r="D548" s="405">
        <v>0.58006944444444442</v>
      </c>
      <c r="E548" s="405">
        <v>0.5802314814814814</v>
      </c>
      <c r="F548" s="406">
        <f t="shared" ref="F548:H548" si="180">F547</f>
        <v>1.7</v>
      </c>
      <c r="G548" s="468">
        <f t="shared" si="180"/>
        <v>13.26</v>
      </c>
      <c r="H548" s="407">
        <f t="shared" si="180"/>
        <v>1.2</v>
      </c>
      <c r="I548" s="407">
        <f t="shared" si="160"/>
        <v>14.959999999999999</v>
      </c>
      <c r="J548" s="407">
        <f t="shared" si="161"/>
        <v>15.11</v>
      </c>
      <c r="K548" s="408">
        <f t="shared" si="162"/>
        <v>0.15000000000000036</v>
      </c>
      <c r="L548" s="409">
        <f t="shared" si="163"/>
        <v>0.5</v>
      </c>
      <c r="M548" s="410">
        <f t="shared" si="164"/>
        <v>15.459999999999999</v>
      </c>
      <c r="N548" s="410">
        <f t="shared" si="154"/>
        <v>15.61</v>
      </c>
      <c r="O548" s="411"/>
      <c r="P548" s="485">
        <f t="shared" ca="1" si="155"/>
        <v>0.58041666666666725</v>
      </c>
      <c r="Q548" s="484">
        <f t="shared" ca="1" si="156"/>
        <v>0.5805671296296302</v>
      </c>
      <c r="R548" s="486">
        <v>0.15</v>
      </c>
      <c r="S548" s="486"/>
      <c r="T548">
        <v>13</v>
      </c>
      <c r="U548" s="469" t="str">
        <f t="shared" si="152"/>
        <v>C26-R6</v>
      </c>
      <c r="V548">
        <v>26</v>
      </c>
      <c r="W548" s="470" t="s">
        <v>493</v>
      </c>
      <c r="X548" s="470" t="s">
        <v>494</v>
      </c>
      <c r="Y548">
        <v>6</v>
      </c>
      <c r="Z548" s="400">
        <v>532</v>
      </c>
      <c r="AA548" s="400"/>
    </row>
    <row r="549" spans="1:27" ht="12.6" customHeight="1">
      <c r="A549" s="403">
        <f t="shared" si="157"/>
        <v>533</v>
      </c>
      <c r="B549" s="513"/>
      <c r="C549" s="404" t="str">
        <f t="shared" si="158"/>
        <v>C26-R4</v>
      </c>
      <c r="D549" s="405">
        <v>0.58050925925925922</v>
      </c>
      <c r="E549" s="405">
        <v>0.58067129629629621</v>
      </c>
      <c r="F549" s="406">
        <f t="shared" ref="F549:H549" si="181">F548</f>
        <v>1.7</v>
      </c>
      <c r="G549" s="468">
        <f t="shared" si="181"/>
        <v>13.26</v>
      </c>
      <c r="H549" s="407">
        <f t="shared" si="181"/>
        <v>1.2</v>
      </c>
      <c r="I549" s="407">
        <f t="shared" si="160"/>
        <v>14.959999999999999</v>
      </c>
      <c r="J549" s="407">
        <f t="shared" si="161"/>
        <v>15.02</v>
      </c>
      <c r="K549" s="408">
        <f t="shared" si="162"/>
        <v>6.0000000000000497E-2</v>
      </c>
      <c r="L549" s="409">
        <f t="shared" si="163"/>
        <v>0.5</v>
      </c>
      <c r="M549" s="410">
        <f t="shared" si="164"/>
        <v>15.459999999999999</v>
      </c>
      <c r="N549" s="410">
        <f t="shared" si="154"/>
        <v>15.52</v>
      </c>
      <c r="O549" s="411"/>
      <c r="P549" s="485">
        <f t="shared" ca="1" si="155"/>
        <v>0.58083333333333387</v>
      </c>
      <c r="Q549" s="484">
        <f t="shared" ca="1" si="156"/>
        <v>0.58098379629629682</v>
      </c>
      <c r="R549" s="486">
        <v>0.06</v>
      </c>
      <c r="S549" s="486"/>
      <c r="T549">
        <v>14</v>
      </c>
      <c r="U549" s="469" t="str">
        <f t="shared" si="152"/>
        <v>C26-R4</v>
      </c>
      <c r="V549">
        <v>26</v>
      </c>
      <c r="W549" s="470" t="s">
        <v>493</v>
      </c>
      <c r="X549" s="470" t="s">
        <v>494</v>
      </c>
      <c r="Y549">
        <v>4</v>
      </c>
      <c r="Z549" s="400">
        <v>533</v>
      </c>
      <c r="AA549" s="400"/>
    </row>
    <row r="550" spans="1:27" ht="12.6" customHeight="1">
      <c r="A550" s="403">
        <f t="shared" si="157"/>
        <v>534</v>
      </c>
      <c r="B550" s="513"/>
      <c r="C550" s="404" t="str">
        <f t="shared" si="158"/>
        <v>C26-R2</v>
      </c>
      <c r="D550" s="405">
        <v>0.58091435185185181</v>
      </c>
      <c r="E550" s="405">
        <v>0.5810763888888888</v>
      </c>
      <c r="F550" s="406">
        <f t="shared" ref="F550:H550" si="182">F549</f>
        <v>1.7</v>
      </c>
      <c r="G550" s="468">
        <f t="shared" si="182"/>
        <v>13.26</v>
      </c>
      <c r="H550" s="407">
        <f t="shared" si="182"/>
        <v>1.2</v>
      </c>
      <c r="I550" s="407">
        <f t="shared" si="160"/>
        <v>14.959999999999999</v>
      </c>
      <c r="J550" s="407">
        <f t="shared" si="161"/>
        <v>15.04</v>
      </c>
      <c r="K550" s="408">
        <f t="shared" si="162"/>
        <v>8.0000000000000071E-2</v>
      </c>
      <c r="L550" s="409">
        <f t="shared" si="163"/>
        <v>0.5</v>
      </c>
      <c r="M550" s="410">
        <f t="shared" si="164"/>
        <v>15.459999999999999</v>
      </c>
      <c r="N550" s="410">
        <f t="shared" si="154"/>
        <v>15.54</v>
      </c>
      <c r="O550" s="411"/>
      <c r="P550" s="485">
        <f t="shared" ca="1" si="155"/>
        <v>0.58125000000000049</v>
      </c>
      <c r="Q550" s="484">
        <f t="shared" ca="1" si="156"/>
        <v>0.58142361111111163</v>
      </c>
      <c r="R550" s="486">
        <v>0.08</v>
      </c>
      <c r="S550" s="486"/>
      <c r="T550">
        <v>15</v>
      </c>
      <c r="U550" s="469" t="str">
        <f t="shared" si="152"/>
        <v>C26-R2</v>
      </c>
      <c r="V550">
        <v>26</v>
      </c>
      <c r="W550" s="470" t="s">
        <v>493</v>
      </c>
      <c r="X550" s="470" t="s">
        <v>494</v>
      </c>
      <c r="Y550">
        <v>2</v>
      </c>
      <c r="Z550" s="400">
        <v>534</v>
      </c>
      <c r="AA550" s="400"/>
    </row>
    <row r="551" spans="1:27" ht="12.6" customHeight="1">
      <c r="A551" s="403">
        <f t="shared" si="157"/>
        <v>535</v>
      </c>
      <c r="B551" s="513"/>
      <c r="C551" s="404" t="str">
        <f t="shared" si="158"/>
        <v>C27-R1</v>
      </c>
      <c r="D551" s="405">
        <v>0.58135416666666662</v>
      </c>
      <c r="E551" s="405">
        <v>0.5815162037037036</v>
      </c>
      <c r="F551" s="406">
        <f t="shared" ref="F551:H551" si="183">F550</f>
        <v>1.7</v>
      </c>
      <c r="G551" s="468">
        <f t="shared" si="183"/>
        <v>13.26</v>
      </c>
      <c r="H551" s="407">
        <f t="shared" si="183"/>
        <v>1.2</v>
      </c>
      <c r="I551" s="407">
        <f t="shared" si="160"/>
        <v>14.959999999999999</v>
      </c>
      <c r="J551" s="407">
        <f t="shared" si="161"/>
        <v>15.1</v>
      </c>
      <c r="K551" s="408">
        <f t="shared" si="162"/>
        <v>0.14000000000000057</v>
      </c>
      <c r="L551" s="409">
        <f t="shared" si="163"/>
        <v>0.5</v>
      </c>
      <c r="M551" s="410">
        <f t="shared" si="164"/>
        <v>15.459999999999999</v>
      </c>
      <c r="N551" s="410">
        <f t="shared" si="154"/>
        <v>15.6</v>
      </c>
      <c r="O551" s="411"/>
      <c r="P551" s="485">
        <f t="shared" ca="1" si="155"/>
        <v>0.58167824074074126</v>
      </c>
      <c r="Q551" s="484">
        <f t="shared" ca="1" si="156"/>
        <v>0.58182870370370421</v>
      </c>
      <c r="R551" s="486">
        <v>0.14000000000000001</v>
      </c>
      <c r="S551" s="486"/>
      <c r="T551">
        <v>16</v>
      </c>
      <c r="U551" s="469" t="str">
        <f t="shared" si="152"/>
        <v>C27-R1</v>
      </c>
      <c r="V551">
        <v>27</v>
      </c>
      <c r="W551" s="470" t="s">
        <v>493</v>
      </c>
      <c r="X551" s="470" t="s">
        <v>494</v>
      </c>
      <c r="Y551">
        <v>1</v>
      </c>
      <c r="Z551" s="400">
        <v>535</v>
      </c>
      <c r="AA551" s="400"/>
    </row>
    <row r="552" spans="1:27" ht="12.6" customHeight="1">
      <c r="A552" s="403">
        <f t="shared" si="157"/>
        <v>536</v>
      </c>
      <c r="B552" s="513"/>
      <c r="C552" s="404" t="str">
        <f t="shared" si="158"/>
        <v>C27-R3</v>
      </c>
      <c r="D552" s="405">
        <v>0.58177083333333324</v>
      </c>
      <c r="E552" s="405">
        <v>0.58194444444444438</v>
      </c>
      <c r="F552" s="406">
        <f t="shared" ref="F552:H552" si="184">F551</f>
        <v>1.7</v>
      </c>
      <c r="G552" s="468">
        <f t="shared" si="184"/>
        <v>13.26</v>
      </c>
      <c r="H552" s="407">
        <f t="shared" si="184"/>
        <v>1.2</v>
      </c>
      <c r="I552" s="407">
        <f t="shared" si="160"/>
        <v>14.959999999999999</v>
      </c>
      <c r="J552" s="407">
        <f t="shared" si="161"/>
        <v>14.999999999999998</v>
      </c>
      <c r="K552" s="408">
        <f t="shared" si="162"/>
        <v>3.9999999999999147E-2</v>
      </c>
      <c r="L552" s="409">
        <f t="shared" si="163"/>
        <v>0.5</v>
      </c>
      <c r="M552" s="410">
        <f t="shared" si="164"/>
        <v>15.459999999999999</v>
      </c>
      <c r="N552" s="410">
        <f t="shared" si="154"/>
        <v>15.499999999999998</v>
      </c>
      <c r="O552" s="411"/>
      <c r="P552" s="485">
        <f t="shared" ca="1" si="155"/>
        <v>0.58211805555555607</v>
      </c>
      <c r="Q552" s="484">
        <f t="shared" ca="1" si="156"/>
        <v>0.58226851851851902</v>
      </c>
      <c r="R552" s="486">
        <v>0.04</v>
      </c>
      <c r="S552" s="486"/>
      <c r="T552">
        <v>17</v>
      </c>
      <c r="U552" s="469" t="str">
        <f t="shared" si="152"/>
        <v>C27-R3</v>
      </c>
      <c r="V552">
        <v>27</v>
      </c>
      <c r="W552" s="470" t="s">
        <v>493</v>
      </c>
      <c r="X552" s="470" t="s">
        <v>494</v>
      </c>
      <c r="Y552">
        <v>3</v>
      </c>
      <c r="Z552" s="400">
        <v>536</v>
      </c>
      <c r="AA552" s="400"/>
    </row>
    <row r="553" spans="1:27" ht="12.6" customHeight="1">
      <c r="A553" s="403">
        <f t="shared" si="157"/>
        <v>537</v>
      </c>
      <c r="B553" s="513" t="str">
        <f>D12</f>
        <v>KM10+170, KM10+230</v>
      </c>
      <c r="C553" s="404" t="str">
        <f t="shared" si="158"/>
        <v>C27-R5</v>
      </c>
      <c r="D553" s="405">
        <v>0.58219907407407401</v>
      </c>
      <c r="E553" s="405">
        <v>0.58234953703703696</v>
      </c>
      <c r="F553" s="406">
        <f t="shared" ref="F553:H553" si="185">F552</f>
        <v>1.7</v>
      </c>
      <c r="G553" s="468">
        <f t="shared" si="185"/>
        <v>13.26</v>
      </c>
      <c r="H553" s="407">
        <f t="shared" si="185"/>
        <v>1.2</v>
      </c>
      <c r="I553" s="407">
        <f t="shared" si="160"/>
        <v>14.959999999999999</v>
      </c>
      <c r="J553" s="407">
        <f t="shared" si="161"/>
        <v>15.049999999999999</v>
      </c>
      <c r="K553" s="408">
        <f t="shared" si="162"/>
        <v>8.9999999999999858E-2</v>
      </c>
      <c r="L553" s="409">
        <f t="shared" si="163"/>
        <v>0.5</v>
      </c>
      <c r="M553" s="410">
        <f t="shared" si="164"/>
        <v>15.459999999999999</v>
      </c>
      <c r="N553" s="410">
        <f t="shared" si="154"/>
        <v>15.549999999999999</v>
      </c>
      <c r="O553" s="411"/>
      <c r="P553" s="485">
        <f t="shared" ca="1" si="155"/>
        <v>0.58255787037037088</v>
      </c>
      <c r="Q553" s="484">
        <f t="shared" ca="1" si="156"/>
        <v>0.58271990740740787</v>
      </c>
      <c r="R553" s="486">
        <v>0.09</v>
      </c>
      <c r="S553" s="486"/>
      <c r="T553">
        <v>18</v>
      </c>
      <c r="U553" s="469" t="str">
        <f t="shared" si="152"/>
        <v>C27-R5</v>
      </c>
      <c r="V553">
        <v>27</v>
      </c>
      <c r="W553" s="470" t="s">
        <v>493</v>
      </c>
      <c r="X553" s="470" t="s">
        <v>494</v>
      </c>
      <c r="Y553">
        <v>5</v>
      </c>
      <c r="Z553" s="400">
        <v>537</v>
      </c>
      <c r="AA553" s="400"/>
    </row>
    <row r="554" spans="1:27" ht="12.6" customHeight="1">
      <c r="A554" s="403">
        <f t="shared" si="157"/>
        <v>538</v>
      </c>
      <c r="B554" s="513"/>
      <c r="C554" s="404" t="str">
        <f t="shared" si="158"/>
        <v>C27-R7</v>
      </c>
      <c r="D554" s="405">
        <v>0.58259259259259255</v>
      </c>
      <c r="E554" s="405">
        <v>0.58276620370370369</v>
      </c>
      <c r="F554" s="406">
        <f t="shared" ref="F554:H554" si="186">F553</f>
        <v>1.7</v>
      </c>
      <c r="G554" s="468">
        <f t="shared" si="186"/>
        <v>13.26</v>
      </c>
      <c r="H554" s="407">
        <f t="shared" si="186"/>
        <v>1.2</v>
      </c>
      <c r="I554" s="407">
        <f t="shared" si="160"/>
        <v>14.959999999999999</v>
      </c>
      <c r="J554" s="407">
        <f t="shared" si="161"/>
        <v>14.999999999999998</v>
      </c>
      <c r="K554" s="408">
        <f t="shared" si="162"/>
        <v>3.9999999999999147E-2</v>
      </c>
      <c r="L554" s="409">
        <f t="shared" si="163"/>
        <v>0.5</v>
      </c>
      <c r="M554" s="410">
        <f t="shared" si="164"/>
        <v>15.459999999999999</v>
      </c>
      <c r="N554" s="410">
        <f t="shared" si="154"/>
        <v>15.499999999999998</v>
      </c>
      <c r="O554" s="411"/>
      <c r="P554" s="485">
        <f t="shared" ca="1" si="155"/>
        <v>0.58298611111111154</v>
      </c>
      <c r="Q554" s="484">
        <f t="shared" ca="1" si="156"/>
        <v>0.58313657407407449</v>
      </c>
      <c r="R554" s="486">
        <v>0.04</v>
      </c>
      <c r="S554" s="486"/>
      <c r="T554">
        <v>19</v>
      </c>
      <c r="U554" s="469" t="str">
        <f t="shared" si="152"/>
        <v>C27-R7</v>
      </c>
      <c r="V554">
        <v>27</v>
      </c>
      <c r="W554" s="470" t="s">
        <v>493</v>
      </c>
      <c r="X554" s="470" t="s">
        <v>494</v>
      </c>
      <c r="Y554">
        <v>7</v>
      </c>
      <c r="Z554" s="400">
        <v>538</v>
      </c>
      <c r="AA554" s="400"/>
    </row>
    <row r="555" spans="1:27" ht="12.6" customHeight="1">
      <c r="A555" s="403">
        <f t="shared" si="157"/>
        <v>539</v>
      </c>
      <c r="B555" s="513"/>
      <c r="C555" s="404" t="str">
        <f t="shared" si="158"/>
        <v>C27-R9</v>
      </c>
      <c r="D555" s="405">
        <v>0.58299768518518513</v>
      </c>
      <c r="E555" s="405">
        <v>0.58317129629629627</v>
      </c>
      <c r="F555" s="406">
        <f t="shared" ref="F555:H555" si="187">F554</f>
        <v>1.7</v>
      </c>
      <c r="G555" s="468">
        <f t="shared" si="187"/>
        <v>13.26</v>
      </c>
      <c r="H555" s="407">
        <f t="shared" si="187"/>
        <v>1.2</v>
      </c>
      <c r="I555" s="407">
        <f t="shared" si="160"/>
        <v>14.959999999999999</v>
      </c>
      <c r="J555" s="407">
        <f t="shared" si="161"/>
        <v>15.069999999999999</v>
      </c>
      <c r="K555" s="408">
        <f t="shared" si="162"/>
        <v>0.10999999999999943</v>
      </c>
      <c r="L555" s="409">
        <f t="shared" si="163"/>
        <v>0.5</v>
      </c>
      <c r="M555" s="410">
        <f t="shared" si="164"/>
        <v>15.459999999999999</v>
      </c>
      <c r="N555" s="410">
        <f t="shared" si="154"/>
        <v>15.569999999999999</v>
      </c>
      <c r="O555" s="411"/>
      <c r="P555" s="485">
        <f t="shared" ca="1" si="155"/>
        <v>0.58340277777777816</v>
      </c>
      <c r="Q555" s="484">
        <f t="shared" ca="1" si="156"/>
        <v>0.5835763888888893</v>
      </c>
      <c r="R555" s="486">
        <v>0.11</v>
      </c>
      <c r="S555" s="486"/>
      <c r="T555">
        <v>20</v>
      </c>
      <c r="U555" s="469" t="str">
        <f t="shared" si="152"/>
        <v>C27-R9</v>
      </c>
      <c r="V555">
        <v>27</v>
      </c>
      <c r="W555" s="470" t="s">
        <v>493</v>
      </c>
      <c r="X555" s="470" t="s">
        <v>494</v>
      </c>
      <c r="Y555">
        <v>9</v>
      </c>
      <c r="Z555" s="400">
        <v>539</v>
      </c>
      <c r="AA555" s="400"/>
    </row>
    <row r="556" spans="1:27" ht="12.6" customHeight="1">
      <c r="A556" s="403">
        <f t="shared" si="157"/>
        <v>540</v>
      </c>
      <c r="B556" s="513"/>
      <c r="C556" s="404" t="str">
        <f t="shared" si="158"/>
        <v>C27-R11</v>
      </c>
      <c r="D556" s="405">
        <v>0.58341435185185186</v>
      </c>
      <c r="E556" s="405">
        <v>0.58355324074074078</v>
      </c>
      <c r="F556" s="406">
        <f t="shared" ref="F556:H556" si="188">F555</f>
        <v>1.7</v>
      </c>
      <c r="G556" s="468">
        <f t="shared" si="188"/>
        <v>13.26</v>
      </c>
      <c r="H556" s="407">
        <f t="shared" si="188"/>
        <v>1.2</v>
      </c>
      <c r="I556" s="407">
        <f t="shared" si="160"/>
        <v>14.959999999999999</v>
      </c>
      <c r="J556" s="407">
        <f t="shared" si="161"/>
        <v>14.979999999999999</v>
      </c>
      <c r="K556" s="408">
        <f t="shared" si="162"/>
        <v>1.9999999999999574E-2</v>
      </c>
      <c r="L556" s="409">
        <f t="shared" si="163"/>
        <v>0.5</v>
      </c>
      <c r="M556" s="410">
        <f t="shared" si="164"/>
        <v>15.459999999999999</v>
      </c>
      <c r="N556" s="410">
        <f t="shared" si="154"/>
        <v>15.479999999999999</v>
      </c>
      <c r="O556" s="411"/>
      <c r="P556" s="485">
        <f t="shared" ca="1" si="155"/>
        <v>0.58381944444444489</v>
      </c>
      <c r="Q556" s="484">
        <f t="shared" ca="1" si="156"/>
        <v>0.58399305555555603</v>
      </c>
      <c r="R556" s="486">
        <v>0.02</v>
      </c>
      <c r="S556" s="486"/>
      <c r="T556">
        <v>21</v>
      </c>
      <c r="U556" s="469" t="str">
        <f t="shared" si="152"/>
        <v>C27-R11</v>
      </c>
      <c r="V556">
        <v>27</v>
      </c>
      <c r="W556" s="470" t="s">
        <v>493</v>
      </c>
      <c r="X556" s="470" t="s">
        <v>494</v>
      </c>
      <c r="Y556">
        <v>11</v>
      </c>
      <c r="Z556" s="400">
        <v>540</v>
      </c>
      <c r="AA556" s="400"/>
    </row>
    <row r="557" spans="1:27" ht="12.6" customHeight="1">
      <c r="A557" s="403">
        <f t="shared" si="157"/>
        <v>541</v>
      </c>
      <c r="B557" s="513"/>
      <c r="C557" s="404" t="str">
        <f t="shared" si="158"/>
        <v>C27-R13</v>
      </c>
      <c r="D557" s="405">
        <v>0.58379629629629637</v>
      </c>
      <c r="E557" s="405">
        <v>0.58393518518518528</v>
      </c>
      <c r="F557" s="406">
        <f t="shared" ref="F557:H557" si="189">F556</f>
        <v>1.7</v>
      </c>
      <c r="G557" s="468">
        <f t="shared" si="189"/>
        <v>13.26</v>
      </c>
      <c r="H557" s="407">
        <f t="shared" si="189"/>
        <v>1.2</v>
      </c>
      <c r="I557" s="407">
        <f t="shared" si="160"/>
        <v>14.959999999999999</v>
      </c>
      <c r="J557" s="407">
        <f t="shared" si="161"/>
        <v>15.04</v>
      </c>
      <c r="K557" s="408">
        <f t="shared" si="162"/>
        <v>8.0000000000000071E-2</v>
      </c>
      <c r="L557" s="409">
        <f t="shared" si="163"/>
        <v>0.5</v>
      </c>
      <c r="M557" s="410">
        <f t="shared" si="164"/>
        <v>15.459999999999999</v>
      </c>
      <c r="N557" s="410">
        <f t="shared" si="154"/>
        <v>15.54</v>
      </c>
      <c r="O557" s="411"/>
      <c r="P557" s="485">
        <f t="shared" ca="1" si="155"/>
        <v>0.58422453703703747</v>
      </c>
      <c r="Q557" s="484">
        <f t="shared" ca="1" si="156"/>
        <v>0.58438657407407446</v>
      </c>
      <c r="R557" s="486">
        <v>0.08</v>
      </c>
      <c r="S557" s="486"/>
      <c r="T557">
        <v>22</v>
      </c>
      <c r="U557" s="469" t="str">
        <f t="shared" si="152"/>
        <v>C27-R13</v>
      </c>
      <c r="V557">
        <v>27</v>
      </c>
      <c r="W557" s="470" t="s">
        <v>493</v>
      </c>
      <c r="X557" s="470" t="s">
        <v>494</v>
      </c>
      <c r="Y557">
        <v>13</v>
      </c>
      <c r="Z557" s="400">
        <v>541</v>
      </c>
      <c r="AA557" s="400"/>
    </row>
    <row r="558" spans="1:27" ht="12.6" customHeight="1">
      <c r="A558" s="403">
        <f t="shared" si="157"/>
        <v>542</v>
      </c>
      <c r="B558" s="513"/>
      <c r="C558" s="404" t="str">
        <f t="shared" si="158"/>
        <v>C27-R15</v>
      </c>
      <c r="D558" s="405">
        <v>0.5842129629629631</v>
      </c>
      <c r="E558" s="405">
        <v>0.58435185185185201</v>
      </c>
      <c r="F558" s="406">
        <f t="shared" ref="F558:H558" si="190">F557</f>
        <v>1.7</v>
      </c>
      <c r="G558" s="468">
        <f t="shared" si="190"/>
        <v>13.26</v>
      </c>
      <c r="H558" s="407">
        <f t="shared" si="190"/>
        <v>1.2</v>
      </c>
      <c r="I558" s="407">
        <f t="shared" si="160"/>
        <v>14.959999999999999</v>
      </c>
      <c r="J558" s="407">
        <f t="shared" si="161"/>
        <v>14.999999999999998</v>
      </c>
      <c r="K558" s="408">
        <f t="shared" si="162"/>
        <v>3.9999999999999147E-2</v>
      </c>
      <c r="L558" s="409">
        <f t="shared" si="163"/>
        <v>0.5</v>
      </c>
      <c r="M558" s="410">
        <f t="shared" si="164"/>
        <v>15.459999999999999</v>
      </c>
      <c r="N558" s="410">
        <f t="shared" si="154"/>
        <v>15.499999999999998</v>
      </c>
      <c r="O558" s="411"/>
      <c r="P558" s="485">
        <f t="shared" ca="1" si="155"/>
        <v>0.58465277777777813</v>
      </c>
      <c r="Q558" s="484">
        <f t="shared" ca="1" si="156"/>
        <v>0.58479166666666704</v>
      </c>
      <c r="R558" s="486">
        <v>0.04</v>
      </c>
      <c r="S558" s="486"/>
      <c r="T558">
        <v>23</v>
      </c>
      <c r="U558" s="469" t="str">
        <f t="shared" si="152"/>
        <v>C27-R15</v>
      </c>
      <c r="V558">
        <v>27</v>
      </c>
      <c r="W558" s="470" t="s">
        <v>493</v>
      </c>
      <c r="X558" s="470" t="s">
        <v>494</v>
      </c>
      <c r="Y558">
        <v>15</v>
      </c>
      <c r="Z558" s="400">
        <v>542</v>
      </c>
      <c r="AA558" s="400"/>
    </row>
    <row r="559" spans="1:27" ht="12.6" customHeight="1">
      <c r="A559" s="403">
        <f t="shared" si="157"/>
        <v>543</v>
      </c>
      <c r="B559" s="513"/>
      <c r="C559" s="404" t="str">
        <f t="shared" si="158"/>
        <v>C27-R17</v>
      </c>
      <c r="D559" s="405">
        <v>0.58458333333333345</v>
      </c>
      <c r="E559" s="405">
        <v>0.58472222222222237</v>
      </c>
      <c r="F559" s="406">
        <f t="shared" ref="F559:H559" si="191">F558</f>
        <v>1.7</v>
      </c>
      <c r="G559" s="468">
        <f t="shared" si="191"/>
        <v>13.26</v>
      </c>
      <c r="H559" s="407">
        <f t="shared" si="191"/>
        <v>1.2</v>
      </c>
      <c r="I559" s="407">
        <f t="shared" si="160"/>
        <v>14.959999999999999</v>
      </c>
      <c r="J559" s="407">
        <f t="shared" si="161"/>
        <v>15.079999999999998</v>
      </c>
      <c r="K559" s="408">
        <f t="shared" si="162"/>
        <v>0.11999999999999922</v>
      </c>
      <c r="L559" s="409">
        <f t="shared" si="163"/>
        <v>0.5</v>
      </c>
      <c r="M559" s="410">
        <f t="shared" si="164"/>
        <v>15.459999999999999</v>
      </c>
      <c r="N559" s="410">
        <f t="shared" si="154"/>
        <v>15.579999999999998</v>
      </c>
      <c r="O559" s="411"/>
      <c r="P559" s="485">
        <f t="shared" ca="1" si="155"/>
        <v>0.58502314814814849</v>
      </c>
      <c r="Q559" s="484">
        <f t="shared" ca="1" si="156"/>
        <v>0.5851620370370374</v>
      </c>
      <c r="R559" s="486">
        <v>0.12</v>
      </c>
      <c r="S559" s="486"/>
      <c r="T559">
        <v>24</v>
      </c>
      <c r="U559" s="469" t="str">
        <f t="shared" si="152"/>
        <v>C27-R17</v>
      </c>
      <c r="V559">
        <v>27</v>
      </c>
      <c r="W559" s="470" t="s">
        <v>493</v>
      </c>
      <c r="X559" s="470" t="s">
        <v>494</v>
      </c>
      <c r="Y559">
        <v>17</v>
      </c>
      <c r="Z559" s="400">
        <v>543</v>
      </c>
      <c r="AA559" s="400"/>
    </row>
    <row r="560" spans="1:27" ht="12.6" customHeight="1">
      <c r="A560" s="403">
        <f t="shared" si="157"/>
        <v>544</v>
      </c>
      <c r="B560" s="513"/>
      <c r="C560" s="404" t="str">
        <f t="shared" si="158"/>
        <v>C27-R19</v>
      </c>
      <c r="D560" s="405">
        <v>0.58496527777777796</v>
      </c>
      <c r="E560" s="405">
        <v>0.58510416666666687</v>
      </c>
      <c r="F560" s="406">
        <f t="shared" ref="F560:H560" si="192">F559</f>
        <v>1.7</v>
      </c>
      <c r="G560" s="468">
        <f t="shared" si="192"/>
        <v>13.26</v>
      </c>
      <c r="H560" s="407">
        <f t="shared" si="192"/>
        <v>1.2</v>
      </c>
      <c r="I560" s="407">
        <f t="shared" si="160"/>
        <v>14.959999999999999</v>
      </c>
      <c r="J560" s="407">
        <f t="shared" si="161"/>
        <v>15.079999999999998</v>
      </c>
      <c r="K560" s="408">
        <f t="shared" si="162"/>
        <v>0.11999999999999922</v>
      </c>
      <c r="L560" s="409">
        <f t="shared" si="163"/>
        <v>0.5</v>
      </c>
      <c r="M560" s="410">
        <f t="shared" si="164"/>
        <v>15.459999999999999</v>
      </c>
      <c r="N560" s="410">
        <f t="shared" si="154"/>
        <v>15.579999999999998</v>
      </c>
      <c r="O560" s="411"/>
      <c r="P560" s="485">
        <f t="shared" ca="1" si="155"/>
        <v>0.58541666666666703</v>
      </c>
      <c r="Q560" s="484">
        <f t="shared" ca="1" si="156"/>
        <v>0.58555555555555594</v>
      </c>
      <c r="R560" s="486">
        <v>0.12</v>
      </c>
      <c r="S560" s="486"/>
      <c r="T560">
        <v>25</v>
      </c>
      <c r="U560" s="469" t="str">
        <f t="shared" si="152"/>
        <v>C27-R19</v>
      </c>
      <c r="V560">
        <v>27</v>
      </c>
      <c r="W560" s="470" t="s">
        <v>493</v>
      </c>
      <c r="X560" s="470" t="s">
        <v>494</v>
      </c>
      <c r="Y560">
        <v>19</v>
      </c>
      <c r="Z560" s="400">
        <v>544</v>
      </c>
      <c r="AA560" s="400"/>
    </row>
    <row r="561" spans="1:27" ht="12.6" customHeight="1">
      <c r="A561" s="403">
        <f t="shared" si="157"/>
        <v>545</v>
      </c>
      <c r="B561" s="513"/>
      <c r="C561" s="404" t="str">
        <f t="shared" si="158"/>
        <v>C27-R21</v>
      </c>
      <c r="D561" s="405">
        <v>0.58533564814814831</v>
      </c>
      <c r="E561" s="405">
        <v>0.58550925925925945</v>
      </c>
      <c r="F561" s="406">
        <f t="shared" ref="F561:H561" si="193">F560</f>
        <v>1.7</v>
      </c>
      <c r="G561" s="468">
        <f t="shared" si="193"/>
        <v>13.26</v>
      </c>
      <c r="H561" s="407">
        <f t="shared" si="193"/>
        <v>1.2</v>
      </c>
      <c r="I561" s="407">
        <f t="shared" si="160"/>
        <v>14.959999999999999</v>
      </c>
      <c r="J561" s="407">
        <f t="shared" si="161"/>
        <v>15.01</v>
      </c>
      <c r="K561" s="408">
        <f t="shared" si="162"/>
        <v>5.0000000000000711E-2</v>
      </c>
      <c r="L561" s="409">
        <f t="shared" si="163"/>
        <v>0.5</v>
      </c>
      <c r="M561" s="410">
        <f t="shared" si="164"/>
        <v>15.459999999999999</v>
      </c>
      <c r="N561" s="410">
        <f t="shared" si="154"/>
        <v>15.51</v>
      </c>
      <c r="O561" s="411"/>
      <c r="P561" s="485">
        <f t="shared" ca="1" si="155"/>
        <v>0.58578703703703738</v>
      </c>
      <c r="Q561" s="484">
        <f t="shared" ca="1" si="156"/>
        <v>0.58596064814814852</v>
      </c>
      <c r="R561" s="486">
        <v>0.05</v>
      </c>
      <c r="S561" s="486"/>
      <c r="T561">
        <v>26</v>
      </c>
      <c r="U561" s="469" t="str">
        <f t="shared" si="152"/>
        <v>C27-R21</v>
      </c>
      <c r="V561">
        <v>27</v>
      </c>
      <c r="W561" s="470" t="s">
        <v>493</v>
      </c>
      <c r="X561" s="470" t="s">
        <v>494</v>
      </c>
      <c r="Y561">
        <v>21</v>
      </c>
      <c r="Z561" s="400">
        <v>545</v>
      </c>
      <c r="AA561" s="400"/>
    </row>
    <row r="562" spans="1:27" ht="12.6" customHeight="1">
      <c r="A562" s="403">
        <f t="shared" si="157"/>
        <v>546</v>
      </c>
      <c r="B562" s="513"/>
      <c r="C562" s="404" t="str">
        <f t="shared" si="158"/>
        <v>C27-R23</v>
      </c>
      <c r="D562" s="405">
        <v>0.58578703703703727</v>
      </c>
      <c r="E562" s="405">
        <v>0.58596064814814841</v>
      </c>
      <c r="F562" s="406">
        <f t="shared" ref="F562:H562" si="194">F561</f>
        <v>1.7</v>
      </c>
      <c r="G562" s="468">
        <f t="shared" si="194"/>
        <v>13.26</v>
      </c>
      <c r="H562" s="407">
        <f t="shared" si="194"/>
        <v>1.2</v>
      </c>
      <c r="I562" s="407">
        <f t="shared" si="160"/>
        <v>14.959999999999999</v>
      </c>
      <c r="J562" s="407">
        <f t="shared" si="161"/>
        <v>15.09</v>
      </c>
      <c r="K562" s="408">
        <f t="shared" si="162"/>
        <v>0.13000000000000078</v>
      </c>
      <c r="L562" s="409">
        <f t="shared" si="163"/>
        <v>0.5</v>
      </c>
      <c r="M562" s="410">
        <f t="shared" si="164"/>
        <v>15.459999999999999</v>
      </c>
      <c r="N562" s="410">
        <f t="shared" si="154"/>
        <v>15.59</v>
      </c>
      <c r="O562" s="411"/>
      <c r="P562" s="485">
        <f t="shared" ca="1" si="155"/>
        <v>0.58620370370370412</v>
      </c>
      <c r="Q562" s="484">
        <f t="shared" ca="1" si="156"/>
        <v>0.5863657407407411</v>
      </c>
      <c r="R562" s="486">
        <v>0.13</v>
      </c>
      <c r="S562" s="486"/>
      <c r="T562">
        <v>1</v>
      </c>
      <c r="U562" s="469" t="str">
        <f t="shared" si="152"/>
        <v>C27-R23</v>
      </c>
      <c r="V562">
        <v>27</v>
      </c>
      <c r="W562" s="470" t="s">
        <v>493</v>
      </c>
      <c r="X562" s="470" t="s">
        <v>494</v>
      </c>
      <c r="Y562">
        <v>23</v>
      </c>
      <c r="Z562" s="400">
        <v>546</v>
      </c>
      <c r="AA562" s="400"/>
    </row>
    <row r="563" spans="1:27" ht="12.6" customHeight="1">
      <c r="A563" s="403">
        <f t="shared" si="157"/>
        <v>547</v>
      </c>
      <c r="B563" s="513"/>
      <c r="C563" s="404" t="str">
        <f t="shared" si="158"/>
        <v>C27-R25</v>
      </c>
      <c r="D563" s="405">
        <v>0.586203703703704</v>
      </c>
      <c r="E563" s="405">
        <v>0.58636574074074099</v>
      </c>
      <c r="F563" s="406">
        <f t="shared" ref="F563:H563" si="195">F562</f>
        <v>1.7</v>
      </c>
      <c r="G563" s="468">
        <f t="shared" si="195"/>
        <v>13.26</v>
      </c>
      <c r="H563" s="407">
        <f t="shared" si="195"/>
        <v>1.2</v>
      </c>
      <c r="I563" s="407">
        <f t="shared" si="160"/>
        <v>14.959999999999999</v>
      </c>
      <c r="J563" s="407">
        <f t="shared" si="161"/>
        <v>14.979999999999999</v>
      </c>
      <c r="K563" s="408">
        <f t="shared" si="162"/>
        <v>1.9999999999999574E-2</v>
      </c>
      <c r="L563" s="409">
        <f t="shared" si="163"/>
        <v>0.5</v>
      </c>
      <c r="M563" s="410">
        <f t="shared" si="164"/>
        <v>15.459999999999999</v>
      </c>
      <c r="N563" s="410">
        <f t="shared" si="154"/>
        <v>15.479999999999999</v>
      </c>
      <c r="O563" s="411"/>
      <c r="P563" s="485">
        <f t="shared" ca="1" si="155"/>
        <v>0.58665509259259296</v>
      </c>
      <c r="Q563" s="484">
        <f t="shared" ca="1" si="156"/>
        <v>0.5868287037037041</v>
      </c>
      <c r="R563" s="486">
        <v>0.02</v>
      </c>
      <c r="S563" s="486"/>
      <c r="T563">
        <v>2</v>
      </c>
      <c r="U563" s="469" t="str">
        <f t="shared" si="152"/>
        <v>C27-R25</v>
      </c>
      <c r="V563">
        <v>27</v>
      </c>
      <c r="W563" s="470" t="s">
        <v>493</v>
      </c>
      <c r="X563" s="470" t="s">
        <v>494</v>
      </c>
      <c r="Y563">
        <v>25</v>
      </c>
      <c r="Z563" s="400">
        <v>547</v>
      </c>
      <c r="AA563" s="400"/>
    </row>
    <row r="564" spans="1:27" ht="12.6" customHeight="1">
      <c r="A564" s="403">
        <f t="shared" si="157"/>
        <v>548</v>
      </c>
      <c r="B564" s="513"/>
      <c r="C564" s="404" t="str">
        <f t="shared" si="158"/>
        <v>C27-R27</v>
      </c>
      <c r="D564" s="405">
        <v>0.58665509259259285</v>
      </c>
      <c r="E564" s="405">
        <v>0.5868055555555558</v>
      </c>
      <c r="F564" s="406">
        <f t="shared" ref="F564:H564" si="196">F563</f>
        <v>1.7</v>
      </c>
      <c r="G564" s="468">
        <f t="shared" si="196"/>
        <v>13.26</v>
      </c>
      <c r="H564" s="407">
        <f t="shared" si="196"/>
        <v>1.2</v>
      </c>
      <c r="I564" s="407">
        <f t="shared" si="160"/>
        <v>14.959999999999999</v>
      </c>
      <c r="J564" s="407">
        <f t="shared" si="161"/>
        <v>15.11</v>
      </c>
      <c r="K564" s="408">
        <f t="shared" si="162"/>
        <v>0.15000000000000036</v>
      </c>
      <c r="L564" s="409">
        <f t="shared" si="163"/>
        <v>0.5</v>
      </c>
      <c r="M564" s="410">
        <f t="shared" si="164"/>
        <v>15.459999999999999</v>
      </c>
      <c r="N564" s="410">
        <f t="shared" si="154"/>
        <v>15.61</v>
      </c>
      <c r="O564" s="411"/>
      <c r="P564" s="485">
        <f t="shared" ca="1" si="155"/>
        <v>0.58709490740740777</v>
      </c>
      <c r="Q564" s="484">
        <f t="shared" ca="1" si="156"/>
        <v>0.58726851851851891</v>
      </c>
      <c r="R564" s="486">
        <v>0.15</v>
      </c>
      <c r="S564" s="486"/>
      <c r="T564">
        <v>3</v>
      </c>
      <c r="U564" s="469" t="str">
        <f t="shared" si="152"/>
        <v>C27-R27</v>
      </c>
      <c r="V564">
        <v>27</v>
      </c>
      <c r="W564" s="470" t="s">
        <v>493</v>
      </c>
      <c r="X564" s="470" t="s">
        <v>494</v>
      </c>
      <c r="Y564">
        <v>27</v>
      </c>
      <c r="Z564" s="400">
        <v>548</v>
      </c>
      <c r="AA564" s="400"/>
    </row>
    <row r="565" spans="1:27" ht="12.6" customHeight="1">
      <c r="A565" s="403">
        <f t="shared" si="157"/>
        <v>549</v>
      </c>
      <c r="B565" s="513"/>
      <c r="C565" s="404" t="str">
        <f t="shared" si="158"/>
        <v>C27-R29</v>
      </c>
      <c r="D565" s="405">
        <v>0.58709490740740766</v>
      </c>
      <c r="E565" s="405">
        <v>0.5872685185185188</v>
      </c>
      <c r="F565" s="406">
        <f t="shared" ref="F565:H565" si="197">F564</f>
        <v>1.7</v>
      </c>
      <c r="G565" s="468">
        <f t="shared" si="197"/>
        <v>13.26</v>
      </c>
      <c r="H565" s="407">
        <f t="shared" si="197"/>
        <v>1.2</v>
      </c>
      <c r="I565" s="407">
        <f t="shared" si="160"/>
        <v>14.959999999999999</v>
      </c>
      <c r="J565" s="407">
        <f t="shared" si="161"/>
        <v>15.079999999999998</v>
      </c>
      <c r="K565" s="408">
        <f t="shared" si="162"/>
        <v>0.11999999999999922</v>
      </c>
      <c r="L565" s="409">
        <f t="shared" si="163"/>
        <v>0.5</v>
      </c>
      <c r="M565" s="410">
        <f t="shared" si="164"/>
        <v>15.459999999999999</v>
      </c>
      <c r="N565" s="410">
        <f t="shared" si="154"/>
        <v>15.579999999999998</v>
      </c>
      <c r="O565" s="411"/>
      <c r="P565" s="485">
        <f t="shared" ca="1" si="155"/>
        <v>0.58754629629629673</v>
      </c>
      <c r="Q565" s="484">
        <f t="shared" ca="1" si="156"/>
        <v>0.58769675925925968</v>
      </c>
      <c r="R565" s="486">
        <v>0.12</v>
      </c>
      <c r="S565" s="486"/>
      <c r="T565">
        <v>4</v>
      </c>
      <c r="U565" s="469" t="str">
        <f t="shared" si="152"/>
        <v>C27-R29</v>
      </c>
      <c r="V565">
        <v>27</v>
      </c>
      <c r="W565" s="470" t="s">
        <v>493</v>
      </c>
      <c r="X565" s="470" t="s">
        <v>494</v>
      </c>
      <c r="Y565">
        <v>29</v>
      </c>
      <c r="Z565" s="400">
        <v>549</v>
      </c>
      <c r="AA565" s="400"/>
    </row>
    <row r="566" spans="1:27" ht="12.6" customHeight="1">
      <c r="A566" s="403">
        <f t="shared" si="157"/>
        <v>550</v>
      </c>
      <c r="B566" s="513"/>
      <c r="C566" s="404" t="str">
        <f t="shared" si="158"/>
        <v>C27-R31</v>
      </c>
      <c r="D566" s="405">
        <v>0.58754629629629662</v>
      </c>
      <c r="E566" s="405">
        <v>0.58770833333333361</v>
      </c>
      <c r="F566" s="406">
        <f t="shared" ref="F566:H566" si="198">F565</f>
        <v>1.7</v>
      </c>
      <c r="G566" s="468">
        <f t="shared" si="198"/>
        <v>13.26</v>
      </c>
      <c r="H566" s="407">
        <f t="shared" si="198"/>
        <v>1.2</v>
      </c>
      <c r="I566" s="407">
        <f t="shared" si="160"/>
        <v>14.959999999999999</v>
      </c>
      <c r="J566" s="407">
        <f t="shared" si="161"/>
        <v>14.979999999999999</v>
      </c>
      <c r="K566" s="408">
        <f t="shared" si="162"/>
        <v>1.9999999999999574E-2</v>
      </c>
      <c r="L566" s="409">
        <f t="shared" si="163"/>
        <v>0.5</v>
      </c>
      <c r="M566" s="410">
        <f t="shared" si="164"/>
        <v>15.459999999999999</v>
      </c>
      <c r="N566" s="410">
        <f t="shared" si="154"/>
        <v>15.479999999999999</v>
      </c>
      <c r="O566" s="411"/>
      <c r="P566" s="485">
        <f t="shared" ca="1" si="155"/>
        <v>0.58795138888888931</v>
      </c>
      <c r="Q566" s="484">
        <f t="shared" ca="1" si="156"/>
        <v>0.58810185185185226</v>
      </c>
      <c r="R566" s="486">
        <v>0.02</v>
      </c>
      <c r="S566" s="486"/>
      <c r="T566">
        <v>5</v>
      </c>
      <c r="U566" s="469" t="str">
        <f t="shared" si="152"/>
        <v>C27-R31</v>
      </c>
      <c r="V566">
        <v>27</v>
      </c>
      <c r="W566" s="470" t="s">
        <v>493</v>
      </c>
      <c r="X566" s="470" t="s">
        <v>494</v>
      </c>
      <c r="Y566">
        <v>31</v>
      </c>
      <c r="Z566" s="400">
        <v>550</v>
      </c>
      <c r="AA566" s="400"/>
    </row>
    <row r="567" spans="1:27" ht="12.6" customHeight="1">
      <c r="A567" s="403">
        <f t="shared" si="157"/>
        <v>551</v>
      </c>
      <c r="B567" s="513"/>
      <c r="C567" s="404" t="str">
        <f t="shared" si="158"/>
        <v>C27-R33</v>
      </c>
      <c r="D567" s="405">
        <v>0.58799768518518547</v>
      </c>
      <c r="E567" s="405">
        <v>0.58813657407407438</v>
      </c>
      <c r="F567" s="406">
        <f t="shared" ref="F567:H567" si="199">F566</f>
        <v>1.7</v>
      </c>
      <c r="G567" s="468">
        <f t="shared" si="199"/>
        <v>13.26</v>
      </c>
      <c r="H567" s="407">
        <f t="shared" si="199"/>
        <v>1.2</v>
      </c>
      <c r="I567" s="407">
        <f t="shared" si="160"/>
        <v>14.959999999999999</v>
      </c>
      <c r="J567" s="407">
        <f t="shared" si="161"/>
        <v>15.1</v>
      </c>
      <c r="K567" s="408">
        <f t="shared" si="162"/>
        <v>0.14000000000000057</v>
      </c>
      <c r="L567" s="409">
        <f t="shared" si="163"/>
        <v>0.5</v>
      </c>
      <c r="M567" s="410">
        <f t="shared" si="164"/>
        <v>15.459999999999999</v>
      </c>
      <c r="N567" s="410">
        <f t="shared" si="154"/>
        <v>15.6</v>
      </c>
      <c r="O567" s="411"/>
      <c r="P567" s="485">
        <f t="shared" ca="1" si="155"/>
        <v>0.58834490740740786</v>
      </c>
      <c r="Q567" s="484">
        <f t="shared" ca="1" si="156"/>
        <v>0.58848379629629677</v>
      </c>
      <c r="R567" s="486">
        <v>0.14000000000000001</v>
      </c>
      <c r="S567" s="486"/>
      <c r="T567">
        <v>6</v>
      </c>
      <c r="U567" s="469" t="str">
        <f t="shared" si="152"/>
        <v>C27-R33</v>
      </c>
      <c r="V567">
        <v>27</v>
      </c>
      <c r="W567" s="470" t="s">
        <v>493</v>
      </c>
      <c r="X567" s="470" t="s">
        <v>494</v>
      </c>
      <c r="Y567">
        <v>33</v>
      </c>
      <c r="Z567" s="400">
        <v>551</v>
      </c>
      <c r="AA567" s="400"/>
    </row>
    <row r="568" spans="1:27" ht="12.6" customHeight="1">
      <c r="A568" s="403">
        <f t="shared" si="157"/>
        <v>552</v>
      </c>
      <c r="B568" s="513"/>
      <c r="C568" s="404" t="str">
        <f t="shared" si="158"/>
        <v>C27-R35</v>
      </c>
      <c r="D568" s="405">
        <v>0.58842592592592624</v>
      </c>
      <c r="E568" s="405">
        <v>0.58856481481481515</v>
      </c>
      <c r="F568" s="406">
        <f t="shared" ref="F568:H568" si="200">F567</f>
        <v>1.7</v>
      </c>
      <c r="G568" s="468">
        <f t="shared" si="200"/>
        <v>13.26</v>
      </c>
      <c r="H568" s="407">
        <f t="shared" si="200"/>
        <v>1.2</v>
      </c>
      <c r="I568" s="407">
        <f t="shared" si="160"/>
        <v>14.959999999999999</v>
      </c>
      <c r="J568" s="407">
        <f t="shared" si="161"/>
        <v>15.059999999999999</v>
      </c>
      <c r="K568" s="408">
        <f t="shared" si="162"/>
        <v>9.9999999999999645E-2</v>
      </c>
      <c r="L568" s="409">
        <f t="shared" si="163"/>
        <v>0.5</v>
      </c>
      <c r="M568" s="410">
        <f t="shared" si="164"/>
        <v>15.459999999999999</v>
      </c>
      <c r="N568" s="410">
        <f t="shared" si="154"/>
        <v>15.559999999999999</v>
      </c>
      <c r="O568" s="411"/>
      <c r="P568" s="485">
        <f t="shared" ca="1" si="155"/>
        <v>0.58877314814814863</v>
      </c>
      <c r="Q568" s="484">
        <f t="shared" ca="1" si="156"/>
        <v>0.58893518518518562</v>
      </c>
      <c r="R568" s="486">
        <v>0.1</v>
      </c>
      <c r="S568" s="486"/>
      <c r="T568">
        <v>7</v>
      </c>
      <c r="U568" s="469" t="str">
        <f t="shared" si="152"/>
        <v>C27-R35</v>
      </c>
      <c r="V568">
        <v>27</v>
      </c>
      <c r="W568" s="470" t="s">
        <v>493</v>
      </c>
      <c r="X568" s="470" t="s">
        <v>494</v>
      </c>
      <c r="Y568">
        <v>35</v>
      </c>
      <c r="Z568" s="400">
        <v>552</v>
      </c>
      <c r="AA568" s="400"/>
    </row>
    <row r="569" spans="1:27" ht="12.6" customHeight="1">
      <c r="A569" s="403">
        <f t="shared" si="157"/>
        <v>553</v>
      </c>
      <c r="B569" s="513"/>
      <c r="C569" s="404" t="str">
        <f t="shared" si="158"/>
        <v>C27-R37</v>
      </c>
      <c r="D569" s="405">
        <v>0.58885416666666701</v>
      </c>
      <c r="E569" s="405">
        <v>0.589016203703704</v>
      </c>
      <c r="F569" s="406">
        <f t="shared" ref="F569:H569" si="201">F568</f>
        <v>1.7</v>
      </c>
      <c r="G569" s="468">
        <f t="shared" si="201"/>
        <v>13.26</v>
      </c>
      <c r="H569" s="407">
        <f t="shared" si="201"/>
        <v>1.2</v>
      </c>
      <c r="I569" s="407">
        <f t="shared" si="160"/>
        <v>14.959999999999999</v>
      </c>
      <c r="J569" s="407">
        <f t="shared" si="161"/>
        <v>15.059999999999999</v>
      </c>
      <c r="K569" s="408">
        <f t="shared" si="162"/>
        <v>9.9999999999999645E-2</v>
      </c>
      <c r="L569" s="409">
        <f t="shared" si="163"/>
        <v>0.5</v>
      </c>
      <c r="M569" s="410">
        <f t="shared" si="164"/>
        <v>15.459999999999999</v>
      </c>
      <c r="N569" s="410">
        <f t="shared" si="154"/>
        <v>15.559999999999999</v>
      </c>
      <c r="O569" s="411"/>
      <c r="P569" s="485">
        <f t="shared" ca="1" si="155"/>
        <v>0.58917824074074121</v>
      </c>
      <c r="Q569" s="484">
        <f t="shared" ca="1" si="156"/>
        <v>0.58935185185185235</v>
      </c>
      <c r="R569" s="486">
        <v>0.1</v>
      </c>
      <c r="S569" s="486"/>
      <c r="T569">
        <v>8</v>
      </c>
      <c r="U569" s="469" t="str">
        <f t="shared" si="152"/>
        <v>C27-R37</v>
      </c>
      <c r="V569">
        <v>27</v>
      </c>
      <c r="W569" s="470" t="s">
        <v>493</v>
      </c>
      <c r="X569" s="470" t="s">
        <v>494</v>
      </c>
      <c r="Y569">
        <v>37</v>
      </c>
      <c r="Z569" s="400">
        <v>553</v>
      </c>
      <c r="AA569" s="400"/>
    </row>
    <row r="570" spans="1:27" ht="12.6" customHeight="1">
      <c r="A570" s="403">
        <f t="shared" si="157"/>
        <v>554</v>
      </c>
      <c r="B570" s="513"/>
      <c r="C570" s="404" t="str">
        <f t="shared" si="158"/>
        <v>C27-R39</v>
      </c>
      <c r="D570" s="405">
        <v>0.58930555555555586</v>
      </c>
      <c r="E570" s="405">
        <v>0.58944444444444477</v>
      </c>
      <c r="F570" s="406">
        <f t="shared" ref="F570:H570" si="202">F569</f>
        <v>1.7</v>
      </c>
      <c r="G570" s="468">
        <f t="shared" si="202"/>
        <v>13.26</v>
      </c>
      <c r="H570" s="407">
        <f t="shared" si="202"/>
        <v>1.2</v>
      </c>
      <c r="I570" s="407">
        <f t="shared" si="160"/>
        <v>14.959999999999999</v>
      </c>
      <c r="J570" s="407">
        <f t="shared" si="161"/>
        <v>15.069999999999999</v>
      </c>
      <c r="K570" s="408">
        <f t="shared" si="162"/>
        <v>0.10999999999999943</v>
      </c>
      <c r="L570" s="409">
        <f t="shared" si="163"/>
        <v>0.5</v>
      </c>
      <c r="M570" s="410">
        <f t="shared" si="164"/>
        <v>15.459999999999999</v>
      </c>
      <c r="N570" s="410">
        <f t="shared" si="154"/>
        <v>15.569999999999999</v>
      </c>
      <c r="O570" s="411"/>
      <c r="P570" s="485">
        <f t="shared" ca="1" si="155"/>
        <v>0.58961805555555602</v>
      </c>
      <c r="Q570" s="484">
        <f t="shared" ca="1" si="156"/>
        <v>0.58975694444444493</v>
      </c>
      <c r="R570" s="486">
        <v>0.11</v>
      </c>
      <c r="S570" s="486"/>
      <c r="T570">
        <v>9</v>
      </c>
      <c r="U570" s="469" t="str">
        <f t="shared" si="152"/>
        <v>C27-R39</v>
      </c>
      <c r="V570">
        <v>27</v>
      </c>
      <c r="W570" s="470" t="s">
        <v>493</v>
      </c>
      <c r="X570" s="470" t="s">
        <v>494</v>
      </c>
      <c r="Y570">
        <v>39</v>
      </c>
      <c r="Z570" s="400">
        <v>554</v>
      </c>
      <c r="AA570" s="400"/>
    </row>
    <row r="571" spans="1:27" ht="12.6" customHeight="1">
      <c r="A571" s="403">
        <f t="shared" si="157"/>
        <v>555</v>
      </c>
      <c r="B571" s="513"/>
      <c r="C571" s="404" t="str">
        <f t="shared" si="158"/>
        <v>C27-R41</v>
      </c>
      <c r="D571" s="405">
        <v>0.58968750000000036</v>
      </c>
      <c r="E571" s="405">
        <v>0.58982638888888927</v>
      </c>
      <c r="F571" s="406">
        <f t="shared" ref="F571:H571" si="203">F570</f>
        <v>1.7</v>
      </c>
      <c r="G571" s="468">
        <f t="shared" si="203"/>
        <v>13.26</v>
      </c>
      <c r="H571" s="407">
        <f t="shared" si="203"/>
        <v>1.2</v>
      </c>
      <c r="I571" s="407">
        <f t="shared" si="160"/>
        <v>14.959999999999999</v>
      </c>
      <c r="J571" s="407">
        <f t="shared" si="161"/>
        <v>15.049999999999999</v>
      </c>
      <c r="K571" s="408">
        <f t="shared" si="162"/>
        <v>8.9999999999999858E-2</v>
      </c>
      <c r="L571" s="409">
        <f t="shared" si="163"/>
        <v>0.5</v>
      </c>
      <c r="M571" s="410">
        <f t="shared" si="164"/>
        <v>15.459999999999999</v>
      </c>
      <c r="N571" s="410">
        <f t="shared" si="154"/>
        <v>15.549999999999999</v>
      </c>
      <c r="O571" s="411"/>
      <c r="P571" s="485">
        <f t="shared" ca="1" si="155"/>
        <v>0.59001157407407456</v>
      </c>
      <c r="Q571" s="484">
        <f t="shared" ca="1" si="156"/>
        <v>0.59017361111111155</v>
      </c>
      <c r="R571" s="486">
        <v>0.09</v>
      </c>
      <c r="S571" s="486"/>
      <c r="T571">
        <v>10</v>
      </c>
      <c r="U571" s="469" t="str">
        <f t="shared" si="152"/>
        <v>C27-R41</v>
      </c>
      <c r="V571">
        <v>27</v>
      </c>
      <c r="W571" s="470" t="s">
        <v>493</v>
      </c>
      <c r="X571" s="470" t="s">
        <v>494</v>
      </c>
      <c r="Y571">
        <v>41</v>
      </c>
      <c r="Z571" s="400">
        <v>555</v>
      </c>
      <c r="AA571" s="400"/>
    </row>
    <row r="572" spans="1:27" ht="12.6" customHeight="1">
      <c r="A572" s="403">
        <f t="shared" si="157"/>
        <v>556</v>
      </c>
      <c r="B572" s="513"/>
      <c r="C572" s="404" t="str">
        <f t="shared" si="158"/>
        <v>C28-R42</v>
      </c>
      <c r="D572" s="405">
        <v>0.59009259259259295</v>
      </c>
      <c r="E572" s="405">
        <v>0.59026620370370408</v>
      </c>
      <c r="F572" s="406">
        <f t="shared" ref="F572:H572" si="204">F571</f>
        <v>1.7</v>
      </c>
      <c r="G572" s="468">
        <f t="shared" si="204"/>
        <v>13.26</v>
      </c>
      <c r="H572" s="407">
        <f t="shared" si="204"/>
        <v>1.2</v>
      </c>
      <c r="I572" s="407">
        <f t="shared" si="160"/>
        <v>14.959999999999999</v>
      </c>
      <c r="J572" s="407">
        <f t="shared" si="161"/>
        <v>15.11</v>
      </c>
      <c r="K572" s="408">
        <f t="shared" si="162"/>
        <v>0.15000000000000036</v>
      </c>
      <c r="L572" s="409">
        <f t="shared" si="163"/>
        <v>0.5</v>
      </c>
      <c r="M572" s="410">
        <f t="shared" si="164"/>
        <v>15.459999999999999</v>
      </c>
      <c r="N572" s="410">
        <f t="shared" si="154"/>
        <v>15.61</v>
      </c>
      <c r="O572" s="411"/>
      <c r="P572" s="485">
        <f t="shared" ca="1" si="155"/>
        <v>0.59043981481481522</v>
      </c>
      <c r="Q572" s="484">
        <f t="shared" ca="1" si="156"/>
        <v>0.59061342592592636</v>
      </c>
      <c r="R572" s="486">
        <v>0.15</v>
      </c>
      <c r="S572" s="486"/>
      <c r="T572">
        <v>11</v>
      </c>
      <c r="U572" s="469" t="str">
        <f t="shared" si="152"/>
        <v>C28-R42</v>
      </c>
      <c r="V572">
        <v>28</v>
      </c>
      <c r="W572" s="470" t="s">
        <v>493</v>
      </c>
      <c r="X572" s="470" t="s">
        <v>494</v>
      </c>
      <c r="Y572">
        <v>42</v>
      </c>
      <c r="Z572" s="400">
        <v>556</v>
      </c>
      <c r="AA572" s="400"/>
    </row>
    <row r="573" spans="1:27" ht="12.6" customHeight="1">
      <c r="A573" s="403">
        <f t="shared" si="157"/>
        <v>557</v>
      </c>
      <c r="B573" s="513"/>
      <c r="C573" s="404" t="str">
        <f t="shared" si="158"/>
        <v>C28-R40</v>
      </c>
      <c r="D573" s="405">
        <v>0.59054398148148191</v>
      </c>
      <c r="E573" s="405">
        <v>0.59070601851851889</v>
      </c>
      <c r="F573" s="406">
        <f t="shared" ref="F573:H573" si="205">F572</f>
        <v>1.7</v>
      </c>
      <c r="G573" s="468">
        <f t="shared" si="205"/>
        <v>13.26</v>
      </c>
      <c r="H573" s="407">
        <f t="shared" si="205"/>
        <v>1.2</v>
      </c>
      <c r="I573" s="407">
        <f t="shared" si="160"/>
        <v>14.959999999999999</v>
      </c>
      <c r="J573" s="407">
        <f t="shared" si="161"/>
        <v>14.999999999999998</v>
      </c>
      <c r="K573" s="408">
        <f t="shared" si="162"/>
        <v>3.9999999999999147E-2</v>
      </c>
      <c r="L573" s="409">
        <f t="shared" si="163"/>
        <v>0.5</v>
      </c>
      <c r="M573" s="410">
        <f t="shared" si="164"/>
        <v>15.459999999999999</v>
      </c>
      <c r="N573" s="410">
        <f t="shared" si="154"/>
        <v>15.499999999999998</v>
      </c>
      <c r="O573" s="411"/>
      <c r="P573" s="485">
        <f t="shared" ca="1" si="155"/>
        <v>0.59089120370370418</v>
      </c>
      <c r="Q573" s="484">
        <f t="shared" ca="1" si="156"/>
        <v>0.59106481481481532</v>
      </c>
      <c r="R573" s="486">
        <v>0.04</v>
      </c>
      <c r="S573" s="486"/>
      <c r="T573">
        <v>12</v>
      </c>
      <c r="U573" s="469" t="str">
        <f t="shared" si="152"/>
        <v>C28-R40</v>
      </c>
      <c r="V573">
        <v>28</v>
      </c>
      <c r="W573" s="470" t="s">
        <v>493</v>
      </c>
      <c r="X573" s="470" t="s">
        <v>494</v>
      </c>
      <c r="Y573">
        <v>40</v>
      </c>
      <c r="Z573" s="400">
        <v>557</v>
      </c>
      <c r="AA573" s="400"/>
    </row>
    <row r="574" spans="1:27" ht="12.6" customHeight="1">
      <c r="A574" s="403">
        <f t="shared" si="157"/>
        <v>558</v>
      </c>
      <c r="B574" s="513"/>
      <c r="C574" s="404" t="str">
        <f t="shared" si="158"/>
        <v>C28-R38</v>
      </c>
      <c r="D574" s="405">
        <v>0.59094907407407449</v>
      </c>
      <c r="E574" s="405">
        <v>0.5910879629629634</v>
      </c>
      <c r="F574" s="406">
        <f t="shared" ref="F574:H574" si="206">F573</f>
        <v>1.7</v>
      </c>
      <c r="G574" s="468">
        <f t="shared" si="206"/>
        <v>13.26</v>
      </c>
      <c r="H574" s="407">
        <f t="shared" si="206"/>
        <v>1.2</v>
      </c>
      <c r="I574" s="407">
        <f t="shared" si="160"/>
        <v>14.959999999999999</v>
      </c>
      <c r="J574" s="407">
        <f t="shared" si="161"/>
        <v>15.04</v>
      </c>
      <c r="K574" s="408">
        <f t="shared" si="162"/>
        <v>8.0000000000000071E-2</v>
      </c>
      <c r="L574" s="409">
        <f t="shared" si="163"/>
        <v>0.5</v>
      </c>
      <c r="M574" s="410">
        <f t="shared" si="164"/>
        <v>15.459999999999999</v>
      </c>
      <c r="N574" s="410">
        <f t="shared" si="154"/>
        <v>15.54</v>
      </c>
      <c r="O574" s="411"/>
      <c r="P574" s="485">
        <f t="shared" ca="1" si="155"/>
        <v>0.59130787037037091</v>
      </c>
      <c r="Q574" s="484">
        <f t="shared" ca="1" si="156"/>
        <v>0.59144675925925982</v>
      </c>
      <c r="R574" s="486">
        <v>0.08</v>
      </c>
      <c r="S574" s="486"/>
      <c r="T574">
        <v>13</v>
      </c>
      <c r="U574" s="469" t="str">
        <f t="shared" si="152"/>
        <v>C28-R38</v>
      </c>
      <c r="V574">
        <v>28</v>
      </c>
      <c r="W574" s="470" t="s">
        <v>493</v>
      </c>
      <c r="X574" s="470" t="s">
        <v>494</v>
      </c>
      <c r="Y574">
        <v>38</v>
      </c>
      <c r="Z574" s="400">
        <v>558</v>
      </c>
      <c r="AA574" s="400"/>
    </row>
    <row r="575" spans="1:27" ht="12.6" customHeight="1">
      <c r="A575" s="403">
        <f t="shared" si="157"/>
        <v>559</v>
      </c>
      <c r="B575" s="513"/>
      <c r="C575" s="404" t="str">
        <f t="shared" si="158"/>
        <v>C28-R36</v>
      </c>
      <c r="D575" s="405">
        <v>0.59136574074074122</v>
      </c>
      <c r="E575" s="405">
        <v>0.59152777777777821</v>
      </c>
      <c r="F575" s="406">
        <f t="shared" ref="F575:H575" si="207">F574</f>
        <v>1.7</v>
      </c>
      <c r="G575" s="468">
        <f t="shared" si="207"/>
        <v>13.26</v>
      </c>
      <c r="H575" s="407">
        <f t="shared" si="207"/>
        <v>1.2</v>
      </c>
      <c r="I575" s="407">
        <f t="shared" si="160"/>
        <v>14.959999999999999</v>
      </c>
      <c r="J575" s="407">
        <f t="shared" si="161"/>
        <v>14.989999999999998</v>
      </c>
      <c r="K575" s="408">
        <f t="shared" si="162"/>
        <v>2.9999999999999361E-2</v>
      </c>
      <c r="L575" s="409">
        <f t="shared" si="163"/>
        <v>0.5</v>
      </c>
      <c r="M575" s="410">
        <f t="shared" si="164"/>
        <v>15.459999999999999</v>
      </c>
      <c r="N575" s="410">
        <f t="shared" si="154"/>
        <v>15.489999999999998</v>
      </c>
      <c r="O575" s="411"/>
      <c r="P575" s="485">
        <f t="shared" ca="1" si="155"/>
        <v>0.59167824074074127</v>
      </c>
      <c r="Q575" s="484">
        <f t="shared" ca="1" si="156"/>
        <v>0.59181712962963018</v>
      </c>
      <c r="R575" s="486">
        <v>0.03</v>
      </c>
      <c r="S575" s="486"/>
      <c r="T575">
        <v>14</v>
      </c>
      <c r="U575" s="469" t="str">
        <f t="shared" si="152"/>
        <v>C28-R36</v>
      </c>
      <c r="V575">
        <v>28</v>
      </c>
      <c r="W575" s="470" t="s">
        <v>493</v>
      </c>
      <c r="X575" s="470" t="s">
        <v>494</v>
      </c>
      <c r="Y575">
        <v>36</v>
      </c>
      <c r="Z575" s="400">
        <v>559</v>
      </c>
      <c r="AA575" s="400"/>
    </row>
    <row r="576" spans="1:27" ht="12.6" customHeight="1">
      <c r="A576" s="403">
        <f t="shared" si="157"/>
        <v>560</v>
      </c>
      <c r="B576" s="513"/>
      <c r="C576" s="404" t="str">
        <f t="shared" si="158"/>
        <v>C28-R34</v>
      </c>
      <c r="D576" s="405">
        <v>0.59180555555555603</v>
      </c>
      <c r="E576" s="405">
        <v>0.59197916666666717</v>
      </c>
      <c r="F576" s="406">
        <f t="shared" ref="F576:H576" si="208">F575</f>
        <v>1.7</v>
      </c>
      <c r="G576" s="468">
        <f t="shared" si="208"/>
        <v>13.26</v>
      </c>
      <c r="H576" s="407">
        <f t="shared" si="208"/>
        <v>1.2</v>
      </c>
      <c r="I576" s="407">
        <f t="shared" si="160"/>
        <v>14.959999999999999</v>
      </c>
      <c r="J576" s="407">
        <f t="shared" si="161"/>
        <v>14.989999999999998</v>
      </c>
      <c r="K576" s="408">
        <f t="shared" si="162"/>
        <v>2.9999999999999361E-2</v>
      </c>
      <c r="L576" s="409">
        <f t="shared" si="163"/>
        <v>0.5</v>
      </c>
      <c r="M576" s="410">
        <f t="shared" si="164"/>
        <v>15.459999999999999</v>
      </c>
      <c r="N576" s="410">
        <f t="shared" si="154"/>
        <v>15.489999999999998</v>
      </c>
      <c r="O576" s="411"/>
      <c r="P576" s="485">
        <f t="shared" ca="1" si="155"/>
        <v>0.59207175925925981</v>
      </c>
      <c r="Q576" s="484">
        <f t="shared" ca="1" si="156"/>
        <v>0.5922337962962968</v>
      </c>
      <c r="R576" s="486">
        <v>0.03</v>
      </c>
      <c r="S576" s="486"/>
      <c r="T576">
        <v>15</v>
      </c>
      <c r="U576" s="469" t="str">
        <f t="shared" si="152"/>
        <v>C28-R34</v>
      </c>
      <c r="V576">
        <v>28</v>
      </c>
      <c r="W576" s="470" t="s">
        <v>493</v>
      </c>
      <c r="X576" s="470" t="s">
        <v>494</v>
      </c>
      <c r="Y576">
        <v>34</v>
      </c>
      <c r="Z576" s="400">
        <v>560</v>
      </c>
      <c r="AA576" s="400"/>
    </row>
    <row r="577" spans="1:27" ht="12.6" customHeight="1">
      <c r="A577" s="403">
        <f t="shared" si="157"/>
        <v>561</v>
      </c>
      <c r="B577" s="513"/>
      <c r="C577" s="404" t="str">
        <f t="shared" si="158"/>
        <v>C28-R32</v>
      </c>
      <c r="D577" s="405">
        <v>0.59222222222222276</v>
      </c>
      <c r="E577" s="405">
        <v>0.59238425925925975</v>
      </c>
      <c r="F577" s="406">
        <f t="shared" ref="F577:H577" si="209">F576</f>
        <v>1.7</v>
      </c>
      <c r="G577" s="468">
        <f t="shared" si="209"/>
        <v>13.26</v>
      </c>
      <c r="H577" s="407">
        <f t="shared" si="209"/>
        <v>1.2</v>
      </c>
      <c r="I577" s="407">
        <f t="shared" si="160"/>
        <v>14.959999999999999</v>
      </c>
      <c r="J577" s="407">
        <f t="shared" si="161"/>
        <v>15.079999999999998</v>
      </c>
      <c r="K577" s="408">
        <f t="shared" si="162"/>
        <v>0.11999999999999922</v>
      </c>
      <c r="L577" s="409">
        <f t="shared" si="163"/>
        <v>0.5</v>
      </c>
      <c r="M577" s="410">
        <f t="shared" si="164"/>
        <v>15.459999999999999</v>
      </c>
      <c r="N577" s="410">
        <f t="shared" si="154"/>
        <v>15.579999999999998</v>
      </c>
      <c r="O577" s="411"/>
      <c r="P577" s="485">
        <f t="shared" ca="1" si="155"/>
        <v>0.59247685185185239</v>
      </c>
      <c r="Q577" s="484">
        <f t="shared" ca="1" si="156"/>
        <v>0.59263888888888938</v>
      </c>
      <c r="R577" s="486">
        <v>0.12</v>
      </c>
      <c r="S577" s="486"/>
      <c r="T577">
        <v>16</v>
      </c>
      <c r="U577" s="469" t="str">
        <f t="shared" si="152"/>
        <v>C28-R32</v>
      </c>
      <c r="V577">
        <v>28</v>
      </c>
      <c r="W577" s="470" t="s">
        <v>493</v>
      </c>
      <c r="X577" s="470" t="s">
        <v>494</v>
      </c>
      <c r="Y577">
        <v>32</v>
      </c>
      <c r="Z577" s="400">
        <v>561</v>
      </c>
      <c r="AA577" s="400"/>
    </row>
    <row r="578" spans="1:27" ht="12.6" customHeight="1">
      <c r="A578" s="403">
        <f t="shared" si="157"/>
        <v>562</v>
      </c>
      <c r="B578" s="513"/>
      <c r="C578" s="404" t="str">
        <f t="shared" si="158"/>
        <v>C28-R30</v>
      </c>
      <c r="D578" s="405">
        <v>0.59263888888888938</v>
      </c>
      <c r="E578" s="405">
        <v>0.59277777777777829</v>
      </c>
      <c r="F578" s="406">
        <f t="shared" ref="F578:H578" si="210">F577</f>
        <v>1.7</v>
      </c>
      <c r="G578" s="468">
        <f t="shared" si="210"/>
        <v>13.26</v>
      </c>
      <c r="H578" s="407">
        <f t="shared" si="210"/>
        <v>1.2</v>
      </c>
      <c r="I578" s="407">
        <f t="shared" si="160"/>
        <v>14.959999999999999</v>
      </c>
      <c r="J578" s="407">
        <f t="shared" si="161"/>
        <v>15.059999999999999</v>
      </c>
      <c r="K578" s="408">
        <f t="shared" si="162"/>
        <v>9.9999999999999645E-2</v>
      </c>
      <c r="L578" s="409">
        <f t="shared" si="163"/>
        <v>0.5</v>
      </c>
      <c r="M578" s="410">
        <f t="shared" si="164"/>
        <v>15.459999999999999</v>
      </c>
      <c r="N578" s="410">
        <f t="shared" si="154"/>
        <v>15.559999999999999</v>
      </c>
      <c r="O578" s="411"/>
      <c r="P578" s="485">
        <f t="shared" ca="1" si="155"/>
        <v>0.59289351851851901</v>
      </c>
      <c r="Q578" s="484">
        <f t="shared" ca="1" si="156"/>
        <v>0.59303240740740792</v>
      </c>
      <c r="R578" s="486">
        <v>0.1</v>
      </c>
      <c r="S578" s="486"/>
      <c r="T578">
        <v>17</v>
      </c>
      <c r="U578" s="469" t="str">
        <f t="shared" si="152"/>
        <v>C28-R30</v>
      </c>
      <c r="V578">
        <v>28</v>
      </c>
      <c r="W578" s="470" t="s">
        <v>493</v>
      </c>
      <c r="X578" s="470" t="s">
        <v>494</v>
      </c>
      <c r="Y578">
        <v>30</v>
      </c>
      <c r="Z578" s="400">
        <v>562</v>
      </c>
      <c r="AA578" s="400"/>
    </row>
    <row r="579" spans="1:27" ht="12.6" customHeight="1">
      <c r="A579" s="403">
        <f t="shared" si="157"/>
        <v>563</v>
      </c>
      <c r="B579" s="513"/>
      <c r="C579" s="404" t="str">
        <f t="shared" si="158"/>
        <v>C28-R28</v>
      </c>
      <c r="D579" s="405">
        <v>0.59306712962963015</v>
      </c>
      <c r="E579" s="405">
        <v>0.5932175925925931</v>
      </c>
      <c r="F579" s="406">
        <f t="shared" ref="F579:H579" si="211">F578</f>
        <v>1.7</v>
      </c>
      <c r="G579" s="468">
        <f t="shared" si="211"/>
        <v>13.26</v>
      </c>
      <c r="H579" s="407">
        <f t="shared" si="211"/>
        <v>1.2</v>
      </c>
      <c r="I579" s="407">
        <f t="shared" si="160"/>
        <v>14.959999999999999</v>
      </c>
      <c r="J579" s="407">
        <f t="shared" si="161"/>
        <v>15.069999999999999</v>
      </c>
      <c r="K579" s="408">
        <f t="shared" si="162"/>
        <v>0.10999999999999943</v>
      </c>
      <c r="L579" s="409">
        <f t="shared" si="163"/>
        <v>0.5</v>
      </c>
      <c r="M579" s="410">
        <f t="shared" si="164"/>
        <v>15.459999999999999</v>
      </c>
      <c r="N579" s="410">
        <f t="shared" si="154"/>
        <v>15.569999999999999</v>
      </c>
      <c r="O579" s="411"/>
      <c r="P579" s="485">
        <f t="shared" ca="1" si="155"/>
        <v>0.59328703703703756</v>
      </c>
      <c r="Q579" s="484">
        <f t="shared" ca="1" si="156"/>
        <v>0.59343750000000051</v>
      </c>
      <c r="R579" s="486">
        <v>0.11</v>
      </c>
      <c r="S579" s="486"/>
      <c r="T579">
        <v>18</v>
      </c>
      <c r="U579" s="469" t="str">
        <f t="shared" si="152"/>
        <v>C28-R28</v>
      </c>
      <c r="V579">
        <v>28</v>
      </c>
      <c r="W579" s="470" t="s">
        <v>493</v>
      </c>
      <c r="X579" s="470" t="s">
        <v>494</v>
      </c>
      <c r="Y579">
        <v>28</v>
      </c>
      <c r="Z579" s="400">
        <v>563</v>
      </c>
      <c r="AA579" s="400"/>
    </row>
    <row r="580" spans="1:27" ht="12.6" customHeight="1">
      <c r="A580" s="403">
        <f t="shared" si="157"/>
        <v>564</v>
      </c>
      <c r="B580" s="513"/>
      <c r="C580" s="404" t="str">
        <f t="shared" si="158"/>
        <v>C28-R26</v>
      </c>
      <c r="D580" s="405">
        <v>0.5934606481481487</v>
      </c>
      <c r="E580" s="405">
        <v>0.59359953703703761</v>
      </c>
      <c r="F580" s="406">
        <f t="shared" ref="F580:H580" si="212">F579</f>
        <v>1.7</v>
      </c>
      <c r="G580" s="468">
        <f t="shared" si="212"/>
        <v>13.26</v>
      </c>
      <c r="H580" s="407">
        <f t="shared" si="212"/>
        <v>1.2</v>
      </c>
      <c r="I580" s="407">
        <f t="shared" si="160"/>
        <v>14.959999999999999</v>
      </c>
      <c r="J580" s="407">
        <f t="shared" si="161"/>
        <v>15.03</v>
      </c>
      <c r="K580" s="408">
        <f t="shared" si="162"/>
        <v>7.0000000000000284E-2</v>
      </c>
      <c r="L580" s="409">
        <f t="shared" si="163"/>
        <v>0.5</v>
      </c>
      <c r="M580" s="410">
        <f t="shared" si="164"/>
        <v>15.459999999999999</v>
      </c>
      <c r="N580" s="410">
        <f t="shared" si="154"/>
        <v>15.53</v>
      </c>
      <c r="O580" s="411"/>
      <c r="P580" s="485">
        <f t="shared" ca="1" si="155"/>
        <v>0.59372685185185237</v>
      </c>
      <c r="Q580" s="484">
        <f t="shared" ca="1" si="156"/>
        <v>0.59386574074074128</v>
      </c>
      <c r="R580" s="486">
        <v>7.0000000000000007E-2</v>
      </c>
      <c r="S580" s="486"/>
      <c r="T580">
        <v>19</v>
      </c>
      <c r="U580" s="469" t="str">
        <f t="shared" si="152"/>
        <v>C28-R26</v>
      </c>
      <c r="V580">
        <v>28</v>
      </c>
      <c r="W580" s="470" t="s">
        <v>493</v>
      </c>
      <c r="X580" s="470" t="s">
        <v>494</v>
      </c>
      <c r="Y580">
        <v>26</v>
      </c>
      <c r="Z580" s="400">
        <v>564</v>
      </c>
      <c r="AA580" s="400"/>
    </row>
    <row r="581" spans="1:27" ht="12.6" customHeight="1">
      <c r="A581" s="403">
        <f t="shared" si="157"/>
        <v>565</v>
      </c>
      <c r="B581" s="513"/>
      <c r="C581" s="404" t="str">
        <f t="shared" si="158"/>
        <v>C28-R24</v>
      </c>
      <c r="D581" s="405">
        <v>0.59387731481481543</v>
      </c>
      <c r="E581" s="405">
        <v>0.59402777777777838</v>
      </c>
      <c r="F581" s="406">
        <f t="shared" ref="F581:H581" si="213">F580</f>
        <v>1.7</v>
      </c>
      <c r="G581" s="468">
        <f t="shared" si="213"/>
        <v>13.26</v>
      </c>
      <c r="H581" s="407">
        <f t="shared" si="213"/>
        <v>1.2</v>
      </c>
      <c r="I581" s="407">
        <f t="shared" si="160"/>
        <v>14.959999999999999</v>
      </c>
      <c r="J581" s="407">
        <f t="shared" si="161"/>
        <v>15.09</v>
      </c>
      <c r="K581" s="408">
        <f t="shared" si="162"/>
        <v>0.13000000000000078</v>
      </c>
      <c r="L581" s="409">
        <f t="shared" si="163"/>
        <v>0.5</v>
      </c>
      <c r="M581" s="410">
        <f t="shared" si="164"/>
        <v>15.459999999999999</v>
      </c>
      <c r="N581" s="410">
        <f t="shared" si="154"/>
        <v>15.59</v>
      </c>
      <c r="O581" s="411"/>
      <c r="P581" s="485">
        <f t="shared" ca="1" si="155"/>
        <v>0.59415509259259314</v>
      </c>
      <c r="Q581" s="484">
        <f t="shared" ca="1" si="156"/>
        <v>0.59430555555555609</v>
      </c>
      <c r="R581" s="486">
        <v>0.13</v>
      </c>
      <c r="S581" s="486"/>
      <c r="T581">
        <v>20</v>
      </c>
      <c r="U581" s="469" t="str">
        <f t="shared" si="152"/>
        <v>C28-R24</v>
      </c>
      <c r="V581">
        <v>28</v>
      </c>
      <c r="W581" s="470" t="s">
        <v>493</v>
      </c>
      <c r="X581" s="470" t="s">
        <v>494</v>
      </c>
      <c r="Y581">
        <v>24</v>
      </c>
      <c r="Z581" s="400">
        <v>565</v>
      </c>
      <c r="AA581" s="400"/>
    </row>
    <row r="582" spans="1:27" ht="12.6" customHeight="1">
      <c r="A582" s="403">
        <f t="shared" si="157"/>
        <v>566</v>
      </c>
      <c r="B582" s="513"/>
      <c r="C582" s="404" t="str">
        <f t="shared" si="158"/>
        <v>C28-R22</v>
      </c>
      <c r="D582" s="405">
        <v>0.59431712962963024</v>
      </c>
      <c r="E582" s="405">
        <v>0.59449074074074137</v>
      </c>
      <c r="F582" s="406">
        <f t="shared" ref="F582:H582" si="214">F581</f>
        <v>1.7</v>
      </c>
      <c r="G582" s="468">
        <f t="shared" si="214"/>
        <v>13.26</v>
      </c>
      <c r="H582" s="407">
        <f t="shared" si="214"/>
        <v>1.2</v>
      </c>
      <c r="I582" s="407">
        <f t="shared" si="160"/>
        <v>14.959999999999999</v>
      </c>
      <c r="J582" s="407">
        <f t="shared" si="161"/>
        <v>15.09</v>
      </c>
      <c r="K582" s="408">
        <f t="shared" si="162"/>
        <v>0.13000000000000078</v>
      </c>
      <c r="L582" s="409">
        <f t="shared" si="163"/>
        <v>0.5</v>
      </c>
      <c r="M582" s="410">
        <f t="shared" si="164"/>
        <v>15.459999999999999</v>
      </c>
      <c r="N582" s="410">
        <f t="shared" si="154"/>
        <v>15.59</v>
      </c>
      <c r="O582" s="411"/>
      <c r="P582" s="485">
        <f t="shared" ca="1" si="155"/>
        <v>0.59459490740740795</v>
      </c>
      <c r="Q582" s="484">
        <f t="shared" ca="1" si="156"/>
        <v>0.59476851851851908</v>
      </c>
      <c r="R582" s="486">
        <v>0.13</v>
      </c>
      <c r="S582" s="486"/>
      <c r="T582">
        <v>21</v>
      </c>
      <c r="U582" s="469" t="str">
        <f t="shared" si="152"/>
        <v>C28-R22</v>
      </c>
      <c r="V582">
        <v>28</v>
      </c>
      <c r="W582" s="470" t="s">
        <v>493</v>
      </c>
      <c r="X582" s="470" t="s">
        <v>494</v>
      </c>
      <c r="Y582">
        <v>22</v>
      </c>
      <c r="Z582" s="400">
        <v>566</v>
      </c>
      <c r="AA582" s="400"/>
    </row>
    <row r="583" spans="1:27" ht="12.6" customHeight="1">
      <c r="A583" s="403">
        <f t="shared" si="157"/>
        <v>567</v>
      </c>
      <c r="B583" s="513"/>
      <c r="C583" s="404" t="str">
        <f t="shared" si="158"/>
        <v>C28-R20</v>
      </c>
      <c r="D583" s="405">
        <v>0.59473379629629697</v>
      </c>
      <c r="E583" s="405">
        <v>0.59487268518518588</v>
      </c>
      <c r="F583" s="406">
        <f t="shared" ref="F583:H583" si="215">F582</f>
        <v>1.7</v>
      </c>
      <c r="G583" s="468">
        <f t="shared" si="215"/>
        <v>13.26</v>
      </c>
      <c r="H583" s="407">
        <f t="shared" si="215"/>
        <v>1.2</v>
      </c>
      <c r="I583" s="407">
        <f t="shared" si="160"/>
        <v>14.959999999999999</v>
      </c>
      <c r="J583" s="407">
        <f t="shared" si="161"/>
        <v>15.069999999999999</v>
      </c>
      <c r="K583" s="408">
        <f t="shared" si="162"/>
        <v>0.10999999999999943</v>
      </c>
      <c r="L583" s="409">
        <f t="shared" si="163"/>
        <v>0.5</v>
      </c>
      <c r="M583" s="410">
        <f t="shared" si="164"/>
        <v>15.459999999999999</v>
      </c>
      <c r="N583" s="410">
        <f t="shared" si="154"/>
        <v>15.569999999999999</v>
      </c>
      <c r="O583" s="411"/>
      <c r="P583" s="485">
        <f t="shared" ca="1" si="155"/>
        <v>0.59503472222222276</v>
      </c>
      <c r="Q583" s="484">
        <f t="shared" ca="1" si="156"/>
        <v>0.59519675925925974</v>
      </c>
      <c r="R583" s="486">
        <v>0.11</v>
      </c>
      <c r="S583" s="486"/>
      <c r="T583">
        <v>22</v>
      </c>
      <c r="U583" s="469" t="str">
        <f t="shared" si="152"/>
        <v>C28-R20</v>
      </c>
      <c r="V583">
        <v>28</v>
      </c>
      <c r="W583" s="470" t="s">
        <v>493</v>
      </c>
      <c r="X583" s="470" t="s">
        <v>494</v>
      </c>
      <c r="Y583">
        <v>20</v>
      </c>
      <c r="Z583" s="400">
        <v>567</v>
      </c>
      <c r="AA583" s="400"/>
    </row>
    <row r="584" spans="1:27" ht="12.6" customHeight="1">
      <c r="A584" s="403">
        <f t="shared" si="157"/>
        <v>568</v>
      </c>
      <c r="B584" s="513"/>
      <c r="C584" s="404" t="str">
        <f t="shared" si="158"/>
        <v>C28-R18</v>
      </c>
      <c r="D584" s="405">
        <v>0.5951504629629637</v>
      </c>
      <c r="E584" s="405">
        <v>0.59532407407407484</v>
      </c>
      <c r="F584" s="406">
        <f t="shared" ref="F584:H584" si="216">F583</f>
        <v>1.7</v>
      </c>
      <c r="G584" s="468">
        <f t="shared" si="216"/>
        <v>13.26</v>
      </c>
      <c r="H584" s="407">
        <f t="shared" si="216"/>
        <v>1.2</v>
      </c>
      <c r="I584" s="407">
        <f t="shared" si="160"/>
        <v>14.959999999999999</v>
      </c>
      <c r="J584" s="407">
        <f t="shared" si="161"/>
        <v>15.11</v>
      </c>
      <c r="K584" s="408">
        <f t="shared" si="162"/>
        <v>0.15000000000000036</v>
      </c>
      <c r="L584" s="409">
        <f t="shared" si="163"/>
        <v>0.5</v>
      </c>
      <c r="M584" s="410">
        <f t="shared" si="164"/>
        <v>15.459999999999999</v>
      </c>
      <c r="N584" s="410">
        <f t="shared" si="154"/>
        <v>15.61</v>
      </c>
      <c r="O584" s="411"/>
      <c r="P584" s="485">
        <f t="shared" ca="1" si="155"/>
        <v>0.5954861111111116</v>
      </c>
      <c r="Q584" s="484">
        <f t="shared" ca="1" si="156"/>
        <v>0.59565972222222274</v>
      </c>
      <c r="R584" s="486">
        <v>0.15</v>
      </c>
      <c r="S584" s="486"/>
      <c r="T584">
        <v>23</v>
      </c>
      <c r="U584" s="469" t="str">
        <f t="shared" si="152"/>
        <v>C28-R18</v>
      </c>
      <c r="V584">
        <v>28</v>
      </c>
      <c r="W584" s="470" t="s">
        <v>493</v>
      </c>
      <c r="X584" s="470" t="s">
        <v>494</v>
      </c>
      <c r="Y584">
        <v>18</v>
      </c>
      <c r="Z584" s="400">
        <v>568</v>
      </c>
      <c r="AA584" s="400"/>
    </row>
    <row r="585" spans="1:27" ht="12.6" customHeight="1">
      <c r="A585" s="403">
        <f t="shared" si="157"/>
        <v>569</v>
      </c>
      <c r="B585" s="513"/>
      <c r="C585" s="404" t="str">
        <f t="shared" si="158"/>
        <v>C28-R16</v>
      </c>
      <c r="D585" s="405">
        <v>0.5956134259259267</v>
      </c>
      <c r="E585" s="405">
        <v>0.59575231481481561</v>
      </c>
      <c r="F585" s="406">
        <f t="shared" ref="F585:H585" si="217">F584</f>
        <v>1.7</v>
      </c>
      <c r="G585" s="468">
        <f t="shared" si="217"/>
        <v>13.26</v>
      </c>
      <c r="H585" s="407">
        <f t="shared" si="217"/>
        <v>1.2</v>
      </c>
      <c r="I585" s="407">
        <f t="shared" si="160"/>
        <v>14.959999999999999</v>
      </c>
      <c r="J585" s="407">
        <f t="shared" si="161"/>
        <v>15.079999999999998</v>
      </c>
      <c r="K585" s="408">
        <f t="shared" si="162"/>
        <v>0.11999999999999922</v>
      </c>
      <c r="L585" s="409">
        <f t="shared" si="163"/>
        <v>0.5</v>
      </c>
      <c r="M585" s="410">
        <f t="shared" si="164"/>
        <v>15.459999999999999</v>
      </c>
      <c r="N585" s="410">
        <f t="shared" si="154"/>
        <v>15.579999999999998</v>
      </c>
      <c r="O585" s="411"/>
      <c r="P585" s="485">
        <f t="shared" ca="1" si="155"/>
        <v>0.5959490740740746</v>
      </c>
      <c r="Q585" s="484">
        <f t="shared" ca="1" si="156"/>
        <v>0.59608796296296351</v>
      </c>
      <c r="R585" s="486">
        <v>0.12</v>
      </c>
      <c r="S585" s="486"/>
      <c r="T585">
        <v>24</v>
      </c>
      <c r="U585" s="469" t="str">
        <f t="shared" si="152"/>
        <v>C28-R16</v>
      </c>
      <c r="V585">
        <v>28</v>
      </c>
      <c r="W585" s="470" t="s">
        <v>493</v>
      </c>
      <c r="X585" s="470" t="s">
        <v>494</v>
      </c>
      <c r="Y585">
        <v>16</v>
      </c>
      <c r="Z585" s="400">
        <v>569</v>
      </c>
      <c r="AA585" s="400"/>
    </row>
    <row r="586" spans="1:27" ht="12.6" customHeight="1">
      <c r="A586" s="403">
        <f t="shared" si="157"/>
        <v>570</v>
      </c>
      <c r="B586" s="513"/>
      <c r="C586" s="404" t="str">
        <f t="shared" si="158"/>
        <v>C28-R14</v>
      </c>
      <c r="D586" s="405">
        <v>0.59600694444444524</v>
      </c>
      <c r="E586" s="405">
        <v>0.59614583333333415</v>
      </c>
      <c r="F586" s="406">
        <f t="shared" ref="F586:H586" si="218">F585</f>
        <v>1.7</v>
      </c>
      <c r="G586" s="468">
        <f t="shared" si="218"/>
        <v>13.26</v>
      </c>
      <c r="H586" s="407">
        <f t="shared" si="218"/>
        <v>1.2</v>
      </c>
      <c r="I586" s="407">
        <f t="shared" si="160"/>
        <v>14.959999999999999</v>
      </c>
      <c r="J586" s="407">
        <f t="shared" si="161"/>
        <v>15.079999999999998</v>
      </c>
      <c r="K586" s="408">
        <f t="shared" si="162"/>
        <v>0.11999999999999922</v>
      </c>
      <c r="L586" s="409">
        <f t="shared" si="163"/>
        <v>0.5</v>
      </c>
      <c r="M586" s="410">
        <f t="shared" si="164"/>
        <v>15.459999999999999</v>
      </c>
      <c r="N586" s="410">
        <f t="shared" si="154"/>
        <v>15.579999999999998</v>
      </c>
      <c r="O586" s="411"/>
      <c r="P586" s="485">
        <f t="shared" ca="1" si="155"/>
        <v>0.59637731481481537</v>
      </c>
      <c r="Q586" s="484">
        <f t="shared" ca="1" si="156"/>
        <v>0.59651620370370428</v>
      </c>
      <c r="R586" s="486">
        <v>0.12</v>
      </c>
      <c r="S586" s="486"/>
      <c r="T586">
        <v>25</v>
      </c>
      <c r="U586" s="469" t="str">
        <f t="shared" si="152"/>
        <v>C28-R14</v>
      </c>
      <c r="V586">
        <v>28</v>
      </c>
      <c r="W586" s="470" t="s">
        <v>493</v>
      </c>
      <c r="X586" s="470" t="s">
        <v>494</v>
      </c>
      <c r="Y586">
        <v>14</v>
      </c>
      <c r="Z586" s="400">
        <v>570</v>
      </c>
      <c r="AA586" s="400"/>
    </row>
    <row r="587" spans="1:27" ht="12.6" customHeight="1">
      <c r="A587" s="403">
        <f t="shared" si="157"/>
        <v>571</v>
      </c>
      <c r="B587" s="513"/>
      <c r="C587" s="404" t="str">
        <f t="shared" si="158"/>
        <v>C28-R12</v>
      </c>
      <c r="D587" s="405">
        <v>0.59638888888888975</v>
      </c>
      <c r="E587" s="405">
        <v>0.59652777777777866</v>
      </c>
      <c r="F587" s="406">
        <f t="shared" ref="F587:H587" si="219">F586</f>
        <v>1.7</v>
      </c>
      <c r="G587" s="468">
        <f t="shared" si="219"/>
        <v>13.26</v>
      </c>
      <c r="H587" s="407">
        <f t="shared" si="219"/>
        <v>1.2</v>
      </c>
      <c r="I587" s="407">
        <f t="shared" si="160"/>
        <v>14.959999999999999</v>
      </c>
      <c r="J587" s="407">
        <f t="shared" si="161"/>
        <v>15.01</v>
      </c>
      <c r="K587" s="408">
        <f t="shared" si="162"/>
        <v>5.0000000000000711E-2</v>
      </c>
      <c r="L587" s="409">
        <f t="shared" si="163"/>
        <v>0.5</v>
      </c>
      <c r="M587" s="410">
        <f t="shared" si="164"/>
        <v>15.459999999999999</v>
      </c>
      <c r="N587" s="410">
        <f t="shared" si="154"/>
        <v>15.51</v>
      </c>
      <c r="O587" s="411"/>
      <c r="P587" s="485">
        <f t="shared" ca="1" si="155"/>
        <v>0.59678240740740796</v>
      </c>
      <c r="Q587" s="484">
        <f t="shared" ca="1" si="156"/>
        <v>0.59692129629629687</v>
      </c>
      <c r="R587" s="486">
        <v>0.05</v>
      </c>
      <c r="S587" s="486"/>
      <c r="T587">
        <v>1</v>
      </c>
      <c r="U587" s="469" t="str">
        <f t="shared" si="152"/>
        <v>C28-R12</v>
      </c>
      <c r="V587">
        <v>28</v>
      </c>
      <c r="W587" s="470" t="s">
        <v>493</v>
      </c>
      <c r="X587" s="470" t="s">
        <v>494</v>
      </c>
      <c r="Y587">
        <v>12</v>
      </c>
      <c r="Z587" s="400">
        <v>571</v>
      </c>
      <c r="AA587" s="400"/>
    </row>
    <row r="588" spans="1:27" ht="12.6" customHeight="1">
      <c r="A588" s="403">
        <f t="shared" si="157"/>
        <v>572</v>
      </c>
      <c r="B588" s="513"/>
      <c r="C588" s="404" t="str">
        <f t="shared" si="158"/>
        <v>C28-R10</v>
      </c>
      <c r="D588" s="405">
        <v>0.59678240740740829</v>
      </c>
      <c r="E588" s="405">
        <v>0.5969212962962972</v>
      </c>
      <c r="F588" s="406">
        <f t="shared" ref="F588:H588" si="220">F587</f>
        <v>1.7</v>
      </c>
      <c r="G588" s="468">
        <f t="shared" si="220"/>
        <v>13.26</v>
      </c>
      <c r="H588" s="407">
        <f t="shared" si="220"/>
        <v>1.2</v>
      </c>
      <c r="I588" s="407">
        <f t="shared" si="160"/>
        <v>14.959999999999999</v>
      </c>
      <c r="J588" s="407">
        <f t="shared" si="161"/>
        <v>14.989999999999998</v>
      </c>
      <c r="K588" s="408">
        <f t="shared" si="162"/>
        <v>2.9999999999999361E-2</v>
      </c>
      <c r="L588" s="409">
        <f t="shared" si="163"/>
        <v>0.5</v>
      </c>
      <c r="M588" s="410">
        <f t="shared" si="164"/>
        <v>15.459999999999999</v>
      </c>
      <c r="N588" s="410">
        <f t="shared" si="154"/>
        <v>15.489999999999998</v>
      </c>
      <c r="O588" s="411"/>
      <c r="P588" s="485">
        <f t="shared" ca="1" si="155"/>
        <v>0.5971759259259265</v>
      </c>
      <c r="Q588" s="484">
        <f t="shared" ca="1" si="156"/>
        <v>0.59731481481481541</v>
      </c>
      <c r="R588" s="486">
        <v>0.03</v>
      </c>
      <c r="S588" s="486"/>
      <c r="T588">
        <v>2</v>
      </c>
      <c r="U588" s="469" t="str">
        <f t="shared" si="152"/>
        <v>C28-R10</v>
      </c>
      <c r="V588">
        <v>28</v>
      </c>
      <c r="W588" s="470" t="s">
        <v>493</v>
      </c>
      <c r="X588" s="470" t="s">
        <v>494</v>
      </c>
      <c r="Y588">
        <v>10</v>
      </c>
      <c r="Z588" s="400">
        <v>572</v>
      </c>
      <c r="AA588" s="400"/>
    </row>
    <row r="589" spans="1:27" ht="12.6" customHeight="1">
      <c r="A589" s="403">
        <f t="shared" si="157"/>
        <v>573</v>
      </c>
      <c r="B589" s="513"/>
      <c r="C589" s="404" t="str">
        <f t="shared" si="158"/>
        <v>C28-R8</v>
      </c>
      <c r="D589" s="405">
        <v>0.59719907407407502</v>
      </c>
      <c r="E589" s="405">
        <v>0.59736111111111201</v>
      </c>
      <c r="F589" s="406">
        <f t="shared" ref="F589:H589" si="221">F588</f>
        <v>1.7</v>
      </c>
      <c r="G589" s="468">
        <f t="shared" si="221"/>
        <v>13.26</v>
      </c>
      <c r="H589" s="407">
        <f t="shared" si="221"/>
        <v>1.2</v>
      </c>
      <c r="I589" s="407">
        <f t="shared" si="160"/>
        <v>14.959999999999999</v>
      </c>
      <c r="J589" s="407">
        <f t="shared" si="161"/>
        <v>15.04</v>
      </c>
      <c r="K589" s="408">
        <f t="shared" si="162"/>
        <v>8.0000000000000071E-2</v>
      </c>
      <c r="L589" s="409">
        <f t="shared" si="163"/>
        <v>0.5</v>
      </c>
      <c r="M589" s="410">
        <f t="shared" si="164"/>
        <v>15.459999999999999</v>
      </c>
      <c r="N589" s="410">
        <f t="shared" si="154"/>
        <v>15.54</v>
      </c>
      <c r="O589" s="411"/>
      <c r="P589" s="485">
        <f t="shared" ca="1" si="155"/>
        <v>0.59759259259259323</v>
      </c>
      <c r="Q589" s="484">
        <f t="shared" ca="1" si="156"/>
        <v>0.59773148148148214</v>
      </c>
      <c r="R589" s="486">
        <v>0.08</v>
      </c>
      <c r="S589" s="486"/>
      <c r="T589">
        <v>3</v>
      </c>
      <c r="U589" s="469" t="str">
        <f t="shared" si="152"/>
        <v>C28-R8</v>
      </c>
      <c r="V589">
        <v>28</v>
      </c>
      <c r="W589" s="470" t="s">
        <v>493</v>
      </c>
      <c r="X589" s="470" t="s">
        <v>494</v>
      </c>
      <c r="Y589">
        <v>8</v>
      </c>
      <c r="Z589" s="400">
        <v>573</v>
      </c>
      <c r="AA589" s="400"/>
    </row>
    <row r="590" spans="1:27" ht="12.6" customHeight="1">
      <c r="A590" s="403">
        <f t="shared" si="157"/>
        <v>574</v>
      </c>
      <c r="B590" s="513" t="str">
        <f>D12</f>
        <v>KM10+170, KM10+230</v>
      </c>
      <c r="C590" s="404" t="str">
        <f t="shared" si="158"/>
        <v>C28-R6</v>
      </c>
      <c r="D590" s="405">
        <v>0.59763888888888983</v>
      </c>
      <c r="E590" s="405">
        <v>0.59781250000000097</v>
      </c>
      <c r="F590" s="406">
        <f t="shared" ref="F590:H590" si="222">F589</f>
        <v>1.7</v>
      </c>
      <c r="G590" s="468">
        <f t="shared" si="222"/>
        <v>13.26</v>
      </c>
      <c r="H590" s="407">
        <f t="shared" si="222"/>
        <v>1.2</v>
      </c>
      <c r="I590" s="407">
        <f t="shared" si="160"/>
        <v>14.959999999999999</v>
      </c>
      <c r="J590" s="407">
        <f t="shared" si="161"/>
        <v>15.11</v>
      </c>
      <c r="K590" s="408">
        <f t="shared" si="162"/>
        <v>0.15000000000000036</v>
      </c>
      <c r="L590" s="409">
        <f t="shared" si="163"/>
        <v>0.5</v>
      </c>
      <c r="M590" s="410">
        <f t="shared" si="164"/>
        <v>15.459999999999999</v>
      </c>
      <c r="N590" s="410">
        <f t="shared" si="154"/>
        <v>15.61</v>
      </c>
      <c r="O590" s="411"/>
      <c r="P590" s="485">
        <f t="shared" ca="1" si="155"/>
        <v>0.59800925925925996</v>
      </c>
      <c r="Q590" s="484">
        <f t="shared" ca="1" si="156"/>
        <v>0.5981828703703711</v>
      </c>
      <c r="R590" s="486">
        <v>0.15</v>
      </c>
      <c r="S590" s="486"/>
      <c r="T590">
        <v>4</v>
      </c>
      <c r="U590" s="469" t="str">
        <f t="shared" si="152"/>
        <v>C28-R6</v>
      </c>
      <c r="V590">
        <v>28</v>
      </c>
      <c r="W590" s="470" t="s">
        <v>493</v>
      </c>
      <c r="X590" s="470" t="s">
        <v>494</v>
      </c>
      <c r="Y590">
        <v>6</v>
      </c>
      <c r="Z590" s="400">
        <v>574</v>
      </c>
      <c r="AA590" s="400"/>
    </row>
    <row r="591" spans="1:27" ht="12.6" customHeight="1">
      <c r="A591" s="403">
        <f t="shared" si="157"/>
        <v>575</v>
      </c>
      <c r="B591" s="513"/>
      <c r="C591" s="404" t="str">
        <f t="shared" si="158"/>
        <v>C28-R4</v>
      </c>
      <c r="D591" s="405">
        <v>0.59805555555555656</v>
      </c>
      <c r="E591" s="405">
        <v>0.59819444444444547</v>
      </c>
      <c r="F591" s="406">
        <f t="shared" ref="F591:H591" si="223">F590</f>
        <v>1.7</v>
      </c>
      <c r="G591" s="468">
        <f t="shared" si="223"/>
        <v>13.26</v>
      </c>
      <c r="H591" s="407">
        <f t="shared" si="223"/>
        <v>1.2</v>
      </c>
      <c r="I591" s="407">
        <f t="shared" si="160"/>
        <v>14.959999999999999</v>
      </c>
      <c r="J591" s="407">
        <f t="shared" si="161"/>
        <v>15.079999999999998</v>
      </c>
      <c r="K591" s="408">
        <f t="shared" si="162"/>
        <v>0.11999999999999922</v>
      </c>
      <c r="L591" s="409">
        <f t="shared" si="163"/>
        <v>0.5</v>
      </c>
      <c r="M591" s="410">
        <f t="shared" si="164"/>
        <v>15.459999999999999</v>
      </c>
      <c r="N591" s="410">
        <f t="shared" si="154"/>
        <v>15.579999999999998</v>
      </c>
      <c r="O591" s="411"/>
      <c r="P591" s="485">
        <f t="shared" ca="1" si="155"/>
        <v>0.59843750000000073</v>
      </c>
      <c r="Q591" s="484">
        <f t="shared" ca="1" si="156"/>
        <v>0.59861111111111187</v>
      </c>
      <c r="R591" s="486">
        <v>0.12</v>
      </c>
      <c r="S591" s="486"/>
      <c r="T591">
        <v>5</v>
      </c>
      <c r="U591" s="469" t="str">
        <f t="shared" si="152"/>
        <v>C28-R4</v>
      </c>
      <c r="V591">
        <v>28</v>
      </c>
      <c r="W591" s="470" t="s">
        <v>493</v>
      </c>
      <c r="X591" s="470" t="s">
        <v>494</v>
      </c>
      <c r="Y591">
        <v>4</v>
      </c>
      <c r="Z591" s="400">
        <v>575</v>
      </c>
      <c r="AA591" s="400"/>
    </row>
    <row r="592" spans="1:27" ht="12.6" customHeight="1">
      <c r="A592" s="403">
        <f t="shared" si="157"/>
        <v>576</v>
      </c>
      <c r="B592" s="513"/>
      <c r="C592" s="404" t="str">
        <f t="shared" si="158"/>
        <v>C28-R2</v>
      </c>
      <c r="D592" s="405">
        <v>0.59842592592592692</v>
      </c>
      <c r="E592" s="405">
        <v>0.59857638888888987</v>
      </c>
      <c r="F592" s="406">
        <f t="shared" ref="F592:H592" si="224">F591</f>
        <v>1.7</v>
      </c>
      <c r="G592" s="468">
        <f t="shared" si="224"/>
        <v>13.26</v>
      </c>
      <c r="H592" s="407">
        <f t="shared" si="224"/>
        <v>1.2</v>
      </c>
      <c r="I592" s="407">
        <f t="shared" si="160"/>
        <v>14.959999999999999</v>
      </c>
      <c r="J592" s="407">
        <f t="shared" si="161"/>
        <v>15.04</v>
      </c>
      <c r="K592" s="408">
        <f t="shared" si="162"/>
        <v>8.0000000000000071E-2</v>
      </c>
      <c r="L592" s="409">
        <f t="shared" si="163"/>
        <v>0.5</v>
      </c>
      <c r="M592" s="410">
        <f t="shared" si="164"/>
        <v>15.459999999999999</v>
      </c>
      <c r="N592" s="410">
        <f t="shared" si="154"/>
        <v>15.54</v>
      </c>
      <c r="O592" s="411"/>
      <c r="P592" s="485">
        <f t="shared" ca="1" si="155"/>
        <v>0.5988657407407415</v>
      </c>
      <c r="Q592" s="484">
        <f t="shared" ca="1" si="156"/>
        <v>0.59901620370370445</v>
      </c>
      <c r="R592" s="486">
        <v>0.08</v>
      </c>
      <c r="S592" s="486"/>
      <c r="T592">
        <v>6</v>
      </c>
      <c r="U592" s="469" t="str">
        <f t="shared" si="152"/>
        <v>C28-R2</v>
      </c>
      <c r="V592">
        <v>28</v>
      </c>
      <c r="W592" s="470" t="s">
        <v>493</v>
      </c>
      <c r="X592" s="470" t="s">
        <v>494</v>
      </c>
      <c r="Y592">
        <v>2</v>
      </c>
      <c r="Z592" s="400">
        <v>576</v>
      </c>
      <c r="AA592" s="400"/>
    </row>
    <row r="593" spans="1:27" ht="12.6" customHeight="1">
      <c r="A593" s="403">
        <f t="shared" si="157"/>
        <v>577</v>
      </c>
      <c r="B593" s="513"/>
      <c r="C593" s="404" t="str">
        <f t="shared" si="158"/>
        <v>C29-R1</v>
      </c>
      <c r="D593" s="405">
        <v>0.59886574074074173</v>
      </c>
      <c r="E593" s="405">
        <v>0.59900462962963064</v>
      </c>
      <c r="F593" s="406">
        <f t="shared" ref="F593:H593" si="225">F592</f>
        <v>1.7</v>
      </c>
      <c r="G593" s="468">
        <f t="shared" si="225"/>
        <v>13.26</v>
      </c>
      <c r="H593" s="407">
        <f t="shared" si="225"/>
        <v>1.2</v>
      </c>
      <c r="I593" s="407">
        <f t="shared" si="160"/>
        <v>14.959999999999999</v>
      </c>
      <c r="J593" s="407">
        <f t="shared" si="161"/>
        <v>14.979999999999999</v>
      </c>
      <c r="K593" s="408">
        <f t="shared" si="162"/>
        <v>1.9999999999999574E-2</v>
      </c>
      <c r="L593" s="409">
        <f t="shared" si="163"/>
        <v>0.5</v>
      </c>
      <c r="M593" s="410">
        <f t="shared" si="164"/>
        <v>15.459999999999999</v>
      </c>
      <c r="N593" s="410">
        <f t="shared" si="154"/>
        <v>15.479999999999999</v>
      </c>
      <c r="O593" s="411"/>
      <c r="P593" s="485">
        <f t="shared" ca="1" si="155"/>
        <v>0.59929398148148227</v>
      </c>
      <c r="Q593" s="484">
        <f t="shared" ca="1" si="156"/>
        <v>0.59945601851851926</v>
      </c>
      <c r="R593" s="486">
        <v>0.02</v>
      </c>
      <c r="S593" s="486"/>
      <c r="T593">
        <v>7</v>
      </c>
      <c r="U593" s="469" t="str">
        <f t="shared" si="152"/>
        <v>C29-R1</v>
      </c>
      <c r="V593">
        <v>29</v>
      </c>
      <c r="W593" s="470" t="s">
        <v>493</v>
      </c>
      <c r="X593" s="470" t="s">
        <v>494</v>
      </c>
      <c r="Y593">
        <v>1</v>
      </c>
      <c r="Z593" s="400">
        <v>577</v>
      </c>
      <c r="AA593" s="400"/>
    </row>
    <row r="594" spans="1:27" ht="12.6" customHeight="1">
      <c r="A594" s="403">
        <f t="shared" si="157"/>
        <v>578</v>
      </c>
      <c r="B594" s="513"/>
      <c r="C594" s="404" t="str">
        <f t="shared" si="158"/>
        <v>C29-R3</v>
      </c>
      <c r="D594" s="405">
        <v>0.59927083333333431</v>
      </c>
      <c r="E594" s="405">
        <v>0.59942129629629726</v>
      </c>
      <c r="F594" s="406">
        <f t="shared" ref="F594:H594" si="226">F593</f>
        <v>1.7</v>
      </c>
      <c r="G594" s="468">
        <f t="shared" si="226"/>
        <v>13.26</v>
      </c>
      <c r="H594" s="407">
        <f t="shared" si="226"/>
        <v>1.2</v>
      </c>
      <c r="I594" s="407">
        <f t="shared" si="160"/>
        <v>14.959999999999999</v>
      </c>
      <c r="J594" s="407">
        <f t="shared" si="161"/>
        <v>15.04</v>
      </c>
      <c r="K594" s="408">
        <f t="shared" si="162"/>
        <v>8.0000000000000071E-2</v>
      </c>
      <c r="L594" s="409">
        <f t="shared" si="163"/>
        <v>0.5</v>
      </c>
      <c r="M594" s="410">
        <f t="shared" si="164"/>
        <v>15.459999999999999</v>
      </c>
      <c r="N594" s="410">
        <f t="shared" si="154"/>
        <v>15.54</v>
      </c>
      <c r="O594" s="411"/>
      <c r="P594" s="485">
        <f t="shared" ca="1" si="155"/>
        <v>0.59974537037037112</v>
      </c>
      <c r="Q594" s="484">
        <f t="shared" ca="1" si="156"/>
        <v>0.59990740740740811</v>
      </c>
      <c r="R594" s="486">
        <v>0.08</v>
      </c>
      <c r="S594" s="486"/>
      <c r="T594">
        <v>8</v>
      </c>
      <c r="U594" s="469" t="str">
        <f t="shared" ref="U594:U657" si="227">W594&amp;V594&amp;"-"&amp;X594&amp;Y594</f>
        <v>C29-R3</v>
      </c>
      <c r="V594">
        <v>29</v>
      </c>
      <c r="W594" s="470" t="s">
        <v>493</v>
      </c>
      <c r="X594" s="470" t="s">
        <v>494</v>
      </c>
      <c r="Y594">
        <v>3</v>
      </c>
      <c r="Z594" s="400">
        <v>578</v>
      </c>
      <c r="AA594" s="400"/>
    </row>
    <row r="595" spans="1:27" ht="12.6" customHeight="1">
      <c r="A595" s="403">
        <f t="shared" si="157"/>
        <v>579</v>
      </c>
      <c r="B595" s="513"/>
      <c r="C595" s="404" t="str">
        <f t="shared" si="158"/>
        <v>C29-R5</v>
      </c>
      <c r="D595" s="405">
        <v>0.59971064814814912</v>
      </c>
      <c r="E595" s="405">
        <v>0.59987268518518611</v>
      </c>
      <c r="F595" s="406">
        <f t="shared" ref="F595:H595" si="228">F594</f>
        <v>1.7</v>
      </c>
      <c r="G595" s="468">
        <f t="shared" si="228"/>
        <v>13.26</v>
      </c>
      <c r="H595" s="407">
        <f t="shared" si="228"/>
        <v>1.2</v>
      </c>
      <c r="I595" s="407">
        <f t="shared" si="160"/>
        <v>14.959999999999999</v>
      </c>
      <c r="J595" s="407">
        <f t="shared" si="161"/>
        <v>14.969999999999999</v>
      </c>
      <c r="K595" s="408">
        <f t="shared" si="162"/>
        <v>9.9999999999997868E-3</v>
      </c>
      <c r="L595" s="409">
        <f t="shared" si="163"/>
        <v>0.5</v>
      </c>
      <c r="M595" s="410">
        <f t="shared" si="164"/>
        <v>15.459999999999999</v>
      </c>
      <c r="N595" s="410">
        <f t="shared" ref="N595:N658" si="229">J595+L595</f>
        <v>15.469999999999999</v>
      </c>
      <c r="O595" s="411"/>
      <c r="P595" s="485">
        <f t="shared" ref="P595:P658" ca="1" si="230">Q594+TIME(0,0,RANDBETWEEN(20,25))</f>
        <v>0.60013888888888955</v>
      </c>
      <c r="Q595" s="484">
        <f t="shared" ref="Q595:Q658" ca="1" si="231">P595+TIME(0,0,RANDBETWEEN(12,15))</f>
        <v>0.60030092592592654</v>
      </c>
      <c r="R595" s="486">
        <v>0.01</v>
      </c>
      <c r="S595" s="486"/>
      <c r="T595">
        <v>9</v>
      </c>
      <c r="U595" s="469" t="str">
        <f t="shared" si="227"/>
        <v>C29-R5</v>
      </c>
      <c r="V595">
        <v>29</v>
      </c>
      <c r="W595" s="470" t="s">
        <v>493</v>
      </c>
      <c r="X595" s="470" t="s">
        <v>494</v>
      </c>
      <c r="Y595">
        <v>5</v>
      </c>
      <c r="Z595" s="400">
        <v>579</v>
      </c>
      <c r="AA595" s="400"/>
    </row>
    <row r="596" spans="1:27" ht="12.6" customHeight="1">
      <c r="A596" s="403">
        <f t="shared" ref="A596:A659" si="232">A595+1</f>
        <v>580</v>
      </c>
      <c r="B596" s="513"/>
      <c r="C596" s="404" t="str">
        <f t="shared" ref="C596:C659" si="233">U596</f>
        <v>C29-R7</v>
      </c>
      <c r="D596" s="405">
        <v>0.60015046296296393</v>
      </c>
      <c r="E596" s="405">
        <v>0.60031250000000091</v>
      </c>
      <c r="F596" s="406">
        <f t="shared" ref="F596:H596" si="234">F595</f>
        <v>1.7</v>
      </c>
      <c r="G596" s="468">
        <f t="shared" si="234"/>
        <v>13.26</v>
      </c>
      <c r="H596" s="407">
        <f t="shared" si="234"/>
        <v>1.2</v>
      </c>
      <c r="I596" s="407">
        <f t="shared" ref="I596:I659" si="235">F596+G596</f>
        <v>14.959999999999999</v>
      </c>
      <c r="J596" s="407">
        <f t="shared" ref="J596:J659" si="236">I596+R596</f>
        <v>14.969999999999999</v>
      </c>
      <c r="K596" s="408">
        <f t="shared" ref="K596:K659" si="237">J596-I596</f>
        <v>9.9999999999997868E-3</v>
      </c>
      <c r="L596" s="409">
        <f t="shared" ref="L596:L659" si="238">L595</f>
        <v>0.5</v>
      </c>
      <c r="M596" s="410">
        <f t="shared" ref="M596:M659" si="239">I596+L596</f>
        <v>15.459999999999999</v>
      </c>
      <c r="N596" s="410">
        <f t="shared" si="229"/>
        <v>15.469999999999999</v>
      </c>
      <c r="O596" s="411"/>
      <c r="P596" s="485">
        <f t="shared" ca="1" si="230"/>
        <v>0.60053240740740799</v>
      </c>
      <c r="Q596" s="484">
        <f t="shared" ca="1" si="231"/>
        <v>0.60070601851851912</v>
      </c>
      <c r="R596" s="486">
        <v>0.01</v>
      </c>
      <c r="S596" s="486"/>
      <c r="T596">
        <v>10</v>
      </c>
      <c r="U596" s="469" t="str">
        <f t="shared" si="227"/>
        <v>C29-R7</v>
      </c>
      <c r="V596">
        <v>29</v>
      </c>
      <c r="W596" s="470" t="s">
        <v>493</v>
      </c>
      <c r="X596" s="470" t="s">
        <v>494</v>
      </c>
      <c r="Y596">
        <v>7</v>
      </c>
      <c r="Z596" s="400">
        <v>580</v>
      </c>
      <c r="AA596" s="400"/>
    </row>
    <row r="597" spans="1:27" ht="12.6" customHeight="1">
      <c r="A597" s="403">
        <f t="shared" si="232"/>
        <v>581</v>
      </c>
      <c r="B597" s="513"/>
      <c r="C597" s="404" t="str">
        <f t="shared" si="233"/>
        <v>C29-R9</v>
      </c>
      <c r="D597" s="405">
        <v>0.60056712962963055</v>
      </c>
      <c r="E597" s="405">
        <v>0.60072916666666754</v>
      </c>
      <c r="F597" s="406">
        <f t="shared" ref="F597:H597" si="240">F596</f>
        <v>1.7</v>
      </c>
      <c r="G597" s="468">
        <f t="shared" si="240"/>
        <v>13.26</v>
      </c>
      <c r="H597" s="407">
        <f t="shared" si="240"/>
        <v>1.2</v>
      </c>
      <c r="I597" s="407">
        <f t="shared" si="235"/>
        <v>14.959999999999999</v>
      </c>
      <c r="J597" s="407">
        <f t="shared" si="236"/>
        <v>14.989999999999998</v>
      </c>
      <c r="K597" s="408">
        <f t="shared" si="237"/>
        <v>2.9999999999999361E-2</v>
      </c>
      <c r="L597" s="409">
        <f t="shared" si="238"/>
        <v>0.5</v>
      </c>
      <c r="M597" s="410">
        <f t="shared" si="239"/>
        <v>15.459999999999999</v>
      </c>
      <c r="N597" s="410">
        <f t="shared" si="229"/>
        <v>15.489999999999998</v>
      </c>
      <c r="O597" s="411"/>
      <c r="P597" s="485">
        <f t="shared" ca="1" si="230"/>
        <v>0.60093750000000057</v>
      </c>
      <c r="Q597" s="484">
        <f t="shared" ca="1" si="231"/>
        <v>0.60108796296296352</v>
      </c>
      <c r="R597" s="486">
        <v>0.03</v>
      </c>
      <c r="S597" s="486"/>
      <c r="T597">
        <v>11</v>
      </c>
      <c r="U597" s="469" t="str">
        <f t="shared" si="227"/>
        <v>C29-R9</v>
      </c>
      <c r="V597">
        <v>29</v>
      </c>
      <c r="W597" s="470" t="s">
        <v>493</v>
      </c>
      <c r="X597" s="470" t="s">
        <v>494</v>
      </c>
      <c r="Y597">
        <v>9</v>
      </c>
      <c r="Z597" s="400">
        <v>581</v>
      </c>
      <c r="AA597" s="400"/>
    </row>
    <row r="598" spans="1:27" ht="12.6" customHeight="1">
      <c r="A598" s="403">
        <f t="shared" si="232"/>
        <v>582</v>
      </c>
      <c r="B598" s="513"/>
      <c r="C598" s="404" t="str">
        <f t="shared" si="233"/>
        <v>C29-R11</v>
      </c>
      <c r="D598" s="405">
        <v>0.60100694444444536</v>
      </c>
      <c r="E598" s="405">
        <v>0.60116898148148235</v>
      </c>
      <c r="F598" s="406">
        <f t="shared" ref="F598:H598" si="241">F597</f>
        <v>1.7</v>
      </c>
      <c r="G598" s="468">
        <f t="shared" si="241"/>
        <v>13.26</v>
      </c>
      <c r="H598" s="407">
        <f t="shared" si="241"/>
        <v>1.2</v>
      </c>
      <c r="I598" s="407">
        <f t="shared" si="235"/>
        <v>14.959999999999999</v>
      </c>
      <c r="J598" s="407">
        <f t="shared" si="236"/>
        <v>15.02</v>
      </c>
      <c r="K598" s="408">
        <f t="shared" si="237"/>
        <v>6.0000000000000497E-2</v>
      </c>
      <c r="L598" s="409">
        <f t="shared" si="238"/>
        <v>0.5</v>
      </c>
      <c r="M598" s="410">
        <f t="shared" si="239"/>
        <v>15.459999999999999</v>
      </c>
      <c r="N598" s="410">
        <f t="shared" si="229"/>
        <v>15.52</v>
      </c>
      <c r="O598" s="411"/>
      <c r="P598" s="485">
        <f t="shared" ca="1" si="230"/>
        <v>0.60137731481481538</v>
      </c>
      <c r="Q598" s="484">
        <f t="shared" ca="1" si="231"/>
        <v>0.60153935185185237</v>
      </c>
      <c r="R598" s="486">
        <v>0.06</v>
      </c>
      <c r="S598" s="486"/>
      <c r="T598">
        <v>12</v>
      </c>
      <c r="U598" s="469" t="str">
        <f t="shared" si="227"/>
        <v>C29-R11</v>
      </c>
      <c r="V598">
        <v>29</v>
      </c>
      <c r="W598" s="470" t="s">
        <v>493</v>
      </c>
      <c r="X598" s="470" t="s">
        <v>494</v>
      </c>
      <c r="Y598">
        <v>11</v>
      </c>
      <c r="Z598" s="400">
        <v>582</v>
      </c>
      <c r="AA598" s="400"/>
    </row>
    <row r="599" spans="1:27" ht="12.6" customHeight="1">
      <c r="A599" s="403">
        <f t="shared" si="232"/>
        <v>583</v>
      </c>
      <c r="B599" s="513"/>
      <c r="C599" s="404" t="str">
        <f t="shared" si="233"/>
        <v>C29-R13</v>
      </c>
      <c r="D599" s="405">
        <v>0.60141203703703794</v>
      </c>
      <c r="E599" s="405">
        <v>0.60158564814814908</v>
      </c>
      <c r="F599" s="406">
        <f t="shared" ref="F599:H599" si="242">F598</f>
        <v>1.7</v>
      </c>
      <c r="G599" s="468">
        <f t="shared" si="242"/>
        <v>13.26</v>
      </c>
      <c r="H599" s="407">
        <f t="shared" si="242"/>
        <v>1.2</v>
      </c>
      <c r="I599" s="407">
        <f t="shared" si="235"/>
        <v>14.959999999999999</v>
      </c>
      <c r="J599" s="407">
        <f t="shared" si="236"/>
        <v>15.049999999999999</v>
      </c>
      <c r="K599" s="408">
        <f t="shared" si="237"/>
        <v>8.9999999999999858E-2</v>
      </c>
      <c r="L599" s="409">
        <f t="shared" si="238"/>
        <v>0.5</v>
      </c>
      <c r="M599" s="410">
        <f t="shared" si="239"/>
        <v>15.459999999999999</v>
      </c>
      <c r="N599" s="410">
        <f t="shared" si="229"/>
        <v>15.549999999999999</v>
      </c>
      <c r="O599" s="411"/>
      <c r="P599" s="485">
        <f t="shared" ca="1" si="230"/>
        <v>0.60180555555555604</v>
      </c>
      <c r="Q599" s="484">
        <f t="shared" ca="1" si="231"/>
        <v>0.60194444444444495</v>
      </c>
      <c r="R599" s="486">
        <v>0.09</v>
      </c>
      <c r="S599" s="486"/>
      <c r="T599">
        <v>13</v>
      </c>
      <c r="U599" s="469" t="str">
        <f t="shared" si="227"/>
        <v>C29-R13</v>
      </c>
      <c r="V599">
        <v>29</v>
      </c>
      <c r="W599" s="470" t="s">
        <v>493</v>
      </c>
      <c r="X599" s="470" t="s">
        <v>494</v>
      </c>
      <c r="Y599">
        <v>13</v>
      </c>
      <c r="Z599" s="400">
        <v>583</v>
      </c>
      <c r="AA599" s="400"/>
    </row>
    <row r="600" spans="1:27" ht="12.6" customHeight="1">
      <c r="A600" s="403">
        <f t="shared" si="232"/>
        <v>584</v>
      </c>
      <c r="B600" s="513"/>
      <c r="C600" s="404" t="str">
        <f t="shared" si="233"/>
        <v>C29-R15</v>
      </c>
      <c r="D600" s="405">
        <v>0.60182870370370467</v>
      </c>
      <c r="E600" s="405">
        <v>0.60197916666666762</v>
      </c>
      <c r="F600" s="406">
        <f t="shared" ref="F600:H600" si="243">F599</f>
        <v>1.7</v>
      </c>
      <c r="G600" s="468">
        <f t="shared" si="243"/>
        <v>13.26</v>
      </c>
      <c r="H600" s="407">
        <f t="shared" si="243"/>
        <v>1.2</v>
      </c>
      <c r="I600" s="407">
        <f t="shared" si="235"/>
        <v>14.959999999999999</v>
      </c>
      <c r="J600" s="407">
        <f t="shared" si="236"/>
        <v>15.01</v>
      </c>
      <c r="K600" s="408">
        <f t="shared" si="237"/>
        <v>5.0000000000000711E-2</v>
      </c>
      <c r="L600" s="409">
        <f t="shared" si="238"/>
        <v>0.5</v>
      </c>
      <c r="M600" s="410">
        <f t="shared" si="239"/>
        <v>15.459999999999999</v>
      </c>
      <c r="N600" s="410">
        <f t="shared" si="229"/>
        <v>15.51</v>
      </c>
      <c r="O600" s="411"/>
      <c r="P600" s="485">
        <f t="shared" ca="1" si="230"/>
        <v>0.60223379629629681</v>
      </c>
      <c r="Q600" s="484">
        <f t="shared" ca="1" si="231"/>
        <v>0.60237268518518572</v>
      </c>
      <c r="R600" s="486">
        <v>0.05</v>
      </c>
      <c r="S600" s="486"/>
      <c r="T600">
        <v>14</v>
      </c>
      <c r="U600" s="469" t="str">
        <f t="shared" si="227"/>
        <v>C29-R15</v>
      </c>
      <c r="V600">
        <v>29</v>
      </c>
      <c r="W600" s="470" t="s">
        <v>493</v>
      </c>
      <c r="X600" s="470" t="s">
        <v>494</v>
      </c>
      <c r="Y600">
        <v>15</v>
      </c>
      <c r="Z600" s="400">
        <v>584</v>
      </c>
      <c r="AA600" s="400"/>
    </row>
    <row r="601" spans="1:27" ht="12.6" customHeight="1">
      <c r="A601" s="403">
        <f t="shared" si="232"/>
        <v>585</v>
      </c>
      <c r="B601" s="513"/>
      <c r="C601" s="404" t="str">
        <f t="shared" si="233"/>
        <v>C29-R17</v>
      </c>
      <c r="D601" s="405">
        <v>0.60225694444444544</v>
      </c>
      <c r="E601" s="405">
        <v>0.60241898148148243</v>
      </c>
      <c r="F601" s="406">
        <f t="shared" ref="F601:H601" si="244">F600</f>
        <v>1.7</v>
      </c>
      <c r="G601" s="468">
        <f t="shared" si="244"/>
        <v>13.26</v>
      </c>
      <c r="H601" s="407">
        <f t="shared" si="244"/>
        <v>1.2</v>
      </c>
      <c r="I601" s="407">
        <f t="shared" si="235"/>
        <v>14.959999999999999</v>
      </c>
      <c r="J601" s="407">
        <f t="shared" si="236"/>
        <v>15.069999999999999</v>
      </c>
      <c r="K601" s="408">
        <f t="shared" si="237"/>
        <v>0.10999999999999943</v>
      </c>
      <c r="L601" s="409">
        <f t="shared" si="238"/>
        <v>0.5</v>
      </c>
      <c r="M601" s="410">
        <f t="shared" si="239"/>
        <v>15.459999999999999</v>
      </c>
      <c r="N601" s="410">
        <f t="shared" si="229"/>
        <v>15.569999999999999</v>
      </c>
      <c r="O601" s="411"/>
      <c r="P601" s="485">
        <f t="shared" ca="1" si="230"/>
        <v>0.60260416666666716</v>
      </c>
      <c r="Q601" s="484">
        <f t="shared" ca="1" si="231"/>
        <v>0.60274305555555607</v>
      </c>
      <c r="R601" s="486">
        <v>0.11</v>
      </c>
      <c r="S601" s="486"/>
      <c r="T601">
        <v>15</v>
      </c>
      <c r="U601" s="469" t="str">
        <f t="shared" si="227"/>
        <v>C29-R17</v>
      </c>
      <c r="V601">
        <v>29</v>
      </c>
      <c r="W601" s="470" t="s">
        <v>493</v>
      </c>
      <c r="X601" s="470" t="s">
        <v>494</v>
      </c>
      <c r="Y601">
        <v>17</v>
      </c>
      <c r="Z601" s="400">
        <v>585</v>
      </c>
      <c r="AA601" s="400"/>
    </row>
    <row r="602" spans="1:27" ht="12.6" customHeight="1">
      <c r="A602" s="403">
        <f t="shared" si="232"/>
        <v>586</v>
      </c>
      <c r="B602" s="513"/>
      <c r="C602" s="404" t="str">
        <f t="shared" si="233"/>
        <v>C29-R19</v>
      </c>
      <c r="D602" s="405">
        <v>0.6026851851851861</v>
      </c>
      <c r="E602" s="405">
        <v>0.60284722222222309</v>
      </c>
      <c r="F602" s="406">
        <f t="shared" ref="F602:H602" si="245">F601</f>
        <v>1.7</v>
      </c>
      <c r="G602" s="468">
        <f t="shared" si="245"/>
        <v>13.26</v>
      </c>
      <c r="H602" s="407">
        <f t="shared" si="245"/>
        <v>1.2</v>
      </c>
      <c r="I602" s="407">
        <f t="shared" si="235"/>
        <v>14.959999999999999</v>
      </c>
      <c r="J602" s="407">
        <f t="shared" si="236"/>
        <v>15.059999999999999</v>
      </c>
      <c r="K602" s="408">
        <f t="shared" si="237"/>
        <v>9.9999999999999645E-2</v>
      </c>
      <c r="L602" s="409">
        <f t="shared" si="238"/>
        <v>0.5</v>
      </c>
      <c r="M602" s="410">
        <f t="shared" si="239"/>
        <v>15.459999999999999</v>
      </c>
      <c r="N602" s="410">
        <f t="shared" si="229"/>
        <v>15.559999999999999</v>
      </c>
      <c r="O602" s="411"/>
      <c r="P602" s="485">
        <f t="shared" ca="1" si="230"/>
        <v>0.60299768518518571</v>
      </c>
      <c r="Q602" s="484">
        <f t="shared" ca="1" si="231"/>
        <v>0.60317129629629684</v>
      </c>
      <c r="R602" s="486">
        <v>0.1</v>
      </c>
      <c r="S602" s="486"/>
      <c r="T602">
        <v>16</v>
      </c>
      <c r="U602" s="469" t="str">
        <f t="shared" si="227"/>
        <v>C29-R19</v>
      </c>
      <c r="V602">
        <v>29</v>
      </c>
      <c r="W602" s="470" t="s">
        <v>493</v>
      </c>
      <c r="X602" s="470" t="s">
        <v>494</v>
      </c>
      <c r="Y602">
        <v>19</v>
      </c>
      <c r="Z602" s="400">
        <v>586</v>
      </c>
      <c r="AA602" s="400"/>
    </row>
    <row r="603" spans="1:27" ht="12.6" customHeight="1">
      <c r="A603" s="403">
        <f t="shared" si="232"/>
        <v>587</v>
      </c>
      <c r="B603" s="513"/>
      <c r="C603" s="404" t="str">
        <f t="shared" si="233"/>
        <v>C29-R21</v>
      </c>
      <c r="D603" s="405">
        <v>0.60309027777777868</v>
      </c>
      <c r="E603" s="405">
        <v>0.60325231481481567</v>
      </c>
      <c r="F603" s="406">
        <f t="shared" ref="F603:H603" si="246">F602</f>
        <v>1.7</v>
      </c>
      <c r="G603" s="468">
        <f t="shared" si="246"/>
        <v>13.26</v>
      </c>
      <c r="H603" s="407">
        <f t="shared" si="246"/>
        <v>1.2</v>
      </c>
      <c r="I603" s="407">
        <f t="shared" si="235"/>
        <v>14.959999999999999</v>
      </c>
      <c r="J603" s="407">
        <f t="shared" si="236"/>
        <v>15.049999999999999</v>
      </c>
      <c r="K603" s="408">
        <f t="shared" si="237"/>
        <v>8.9999999999999858E-2</v>
      </c>
      <c r="L603" s="409">
        <f t="shared" si="238"/>
        <v>0.5</v>
      </c>
      <c r="M603" s="410">
        <f t="shared" si="239"/>
        <v>15.459999999999999</v>
      </c>
      <c r="N603" s="410">
        <f t="shared" si="229"/>
        <v>15.549999999999999</v>
      </c>
      <c r="O603" s="411"/>
      <c r="P603" s="485">
        <f t="shared" ca="1" si="230"/>
        <v>0.60344907407407467</v>
      </c>
      <c r="Q603" s="484">
        <f t="shared" ca="1" si="231"/>
        <v>0.6036226851851858</v>
      </c>
      <c r="R603" s="486">
        <v>0.09</v>
      </c>
      <c r="S603" s="486"/>
      <c r="T603">
        <v>17</v>
      </c>
      <c r="U603" s="469" t="str">
        <f t="shared" si="227"/>
        <v>C29-R21</v>
      </c>
      <c r="V603">
        <v>29</v>
      </c>
      <c r="W603" s="470" t="s">
        <v>493</v>
      </c>
      <c r="X603" s="470" t="s">
        <v>494</v>
      </c>
      <c r="Y603">
        <v>21</v>
      </c>
      <c r="Z603" s="400">
        <v>587</v>
      </c>
      <c r="AA603" s="400"/>
    </row>
    <row r="604" spans="1:27" ht="12.6" customHeight="1">
      <c r="A604" s="403">
        <f t="shared" si="232"/>
        <v>588</v>
      </c>
      <c r="B604" s="513"/>
      <c r="C604" s="404" t="str">
        <f t="shared" si="233"/>
        <v>C29-R23</v>
      </c>
      <c r="D604" s="405">
        <v>0.60354166666666753</v>
      </c>
      <c r="E604" s="405">
        <v>0.60368055555555644</v>
      </c>
      <c r="F604" s="406">
        <f t="shared" ref="F604:H604" si="247">F603</f>
        <v>1.7</v>
      </c>
      <c r="G604" s="468">
        <f t="shared" si="247"/>
        <v>13.26</v>
      </c>
      <c r="H604" s="407">
        <f t="shared" si="247"/>
        <v>1.2</v>
      </c>
      <c r="I604" s="407">
        <f t="shared" si="235"/>
        <v>14.959999999999999</v>
      </c>
      <c r="J604" s="407">
        <f t="shared" si="236"/>
        <v>14.979999999999999</v>
      </c>
      <c r="K604" s="408">
        <f t="shared" si="237"/>
        <v>1.9999999999999574E-2</v>
      </c>
      <c r="L604" s="409">
        <f t="shared" si="238"/>
        <v>0.5</v>
      </c>
      <c r="M604" s="410">
        <f t="shared" si="239"/>
        <v>15.459999999999999</v>
      </c>
      <c r="N604" s="410">
        <f t="shared" si="229"/>
        <v>15.479999999999999</v>
      </c>
      <c r="O604" s="411"/>
      <c r="P604" s="485">
        <f t="shared" ca="1" si="230"/>
        <v>0.60391203703703766</v>
      </c>
      <c r="Q604" s="484">
        <f t="shared" ca="1" si="231"/>
        <v>0.60406250000000061</v>
      </c>
      <c r="R604" s="486">
        <v>0.02</v>
      </c>
      <c r="S604" s="486"/>
      <c r="T604">
        <v>18</v>
      </c>
      <c r="U604" s="469" t="str">
        <f t="shared" si="227"/>
        <v>C29-R23</v>
      </c>
      <c r="V604">
        <v>29</v>
      </c>
      <c r="W604" s="470" t="s">
        <v>493</v>
      </c>
      <c r="X604" s="470" t="s">
        <v>494</v>
      </c>
      <c r="Y604">
        <v>23</v>
      </c>
      <c r="Z604" s="400">
        <v>588</v>
      </c>
      <c r="AA604" s="400"/>
    </row>
    <row r="605" spans="1:27" ht="12.6" customHeight="1">
      <c r="A605" s="403">
        <f t="shared" si="232"/>
        <v>589</v>
      </c>
      <c r="B605" s="513"/>
      <c r="C605" s="404" t="str">
        <f t="shared" si="233"/>
        <v>C29-R25</v>
      </c>
      <c r="D605" s="405">
        <v>0.60391203703703789</v>
      </c>
      <c r="E605" s="405">
        <v>0.6040509259259268</v>
      </c>
      <c r="F605" s="406">
        <f t="shared" ref="F605:H605" si="248">F604</f>
        <v>1.7</v>
      </c>
      <c r="G605" s="468">
        <f t="shared" si="248"/>
        <v>13.26</v>
      </c>
      <c r="H605" s="407">
        <f t="shared" si="248"/>
        <v>1.2</v>
      </c>
      <c r="I605" s="407">
        <f t="shared" si="235"/>
        <v>14.959999999999999</v>
      </c>
      <c r="J605" s="407">
        <f t="shared" si="236"/>
        <v>14.999999999999998</v>
      </c>
      <c r="K605" s="408">
        <f t="shared" si="237"/>
        <v>3.9999999999999147E-2</v>
      </c>
      <c r="L605" s="409">
        <f t="shared" si="238"/>
        <v>0.5</v>
      </c>
      <c r="M605" s="410">
        <f t="shared" si="239"/>
        <v>15.459999999999999</v>
      </c>
      <c r="N605" s="410">
        <f t="shared" si="229"/>
        <v>15.499999999999998</v>
      </c>
      <c r="O605" s="411"/>
      <c r="P605" s="485">
        <f t="shared" ca="1" si="230"/>
        <v>0.60434027777777843</v>
      </c>
      <c r="Q605" s="484">
        <f t="shared" ca="1" si="231"/>
        <v>0.60450231481481542</v>
      </c>
      <c r="R605" s="486">
        <v>0.04</v>
      </c>
      <c r="S605" s="486"/>
      <c r="T605">
        <v>19</v>
      </c>
      <c r="U605" s="469" t="str">
        <f t="shared" si="227"/>
        <v>C29-R25</v>
      </c>
      <c r="V605">
        <v>29</v>
      </c>
      <c r="W605" s="470" t="s">
        <v>493</v>
      </c>
      <c r="X605" s="470" t="s">
        <v>494</v>
      </c>
      <c r="Y605">
        <v>25</v>
      </c>
      <c r="Z605" s="400">
        <v>589</v>
      </c>
      <c r="AA605" s="400"/>
    </row>
    <row r="606" spans="1:27" ht="12.6" customHeight="1">
      <c r="A606" s="403">
        <f t="shared" si="232"/>
        <v>590</v>
      </c>
      <c r="B606" s="513"/>
      <c r="C606" s="404" t="str">
        <f t="shared" si="233"/>
        <v>C29-R27</v>
      </c>
      <c r="D606" s="405">
        <v>0.60434027777777866</v>
      </c>
      <c r="E606" s="405">
        <v>0.60450231481481564</v>
      </c>
      <c r="F606" s="406">
        <f t="shared" ref="F606:H606" si="249">F605</f>
        <v>1.7</v>
      </c>
      <c r="G606" s="468">
        <f t="shared" si="249"/>
        <v>13.26</v>
      </c>
      <c r="H606" s="407">
        <f t="shared" si="249"/>
        <v>1.2</v>
      </c>
      <c r="I606" s="407">
        <f t="shared" si="235"/>
        <v>14.959999999999999</v>
      </c>
      <c r="J606" s="407">
        <f t="shared" si="236"/>
        <v>15.1</v>
      </c>
      <c r="K606" s="408">
        <f t="shared" si="237"/>
        <v>0.14000000000000057</v>
      </c>
      <c r="L606" s="409">
        <f t="shared" si="238"/>
        <v>0.5</v>
      </c>
      <c r="M606" s="410">
        <f t="shared" si="239"/>
        <v>15.459999999999999</v>
      </c>
      <c r="N606" s="410">
        <f t="shared" si="229"/>
        <v>15.6</v>
      </c>
      <c r="O606" s="411"/>
      <c r="P606" s="485">
        <f t="shared" ca="1" si="230"/>
        <v>0.60474537037037102</v>
      </c>
      <c r="Q606" s="484">
        <f t="shared" ca="1" si="231"/>
        <v>0.604907407407408</v>
      </c>
      <c r="R606" s="486">
        <v>0.14000000000000001</v>
      </c>
      <c r="S606" s="486"/>
      <c r="T606">
        <v>20</v>
      </c>
      <c r="U606" s="469" t="str">
        <f t="shared" si="227"/>
        <v>C29-R27</v>
      </c>
      <c r="V606">
        <v>29</v>
      </c>
      <c r="W606" s="470" t="s">
        <v>493</v>
      </c>
      <c r="X606" s="470" t="s">
        <v>494</v>
      </c>
      <c r="Y606">
        <v>27</v>
      </c>
      <c r="Z606" s="400">
        <v>590</v>
      </c>
      <c r="AA606" s="400"/>
    </row>
    <row r="607" spans="1:27" ht="12.6" customHeight="1">
      <c r="A607" s="403">
        <f t="shared" si="232"/>
        <v>591</v>
      </c>
      <c r="B607" s="513"/>
      <c r="C607" s="404" t="str">
        <f t="shared" si="233"/>
        <v>C29-R29</v>
      </c>
      <c r="D607" s="405">
        <v>0.60474537037037124</v>
      </c>
      <c r="E607" s="405">
        <v>0.60490740740740823</v>
      </c>
      <c r="F607" s="406">
        <f t="shared" ref="F607:H607" si="250">F606</f>
        <v>1.7</v>
      </c>
      <c r="G607" s="468">
        <f t="shared" si="250"/>
        <v>13.26</v>
      </c>
      <c r="H607" s="407">
        <f t="shared" si="250"/>
        <v>1.2</v>
      </c>
      <c r="I607" s="407">
        <f t="shared" si="235"/>
        <v>14.959999999999999</v>
      </c>
      <c r="J607" s="407">
        <f t="shared" si="236"/>
        <v>15.02</v>
      </c>
      <c r="K607" s="408">
        <f t="shared" si="237"/>
        <v>6.0000000000000497E-2</v>
      </c>
      <c r="L607" s="409">
        <f t="shared" si="238"/>
        <v>0.5</v>
      </c>
      <c r="M607" s="410">
        <f t="shared" si="239"/>
        <v>15.459999999999999</v>
      </c>
      <c r="N607" s="410">
        <f t="shared" si="229"/>
        <v>15.52</v>
      </c>
      <c r="O607" s="411"/>
      <c r="P607" s="485">
        <f t="shared" ca="1" si="230"/>
        <v>0.6051504629629636</v>
      </c>
      <c r="Q607" s="484">
        <f t="shared" ca="1" si="231"/>
        <v>0.60531250000000059</v>
      </c>
      <c r="R607" s="486">
        <v>0.06</v>
      </c>
      <c r="S607" s="486"/>
      <c r="T607">
        <v>21</v>
      </c>
      <c r="U607" s="469" t="str">
        <f t="shared" si="227"/>
        <v>C29-R29</v>
      </c>
      <c r="V607">
        <v>29</v>
      </c>
      <c r="W607" s="470" t="s">
        <v>493</v>
      </c>
      <c r="X607" s="470" t="s">
        <v>494</v>
      </c>
      <c r="Y607">
        <v>29</v>
      </c>
      <c r="Z607" s="400">
        <v>591</v>
      </c>
      <c r="AA607" s="400"/>
    </row>
    <row r="608" spans="1:27" ht="12.6" customHeight="1">
      <c r="A608" s="403">
        <f t="shared" si="232"/>
        <v>592</v>
      </c>
      <c r="B608" s="513"/>
      <c r="C608" s="404" t="str">
        <f t="shared" si="233"/>
        <v>C29-R31</v>
      </c>
      <c r="D608" s="405">
        <v>0.60518518518518605</v>
      </c>
      <c r="E608" s="405">
        <v>0.605335648148149</v>
      </c>
      <c r="F608" s="406">
        <f t="shared" ref="F608:H608" si="251">F607</f>
        <v>1.7</v>
      </c>
      <c r="G608" s="468">
        <f t="shared" si="251"/>
        <v>13.26</v>
      </c>
      <c r="H608" s="407">
        <f t="shared" si="251"/>
        <v>1.2</v>
      </c>
      <c r="I608" s="407">
        <f t="shared" si="235"/>
        <v>14.959999999999999</v>
      </c>
      <c r="J608" s="407">
        <f t="shared" si="236"/>
        <v>15.079999999999998</v>
      </c>
      <c r="K608" s="408">
        <f t="shared" si="237"/>
        <v>0.11999999999999922</v>
      </c>
      <c r="L608" s="409">
        <f t="shared" si="238"/>
        <v>0.5</v>
      </c>
      <c r="M608" s="410">
        <f t="shared" si="239"/>
        <v>15.459999999999999</v>
      </c>
      <c r="N608" s="410">
        <f t="shared" si="229"/>
        <v>15.579999999999998</v>
      </c>
      <c r="O608" s="411"/>
      <c r="P608" s="485">
        <f t="shared" ca="1" si="230"/>
        <v>0.60555555555555618</v>
      </c>
      <c r="Q608" s="484">
        <f t="shared" ca="1" si="231"/>
        <v>0.60570601851851913</v>
      </c>
      <c r="R608" s="486">
        <v>0.12</v>
      </c>
      <c r="S608" s="486"/>
      <c r="T608">
        <v>22</v>
      </c>
      <c r="U608" s="469" t="str">
        <f t="shared" si="227"/>
        <v>C29-R31</v>
      </c>
      <c r="V608">
        <v>29</v>
      </c>
      <c r="W608" s="470" t="s">
        <v>493</v>
      </c>
      <c r="X608" s="470" t="s">
        <v>494</v>
      </c>
      <c r="Y608">
        <v>31</v>
      </c>
      <c r="Z608" s="400">
        <v>592</v>
      </c>
      <c r="AA608" s="400"/>
    </row>
    <row r="609" spans="1:27" ht="12.6" customHeight="1">
      <c r="A609" s="403">
        <f t="shared" si="232"/>
        <v>593</v>
      </c>
      <c r="B609" s="513"/>
      <c r="C609" s="404" t="str">
        <f t="shared" si="233"/>
        <v>C29-R33</v>
      </c>
      <c r="D609" s="405">
        <v>0.60560185185185267</v>
      </c>
      <c r="E609" s="405">
        <v>0.60577546296296381</v>
      </c>
      <c r="F609" s="406">
        <f t="shared" ref="F609:H609" si="252">F608</f>
        <v>1.7</v>
      </c>
      <c r="G609" s="468">
        <f t="shared" si="252"/>
        <v>13.26</v>
      </c>
      <c r="H609" s="407">
        <f t="shared" si="252"/>
        <v>1.2</v>
      </c>
      <c r="I609" s="407">
        <f t="shared" si="235"/>
        <v>14.959999999999999</v>
      </c>
      <c r="J609" s="407">
        <f t="shared" si="236"/>
        <v>15.049999999999999</v>
      </c>
      <c r="K609" s="408">
        <f t="shared" si="237"/>
        <v>8.9999999999999858E-2</v>
      </c>
      <c r="L609" s="409">
        <f t="shared" si="238"/>
        <v>0.5</v>
      </c>
      <c r="M609" s="410">
        <f t="shared" si="239"/>
        <v>15.459999999999999</v>
      </c>
      <c r="N609" s="410">
        <f t="shared" si="229"/>
        <v>15.549999999999999</v>
      </c>
      <c r="O609" s="411"/>
      <c r="P609" s="485">
        <f t="shared" ca="1" si="230"/>
        <v>0.60599537037037099</v>
      </c>
      <c r="Q609" s="484">
        <f t="shared" ca="1" si="231"/>
        <v>0.60615740740740798</v>
      </c>
      <c r="R609" s="486">
        <v>0.09</v>
      </c>
      <c r="S609" s="486"/>
      <c r="T609">
        <v>23</v>
      </c>
      <c r="U609" s="469" t="str">
        <f t="shared" si="227"/>
        <v>C29-R33</v>
      </c>
      <c r="V609">
        <v>29</v>
      </c>
      <c r="W609" s="470" t="s">
        <v>493</v>
      </c>
      <c r="X609" s="470" t="s">
        <v>494</v>
      </c>
      <c r="Y609">
        <v>33</v>
      </c>
      <c r="Z609" s="400">
        <v>593</v>
      </c>
      <c r="AA609" s="400"/>
    </row>
    <row r="610" spans="1:27" ht="12.6" customHeight="1">
      <c r="A610" s="403">
        <f t="shared" si="232"/>
        <v>594</v>
      </c>
      <c r="B610" s="513"/>
      <c r="C610" s="404" t="str">
        <f t="shared" si="233"/>
        <v>C29-R35</v>
      </c>
      <c r="D610" s="405">
        <v>0.60606481481481567</v>
      </c>
      <c r="E610" s="405">
        <v>0.6062384259259268</v>
      </c>
      <c r="F610" s="406">
        <f t="shared" ref="F610:H610" si="253">F609</f>
        <v>1.7</v>
      </c>
      <c r="G610" s="468">
        <f t="shared" si="253"/>
        <v>13.26</v>
      </c>
      <c r="H610" s="407">
        <f t="shared" si="253"/>
        <v>1.2</v>
      </c>
      <c r="I610" s="407">
        <f t="shared" si="235"/>
        <v>14.959999999999999</v>
      </c>
      <c r="J610" s="407">
        <f t="shared" si="236"/>
        <v>14.989999999999998</v>
      </c>
      <c r="K610" s="408">
        <f t="shared" si="237"/>
        <v>2.9999999999999361E-2</v>
      </c>
      <c r="L610" s="409">
        <f t="shared" si="238"/>
        <v>0.5</v>
      </c>
      <c r="M610" s="410">
        <f t="shared" si="239"/>
        <v>15.459999999999999</v>
      </c>
      <c r="N610" s="410">
        <f t="shared" si="229"/>
        <v>15.489999999999998</v>
      </c>
      <c r="O610" s="411"/>
      <c r="P610" s="485">
        <f t="shared" ca="1" si="230"/>
        <v>0.60641203703703761</v>
      </c>
      <c r="Q610" s="484">
        <f t="shared" ca="1" si="231"/>
        <v>0.6065740740740746</v>
      </c>
      <c r="R610" s="486">
        <v>0.03</v>
      </c>
      <c r="S610" s="486"/>
      <c r="T610">
        <v>24</v>
      </c>
      <c r="U610" s="469" t="str">
        <f t="shared" si="227"/>
        <v>C29-R35</v>
      </c>
      <c r="V610">
        <v>29</v>
      </c>
      <c r="W610" s="470" t="s">
        <v>493</v>
      </c>
      <c r="X610" s="470" t="s">
        <v>494</v>
      </c>
      <c r="Y610">
        <v>35</v>
      </c>
      <c r="Z610" s="400">
        <v>594</v>
      </c>
      <c r="AA610" s="400"/>
    </row>
    <row r="611" spans="1:27" ht="12.6" customHeight="1">
      <c r="A611" s="403">
        <f t="shared" si="232"/>
        <v>595</v>
      </c>
      <c r="B611" s="513"/>
      <c r="C611" s="404" t="str">
        <f t="shared" si="233"/>
        <v>C29-R37</v>
      </c>
      <c r="D611" s="405">
        <v>0.60646990740740825</v>
      </c>
      <c r="E611" s="405">
        <v>0.60663194444444524</v>
      </c>
      <c r="F611" s="406">
        <f t="shared" ref="F611:H611" si="254">F610</f>
        <v>1.7</v>
      </c>
      <c r="G611" s="468">
        <f t="shared" si="254"/>
        <v>13.26</v>
      </c>
      <c r="H611" s="407">
        <f t="shared" si="254"/>
        <v>1.2</v>
      </c>
      <c r="I611" s="407">
        <f t="shared" si="235"/>
        <v>14.959999999999999</v>
      </c>
      <c r="J611" s="407">
        <f t="shared" si="236"/>
        <v>15.049999999999999</v>
      </c>
      <c r="K611" s="408">
        <f t="shared" si="237"/>
        <v>8.9999999999999858E-2</v>
      </c>
      <c r="L611" s="409">
        <f t="shared" si="238"/>
        <v>0.5</v>
      </c>
      <c r="M611" s="410">
        <f t="shared" si="239"/>
        <v>15.459999999999999</v>
      </c>
      <c r="N611" s="410">
        <f t="shared" si="229"/>
        <v>15.549999999999999</v>
      </c>
      <c r="O611" s="411"/>
      <c r="P611" s="485">
        <f t="shared" ca="1" si="230"/>
        <v>0.60681712962963019</v>
      </c>
      <c r="Q611" s="484">
        <f t="shared" ca="1" si="231"/>
        <v>0.60697916666666718</v>
      </c>
      <c r="R611" s="486">
        <v>0.09</v>
      </c>
      <c r="S611" s="486"/>
      <c r="T611">
        <v>25</v>
      </c>
      <c r="U611" s="469" t="str">
        <f t="shared" si="227"/>
        <v>C29-R37</v>
      </c>
      <c r="V611">
        <v>29</v>
      </c>
      <c r="W611" s="470" t="s">
        <v>493</v>
      </c>
      <c r="X611" s="470" t="s">
        <v>494</v>
      </c>
      <c r="Y611">
        <v>37</v>
      </c>
      <c r="Z611" s="400">
        <v>595</v>
      </c>
      <c r="AA611" s="400"/>
    </row>
    <row r="612" spans="1:27" ht="12.6" customHeight="1">
      <c r="A612" s="403">
        <f t="shared" si="232"/>
        <v>596</v>
      </c>
      <c r="B612" s="513"/>
      <c r="C612" s="404" t="str">
        <f t="shared" si="233"/>
        <v>C29-R39</v>
      </c>
      <c r="D612" s="405">
        <v>0.60687500000000083</v>
      </c>
      <c r="E612" s="405">
        <v>0.60702546296296378</v>
      </c>
      <c r="F612" s="406">
        <f t="shared" ref="F612:H612" si="255">F611</f>
        <v>1.7</v>
      </c>
      <c r="G612" s="468">
        <f t="shared" si="255"/>
        <v>13.26</v>
      </c>
      <c r="H612" s="407">
        <f t="shared" si="255"/>
        <v>1.2</v>
      </c>
      <c r="I612" s="407">
        <f t="shared" si="235"/>
        <v>14.959999999999999</v>
      </c>
      <c r="J612" s="407">
        <f t="shared" si="236"/>
        <v>15.11</v>
      </c>
      <c r="K612" s="408">
        <f t="shared" si="237"/>
        <v>0.15000000000000036</v>
      </c>
      <c r="L612" s="409">
        <f t="shared" si="238"/>
        <v>0.5</v>
      </c>
      <c r="M612" s="410">
        <f t="shared" si="239"/>
        <v>15.459999999999999</v>
      </c>
      <c r="N612" s="410">
        <f t="shared" si="229"/>
        <v>15.61</v>
      </c>
      <c r="O612" s="411"/>
      <c r="P612" s="485">
        <f t="shared" ca="1" si="230"/>
        <v>0.60721064814814862</v>
      </c>
      <c r="Q612" s="484">
        <f t="shared" ca="1" si="231"/>
        <v>0.60736111111111157</v>
      </c>
      <c r="R612" s="486">
        <v>0.15</v>
      </c>
      <c r="S612" s="486"/>
      <c r="T612">
        <v>26</v>
      </c>
      <c r="U612" s="469" t="str">
        <f t="shared" si="227"/>
        <v>C29-R39</v>
      </c>
      <c r="V612">
        <v>29</v>
      </c>
      <c r="W612" s="470" t="s">
        <v>493</v>
      </c>
      <c r="X612" s="470" t="s">
        <v>494</v>
      </c>
      <c r="Y612">
        <v>39</v>
      </c>
      <c r="Z612" s="400">
        <v>596</v>
      </c>
      <c r="AA612" s="400"/>
    </row>
    <row r="613" spans="1:27" ht="12.6" customHeight="1">
      <c r="A613" s="403">
        <f t="shared" si="232"/>
        <v>597</v>
      </c>
      <c r="B613" s="513"/>
      <c r="C613" s="404" t="str">
        <f t="shared" si="233"/>
        <v>C29-R41</v>
      </c>
      <c r="D613" s="405">
        <v>0.60731481481481564</v>
      </c>
      <c r="E613" s="405">
        <v>0.60746527777777859</v>
      </c>
      <c r="F613" s="406">
        <f t="shared" ref="F613:H613" si="256">F612</f>
        <v>1.7</v>
      </c>
      <c r="G613" s="468">
        <f t="shared" si="256"/>
        <v>13.26</v>
      </c>
      <c r="H613" s="407">
        <f t="shared" si="256"/>
        <v>1.2</v>
      </c>
      <c r="I613" s="407">
        <f t="shared" si="235"/>
        <v>14.959999999999999</v>
      </c>
      <c r="J613" s="407">
        <f t="shared" si="236"/>
        <v>15.03</v>
      </c>
      <c r="K613" s="408">
        <f t="shared" si="237"/>
        <v>7.0000000000000284E-2</v>
      </c>
      <c r="L613" s="409">
        <f t="shared" si="238"/>
        <v>0.5</v>
      </c>
      <c r="M613" s="410">
        <f t="shared" si="239"/>
        <v>15.459999999999999</v>
      </c>
      <c r="N613" s="410">
        <f t="shared" si="229"/>
        <v>15.53</v>
      </c>
      <c r="O613" s="411"/>
      <c r="P613" s="485">
        <f t="shared" ca="1" si="230"/>
        <v>0.60761574074074121</v>
      </c>
      <c r="Q613" s="484">
        <f t="shared" ca="1" si="231"/>
        <v>0.60775462962963012</v>
      </c>
      <c r="R613" s="486">
        <v>7.0000000000000007E-2</v>
      </c>
      <c r="S613" s="486"/>
      <c r="T613">
        <v>1</v>
      </c>
      <c r="U613" s="469" t="str">
        <f t="shared" si="227"/>
        <v>C29-R41</v>
      </c>
      <c r="V613">
        <v>29</v>
      </c>
      <c r="W613" s="470" t="s">
        <v>493</v>
      </c>
      <c r="X613" s="470" t="s">
        <v>494</v>
      </c>
      <c r="Y613">
        <v>41</v>
      </c>
      <c r="Z613" s="400">
        <v>597</v>
      </c>
      <c r="AA613" s="400"/>
    </row>
    <row r="614" spans="1:27" ht="12.6" customHeight="1">
      <c r="A614" s="403">
        <f t="shared" si="232"/>
        <v>598</v>
      </c>
      <c r="B614" s="513"/>
      <c r="C614" s="404" t="str">
        <f t="shared" si="233"/>
        <v>C30-R42</v>
      </c>
      <c r="D614" s="405">
        <v>0.60771990740740822</v>
      </c>
      <c r="E614" s="405">
        <v>0.60787037037037117</v>
      </c>
      <c r="F614" s="406">
        <f t="shared" ref="F614:H614" si="257">F613</f>
        <v>1.7</v>
      </c>
      <c r="G614" s="468">
        <f t="shared" si="257"/>
        <v>13.26</v>
      </c>
      <c r="H614" s="407">
        <f t="shared" si="257"/>
        <v>1.2</v>
      </c>
      <c r="I614" s="407">
        <f t="shared" si="235"/>
        <v>14.959999999999999</v>
      </c>
      <c r="J614" s="407">
        <f t="shared" si="236"/>
        <v>15.01</v>
      </c>
      <c r="K614" s="408">
        <f t="shared" si="237"/>
        <v>5.0000000000000711E-2</v>
      </c>
      <c r="L614" s="409">
        <f t="shared" si="238"/>
        <v>0.5</v>
      </c>
      <c r="M614" s="410">
        <f t="shared" si="239"/>
        <v>15.459999999999999</v>
      </c>
      <c r="N614" s="410">
        <f t="shared" si="229"/>
        <v>15.51</v>
      </c>
      <c r="O614" s="411"/>
      <c r="P614" s="485">
        <f t="shared" ca="1" si="230"/>
        <v>0.60800925925925975</v>
      </c>
      <c r="Q614" s="484">
        <f t="shared" ca="1" si="231"/>
        <v>0.6081597222222227</v>
      </c>
      <c r="R614" s="486">
        <v>0.05</v>
      </c>
      <c r="S614" s="486"/>
      <c r="T614">
        <v>2</v>
      </c>
      <c r="U614" s="469" t="str">
        <f t="shared" si="227"/>
        <v>C30-R42</v>
      </c>
      <c r="V614">
        <v>30</v>
      </c>
      <c r="W614" s="470" t="s">
        <v>493</v>
      </c>
      <c r="X614" s="470" t="s">
        <v>494</v>
      </c>
      <c r="Y614">
        <v>42</v>
      </c>
      <c r="Z614" s="400">
        <v>598</v>
      </c>
      <c r="AA614" s="400"/>
    </row>
    <row r="615" spans="1:27" ht="12.6" customHeight="1">
      <c r="A615" s="403">
        <f t="shared" si="232"/>
        <v>599</v>
      </c>
      <c r="B615" s="513"/>
      <c r="C615" s="404" t="str">
        <f t="shared" si="233"/>
        <v>C30-R40</v>
      </c>
      <c r="D615" s="405">
        <v>0.6081250000000008</v>
      </c>
      <c r="E615" s="405">
        <v>0.60826388888888971</v>
      </c>
      <c r="F615" s="406">
        <f t="shared" ref="F615:H615" si="258">F614</f>
        <v>1.7</v>
      </c>
      <c r="G615" s="468">
        <f t="shared" si="258"/>
        <v>13.26</v>
      </c>
      <c r="H615" s="407">
        <f t="shared" si="258"/>
        <v>1.2</v>
      </c>
      <c r="I615" s="407">
        <f t="shared" si="235"/>
        <v>14.959999999999999</v>
      </c>
      <c r="J615" s="407">
        <f t="shared" si="236"/>
        <v>15.09</v>
      </c>
      <c r="K615" s="408">
        <f t="shared" si="237"/>
        <v>0.13000000000000078</v>
      </c>
      <c r="L615" s="409">
        <f t="shared" si="238"/>
        <v>0.5</v>
      </c>
      <c r="M615" s="410">
        <f t="shared" si="239"/>
        <v>15.459999999999999</v>
      </c>
      <c r="N615" s="410">
        <f t="shared" si="229"/>
        <v>15.59</v>
      </c>
      <c r="O615" s="411"/>
      <c r="P615" s="485">
        <f t="shared" ca="1" si="230"/>
        <v>0.60841435185185233</v>
      </c>
      <c r="Q615" s="484">
        <f t="shared" ca="1" si="231"/>
        <v>0.60857638888888932</v>
      </c>
      <c r="R615" s="486">
        <v>0.13</v>
      </c>
      <c r="S615" s="486"/>
      <c r="T615">
        <v>3</v>
      </c>
      <c r="U615" s="469" t="str">
        <f t="shared" si="227"/>
        <v>C30-R40</v>
      </c>
      <c r="V615">
        <v>30</v>
      </c>
      <c r="W615" s="470" t="s">
        <v>493</v>
      </c>
      <c r="X615" s="470" t="s">
        <v>494</v>
      </c>
      <c r="Y615">
        <v>40</v>
      </c>
      <c r="Z615" s="400">
        <v>599</v>
      </c>
      <c r="AA615" s="400"/>
    </row>
    <row r="616" spans="1:27" ht="12.6" customHeight="1">
      <c r="A616" s="403">
        <f t="shared" si="232"/>
        <v>600</v>
      </c>
      <c r="B616" s="513"/>
      <c r="C616" s="404" t="str">
        <f t="shared" si="233"/>
        <v>C30-R38</v>
      </c>
      <c r="D616" s="405">
        <v>0.60851851851851935</v>
      </c>
      <c r="E616" s="405">
        <v>0.6086689814814823</v>
      </c>
      <c r="F616" s="406">
        <f t="shared" ref="F616:H616" si="259">F615</f>
        <v>1.7</v>
      </c>
      <c r="G616" s="468">
        <f t="shared" si="259"/>
        <v>13.26</v>
      </c>
      <c r="H616" s="407">
        <f t="shared" si="259"/>
        <v>1.2</v>
      </c>
      <c r="I616" s="407">
        <f t="shared" si="235"/>
        <v>14.959999999999999</v>
      </c>
      <c r="J616" s="407">
        <f t="shared" si="236"/>
        <v>14.999999999999998</v>
      </c>
      <c r="K616" s="408">
        <f t="shared" si="237"/>
        <v>3.9999999999999147E-2</v>
      </c>
      <c r="L616" s="409">
        <f t="shared" si="238"/>
        <v>0.5</v>
      </c>
      <c r="M616" s="410">
        <f t="shared" si="239"/>
        <v>15.459999999999999</v>
      </c>
      <c r="N616" s="410">
        <f t="shared" si="229"/>
        <v>15.499999999999998</v>
      </c>
      <c r="O616" s="411"/>
      <c r="P616" s="485">
        <f t="shared" ca="1" si="230"/>
        <v>0.60884259259259299</v>
      </c>
      <c r="Q616" s="484">
        <f t="shared" ca="1" si="231"/>
        <v>0.6089814814814819</v>
      </c>
      <c r="R616" s="486">
        <v>0.04</v>
      </c>
      <c r="S616" s="486"/>
      <c r="T616">
        <v>4</v>
      </c>
      <c r="U616" s="469" t="str">
        <f t="shared" si="227"/>
        <v>C30-R38</v>
      </c>
      <c r="V616">
        <v>30</v>
      </c>
      <c r="W616" s="470" t="s">
        <v>493</v>
      </c>
      <c r="X616" s="470" t="s">
        <v>494</v>
      </c>
      <c r="Y616">
        <v>38</v>
      </c>
      <c r="Z616" s="400">
        <v>600</v>
      </c>
      <c r="AA616" s="400"/>
    </row>
    <row r="617" spans="1:27" ht="12.6" customHeight="1">
      <c r="A617" s="403">
        <f t="shared" si="232"/>
        <v>601</v>
      </c>
      <c r="B617" s="513"/>
      <c r="C617" s="404" t="str">
        <f t="shared" si="233"/>
        <v>C30-R36</v>
      </c>
      <c r="D617" s="405">
        <v>0.60890046296296374</v>
      </c>
      <c r="E617" s="405">
        <v>0.60907407407407488</v>
      </c>
      <c r="F617" s="406">
        <f t="shared" ref="F617:H617" si="260">F616</f>
        <v>1.7</v>
      </c>
      <c r="G617" s="468">
        <f t="shared" si="260"/>
        <v>13.26</v>
      </c>
      <c r="H617" s="407">
        <f t="shared" si="260"/>
        <v>1.2</v>
      </c>
      <c r="I617" s="407">
        <f t="shared" si="235"/>
        <v>14.959999999999999</v>
      </c>
      <c r="J617" s="407">
        <f t="shared" si="236"/>
        <v>15.09</v>
      </c>
      <c r="K617" s="408">
        <f t="shared" si="237"/>
        <v>0.13000000000000078</v>
      </c>
      <c r="L617" s="409">
        <f t="shared" si="238"/>
        <v>0.5</v>
      </c>
      <c r="M617" s="410">
        <f t="shared" si="239"/>
        <v>15.459999999999999</v>
      </c>
      <c r="N617" s="410">
        <f t="shared" si="229"/>
        <v>15.59</v>
      </c>
      <c r="O617" s="411"/>
      <c r="P617" s="485">
        <f t="shared" ca="1" si="230"/>
        <v>0.60923611111111153</v>
      </c>
      <c r="Q617" s="484">
        <f t="shared" ca="1" si="231"/>
        <v>0.60940972222222267</v>
      </c>
      <c r="R617" s="486">
        <v>0.13</v>
      </c>
      <c r="S617" s="486"/>
      <c r="T617">
        <v>5</v>
      </c>
      <c r="U617" s="469" t="str">
        <f t="shared" si="227"/>
        <v>C30-R36</v>
      </c>
      <c r="V617">
        <v>30</v>
      </c>
      <c r="W617" s="470" t="s">
        <v>493</v>
      </c>
      <c r="X617" s="470" t="s">
        <v>494</v>
      </c>
      <c r="Y617">
        <v>36</v>
      </c>
      <c r="Z617" s="400">
        <v>601</v>
      </c>
      <c r="AA617" s="400"/>
    </row>
    <row r="618" spans="1:27" ht="12.6" customHeight="1">
      <c r="A618" s="403">
        <f t="shared" si="232"/>
        <v>602</v>
      </c>
      <c r="B618" s="513"/>
      <c r="C618" s="404" t="str">
        <f t="shared" si="233"/>
        <v>C30-R34</v>
      </c>
      <c r="D618" s="405">
        <v>0.60932870370370451</v>
      </c>
      <c r="E618" s="405">
        <v>0.60946759259259342</v>
      </c>
      <c r="F618" s="406">
        <f t="shared" ref="F618:H618" si="261">F617</f>
        <v>1.7</v>
      </c>
      <c r="G618" s="468">
        <f t="shared" si="261"/>
        <v>13.26</v>
      </c>
      <c r="H618" s="407">
        <f t="shared" si="261"/>
        <v>1.2</v>
      </c>
      <c r="I618" s="407">
        <f t="shared" si="235"/>
        <v>14.959999999999999</v>
      </c>
      <c r="J618" s="407">
        <f t="shared" si="236"/>
        <v>14.979999999999999</v>
      </c>
      <c r="K618" s="408">
        <f t="shared" si="237"/>
        <v>1.9999999999999574E-2</v>
      </c>
      <c r="L618" s="409">
        <f t="shared" si="238"/>
        <v>0.5</v>
      </c>
      <c r="M618" s="410">
        <f t="shared" si="239"/>
        <v>15.459999999999999</v>
      </c>
      <c r="N618" s="410">
        <f t="shared" si="229"/>
        <v>15.479999999999999</v>
      </c>
      <c r="O618" s="411"/>
      <c r="P618" s="485">
        <f t="shared" ca="1" si="230"/>
        <v>0.60964120370370412</v>
      </c>
      <c r="Q618" s="484">
        <f t="shared" ca="1" si="231"/>
        <v>0.60978009259259303</v>
      </c>
      <c r="R618" s="486">
        <v>0.02</v>
      </c>
      <c r="S618" s="486"/>
      <c r="T618">
        <v>6</v>
      </c>
      <c r="U618" s="469" t="str">
        <f t="shared" si="227"/>
        <v>C30-R34</v>
      </c>
      <c r="V618">
        <v>30</v>
      </c>
      <c r="W618" s="470" t="s">
        <v>493</v>
      </c>
      <c r="X618" s="470" t="s">
        <v>494</v>
      </c>
      <c r="Y618">
        <v>34</v>
      </c>
      <c r="Z618" s="400">
        <v>602</v>
      </c>
      <c r="AA618" s="400"/>
    </row>
    <row r="619" spans="1:27" ht="12.6" customHeight="1">
      <c r="A619" s="403">
        <f t="shared" si="232"/>
        <v>603</v>
      </c>
      <c r="B619" s="513"/>
      <c r="C619" s="404" t="str">
        <f t="shared" si="233"/>
        <v>C30-R32</v>
      </c>
      <c r="D619" s="405">
        <v>0.60973379629629709</v>
      </c>
      <c r="E619" s="405">
        <v>0.60989583333333408</v>
      </c>
      <c r="F619" s="406">
        <f t="shared" ref="F619:H619" si="262">F618</f>
        <v>1.7</v>
      </c>
      <c r="G619" s="468">
        <f t="shared" si="262"/>
        <v>13.26</v>
      </c>
      <c r="H619" s="407">
        <f t="shared" si="262"/>
        <v>1.2</v>
      </c>
      <c r="I619" s="407">
        <f t="shared" si="235"/>
        <v>14.959999999999999</v>
      </c>
      <c r="J619" s="407">
        <f t="shared" si="236"/>
        <v>15.079999999999998</v>
      </c>
      <c r="K619" s="408">
        <f t="shared" si="237"/>
        <v>0.11999999999999922</v>
      </c>
      <c r="L619" s="409">
        <f t="shared" si="238"/>
        <v>0.5</v>
      </c>
      <c r="M619" s="410">
        <f t="shared" si="239"/>
        <v>15.459999999999999</v>
      </c>
      <c r="N619" s="410">
        <f t="shared" si="229"/>
        <v>15.579999999999998</v>
      </c>
      <c r="O619" s="411"/>
      <c r="P619" s="485">
        <f t="shared" ca="1" si="230"/>
        <v>0.61006944444444489</v>
      </c>
      <c r="Q619" s="484">
        <f t="shared" ca="1" si="231"/>
        <v>0.61024305555555602</v>
      </c>
      <c r="R619" s="486">
        <v>0.12</v>
      </c>
      <c r="S619" s="486"/>
      <c r="T619">
        <v>7</v>
      </c>
      <c r="U619" s="469" t="str">
        <f t="shared" si="227"/>
        <v>C30-R32</v>
      </c>
      <c r="V619">
        <v>30</v>
      </c>
      <c r="W619" s="470" t="s">
        <v>493</v>
      </c>
      <c r="X619" s="470" t="s">
        <v>494</v>
      </c>
      <c r="Y619">
        <v>32</v>
      </c>
      <c r="Z619" s="400">
        <v>603</v>
      </c>
      <c r="AA619" s="400"/>
    </row>
    <row r="620" spans="1:27" ht="12.6" customHeight="1">
      <c r="A620" s="403">
        <f t="shared" si="232"/>
        <v>604</v>
      </c>
      <c r="B620" s="513"/>
      <c r="C620" s="404" t="str">
        <f t="shared" si="233"/>
        <v>C30-R30</v>
      </c>
      <c r="D620" s="405">
        <v>0.61018518518518594</v>
      </c>
      <c r="E620" s="405">
        <v>0.61032407407407485</v>
      </c>
      <c r="F620" s="406">
        <f t="shared" ref="F620:H620" si="263">F619</f>
        <v>1.7</v>
      </c>
      <c r="G620" s="468">
        <f t="shared" si="263"/>
        <v>13.26</v>
      </c>
      <c r="H620" s="407">
        <f t="shared" si="263"/>
        <v>1.2</v>
      </c>
      <c r="I620" s="407">
        <f t="shared" si="235"/>
        <v>14.959999999999999</v>
      </c>
      <c r="J620" s="407">
        <f t="shared" si="236"/>
        <v>15.02</v>
      </c>
      <c r="K620" s="408">
        <f t="shared" si="237"/>
        <v>6.0000000000000497E-2</v>
      </c>
      <c r="L620" s="409">
        <f t="shared" si="238"/>
        <v>0.5</v>
      </c>
      <c r="M620" s="410">
        <f t="shared" si="239"/>
        <v>15.459999999999999</v>
      </c>
      <c r="N620" s="410">
        <f t="shared" si="229"/>
        <v>15.52</v>
      </c>
      <c r="O620" s="411"/>
      <c r="P620" s="485">
        <f t="shared" ca="1" si="230"/>
        <v>0.6105092592592597</v>
      </c>
      <c r="Q620" s="484">
        <f t="shared" ca="1" si="231"/>
        <v>0.61065972222222265</v>
      </c>
      <c r="R620" s="486">
        <v>0.06</v>
      </c>
      <c r="S620" s="486"/>
      <c r="T620">
        <v>8</v>
      </c>
      <c r="U620" s="469" t="str">
        <f t="shared" si="227"/>
        <v>C30-R30</v>
      </c>
      <c r="V620">
        <v>30</v>
      </c>
      <c r="W620" s="470" t="s">
        <v>493</v>
      </c>
      <c r="X620" s="470" t="s">
        <v>494</v>
      </c>
      <c r="Y620">
        <v>30</v>
      </c>
      <c r="Z620" s="400">
        <v>604</v>
      </c>
      <c r="AA620" s="400"/>
    </row>
    <row r="621" spans="1:27" ht="12.6" customHeight="1">
      <c r="A621" s="403">
        <f t="shared" si="232"/>
        <v>605</v>
      </c>
      <c r="B621" s="513"/>
      <c r="C621" s="404" t="str">
        <f t="shared" si="233"/>
        <v>C30-R28</v>
      </c>
      <c r="D621" s="405">
        <v>0.61059027777777852</v>
      </c>
      <c r="E621" s="405">
        <v>0.61076388888888966</v>
      </c>
      <c r="F621" s="406">
        <f t="shared" ref="F621:H621" si="264">F620</f>
        <v>1.7</v>
      </c>
      <c r="G621" s="468">
        <f t="shared" si="264"/>
        <v>13.26</v>
      </c>
      <c r="H621" s="407">
        <f t="shared" si="264"/>
        <v>1.2</v>
      </c>
      <c r="I621" s="407">
        <f t="shared" si="235"/>
        <v>14.959999999999999</v>
      </c>
      <c r="J621" s="407">
        <f t="shared" si="236"/>
        <v>15.079999999999998</v>
      </c>
      <c r="K621" s="408">
        <f t="shared" si="237"/>
        <v>0.11999999999999922</v>
      </c>
      <c r="L621" s="409">
        <f t="shared" si="238"/>
        <v>0.5</v>
      </c>
      <c r="M621" s="410">
        <f t="shared" si="239"/>
        <v>15.459999999999999</v>
      </c>
      <c r="N621" s="410">
        <f t="shared" si="229"/>
        <v>15.579999999999998</v>
      </c>
      <c r="O621" s="411"/>
      <c r="P621" s="485">
        <f t="shared" ca="1" si="230"/>
        <v>0.61090277777777824</v>
      </c>
      <c r="Q621" s="484">
        <f t="shared" ca="1" si="231"/>
        <v>0.61104166666666715</v>
      </c>
      <c r="R621" s="486">
        <v>0.12</v>
      </c>
      <c r="S621" s="486"/>
      <c r="T621">
        <v>9</v>
      </c>
      <c r="U621" s="469" t="str">
        <f t="shared" si="227"/>
        <v>C30-R28</v>
      </c>
      <c r="V621">
        <v>30</v>
      </c>
      <c r="W621" s="470" t="s">
        <v>493</v>
      </c>
      <c r="X621" s="470" t="s">
        <v>494</v>
      </c>
      <c r="Y621">
        <v>28</v>
      </c>
      <c r="Z621" s="400">
        <v>605</v>
      </c>
      <c r="AA621" s="400"/>
    </row>
    <row r="622" spans="1:27" ht="12.6" customHeight="1">
      <c r="A622" s="403">
        <f t="shared" si="232"/>
        <v>606</v>
      </c>
      <c r="B622" s="513"/>
      <c r="C622" s="404" t="str">
        <f t="shared" si="233"/>
        <v>C30-R26</v>
      </c>
      <c r="D622" s="405">
        <v>0.61105324074074152</v>
      </c>
      <c r="E622" s="405">
        <v>0.61122685185185266</v>
      </c>
      <c r="F622" s="406">
        <f t="shared" ref="F622:H622" si="265">F621</f>
        <v>1.7</v>
      </c>
      <c r="G622" s="468">
        <f t="shared" si="265"/>
        <v>13.26</v>
      </c>
      <c r="H622" s="407">
        <f t="shared" si="265"/>
        <v>1.2</v>
      </c>
      <c r="I622" s="407">
        <f t="shared" si="235"/>
        <v>14.959999999999999</v>
      </c>
      <c r="J622" s="407">
        <f t="shared" si="236"/>
        <v>14.979999999999999</v>
      </c>
      <c r="K622" s="408">
        <f t="shared" si="237"/>
        <v>1.9999999999999574E-2</v>
      </c>
      <c r="L622" s="409">
        <f t="shared" si="238"/>
        <v>0.5</v>
      </c>
      <c r="M622" s="410">
        <f t="shared" si="239"/>
        <v>15.459999999999999</v>
      </c>
      <c r="N622" s="410">
        <f t="shared" si="229"/>
        <v>15.479999999999999</v>
      </c>
      <c r="O622" s="411"/>
      <c r="P622" s="485">
        <f t="shared" ca="1" si="230"/>
        <v>0.61130787037037082</v>
      </c>
      <c r="Q622" s="484">
        <f t="shared" ca="1" si="231"/>
        <v>0.61144675925925973</v>
      </c>
      <c r="R622" s="486">
        <v>0.02</v>
      </c>
      <c r="S622" s="486"/>
      <c r="T622">
        <v>10</v>
      </c>
      <c r="U622" s="469" t="str">
        <f t="shared" si="227"/>
        <v>C30-R26</v>
      </c>
      <c r="V622">
        <v>30</v>
      </c>
      <c r="W622" s="470" t="s">
        <v>493</v>
      </c>
      <c r="X622" s="470" t="s">
        <v>494</v>
      </c>
      <c r="Y622">
        <v>26</v>
      </c>
      <c r="Z622" s="400">
        <v>606</v>
      </c>
      <c r="AA622" s="400"/>
    </row>
    <row r="623" spans="1:27" ht="12.6" customHeight="1">
      <c r="A623" s="403">
        <f t="shared" si="232"/>
        <v>607</v>
      </c>
      <c r="B623" s="513"/>
      <c r="C623" s="404" t="str">
        <f t="shared" si="233"/>
        <v>C30-R24</v>
      </c>
      <c r="D623" s="405">
        <v>0.6114583333333341</v>
      </c>
      <c r="E623" s="405">
        <v>0.61159722222222301</v>
      </c>
      <c r="F623" s="406">
        <f t="shared" ref="F623:H623" si="266">F622</f>
        <v>1.7</v>
      </c>
      <c r="G623" s="468">
        <f t="shared" si="266"/>
        <v>13.26</v>
      </c>
      <c r="H623" s="407">
        <f t="shared" si="266"/>
        <v>1.2</v>
      </c>
      <c r="I623" s="407">
        <f t="shared" si="235"/>
        <v>14.959999999999999</v>
      </c>
      <c r="J623" s="407">
        <f t="shared" si="236"/>
        <v>15.03</v>
      </c>
      <c r="K623" s="408">
        <f t="shared" si="237"/>
        <v>7.0000000000000284E-2</v>
      </c>
      <c r="L623" s="409">
        <f t="shared" si="238"/>
        <v>0.5</v>
      </c>
      <c r="M623" s="410">
        <f t="shared" si="239"/>
        <v>15.459999999999999</v>
      </c>
      <c r="N623" s="410">
        <f t="shared" si="229"/>
        <v>15.53</v>
      </c>
      <c r="O623" s="411"/>
      <c r="P623" s="485">
        <f t="shared" ca="1" si="230"/>
        <v>0.61172453703703755</v>
      </c>
      <c r="Q623" s="484">
        <f t="shared" ca="1" si="231"/>
        <v>0.61186342592592646</v>
      </c>
      <c r="R623" s="486">
        <v>7.0000000000000007E-2</v>
      </c>
      <c r="S623" s="486"/>
      <c r="T623">
        <v>11</v>
      </c>
      <c r="U623" s="469" t="str">
        <f t="shared" si="227"/>
        <v>C30-R24</v>
      </c>
      <c r="V623">
        <v>30</v>
      </c>
      <c r="W623" s="470" t="s">
        <v>493</v>
      </c>
      <c r="X623" s="470" t="s">
        <v>494</v>
      </c>
      <c r="Y623">
        <v>24</v>
      </c>
      <c r="Z623" s="400">
        <v>607</v>
      </c>
      <c r="AA623" s="400"/>
    </row>
    <row r="624" spans="1:27" ht="12.6" customHeight="1">
      <c r="A624" s="403">
        <f t="shared" si="232"/>
        <v>608</v>
      </c>
      <c r="B624" s="513"/>
      <c r="C624" s="404" t="str">
        <f t="shared" si="233"/>
        <v>C30-R22</v>
      </c>
      <c r="D624" s="405">
        <v>0.61185185185185265</v>
      </c>
      <c r="E624" s="405">
        <v>0.61202546296296378</v>
      </c>
      <c r="F624" s="406">
        <f t="shared" ref="F624:H624" si="267">F623</f>
        <v>1.7</v>
      </c>
      <c r="G624" s="468">
        <f t="shared" si="267"/>
        <v>13.26</v>
      </c>
      <c r="H624" s="407">
        <f t="shared" si="267"/>
        <v>1.2</v>
      </c>
      <c r="I624" s="407">
        <f t="shared" si="235"/>
        <v>14.959999999999999</v>
      </c>
      <c r="J624" s="407">
        <f t="shared" si="236"/>
        <v>15.01</v>
      </c>
      <c r="K624" s="408">
        <f t="shared" si="237"/>
        <v>5.0000000000000711E-2</v>
      </c>
      <c r="L624" s="409">
        <f t="shared" si="238"/>
        <v>0.5</v>
      </c>
      <c r="M624" s="410">
        <f t="shared" si="239"/>
        <v>15.459999999999999</v>
      </c>
      <c r="N624" s="410">
        <f t="shared" si="229"/>
        <v>15.51</v>
      </c>
      <c r="O624" s="411"/>
      <c r="P624" s="485">
        <f t="shared" ca="1" si="230"/>
        <v>0.61214120370370428</v>
      </c>
      <c r="Q624" s="484">
        <f t="shared" ca="1" si="231"/>
        <v>0.61231481481481542</v>
      </c>
      <c r="R624" s="486">
        <v>0.05</v>
      </c>
      <c r="S624" s="486"/>
      <c r="T624">
        <v>12</v>
      </c>
      <c r="U624" s="469" t="str">
        <f t="shared" si="227"/>
        <v>C30-R22</v>
      </c>
      <c r="V624">
        <v>30</v>
      </c>
      <c r="W624" s="470" t="s">
        <v>493</v>
      </c>
      <c r="X624" s="470" t="s">
        <v>494</v>
      </c>
      <c r="Y624">
        <v>22</v>
      </c>
      <c r="Z624" s="400">
        <v>608</v>
      </c>
      <c r="AA624" s="400"/>
    </row>
    <row r="625" spans="1:27" ht="12.6" customHeight="1">
      <c r="A625" s="403">
        <f t="shared" si="232"/>
        <v>609</v>
      </c>
      <c r="B625" s="513"/>
      <c r="C625" s="404" t="str">
        <f t="shared" si="233"/>
        <v>C30-R20</v>
      </c>
      <c r="D625" s="405">
        <v>0.61231481481481564</v>
      </c>
      <c r="E625" s="405">
        <v>0.61245370370370456</v>
      </c>
      <c r="F625" s="406">
        <f t="shared" ref="F625:H625" si="268">F624</f>
        <v>1.7</v>
      </c>
      <c r="G625" s="468">
        <f t="shared" si="268"/>
        <v>13.26</v>
      </c>
      <c r="H625" s="407">
        <f t="shared" si="268"/>
        <v>1.2</v>
      </c>
      <c r="I625" s="407">
        <f t="shared" si="235"/>
        <v>14.959999999999999</v>
      </c>
      <c r="J625" s="407">
        <f t="shared" si="236"/>
        <v>15.11</v>
      </c>
      <c r="K625" s="408">
        <f t="shared" si="237"/>
        <v>0.15000000000000036</v>
      </c>
      <c r="L625" s="409">
        <f t="shared" si="238"/>
        <v>0.5</v>
      </c>
      <c r="M625" s="410">
        <f t="shared" si="239"/>
        <v>15.459999999999999</v>
      </c>
      <c r="N625" s="410">
        <f t="shared" si="229"/>
        <v>15.61</v>
      </c>
      <c r="O625" s="411"/>
      <c r="P625" s="485">
        <f t="shared" ca="1" si="230"/>
        <v>0.61256944444444505</v>
      </c>
      <c r="Q625" s="484">
        <f t="shared" ca="1" si="231"/>
        <v>0.61273148148148204</v>
      </c>
      <c r="R625" s="486">
        <v>0.15</v>
      </c>
      <c r="S625" s="486"/>
      <c r="T625">
        <v>13</v>
      </c>
      <c r="U625" s="469" t="str">
        <f t="shared" si="227"/>
        <v>C30-R20</v>
      </c>
      <c r="V625">
        <v>30</v>
      </c>
      <c r="W625" s="470" t="s">
        <v>493</v>
      </c>
      <c r="X625" s="470" t="s">
        <v>494</v>
      </c>
      <c r="Y625">
        <v>20</v>
      </c>
      <c r="Z625" s="400">
        <v>609</v>
      </c>
      <c r="AA625" s="400"/>
    </row>
    <row r="626" spans="1:27" ht="12.6" customHeight="1">
      <c r="A626" s="403">
        <f t="shared" si="232"/>
        <v>610</v>
      </c>
      <c r="B626" s="513"/>
      <c r="C626" s="404" t="str">
        <f t="shared" si="233"/>
        <v>C30-R18</v>
      </c>
      <c r="D626" s="405">
        <v>0.612685185185186</v>
      </c>
      <c r="E626" s="405">
        <v>0.61282407407407491</v>
      </c>
      <c r="F626" s="406">
        <f t="shared" ref="F626:H626" si="269">F625</f>
        <v>1.7</v>
      </c>
      <c r="G626" s="468">
        <f t="shared" si="269"/>
        <v>13.26</v>
      </c>
      <c r="H626" s="407">
        <f t="shared" si="269"/>
        <v>1.2</v>
      </c>
      <c r="I626" s="407">
        <f t="shared" si="235"/>
        <v>14.959999999999999</v>
      </c>
      <c r="J626" s="407">
        <f t="shared" si="236"/>
        <v>15.11</v>
      </c>
      <c r="K626" s="408">
        <f t="shared" si="237"/>
        <v>0.15000000000000036</v>
      </c>
      <c r="L626" s="409">
        <f t="shared" si="238"/>
        <v>0.5</v>
      </c>
      <c r="M626" s="410">
        <f t="shared" si="239"/>
        <v>15.459999999999999</v>
      </c>
      <c r="N626" s="410">
        <f t="shared" si="229"/>
        <v>15.61</v>
      </c>
      <c r="O626" s="411"/>
      <c r="P626" s="485">
        <f t="shared" ca="1" si="230"/>
        <v>0.61298611111111168</v>
      </c>
      <c r="Q626" s="484">
        <f t="shared" ca="1" si="231"/>
        <v>0.61312500000000059</v>
      </c>
      <c r="R626" s="486">
        <v>0.15</v>
      </c>
      <c r="S626" s="486"/>
      <c r="T626">
        <v>14</v>
      </c>
      <c r="U626" s="469" t="str">
        <f t="shared" si="227"/>
        <v>C30-R18</v>
      </c>
      <c r="V626">
        <v>30</v>
      </c>
      <c r="W626" s="470" t="s">
        <v>493</v>
      </c>
      <c r="X626" s="470" t="s">
        <v>494</v>
      </c>
      <c r="Y626">
        <v>18</v>
      </c>
      <c r="Z626" s="400">
        <v>610</v>
      </c>
      <c r="AA626" s="400"/>
    </row>
    <row r="627" spans="1:27" ht="12.6" customHeight="1">
      <c r="A627" s="403">
        <f t="shared" si="232"/>
        <v>611</v>
      </c>
      <c r="B627" s="513" t="str">
        <f>D12</f>
        <v>KM10+170, KM10+230</v>
      </c>
      <c r="C627" s="404" t="str">
        <f t="shared" si="233"/>
        <v>C30-R16</v>
      </c>
      <c r="D627" s="405">
        <v>0.6130671296296305</v>
      </c>
      <c r="E627" s="405">
        <v>0.61322916666666749</v>
      </c>
      <c r="F627" s="406">
        <f t="shared" ref="F627:H627" si="270">F626</f>
        <v>1.7</v>
      </c>
      <c r="G627" s="468">
        <f t="shared" si="270"/>
        <v>13.26</v>
      </c>
      <c r="H627" s="407">
        <f t="shared" si="270"/>
        <v>1.2</v>
      </c>
      <c r="I627" s="407">
        <f t="shared" si="235"/>
        <v>14.959999999999999</v>
      </c>
      <c r="J627" s="407">
        <f t="shared" si="236"/>
        <v>15.079999999999998</v>
      </c>
      <c r="K627" s="408">
        <f t="shared" si="237"/>
        <v>0.11999999999999922</v>
      </c>
      <c r="L627" s="409">
        <f t="shared" si="238"/>
        <v>0.5</v>
      </c>
      <c r="M627" s="410">
        <f t="shared" si="239"/>
        <v>15.459999999999999</v>
      </c>
      <c r="N627" s="410">
        <f t="shared" si="229"/>
        <v>15.579999999999998</v>
      </c>
      <c r="O627" s="411"/>
      <c r="P627" s="485">
        <f t="shared" ca="1" si="230"/>
        <v>0.61337962962963022</v>
      </c>
      <c r="Q627" s="484">
        <f t="shared" ca="1" si="231"/>
        <v>0.61351851851851913</v>
      </c>
      <c r="R627" s="486">
        <v>0.12</v>
      </c>
      <c r="S627" s="486"/>
      <c r="T627">
        <v>15</v>
      </c>
      <c r="U627" s="469" t="str">
        <f t="shared" si="227"/>
        <v>C30-R16</v>
      </c>
      <c r="V627">
        <v>30</v>
      </c>
      <c r="W627" s="470" t="s">
        <v>493</v>
      </c>
      <c r="X627" s="470" t="s">
        <v>494</v>
      </c>
      <c r="Y627">
        <v>16</v>
      </c>
      <c r="Z627" s="400">
        <v>611</v>
      </c>
      <c r="AA627" s="400"/>
    </row>
    <row r="628" spans="1:27" ht="12.6" customHeight="1">
      <c r="A628" s="403">
        <f t="shared" si="232"/>
        <v>612</v>
      </c>
      <c r="B628" s="513"/>
      <c r="C628" s="404" t="str">
        <f t="shared" si="233"/>
        <v>C30-R14</v>
      </c>
      <c r="D628" s="405">
        <v>0.61349537037037116</v>
      </c>
      <c r="E628" s="405">
        <v>0.61363425925926007</v>
      </c>
      <c r="F628" s="406">
        <f t="shared" ref="F628:H628" si="271">F627</f>
        <v>1.7</v>
      </c>
      <c r="G628" s="468">
        <f t="shared" si="271"/>
        <v>13.26</v>
      </c>
      <c r="H628" s="407">
        <f t="shared" si="271"/>
        <v>1.2</v>
      </c>
      <c r="I628" s="407">
        <f t="shared" si="235"/>
        <v>14.959999999999999</v>
      </c>
      <c r="J628" s="407">
        <f t="shared" si="236"/>
        <v>14.979999999999999</v>
      </c>
      <c r="K628" s="408">
        <f t="shared" si="237"/>
        <v>1.9999999999999574E-2</v>
      </c>
      <c r="L628" s="409">
        <f t="shared" si="238"/>
        <v>0.5</v>
      </c>
      <c r="M628" s="410">
        <f t="shared" si="239"/>
        <v>15.459999999999999</v>
      </c>
      <c r="N628" s="410">
        <f t="shared" si="229"/>
        <v>15.479999999999999</v>
      </c>
      <c r="O628" s="411"/>
      <c r="P628" s="485">
        <f t="shared" ca="1" si="230"/>
        <v>0.6137847222222228</v>
      </c>
      <c r="Q628" s="484">
        <f t="shared" ca="1" si="231"/>
        <v>0.61392361111111171</v>
      </c>
      <c r="R628" s="486">
        <v>0.02</v>
      </c>
      <c r="S628" s="486"/>
      <c r="T628">
        <v>16</v>
      </c>
      <c r="U628" s="469" t="str">
        <f t="shared" si="227"/>
        <v>C30-R14</v>
      </c>
      <c r="V628">
        <v>30</v>
      </c>
      <c r="W628" s="470" t="s">
        <v>493</v>
      </c>
      <c r="X628" s="470" t="s">
        <v>494</v>
      </c>
      <c r="Y628">
        <v>14</v>
      </c>
      <c r="Z628" s="400">
        <v>612</v>
      </c>
      <c r="AA628" s="400"/>
    </row>
    <row r="629" spans="1:27" ht="12.6" customHeight="1">
      <c r="A629" s="403">
        <f t="shared" si="232"/>
        <v>613</v>
      </c>
      <c r="B629" s="513"/>
      <c r="C629" s="404" t="str">
        <f t="shared" si="233"/>
        <v>C30-R12</v>
      </c>
      <c r="D629" s="405">
        <v>0.61386574074074152</v>
      </c>
      <c r="E629" s="405">
        <v>0.61401620370370447</v>
      </c>
      <c r="F629" s="406">
        <f t="shared" ref="F629:H629" si="272">F628</f>
        <v>1.7</v>
      </c>
      <c r="G629" s="468">
        <f t="shared" si="272"/>
        <v>13.26</v>
      </c>
      <c r="H629" s="407">
        <f t="shared" si="272"/>
        <v>1.2</v>
      </c>
      <c r="I629" s="407">
        <f t="shared" si="235"/>
        <v>14.959999999999999</v>
      </c>
      <c r="J629" s="407">
        <f t="shared" si="236"/>
        <v>14.969999999999999</v>
      </c>
      <c r="K629" s="408">
        <f t="shared" si="237"/>
        <v>9.9999999999997868E-3</v>
      </c>
      <c r="L629" s="409">
        <f t="shared" si="238"/>
        <v>0.5</v>
      </c>
      <c r="M629" s="410">
        <f t="shared" si="239"/>
        <v>15.459999999999999</v>
      </c>
      <c r="N629" s="410">
        <f t="shared" si="229"/>
        <v>15.469999999999999</v>
      </c>
      <c r="O629" s="411"/>
      <c r="P629" s="485">
        <f t="shared" ca="1" si="230"/>
        <v>0.61417824074074134</v>
      </c>
      <c r="Q629" s="484">
        <f t="shared" ca="1" si="231"/>
        <v>0.61432870370370429</v>
      </c>
      <c r="R629" s="486">
        <v>0.01</v>
      </c>
      <c r="S629" s="486"/>
      <c r="T629">
        <v>17</v>
      </c>
      <c r="U629" s="469" t="str">
        <f t="shared" si="227"/>
        <v>C30-R12</v>
      </c>
      <c r="V629">
        <v>30</v>
      </c>
      <c r="W629" s="470" t="s">
        <v>493</v>
      </c>
      <c r="X629" s="470" t="s">
        <v>494</v>
      </c>
      <c r="Y629">
        <v>12</v>
      </c>
      <c r="Z629" s="400">
        <v>613</v>
      </c>
      <c r="AA629" s="400"/>
    </row>
    <row r="630" spans="1:27" ht="12.6" customHeight="1">
      <c r="A630" s="403">
        <f t="shared" si="232"/>
        <v>614</v>
      </c>
      <c r="B630" s="513"/>
      <c r="C630" s="404" t="str">
        <f t="shared" si="233"/>
        <v>C30-R10</v>
      </c>
      <c r="D630" s="405">
        <v>0.61428240740740814</v>
      </c>
      <c r="E630" s="405">
        <v>0.61442129629629705</v>
      </c>
      <c r="F630" s="406">
        <f t="shared" ref="F630:H630" si="273">F629</f>
        <v>1.7</v>
      </c>
      <c r="G630" s="468">
        <f t="shared" si="273"/>
        <v>13.26</v>
      </c>
      <c r="H630" s="407">
        <f t="shared" si="273"/>
        <v>1.2</v>
      </c>
      <c r="I630" s="407">
        <f t="shared" si="235"/>
        <v>14.959999999999999</v>
      </c>
      <c r="J630" s="407">
        <f t="shared" si="236"/>
        <v>14.979999999999999</v>
      </c>
      <c r="K630" s="408">
        <f t="shared" si="237"/>
        <v>1.9999999999999574E-2</v>
      </c>
      <c r="L630" s="409">
        <f t="shared" si="238"/>
        <v>0.5</v>
      </c>
      <c r="M630" s="410">
        <f t="shared" si="239"/>
        <v>15.459999999999999</v>
      </c>
      <c r="N630" s="410">
        <f t="shared" si="229"/>
        <v>15.479999999999999</v>
      </c>
      <c r="O630" s="411"/>
      <c r="P630" s="485">
        <f t="shared" ca="1" si="230"/>
        <v>0.61458333333333393</v>
      </c>
      <c r="Q630" s="484">
        <f t="shared" ca="1" si="231"/>
        <v>0.61475694444444506</v>
      </c>
      <c r="R630" s="486">
        <v>0.02</v>
      </c>
      <c r="S630" s="486"/>
      <c r="T630">
        <v>18</v>
      </c>
      <c r="U630" s="469" t="str">
        <f t="shared" si="227"/>
        <v>C30-R10</v>
      </c>
      <c r="V630">
        <v>30</v>
      </c>
      <c r="W630" s="470" t="s">
        <v>493</v>
      </c>
      <c r="X630" s="470" t="s">
        <v>494</v>
      </c>
      <c r="Y630">
        <v>10</v>
      </c>
      <c r="Z630" s="400">
        <v>614</v>
      </c>
      <c r="AA630" s="400"/>
    </row>
    <row r="631" spans="1:27" ht="12.6" customHeight="1">
      <c r="A631" s="403">
        <f t="shared" si="232"/>
        <v>615</v>
      </c>
      <c r="B631" s="513"/>
      <c r="C631" s="404" t="str">
        <f t="shared" si="233"/>
        <v>C30-R8</v>
      </c>
      <c r="D631" s="405">
        <v>0.61465277777777849</v>
      </c>
      <c r="E631" s="405">
        <v>0.61482638888888963</v>
      </c>
      <c r="F631" s="406">
        <f t="shared" ref="F631:H631" si="274">F630</f>
        <v>1.7</v>
      </c>
      <c r="G631" s="468">
        <f t="shared" si="274"/>
        <v>13.26</v>
      </c>
      <c r="H631" s="407">
        <f t="shared" si="274"/>
        <v>1.2</v>
      </c>
      <c r="I631" s="407">
        <f t="shared" si="235"/>
        <v>14.959999999999999</v>
      </c>
      <c r="J631" s="407">
        <f t="shared" si="236"/>
        <v>14.989999999999998</v>
      </c>
      <c r="K631" s="408">
        <f t="shared" si="237"/>
        <v>2.9999999999999361E-2</v>
      </c>
      <c r="L631" s="409">
        <f t="shared" si="238"/>
        <v>0.5</v>
      </c>
      <c r="M631" s="410">
        <f t="shared" si="239"/>
        <v>15.459999999999999</v>
      </c>
      <c r="N631" s="410">
        <f t="shared" si="229"/>
        <v>15.489999999999998</v>
      </c>
      <c r="O631" s="411"/>
      <c r="P631" s="485">
        <f t="shared" ca="1" si="230"/>
        <v>0.61502314814814874</v>
      </c>
      <c r="Q631" s="484">
        <f t="shared" ca="1" si="231"/>
        <v>0.61517361111111168</v>
      </c>
      <c r="R631" s="486">
        <v>0.03</v>
      </c>
      <c r="S631" s="486"/>
      <c r="T631">
        <v>19</v>
      </c>
      <c r="U631" s="469" t="str">
        <f t="shared" si="227"/>
        <v>C30-R8</v>
      </c>
      <c r="V631">
        <v>30</v>
      </c>
      <c r="W631" s="470" t="s">
        <v>493</v>
      </c>
      <c r="X631" s="470" t="s">
        <v>494</v>
      </c>
      <c r="Y631">
        <v>8</v>
      </c>
      <c r="Z631" s="400">
        <v>615</v>
      </c>
      <c r="AA631" s="400"/>
    </row>
    <row r="632" spans="1:27" ht="12.6" customHeight="1">
      <c r="A632" s="403">
        <f t="shared" si="232"/>
        <v>616</v>
      </c>
      <c r="B632" s="513"/>
      <c r="C632" s="404" t="str">
        <f t="shared" si="233"/>
        <v>C30-R6</v>
      </c>
      <c r="D632" s="405">
        <v>0.61510416666666745</v>
      </c>
      <c r="E632" s="405">
        <v>0.61524305555555636</v>
      </c>
      <c r="F632" s="406">
        <f t="shared" ref="F632:H632" si="275">F631</f>
        <v>1.7</v>
      </c>
      <c r="G632" s="468">
        <f t="shared" si="275"/>
        <v>13.26</v>
      </c>
      <c r="H632" s="407">
        <f t="shared" si="275"/>
        <v>1.2</v>
      </c>
      <c r="I632" s="407">
        <f t="shared" si="235"/>
        <v>14.959999999999999</v>
      </c>
      <c r="J632" s="407">
        <f t="shared" si="236"/>
        <v>15.079999999999998</v>
      </c>
      <c r="K632" s="408">
        <f t="shared" si="237"/>
        <v>0.11999999999999922</v>
      </c>
      <c r="L632" s="409">
        <f t="shared" si="238"/>
        <v>0.5</v>
      </c>
      <c r="M632" s="410">
        <f t="shared" si="239"/>
        <v>15.459999999999999</v>
      </c>
      <c r="N632" s="410">
        <f t="shared" si="229"/>
        <v>15.579999999999998</v>
      </c>
      <c r="O632" s="411"/>
      <c r="P632" s="485">
        <f t="shared" ca="1" si="230"/>
        <v>0.61542824074074132</v>
      </c>
      <c r="Q632" s="484">
        <f t="shared" ca="1" si="231"/>
        <v>0.61556712962963023</v>
      </c>
      <c r="R632" s="486">
        <v>0.12</v>
      </c>
      <c r="S632" s="486"/>
      <c r="T632">
        <v>20</v>
      </c>
      <c r="U632" s="469" t="str">
        <f t="shared" si="227"/>
        <v>C30-R6</v>
      </c>
      <c r="V632">
        <v>30</v>
      </c>
      <c r="W632" s="470" t="s">
        <v>493</v>
      </c>
      <c r="X632" s="470" t="s">
        <v>494</v>
      </c>
      <c r="Y632">
        <v>6</v>
      </c>
      <c r="Z632" s="400">
        <v>616</v>
      </c>
      <c r="AA632" s="400"/>
    </row>
    <row r="633" spans="1:27" ht="12.6" customHeight="1">
      <c r="A633" s="403">
        <f t="shared" si="232"/>
        <v>617</v>
      </c>
      <c r="B633" s="513"/>
      <c r="C633" s="404" t="str">
        <f t="shared" si="233"/>
        <v>C30-R4</v>
      </c>
      <c r="D633" s="405">
        <v>0.61553240740740822</v>
      </c>
      <c r="E633" s="405">
        <v>0.61567129629629713</v>
      </c>
      <c r="F633" s="406">
        <f t="shared" ref="F633:H633" si="276">F632</f>
        <v>1.7</v>
      </c>
      <c r="G633" s="468">
        <f t="shared" si="276"/>
        <v>13.26</v>
      </c>
      <c r="H633" s="407">
        <f t="shared" si="276"/>
        <v>1.2</v>
      </c>
      <c r="I633" s="407">
        <f t="shared" si="235"/>
        <v>14.959999999999999</v>
      </c>
      <c r="J633" s="407">
        <f t="shared" si="236"/>
        <v>15.079999999999998</v>
      </c>
      <c r="K633" s="408">
        <f t="shared" si="237"/>
        <v>0.11999999999999922</v>
      </c>
      <c r="L633" s="409">
        <f t="shared" si="238"/>
        <v>0.5</v>
      </c>
      <c r="M633" s="410">
        <f t="shared" si="239"/>
        <v>15.459999999999999</v>
      </c>
      <c r="N633" s="410">
        <f t="shared" si="229"/>
        <v>15.579999999999998</v>
      </c>
      <c r="O633" s="411"/>
      <c r="P633" s="485">
        <f t="shared" ca="1" si="230"/>
        <v>0.61585648148148209</v>
      </c>
      <c r="Q633" s="484">
        <f t="shared" ca="1" si="231"/>
        <v>0.61601851851851908</v>
      </c>
      <c r="R633" s="486">
        <v>0.12</v>
      </c>
      <c r="S633" s="486"/>
      <c r="T633">
        <v>21</v>
      </c>
      <c r="U633" s="469" t="str">
        <f t="shared" si="227"/>
        <v>C30-R4</v>
      </c>
      <c r="V633">
        <v>30</v>
      </c>
      <c r="W633" s="470" t="s">
        <v>493</v>
      </c>
      <c r="X633" s="470" t="s">
        <v>494</v>
      </c>
      <c r="Y633">
        <v>4</v>
      </c>
      <c r="Z633" s="400">
        <v>617</v>
      </c>
      <c r="AA633" s="400"/>
    </row>
    <row r="634" spans="1:27" ht="12.6" customHeight="1">
      <c r="A634" s="403">
        <f t="shared" si="232"/>
        <v>618</v>
      </c>
      <c r="B634" s="513"/>
      <c r="C634" s="404" t="str">
        <f t="shared" si="233"/>
        <v>C30-R2</v>
      </c>
      <c r="D634" s="405">
        <v>0.61590277777777858</v>
      </c>
      <c r="E634" s="405">
        <v>0.61607638888888971</v>
      </c>
      <c r="F634" s="406">
        <f t="shared" ref="F634:H634" si="277">F633</f>
        <v>1.7</v>
      </c>
      <c r="G634" s="468">
        <f t="shared" si="277"/>
        <v>13.26</v>
      </c>
      <c r="H634" s="407">
        <f t="shared" si="277"/>
        <v>1.2</v>
      </c>
      <c r="I634" s="407">
        <f t="shared" si="235"/>
        <v>14.959999999999999</v>
      </c>
      <c r="J634" s="407">
        <f t="shared" si="236"/>
        <v>15.049999999999999</v>
      </c>
      <c r="K634" s="408">
        <f t="shared" si="237"/>
        <v>8.9999999999999858E-2</v>
      </c>
      <c r="L634" s="409">
        <f t="shared" si="238"/>
        <v>0.5</v>
      </c>
      <c r="M634" s="410">
        <f t="shared" si="239"/>
        <v>15.459999999999999</v>
      </c>
      <c r="N634" s="410">
        <f t="shared" si="229"/>
        <v>15.549999999999999</v>
      </c>
      <c r="O634" s="411"/>
      <c r="P634" s="485">
        <f t="shared" ca="1" si="230"/>
        <v>0.61625000000000052</v>
      </c>
      <c r="Q634" s="484">
        <f t="shared" ca="1" si="231"/>
        <v>0.61641203703703751</v>
      </c>
      <c r="R634" s="486">
        <v>0.09</v>
      </c>
      <c r="S634" s="486"/>
      <c r="T634">
        <v>22</v>
      </c>
      <c r="U634" s="469" t="str">
        <f t="shared" si="227"/>
        <v>C30-R2</v>
      </c>
      <c r="V634">
        <v>30</v>
      </c>
      <c r="W634" s="470" t="s">
        <v>493</v>
      </c>
      <c r="X634" s="470" t="s">
        <v>494</v>
      </c>
      <c r="Y634">
        <v>2</v>
      </c>
      <c r="Z634" s="400">
        <v>618</v>
      </c>
      <c r="AA634" s="400"/>
    </row>
    <row r="635" spans="1:27" ht="12.6" customHeight="1">
      <c r="A635" s="403">
        <f t="shared" si="232"/>
        <v>619</v>
      </c>
      <c r="B635" s="513"/>
      <c r="C635" s="404" t="str">
        <f t="shared" si="233"/>
        <v>C31-R1</v>
      </c>
      <c r="D635" s="405">
        <v>0.61636574074074157</v>
      </c>
      <c r="E635" s="405">
        <v>0.61653935185185271</v>
      </c>
      <c r="F635" s="406">
        <f t="shared" ref="F635:H635" si="278">F634</f>
        <v>1.7</v>
      </c>
      <c r="G635" s="468">
        <f t="shared" si="278"/>
        <v>13.26</v>
      </c>
      <c r="H635" s="407">
        <f t="shared" si="278"/>
        <v>1.2</v>
      </c>
      <c r="I635" s="407">
        <f t="shared" si="235"/>
        <v>14.959999999999999</v>
      </c>
      <c r="J635" s="407">
        <f t="shared" si="236"/>
        <v>14.999999999999998</v>
      </c>
      <c r="K635" s="408">
        <f t="shared" si="237"/>
        <v>3.9999999999999147E-2</v>
      </c>
      <c r="L635" s="409">
        <f t="shared" si="238"/>
        <v>0.5</v>
      </c>
      <c r="M635" s="410">
        <f t="shared" si="239"/>
        <v>15.459999999999999</v>
      </c>
      <c r="N635" s="410">
        <f t="shared" si="229"/>
        <v>15.499999999999998</v>
      </c>
      <c r="O635" s="411"/>
      <c r="P635" s="485">
        <f t="shared" ca="1" si="230"/>
        <v>0.61667824074074118</v>
      </c>
      <c r="Q635" s="484">
        <f t="shared" ca="1" si="231"/>
        <v>0.61685185185185232</v>
      </c>
      <c r="R635" s="486">
        <v>0.04</v>
      </c>
      <c r="S635" s="486"/>
      <c r="T635">
        <v>23</v>
      </c>
      <c r="U635" s="469" t="str">
        <f t="shared" si="227"/>
        <v>C31-R1</v>
      </c>
      <c r="V635">
        <v>31</v>
      </c>
      <c r="W635" s="470" t="s">
        <v>493</v>
      </c>
      <c r="X635" s="470" t="s">
        <v>494</v>
      </c>
      <c r="Y635">
        <v>1</v>
      </c>
      <c r="Z635" s="400">
        <v>619</v>
      </c>
      <c r="AA635" s="400"/>
    </row>
    <row r="636" spans="1:27" ht="12.6" customHeight="1">
      <c r="A636" s="403">
        <f t="shared" si="232"/>
        <v>620</v>
      </c>
      <c r="B636" s="513"/>
      <c r="C636" s="404" t="str">
        <f t="shared" si="233"/>
        <v>C31-R3</v>
      </c>
      <c r="D636" s="405">
        <v>0.61682870370370457</v>
      </c>
      <c r="E636" s="405">
        <v>0.61697916666666752</v>
      </c>
      <c r="F636" s="406">
        <f t="shared" ref="F636:H636" si="279">F635</f>
        <v>1.7</v>
      </c>
      <c r="G636" s="468">
        <f t="shared" si="279"/>
        <v>13.26</v>
      </c>
      <c r="H636" s="407">
        <f t="shared" si="279"/>
        <v>1.2</v>
      </c>
      <c r="I636" s="407">
        <f t="shared" si="235"/>
        <v>14.959999999999999</v>
      </c>
      <c r="J636" s="407">
        <f t="shared" si="236"/>
        <v>15.03</v>
      </c>
      <c r="K636" s="408">
        <f t="shared" si="237"/>
        <v>7.0000000000000284E-2</v>
      </c>
      <c r="L636" s="409">
        <f t="shared" si="238"/>
        <v>0.5</v>
      </c>
      <c r="M636" s="410">
        <f t="shared" si="239"/>
        <v>15.459999999999999</v>
      </c>
      <c r="N636" s="410">
        <f t="shared" si="229"/>
        <v>15.53</v>
      </c>
      <c r="O636" s="411"/>
      <c r="P636" s="485">
        <f t="shared" ca="1" si="230"/>
        <v>0.61711805555555599</v>
      </c>
      <c r="Q636" s="484">
        <f t="shared" ca="1" si="231"/>
        <v>0.61726851851851894</v>
      </c>
      <c r="R636" s="486">
        <v>7.0000000000000007E-2</v>
      </c>
      <c r="S636" s="486"/>
      <c r="T636">
        <v>24</v>
      </c>
      <c r="U636" s="469" t="str">
        <f t="shared" si="227"/>
        <v>C31-R3</v>
      </c>
      <c r="V636">
        <v>31</v>
      </c>
      <c r="W636" s="470" t="s">
        <v>493</v>
      </c>
      <c r="X636" s="470" t="s">
        <v>494</v>
      </c>
      <c r="Y636">
        <v>3</v>
      </c>
      <c r="Z636" s="400">
        <v>620</v>
      </c>
      <c r="AA636" s="400"/>
    </row>
    <row r="637" spans="1:27" ht="12.6" customHeight="1">
      <c r="A637" s="403">
        <f t="shared" si="232"/>
        <v>621</v>
      </c>
      <c r="B637" s="513"/>
      <c r="C637" s="404" t="str">
        <f t="shared" si="233"/>
        <v>C31-R5</v>
      </c>
      <c r="D637" s="405">
        <v>0.61721064814814897</v>
      </c>
      <c r="E637" s="405">
        <v>0.61736111111111192</v>
      </c>
      <c r="F637" s="406">
        <f t="shared" ref="F637:H637" si="280">F636</f>
        <v>1.7</v>
      </c>
      <c r="G637" s="468">
        <f t="shared" si="280"/>
        <v>13.26</v>
      </c>
      <c r="H637" s="407">
        <f t="shared" si="280"/>
        <v>1.2</v>
      </c>
      <c r="I637" s="407">
        <f t="shared" si="235"/>
        <v>14.959999999999999</v>
      </c>
      <c r="J637" s="407">
        <f t="shared" si="236"/>
        <v>15.079999999999998</v>
      </c>
      <c r="K637" s="408">
        <f t="shared" si="237"/>
        <v>0.11999999999999922</v>
      </c>
      <c r="L637" s="409">
        <f t="shared" si="238"/>
        <v>0.5</v>
      </c>
      <c r="M637" s="410">
        <f t="shared" si="239"/>
        <v>15.459999999999999</v>
      </c>
      <c r="N637" s="410">
        <f t="shared" si="229"/>
        <v>15.579999999999998</v>
      </c>
      <c r="O637" s="411"/>
      <c r="P637" s="485">
        <f t="shared" ca="1" si="230"/>
        <v>0.61750000000000038</v>
      </c>
      <c r="Q637" s="484">
        <f t="shared" ca="1" si="231"/>
        <v>0.61763888888888929</v>
      </c>
      <c r="R637" s="486">
        <v>0.12</v>
      </c>
      <c r="S637" s="486"/>
      <c r="T637">
        <v>25</v>
      </c>
      <c r="U637" s="469" t="str">
        <f t="shared" si="227"/>
        <v>C31-R5</v>
      </c>
      <c r="V637">
        <v>31</v>
      </c>
      <c r="W637" s="470" t="s">
        <v>493</v>
      </c>
      <c r="X637" s="470" t="s">
        <v>494</v>
      </c>
      <c r="Y637">
        <v>5</v>
      </c>
      <c r="Z637" s="400">
        <v>621</v>
      </c>
      <c r="AA637" s="400"/>
    </row>
    <row r="638" spans="1:27" ht="12.6" customHeight="1">
      <c r="A638" s="403">
        <f t="shared" si="232"/>
        <v>622</v>
      </c>
      <c r="B638" s="513"/>
      <c r="C638" s="404" t="str">
        <f t="shared" si="233"/>
        <v>C31-R7</v>
      </c>
      <c r="D638" s="405">
        <v>0.61759259259259336</v>
      </c>
      <c r="E638" s="405">
        <v>0.61773148148148227</v>
      </c>
      <c r="F638" s="406">
        <f t="shared" ref="F638:H638" si="281">F637</f>
        <v>1.7</v>
      </c>
      <c r="G638" s="468">
        <f t="shared" si="281"/>
        <v>13.26</v>
      </c>
      <c r="H638" s="407">
        <f t="shared" si="281"/>
        <v>1.2</v>
      </c>
      <c r="I638" s="407">
        <f t="shared" si="235"/>
        <v>14.959999999999999</v>
      </c>
      <c r="J638" s="407">
        <f t="shared" si="236"/>
        <v>15.069999999999999</v>
      </c>
      <c r="K638" s="408">
        <f t="shared" si="237"/>
        <v>0.10999999999999943</v>
      </c>
      <c r="L638" s="409">
        <f t="shared" si="238"/>
        <v>0.5</v>
      </c>
      <c r="M638" s="410">
        <f t="shared" si="239"/>
        <v>15.459999999999999</v>
      </c>
      <c r="N638" s="410">
        <f t="shared" si="229"/>
        <v>15.569999999999999</v>
      </c>
      <c r="O638" s="411"/>
      <c r="P638" s="485">
        <f t="shared" ca="1" si="230"/>
        <v>0.61791666666666711</v>
      </c>
      <c r="Q638" s="484">
        <f t="shared" ca="1" si="231"/>
        <v>0.61809027777777825</v>
      </c>
      <c r="R638" s="486">
        <v>0.11</v>
      </c>
      <c r="S638" s="486"/>
      <c r="T638">
        <v>1</v>
      </c>
      <c r="U638" s="469" t="str">
        <f t="shared" si="227"/>
        <v>C31-R7</v>
      </c>
      <c r="V638">
        <v>31</v>
      </c>
      <c r="W638" s="470" t="s">
        <v>493</v>
      </c>
      <c r="X638" s="470" t="s">
        <v>494</v>
      </c>
      <c r="Y638">
        <v>7</v>
      </c>
      <c r="Z638" s="400">
        <v>622</v>
      </c>
      <c r="AA638" s="400"/>
    </row>
    <row r="639" spans="1:27" ht="12.6" customHeight="1">
      <c r="A639" s="403">
        <f t="shared" si="232"/>
        <v>623</v>
      </c>
      <c r="B639" s="513"/>
      <c r="C639" s="404" t="str">
        <f t="shared" si="233"/>
        <v>C31-R9</v>
      </c>
      <c r="D639" s="405">
        <v>0.6179861111111119</v>
      </c>
      <c r="E639" s="405">
        <v>0.61814814814814889</v>
      </c>
      <c r="F639" s="406">
        <f t="shared" ref="F639:H639" si="282">F638</f>
        <v>1.7</v>
      </c>
      <c r="G639" s="468">
        <f t="shared" si="282"/>
        <v>13.26</v>
      </c>
      <c r="H639" s="407">
        <f t="shared" si="282"/>
        <v>1.2</v>
      </c>
      <c r="I639" s="407">
        <f t="shared" si="235"/>
        <v>14.959999999999999</v>
      </c>
      <c r="J639" s="407">
        <f t="shared" si="236"/>
        <v>15.1</v>
      </c>
      <c r="K639" s="408">
        <f t="shared" si="237"/>
        <v>0.14000000000000057</v>
      </c>
      <c r="L639" s="409">
        <f t="shared" si="238"/>
        <v>0.5</v>
      </c>
      <c r="M639" s="410">
        <f t="shared" si="239"/>
        <v>15.459999999999999</v>
      </c>
      <c r="N639" s="410">
        <f t="shared" si="229"/>
        <v>15.6</v>
      </c>
      <c r="O639" s="411"/>
      <c r="P639" s="485">
        <f t="shared" ca="1" si="230"/>
        <v>0.6183217592592597</v>
      </c>
      <c r="Q639" s="484">
        <f t="shared" ca="1" si="231"/>
        <v>0.61849537037037083</v>
      </c>
      <c r="R639" s="486">
        <v>0.14000000000000001</v>
      </c>
      <c r="S639" s="486"/>
      <c r="T639">
        <v>2</v>
      </c>
      <c r="U639" s="469" t="str">
        <f t="shared" si="227"/>
        <v>C31-R9</v>
      </c>
      <c r="V639">
        <v>31</v>
      </c>
      <c r="W639" s="470" t="s">
        <v>493</v>
      </c>
      <c r="X639" s="470" t="s">
        <v>494</v>
      </c>
      <c r="Y639">
        <v>9</v>
      </c>
      <c r="Z639" s="400">
        <v>623</v>
      </c>
      <c r="AA639" s="400"/>
    </row>
    <row r="640" spans="1:27" ht="12.6" customHeight="1">
      <c r="A640" s="403">
        <f t="shared" si="232"/>
        <v>624</v>
      </c>
      <c r="B640" s="513"/>
      <c r="C640" s="404" t="str">
        <f t="shared" si="233"/>
        <v>C31-R11</v>
      </c>
      <c r="D640" s="405">
        <v>0.61840277777777852</v>
      </c>
      <c r="E640" s="405">
        <v>0.61857638888888966</v>
      </c>
      <c r="F640" s="406">
        <f t="shared" ref="F640:H640" si="283">F639</f>
        <v>1.7</v>
      </c>
      <c r="G640" s="468">
        <f t="shared" si="283"/>
        <v>13.26</v>
      </c>
      <c r="H640" s="407">
        <f t="shared" si="283"/>
        <v>1.2</v>
      </c>
      <c r="I640" s="407">
        <f t="shared" si="235"/>
        <v>14.959999999999999</v>
      </c>
      <c r="J640" s="407">
        <f t="shared" si="236"/>
        <v>14.999999999999998</v>
      </c>
      <c r="K640" s="408">
        <f t="shared" si="237"/>
        <v>3.9999999999999147E-2</v>
      </c>
      <c r="L640" s="409">
        <f t="shared" si="238"/>
        <v>0.5</v>
      </c>
      <c r="M640" s="410">
        <f t="shared" si="239"/>
        <v>15.459999999999999</v>
      </c>
      <c r="N640" s="410">
        <f t="shared" si="229"/>
        <v>15.499999999999998</v>
      </c>
      <c r="O640" s="411"/>
      <c r="P640" s="485">
        <f t="shared" ca="1" si="230"/>
        <v>0.61876157407407451</v>
      </c>
      <c r="Q640" s="484">
        <f t="shared" ca="1" si="231"/>
        <v>0.61892361111111149</v>
      </c>
      <c r="R640" s="486">
        <v>0.04</v>
      </c>
      <c r="S640" s="486"/>
      <c r="T640">
        <v>3</v>
      </c>
      <c r="U640" s="469" t="str">
        <f t="shared" si="227"/>
        <v>C31-R11</v>
      </c>
      <c r="V640">
        <v>31</v>
      </c>
      <c r="W640" s="470" t="s">
        <v>493</v>
      </c>
      <c r="X640" s="470" t="s">
        <v>494</v>
      </c>
      <c r="Y640">
        <v>11</v>
      </c>
      <c r="Z640" s="400">
        <v>624</v>
      </c>
      <c r="AA640" s="400"/>
    </row>
    <row r="641" spans="1:27" ht="12.6" customHeight="1">
      <c r="A641" s="403">
        <f t="shared" si="232"/>
        <v>625</v>
      </c>
      <c r="B641" s="513"/>
      <c r="C641" s="404" t="str">
        <f t="shared" si="233"/>
        <v>C31-R13</v>
      </c>
      <c r="D641" s="405">
        <v>0.61883101851851929</v>
      </c>
      <c r="E641" s="405">
        <v>0.6189699074074082</v>
      </c>
      <c r="F641" s="406">
        <f t="shared" ref="F641:H641" si="284">F640</f>
        <v>1.7</v>
      </c>
      <c r="G641" s="468">
        <f t="shared" si="284"/>
        <v>13.26</v>
      </c>
      <c r="H641" s="407">
        <f t="shared" si="284"/>
        <v>1.2</v>
      </c>
      <c r="I641" s="407">
        <f t="shared" si="235"/>
        <v>14.959999999999999</v>
      </c>
      <c r="J641" s="407">
        <f t="shared" si="236"/>
        <v>14.979999999999999</v>
      </c>
      <c r="K641" s="408">
        <f t="shared" si="237"/>
        <v>1.9999999999999574E-2</v>
      </c>
      <c r="L641" s="409">
        <f t="shared" si="238"/>
        <v>0.5</v>
      </c>
      <c r="M641" s="410">
        <f t="shared" si="239"/>
        <v>15.459999999999999</v>
      </c>
      <c r="N641" s="410">
        <f t="shared" si="229"/>
        <v>15.479999999999999</v>
      </c>
      <c r="O641" s="411"/>
      <c r="P641" s="485">
        <f t="shared" ca="1" si="230"/>
        <v>0.61920138888888931</v>
      </c>
      <c r="Q641" s="484">
        <f t="shared" ca="1" si="231"/>
        <v>0.61937500000000045</v>
      </c>
      <c r="R641" s="486">
        <v>0.02</v>
      </c>
      <c r="S641" s="486"/>
      <c r="T641">
        <v>4</v>
      </c>
      <c r="U641" s="469" t="str">
        <f t="shared" si="227"/>
        <v>C31-R13</v>
      </c>
      <c r="V641">
        <v>31</v>
      </c>
      <c r="W641" s="470" t="s">
        <v>493</v>
      </c>
      <c r="X641" s="470" t="s">
        <v>494</v>
      </c>
      <c r="Y641">
        <v>13</v>
      </c>
      <c r="Z641" s="400">
        <v>625</v>
      </c>
      <c r="AA641" s="400"/>
    </row>
    <row r="642" spans="1:27" ht="12.6" customHeight="1">
      <c r="A642" s="403">
        <f t="shared" si="232"/>
        <v>626</v>
      </c>
      <c r="B642" s="513"/>
      <c r="C642" s="404" t="str">
        <f t="shared" si="233"/>
        <v>C31-R15</v>
      </c>
      <c r="D642" s="405">
        <v>0.61922453703703784</v>
      </c>
      <c r="E642" s="405">
        <v>0.61937500000000079</v>
      </c>
      <c r="F642" s="406">
        <f t="shared" ref="F642:H642" si="285">F641</f>
        <v>1.7</v>
      </c>
      <c r="G642" s="468">
        <f t="shared" si="285"/>
        <v>13.26</v>
      </c>
      <c r="H642" s="407">
        <f t="shared" si="285"/>
        <v>1.2</v>
      </c>
      <c r="I642" s="407">
        <f t="shared" si="235"/>
        <v>14.959999999999999</v>
      </c>
      <c r="J642" s="407">
        <f t="shared" si="236"/>
        <v>15.11</v>
      </c>
      <c r="K642" s="408">
        <f t="shared" si="237"/>
        <v>0.15000000000000036</v>
      </c>
      <c r="L642" s="409">
        <f t="shared" si="238"/>
        <v>0.5</v>
      </c>
      <c r="M642" s="410">
        <f t="shared" si="239"/>
        <v>15.459999999999999</v>
      </c>
      <c r="N642" s="410">
        <f t="shared" si="229"/>
        <v>15.61</v>
      </c>
      <c r="O642" s="411"/>
      <c r="P642" s="485">
        <f t="shared" ca="1" si="230"/>
        <v>0.61964120370370412</v>
      </c>
      <c r="Q642" s="484">
        <f t="shared" ca="1" si="231"/>
        <v>0.61978009259259303</v>
      </c>
      <c r="R642" s="486">
        <v>0.15</v>
      </c>
      <c r="S642" s="486"/>
      <c r="T642">
        <v>5</v>
      </c>
      <c r="U642" s="469" t="str">
        <f t="shared" si="227"/>
        <v>C31-R15</v>
      </c>
      <c r="V642">
        <v>31</v>
      </c>
      <c r="W642" s="470" t="s">
        <v>493</v>
      </c>
      <c r="X642" s="470" t="s">
        <v>494</v>
      </c>
      <c r="Y642">
        <v>15</v>
      </c>
      <c r="Z642" s="400">
        <v>626</v>
      </c>
      <c r="AA642" s="400"/>
    </row>
    <row r="643" spans="1:27" ht="12.6" customHeight="1">
      <c r="A643" s="403">
        <f t="shared" si="232"/>
        <v>627</v>
      </c>
      <c r="B643" s="513"/>
      <c r="C643" s="404" t="str">
        <f t="shared" si="233"/>
        <v>C31-R17</v>
      </c>
      <c r="D643" s="405">
        <v>0.61964120370370446</v>
      </c>
      <c r="E643" s="405">
        <v>0.6198148148148156</v>
      </c>
      <c r="F643" s="406">
        <f t="shared" ref="F643:H643" si="286">F642</f>
        <v>1.7</v>
      </c>
      <c r="G643" s="468">
        <f t="shared" si="286"/>
        <v>13.26</v>
      </c>
      <c r="H643" s="407">
        <f t="shared" si="286"/>
        <v>1.2</v>
      </c>
      <c r="I643" s="407">
        <f t="shared" si="235"/>
        <v>14.959999999999999</v>
      </c>
      <c r="J643" s="407">
        <f t="shared" si="236"/>
        <v>14.969999999999999</v>
      </c>
      <c r="K643" s="408">
        <f t="shared" si="237"/>
        <v>9.9999999999997868E-3</v>
      </c>
      <c r="L643" s="409">
        <f t="shared" si="238"/>
        <v>0.5</v>
      </c>
      <c r="M643" s="410">
        <f t="shared" si="239"/>
        <v>15.459999999999999</v>
      </c>
      <c r="N643" s="410">
        <f t="shared" si="229"/>
        <v>15.469999999999999</v>
      </c>
      <c r="O643" s="411"/>
      <c r="P643" s="485">
        <f t="shared" ca="1" si="230"/>
        <v>0.62006944444444489</v>
      </c>
      <c r="Q643" s="484">
        <f t="shared" ca="1" si="231"/>
        <v>0.62020833333333381</v>
      </c>
      <c r="R643" s="486">
        <v>0.01</v>
      </c>
      <c r="S643" s="486"/>
      <c r="T643">
        <v>6</v>
      </c>
      <c r="U643" s="469" t="str">
        <f t="shared" si="227"/>
        <v>C31-R17</v>
      </c>
      <c r="V643">
        <v>31</v>
      </c>
      <c r="W643" s="470" t="s">
        <v>493</v>
      </c>
      <c r="X643" s="470" t="s">
        <v>494</v>
      </c>
      <c r="Y643">
        <v>17</v>
      </c>
      <c r="Z643" s="400">
        <v>627</v>
      </c>
      <c r="AA643" s="400"/>
    </row>
    <row r="644" spans="1:27" ht="12.6" customHeight="1">
      <c r="A644" s="403">
        <f t="shared" si="232"/>
        <v>628</v>
      </c>
      <c r="B644" s="513"/>
      <c r="C644" s="404" t="str">
        <f t="shared" si="233"/>
        <v>C31-R19</v>
      </c>
      <c r="D644" s="405">
        <v>0.62009259259259342</v>
      </c>
      <c r="E644" s="405">
        <v>0.62024305555555637</v>
      </c>
      <c r="F644" s="406">
        <f t="shared" ref="F644:H644" si="287">F643</f>
        <v>1.7</v>
      </c>
      <c r="G644" s="468">
        <f t="shared" si="287"/>
        <v>13.26</v>
      </c>
      <c r="H644" s="407">
        <f t="shared" si="287"/>
        <v>1.2</v>
      </c>
      <c r="I644" s="407">
        <f t="shared" si="235"/>
        <v>14.959999999999999</v>
      </c>
      <c r="J644" s="407">
        <f t="shared" si="236"/>
        <v>15.09</v>
      </c>
      <c r="K644" s="408">
        <f t="shared" si="237"/>
        <v>0.13000000000000078</v>
      </c>
      <c r="L644" s="409">
        <f t="shared" si="238"/>
        <v>0.5</v>
      </c>
      <c r="M644" s="410">
        <f t="shared" si="239"/>
        <v>15.459999999999999</v>
      </c>
      <c r="N644" s="410">
        <f t="shared" si="229"/>
        <v>15.59</v>
      </c>
      <c r="O644" s="411"/>
      <c r="P644" s="485">
        <f t="shared" ca="1" si="230"/>
        <v>0.62046296296296344</v>
      </c>
      <c r="Q644" s="484">
        <f t="shared" ca="1" si="231"/>
        <v>0.62061342592592639</v>
      </c>
      <c r="R644" s="486">
        <v>0.13</v>
      </c>
      <c r="S644" s="486"/>
      <c r="T644">
        <v>7</v>
      </c>
      <c r="U644" s="469" t="str">
        <f t="shared" si="227"/>
        <v>C31-R19</v>
      </c>
      <c r="V644">
        <v>31</v>
      </c>
      <c r="W644" s="470" t="s">
        <v>493</v>
      </c>
      <c r="X644" s="470" t="s">
        <v>494</v>
      </c>
      <c r="Y644">
        <v>19</v>
      </c>
      <c r="Z644" s="400">
        <v>628</v>
      </c>
      <c r="AA644" s="400"/>
    </row>
    <row r="645" spans="1:27" ht="12.6" customHeight="1">
      <c r="A645" s="403">
        <f t="shared" si="232"/>
        <v>629</v>
      </c>
      <c r="B645" s="513"/>
      <c r="C645" s="404" t="str">
        <f t="shared" si="233"/>
        <v>C31-R21</v>
      </c>
      <c r="D645" s="405">
        <v>0.62053240740740823</v>
      </c>
      <c r="E645" s="405">
        <v>0.62069444444444521</v>
      </c>
      <c r="F645" s="406">
        <f t="shared" ref="F645:H645" si="288">F644</f>
        <v>1.7</v>
      </c>
      <c r="G645" s="468">
        <f t="shared" si="288"/>
        <v>13.26</v>
      </c>
      <c r="H645" s="407">
        <f t="shared" si="288"/>
        <v>1.2</v>
      </c>
      <c r="I645" s="407">
        <f t="shared" si="235"/>
        <v>14.959999999999999</v>
      </c>
      <c r="J645" s="407">
        <f t="shared" si="236"/>
        <v>15.03</v>
      </c>
      <c r="K645" s="408">
        <f t="shared" si="237"/>
        <v>7.0000000000000284E-2</v>
      </c>
      <c r="L645" s="409">
        <f t="shared" si="238"/>
        <v>0.5</v>
      </c>
      <c r="M645" s="410">
        <f t="shared" si="239"/>
        <v>15.459999999999999</v>
      </c>
      <c r="N645" s="410">
        <f t="shared" si="229"/>
        <v>15.53</v>
      </c>
      <c r="O645" s="411"/>
      <c r="P645" s="485">
        <f t="shared" ca="1" si="230"/>
        <v>0.62086805555555602</v>
      </c>
      <c r="Q645" s="484">
        <f t="shared" ca="1" si="231"/>
        <v>0.62104166666666716</v>
      </c>
      <c r="R645" s="486">
        <v>7.0000000000000007E-2</v>
      </c>
      <c r="S645" s="486"/>
      <c r="T645">
        <v>8</v>
      </c>
      <c r="U645" s="469" t="str">
        <f t="shared" si="227"/>
        <v>C31-R21</v>
      </c>
      <c r="V645">
        <v>31</v>
      </c>
      <c r="W645" s="470" t="s">
        <v>493</v>
      </c>
      <c r="X645" s="470" t="s">
        <v>494</v>
      </c>
      <c r="Y645">
        <v>21</v>
      </c>
      <c r="Z645" s="400">
        <v>629</v>
      </c>
      <c r="AA645" s="400"/>
    </row>
    <row r="646" spans="1:27" ht="12.6" customHeight="1">
      <c r="A646" s="403">
        <f t="shared" si="232"/>
        <v>630</v>
      </c>
      <c r="B646" s="513"/>
      <c r="C646" s="404" t="str">
        <f t="shared" si="233"/>
        <v>C31-R23</v>
      </c>
      <c r="D646" s="405">
        <v>0.62093750000000081</v>
      </c>
      <c r="E646" s="405">
        <v>0.62107638888888972</v>
      </c>
      <c r="F646" s="406">
        <f t="shared" ref="F646:H646" si="289">F645</f>
        <v>1.7</v>
      </c>
      <c r="G646" s="468">
        <f t="shared" si="289"/>
        <v>13.26</v>
      </c>
      <c r="H646" s="407">
        <f t="shared" si="289"/>
        <v>1.2</v>
      </c>
      <c r="I646" s="407">
        <f t="shared" si="235"/>
        <v>14.959999999999999</v>
      </c>
      <c r="J646" s="407">
        <f t="shared" si="236"/>
        <v>15.02</v>
      </c>
      <c r="K646" s="408">
        <f t="shared" si="237"/>
        <v>6.0000000000000497E-2</v>
      </c>
      <c r="L646" s="409">
        <f t="shared" si="238"/>
        <v>0.5</v>
      </c>
      <c r="M646" s="410">
        <f t="shared" si="239"/>
        <v>15.459999999999999</v>
      </c>
      <c r="N646" s="410">
        <f t="shared" si="229"/>
        <v>15.52</v>
      </c>
      <c r="O646" s="411"/>
      <c r="P646" s="485">
        <f t="shared" ca="1" si="230"/>
        <v>0.62133101851851902</v>
      </c>
      <c r="Q646" s="484">
        <f t="shared" ca="1" si="231"/>
        <v>0.62146990740740793</v>
      </c>
      <c r="R646" s="486">
        <v>0.06</v>
      </c>
      <c r="S646" s="486"/>
      <c r="T646">
        <v>9</v>
      </c>
      <c r="U646" s="469" t="str">
        <f t="shared" si="227"/>
        <v>C31-R23</v>
      </c>
      <c r="V646">
        <v>31</v>
      </c>
      <c r="W646" s="470" t="s">
        <v>493</v>
      </c>
      <c r="X646" s="470" t="s">
        <v>494</v>
      </c>
      <c r="Y646">
        <v>23</v>
      </c>
      <c r="Z646" s="400">
        <v>630</v>
      </c>
      <c r="AA646" s="400"/>
    </row>
    <row r="647" spans="1:27" ht="12.6" customHeight="1">
      <c r="A647" s="403">
        <f t="shared" si="232"/>
        <v>631</v>
      </c>
      <c r="B647" s="513"/>
      <c r="C647" s="404" t="str">
        <f t="shared" si="233"/>
        <v>C31-R25</v>
      </c>
      <c r="D647" s="405">
        <v>0.62130787037037116</v>
      </c>
      <c r="E647" s="405">
        <v>0.62145833333333411</v>
      </c>
      <c r="F647" s="406">
        <f t="shared" ref="F647:H647" si="290">F646</f>
        <v>1.7</v>
      </c>
      <c r="G647" s="468">
        <f t="shared" si="290"/>
        <v>13.26</v>
      </c>
      <c r="H647" s="407">
        <f t="shared" si="290"/>
        <v>1.2</v>
      </c>
      <c r="I647" s="407">
        <f t="shared" si="235"/>
        <v>14.959999999999999</v>
      </c>
      <c r="J647" s="407">
        <f t="shared" si="236"/>
        <v>14.999999999999998</v>
      </c>
      <c r="K647" s="408">
        <f t="shared" si="237"/>
        <v>3.9999999999999147E-2</v>
      </c>
      <c r="L647" s="409">
        <f t="shared" si="238"/>
        <v>0.5</v>
      </c>
      <c r="M647" s="410">
        <f t="shared" si="239"/>
        <v>15.459999999999999</v>
      </c>
      <c r="N647" s="410">
        <f t="shared" si="229"/>
        <v>15.499999999999998</v>
      </c>
      <c r="O647" s="411"/>
      <c r="P647" s="485">
        <f t="shared" ca="1" si="230"/>
        <v>0.62174768518518575</v>
      </c>
      <c r="Q647" s="484">
        <f t="shared" ca="1" si="231"/>
        <v>0.62190972222222274</v>
      </c>
      <c r="R647" s="486">
        <v>0.04</v>
      </c>
      <c r="S647" s="486"/>
      <c r="T647">
        <v>10</v>
      </c>
      <c r="U647" s="469" t="str">
        <f t="shared" si="227"/>
        <v>C31-R25</v>
      </c>
      <c r="V647">
        <v>31</v>
      </c>
      <c r="W647" s="470" t="s">
        <v>493</v>
      </c>
      <c r="X647" s="470" t="s">
        <v>494</v>
      </c>
      <c r="Y647">
        <v>25</v>
      </c>
      <c r="Z647" s="400">
        <v>631</v>
      </c>
      <c r="AA647" s="400"/>
    </row>
    <row r="648" spans="1:27" ht="12.6" customHeight="1">
      <c r="A648" s="403">
        <f t="shared" si="232"/>
        <v>632</v>
      </c>
      <c r="B648" s="513"/>
      <c r="C648" s="404" t="str">
        <f t="shared" si="233"/>
        <v>C31-R27</v>
      </c>
      <c r="D648" s="405">
        <v>0.62171296296296374</v>
      </c>
      <c r="E648" s="405">
        <v>0.62188657407407488</v>
      </c>
      <c r="F648" s="406">
        <f t="shared" ref="F648:H648" si="291">F647</f>
        <v>1.7</v>
      </c>
      <c r="G648" s="468">
        <f t="shared" si="291"/>
        <v>13.26</v>
      </c>
      <c r="H648" s="407">
        <f t="shared" si="291"/>
        <v>1.2</v>
      </c>
      <c r="I648" s="407">
        <f t="shared" si="235"/>
        <v>14.959999999999999</v>
      </c>
      <c r="J648" s="407">
        <f t="shared" si="236"/>
        <v>14.979999999999999</v>
      </c>
      <c r="K648" s="408">
        <f t="shared" si="237"/>
        <v>1.9999999999999574E-2</v>
      </c>
      <c r="L648" s="409">
        <f t="shared" si="238"/>
        <v>0.5</v>
      </c>
      <c r="M648" s="410">
        <f t="shared" si="239"/>
        <v>15.459999999999999</v>
      </c>
      <c r="N648" s="410">
        <f t="shared" si="229"/>
        <v>15.479999999999999</v>
      </c>
      <c r="O648" s="411"/>
      <c r="P648" s="485">
        <f t="shared" ca="1" si="230"/>
        <v>0.6221990740740746</v>
      </c>
      <c r="Q648" s="484">
        <f t="shared" ca="1" si="231"/>
        <v>0.62234953703703755</v>
      </c>
      <c r="R648" s="486">
        <v>0.02</v>
      </c>
      <c r="S648" s="486"/>
      <c r="T648">
        <v>11</v>
      </c>
      <c r="U648" s="469" t="str">
        <f t="shared" si="227"/>
        <v>C31-R27</v>
      </c>
      <c r="V648">
        <v>31</v>
      </c>
      <c r="W648" s="470" t="s">
        <v>493</v>
      </c>
      <c r="X648" s="470" t="s">
        <v>494</v>
      </c>
      <c r="Y648">
        <v>27</v>
      </c>
      <c r="Z648" s="400">
        <v>632</v>
      </c>
      <c r="AA648" s="400"/>
    </row>
    <row r="649" spans="1:27" ht="12.6" customHeight="1">
      <c r="A649" s="403">
        <f t="shared" si="232"/>
        <v>633</v>
      </c>
      <c r="B649" s="513"/>
      <c r="C649" s="404" t="str">
        <f t="shared" si="233"/>
        <v>C31-R29</v>
      </c>
      <c r="D649" s="405">
        <v>0.62212962962963048</v>
      </c>
      <c r="E649" s="405">
        <v>0.62230324074074161</v>
      </c>
      <c r="F649" s="406">
        <f t="shared" ref="F649:H649" si="292">F648</f>
        <v>1.7</v>
      </c>
      <c r="G649" s="468">
        <f t="shared" si="292"/>
        <v>13.26</v>
      </c>
      <c r="H649" s="407">
        <f t="shared" si="292"/>
        <v>1.2</v>
      </c>
      <c r="I649" s="407">
        <f t="shared" si="235"/>
        <v>14.959999999999999</v>
      </c>
      <c r="J649" s="407">
        <f t="shared" si="236"/>
        <v>15.069999999999999</v>
      </c>
      <c r="K649" s="408">
        <f t="shared" si="237"/>
        <v>0.10999999999999943</v>
      </c>
      <c r="L649" s="409">
        <f t="shared" si="238"/>
        <v>0.5</v>
      </c>
      <c r="M649" s="410">
        <f t="shared" si="239"/>
        <v>15.459999999999999</v>
      </c>
      <c r="N649" s="410">
        <f t="shared" si="229"/>
        <v>15.569999999999999</v>
      </c>
      <c r="O649" s="411"/>
      <c r="P649" s="485">
        <f t="shared" ca="1" si="230"/>
        <v>0.62262731481481537</v>
      </c>
      <c r="Q649" s="484">
        <f t="shared" ca="1" si="231"/>
        <v>0.62278935185185236</v>
      </c>
      <c r="R649" s="486">
        <v>0.11</v>
      </c>
      <c r="S649" s="486"/>
      <c r="T649">
        <v>12</v>
      </c>
      <c r="U649" s="469" t="str">
        <f t="shared" si="227"/>
        <v>C31-R29</v>
      </c>
      <c r="V649">
        <v>31</v>
      </c>
      <c r="W649" s="470" t="s">
        <v>493</v>
      </c>
      <c r="X649" s="470" t="s">
        <v>494</v>
      </c>
      <c r="Y649">
        <v>29</v>
      </c>
      <c r="Z649" s="400">
        <v>633</v>
      </c>
      <c r="AA649" s="400"/>
    </row>
    <row r="650" spans="1:27" ht="12.6" customHeight="1">
      <c r="A650" s="403">
        <f t="shared" si="232"/>
        <v>634</v>
      </c>
      <c r="B650" s="513"/>
      <c r="C650" s="404" t="str">
        <f t="shared" si="233"/>
        <v>C31-R31</v>
      </c>
      <c r="D650" s="405">
        <v>0.62256944444444529</v>
      </c>
      <c r="E650" s="405">
        <v>0.62274305555555642</v>
      </c>
      <c r="F650" s="406">
        <f t="shared" ref="F650:H650" si="293">F649</f>
        <v>1.7</v>
      </c>
      <c r="G650" s="468">
        <f t="shared" si="293"/>
        <v>13.26</v>
      </c>
      <c r="H650" s="407">
        <f t="shared" si="293"/>
        <v>1.2</v>
      </c>
      <c r="I650" s="407">
        <f t="shared" si="235"/>
        <v>14.959999999999999</v>
      </c>
      <c r="J650" s="407">
        <f t="shared" si="236"/>
        <v>14.999999999999998</v>
      </c>
      <c r="K650" s="408">
        <f t="shared" si="237"/>
        <v>3.9999999999999147E-2</v>
      </c>
      <c r="L650" s="409">
        <f t="shared" si="238"/>
        <v>0.5</v>
      </c>
      <c r="M650" s="410">
        <f t="shared" si="239"/>
        <v>15.459999999999999</v>
      </c>
      <c r="N650" s="410">
        <f t="shared" si="229"/>
        <v>15.499999999999998</v>
      </c>
      <c r="O650" s="411"/>
      <c r="P650" s="485">
        <f t="shared" ca="1" si="230"/>
        <v>0.62307870370370422</v>
      </c>
      <c r="Q650" s="484">
        <f t="shared" ca="1" si="231"/>
        <v>0.62325231481481536</v>
      </c>
      <c r="R650" s="486">
        <v>0.04</v>
      </c>
      <c r="S650" s="486"/>
      <c r="T650">
        <v>13</v>
      </c>
      <c r="U650" s="469" t="str">
        <f t="shared" si="227"/>
        <v>C31-R31</v>
      </c>
      <c r="V650">
        <v>31</v>
      </c>
      <c r="W650" s="470" t="s">
        <v>493</v>
      </c>
      <c r="X650" s="470" t="s">
        <v>494</v>
      </c>
      <c r="Y650">
        <v>31</v>
      </c>
      <c r="Z650" s="400">
        <v>634</v>
      </c>
      <c r="AA650" s="400"/>
    </row>
    <row r="651" spans="1:27" ht="12.6" customHeight="1">
      <c r="A651" s="403">
        <f t="shared" si="232"/>
        <v>635</v>
      </c>
      <c r="B651" s="513"/>
      <c r="C651" s="404" t="str">
        <f t="shared" si="233"/>
        <v>C31-R33</v>
      </c>
      <c r="D651" s="405">
        <v>0.62302083333333425</v>
      </c>
      <c r="E651" s="405">
        <v>0.62317129629629719</v>
      </c>
      <c r="F651" s="406">
        <f t="shared" ref="F651:H651" si="294">F650</f>
        <v>1.7</v>
      </c>
      <c r="G651" s="468">
        <f t="shared" si="294"/>
        <v>13.26</v>
      </c>
      <c r="H651" s="407">
        <f t="shared" si="294"/>
        <v>1.2</v>
      </c>
      <c r="I651" s="407">
        <f t="shared" si="235"/>
        <v>14.959999999999999</v>
      </c>
      <c r="J651" s="407">
        <f t="shared" si="236"/>
        <v>15.079999999999998</v>
      </c>
      <c r="K651" s="408">
        <f t="shared" si="237"/>
        <v>0.11999999999999922</v>
      </c>
      <c r="L651" s="409">
        <f t="shared" si="238"/>
        <v>0.5</v>
      </c>
      <c r="M651" s="410">
        <f t="shared" si="239"/>
        <v>15.459999999999999</v>
      </c>
      <c r="N651" s="410">
        <f t="shared" si="229"/>
        <v>15.579999999999998</v>
      </c>
      <c r="O651" s="411"/>
      <c r="P651" s="485">
        <f t="shared" ca="1" si="230"/>
        <v>0.6234837962962968</v>
      </c>
      <c r="Q651" s="484">
        <f t="shared" ca="1" si="231"/>
        <v>0.62364583333333379</v>
      </c>
      <c r="R651" s="486">
        <v>0.12</v>
      </c>
      <c r="S651" s="486"/>
      <c r="T651">
        <v>14</v>
      </c>
      <c r="U651" s="469" t="str">
        <f t="shared" si="227"/>
        <v>C31-R33</v>
      </c>
      <c r="V651">
        <v>31</v>
      </c>
      <c r="W651" s="470" t="s">
        <v>493</v>
      </c>
      <c r="X651" s="470" t="s">
        <v>494</v>
      </c>
      <c r="Y651">
        <v>33</v>
      </c>
      <c r="Z651" s="400">
        <v>635</v>
      </c>
      <c r="AA651" s="400"/>
    </row>
    <row r="652" spans="1:27" ht="12.6" customHeight="1">
      <c r="A652" s="403">
        <f t="shared" si="232"/>
        <v>636</v>
      </c>
      <c r="B652" s="513"/>
      <c r="C652" s="404" t="str">
        <f t="shared" si="233"/>
        <v>C31-R35</v>
      </c>
      <c r="D652" s="405">
        <v>0.62341435185185279</v>
      </c>
      <c r="E652" s="405">
        <v>0.62356481481481574</v>
      </c>
      <c r="F652" s="406">
        <f t="shared" ref="F652:H652" si="295">F651</f>
        <v>1.7</v>
      </c>
      <c r="G652" s="468">
        <f t="shared" si="295"/>
        <v>13.26</v>
      </c>
      <c r="H652" s="407">
        <f t="shared" si="295"/>
        <v>1.2</v>
      </c>
      <c r="I652" s="407">
        <f t="shared" si="235"/>
        <v>14.959999999999999</v>
      </c>
      <c r="J652" s="407">
        <f t="shared" si="236"/>
        <v>14.999999999999998</v>
      </c>
      <c r="K652" s="408">
        <f t="shared" si="237"/>
        <v>3.9999999999999147E-2</v>
      </c>
      <c r="L652" s="409">
        <f t="shared" si="238"/>
        <v>0.5</v>
      </c>
      <c r="M652" s="410">
        <f t="shared" si="239"/>
        <v>15.459999999999999</v>
      </c>
      <c r="N652" s="410">
        <f t="shared" si="229"/>
        <v>15.499999999999998</v>
      </c>
      <c r="O652" s="411"/>
      <c r="P652" s="485">
        <f t="shared" ca="1" si="230"/>
        <v>0.62392361111111161</v>
      </c>
      <c r="Q652" s="484">
        <f t="shared" ca="1" si="231"/>
        <v>0.62409722222222275</v>
      </c>
      <c r="R652" s="486">
        <v>0.04</v>
      </c>
      <c r="S652" s="486"/>
      <c r="T652">
        <v>15</v>
      </c>
      <c r="U652" s="469" t="str">
        <f t="shared" si="227"/>
        <v>C31-R35</v>
      </c>
      <c r="V652">
        <v>31</v>
      </c>
      <c r="W652" s="470" t="s">
        <v>493</v>
      </c>
      <c r="X652" s="470" t="s">
        <v>494</v>
      </c>
      <c r="Y652">
        <v>35</v>
      </c>
      <c r="Z652" s="400">
        <v>636</v>
      </c>
      <c r="AA652" s="400"/>
    </row>
    <row r="653" spans="1:27" ht="12.6" customHeight="1">
      <c r="A653" s="403">
        <f t="shared" si="232"/>
        <v>637</v>
      </c>
      <c r="B653" s="513"/>
      <c r="C653" s="404" t="str">
        <f t="shared" si="233"/>
        <v>C31-R37</v>
      </c>
      <c r="D653" s="405">
        <v>0.6238541666666676</v>
      </c>
      <c r="E653" s="405">
        <v>0.62402777777777874</v>
      </c>
      <c r="F653" s="406">
        <f t="shared" ref="F653:H653" si="296">F652</f>
        <v>1.7</v>
      </c>
      <c r="G653" s="468">
        <f t="shared" si="296"/>
        <v>13.26</v>
      </c>
      <c r="H653" s="407">
        <f t="shared" si="296"/>
        <v>1.2</v>
      </c>
      <c r="I653" s="407">
        <f t="shared" si="235"/>
        <v>14.959999999999999</v>
      </c>
      <c r="J653" s="407">
        <f t="shared" si="236"/>
        <v>14.979999999999999</v>
      </c>
      <c r="K653" s="408">
        <f t="shared" si="237"/>
        <v>1.9999999999999574E-2</v>
      </c>
      <c r="L653" s="409">
        <f t="shared" si="238"/>
        <v>0.5</v>
      </c>
      <c r="M653" s="410">
        <f t="shared" si="239"/>
        <v>15.459999999999999</v>
      </c>
      <c r="N653" s="410">
        <f t="shared" si="229"/>
        <v>15.479999999999999</v>
      </c>
      <c r="O653" s="411"/>
      <c r="P653" s="485">
        <f t="shared" ca="1" si="230"/>
        <v>0.62438657407407461</v>
      </c>
      <c r="Q653" s="484">
        <f t="shared" ca="1" si="231"/>
        <v>0.6245486111111116</v>
      </c>
      <c r="R653" s="486">
        <v>0.02</v>
      </c>
      <c r="S653" s="486"/>
      <c r="T653">
        <v>16</v>
      </c>
      <c r="U653" s="469" t="str">
        <f t="shared" si="227"/>
        <v>C31-R37</v>
      </c>
      <c r="V653">
        <v>31</v>
      </c>
      <c r="W653" s="470" t="s">
        <v>493</v>
      </c>
      <c r="X653" s="470" t="s">
        <v>494</v>
      </c>
      <c r="Y653">
        <v>37</v>
      </c>
      <c r="Z653" s="400">
        <v>637</v>
      </c>
      <c r="AA653" s="400"/>
    </row>
    <row r="654" spans="1:27" ht="12.6" customHeight="1">
      <c r="A654" s="403">
        <f t="shared" si="232"/>
        <v>638</v>
      </c>
      <c r="B654" s="513"/>
      <c r="C654" s="404" t="str">
        <f t="shared" si="233"/>
        <v>C31-R39</v>
      </c>
      <c r="D654" s="405">
        <v>0.62427083333333433</v>
      </c>
      <c r="E654" s="405">
        <v>0.62443287037037132</v>
      </c>
      <c r="F654" s="406">
        <f t="shared" ref="F654:H654" si="297">F653</f>
        <v>1.7</v>
      </c>
      <c r="G654" s="468">
        <f t="shared" si="297"/>
        <v>13.26</v>
      </c>
      <c r="H654" s="407">
        <f t="shared" si="297"/>
        <v>1.2</v>
      </c>
      <c r="I654" s="407">
        <f t="shared" si="235"/>
        <v>14.959999999999999</v>
      </c>
      <c r="J654" s="407">
        <f t="shared" si="236"/>
        <v>15.09</v>
      </c>
      <c r="K654" s="408">
        <f t="shared" si="237"/>
        <v>0.13000000000000078</v>
      </c>
      <c r="L654" s="409">
        <f t="shared" si="238"/>
        <v>0.5</v>
      </c>
      <c r="M654" s="410">
        <f t="shared" si="239"/>
        <v>15.459999999999999</v>
      </c>
      <c r="N654" s="410">
        <f t="shared" si="229"/>
        <v>15.59</v>
      </c>
      <c r="O654" s="411"/>
      <c r="P654" s="485">
        <f t="shared" ca="1" si="230"/>
        <v>0.62479166666666719</v>
      </c>
      <c r="Q654" s="484">
        <f t="shared" ca="1" si="231"/>
        <v>0.62496527777777833</v>
      </c>
      <c r="R654" s="486">
        <v>0.13</v>
      </c>
      <c r="S654" s="486"/>
      <c r="T654">
        <v>17</v>
      </c>
      <c r="U654" s="469" t="str">
        <f t="shared" si="227"/>
        <v>C31-R39</v>
      </c>
      <c r="V654">
        <v>31</v>
      </c>
      <c r="W654" s="470" t="s">
        <v>493</v>
      </c>
      <c r="X654" s="470" t="s">
        <v>494</v>
      </c>
      <c r="Y654">
        <v>39</v>
      </c>
      <c r="Z654" s="400">
        <v>638</v>
      </c>
      <c r="AA654" s="400"/>
    </row>
    <row r="655" spans="1:27" ht="12.6" customHeight="1">
      <c r="A655" s="403">
        <f t="shared" si="232"/>
        <v>639</v>
      </c>
      <c r="B655" s="513"/>
      <c r="C655" s="404" t="str">
        <f t="shared" si="233"/>
        <v>C31-R41</v>
      </c>
      <c r="D655" s="405">
        <v>0.62466435185185276</v>
      </c>
      <c r="E655" s="405">
        <v>0.62482638888888975</v>
      </c>
      <c r="F655" s="406">
        <f t="shared" ref="F655:H655" si="298">F654</f>
        <v>1.7</v>
      </c>
      <c r="G655" s="468">
        <f t="shared" si="298"/>
        <v>13.26</v>
      </c>
      <c r="H655" s="407">
        <f t="shared" si="298"/>
        <v>1.2</v>
      </c>
      <c r="I655" s="407">
        <f t="shared" si="235"/>
        <v>14.959999999999999</v>
      </c>
      <c r="J655" s="407">
        <f t="shared" si="236"/>
        <v>15.079999999999998</v>
      </c>
      <c r="K655" s="408">
        <f t="shared" si="237"/>
        <v>0.11999999999999922</v>
      </c>
      <c r="L655" s="409">
        <f t="shared" si="238"/>
        <v>0.5</v>
      </c>
      <c r="M655" s="410">
        <f t="shared" si="239"/>
        <v>15.459999999999999</v>
      </c>
      <c r="N655" s="410">
        <f t="shared" si="229"/>
        <v>15.579999999999998</v>
      </c>
      <c r="O655" s="411"/>
      <c r="P655" s="485">
        <f t="shared" ca="1" si="230"/>
        <v>0.62524305555555615</v>
      </c>
      <c r="Q655" s="484">
        <f t="shared" ca="1" si="231"/>
        <v>0.62541666666666729</v>
      </c>
      <c r="R655" s="486">
        <v>0.12</v>
      </c>
      <c r="S655" s="486"/>
      <c r="T655">
        <v>18</v>
      </c>
      <c r="U655" s="469" t="str">
        <f t="shared" si="227"/>
        <v>C31-R41</v>
      </c>
      <c r="V655">
        <v>31</v>
      </c>
      <c r="W655" s="470" t="s">
        <v>493</v>
      </c>
      <c r="X655" s="470" t="s">
        <v>494</v>
      </c>
      <c r="Y655">
        <v>41</v>
      </c>
      <c r="Z655" s="400">
        <v>639</v>
      </c>
      <c r="AA655" s="400"/>
    </row>
    <row r="656" spans="1:27" ht="12.6" customHeight="1">
      <c r="A656" s="403">
        <f t="shared" si="232"/>
        <v>640</v>
      </c>
      <c r="B656" s="513"/>
      <c r="C656" s="404" t="str">
        <f t="shared" si="233"/>
        <v>C31-R43</v>
      </c>
      <c r="D656" s="405">
        <v>0.62506944444444534</v>
      </c>
      <c r="E656" s="405">
        <v>0.62521990740740829</v>
      </c>
      <c r="F656" s="406">
        <f t="shared" ref="F656:H656" si="299">F655</f>
        <v>1.7</v>
      </c>
      <c r="G656" s="468">
        <f t="shared" si="299"/>
        <v>13.26</v>
      </c>
      <c r="H656" s="407">
        <f t="shared" si="299"/>
        <v>1.2</v>
      </c>
      <c r="I656" s="407">
        <f t="shared" si="235"/>
        <v>14.959999999999999</v>
      </c>
      <c r="J656" s="407">
        <f t="shared" si="236"/>
        <v>15.059999999999999</v>
      </c>
      <c r="K656" s="408">
        <f t="shared" si="237"/>
        <v>9.9999999999999645E-2</v>
      </c>
      <c r="L656" s="409">
        <f t="shared" si="238"/>
        <v>0.5</v>
      </c>
      <c r="M656" s="410">
        <f t="shared" si="239"/>
        <v>15.459999999999999</v>
      </c>
      <c r="N656" s="410">
        <f t="shared" si="229"/>
        <v>15.559999999999999</v>
      </c>
      <c r="O656" s="411"/>
      <c r="P656" s="485">
        <f t="shared" ca="1" si="230"/>
        <v>0.62567129629629692</v>
      </c>
      <c r="Q656" s="484">
        <f t="shared" ca="1" si="231"/>
        <v>0.62581018518518583</v>
      </c>
      <c r="R656" s="486">
        <v>0.1</v>
      </c>
      <c r="S656" s="486"/>
      <c r="T656">
        <v>19</v>
      </c>
      <c r="U656" s="469" t="str">
        <f t="shared" si="227"/>
        <v>C31-R43</v>
      </c>
      <c r="V656">
        <v>31</v>
      </c>
      <c r="W656" s="470" t="s">
        <v>493</v>
      </c>
      <c r="X656" s="470" t="s">
        <v>494</v>
      </c>
      <c r="Y656">
        <v>43</v>
      </c>
      <c r="Z656" s="400">
        <v>640</v>
      </c>
      <c r="AA656" s="400"/>
    </row>
    <row r="657" spans="1:27" ht="12.6" customHeight="1">
      <c r="A657" s="403">
        <f t="shared" si="232"/>
        <v>641</v>
      </c>
      <c r="B657" s="513"/>
      <c r="C657" s="404" t="str">
        <f t="shared" si="233"/>
        <v>C32-R46</v>
      </c>
      <c r="D657" s="405">
        <v>0.62547453703703793</v>
      </c>
      <c r="E657" s="405">
        <v>0.62562500000000087</v>
      </c>
      <c r="F657" s="406">
        <f t="shared" ref="F657:H657" si="300">F656</f>
        <v>1.7</v>
      </c>
      <c r="G657" s="468">
        <f t="shared" si="300"/>
        <v>13.26</v>
      </c>
      <c r="H657" s="407">
        <f t="shared" si="300"/>
        <v>1.2</v>
      </c>
      <c r="I657" s="407">
        <f t="shared" si="235"/>
        <v>14.959999999999999</v>
      </c>
      <c r="J657" s="407">
        <f t="shared" si="236"/>
        <v>15.11</v>
      </c>
      <c r="K657" s="408">
        <f t="shared" si="237"/>
        <v>0.15000000000000036</v>
      </c>
      <c r="L657" s="409">
        <f t="shared" si="238"/>
        <v>0.5</v>
      </c>
      <c r="M657" s="410">
        <f t="shared" si="239"/>
        <v>15.459999999999999</v>
      </c>
      <c r="N657" s="410">
        <f t="shared" si="229"/>
        <v>15.61</v>
      </c>
      <c r="O657" s="411"/>
      <c r="P657" s="485">
        <f t="shared" ca="1" si="230"/>
        <v>0.62605324074074142</v>
      </c>
      <c r="Q657" s="484">
        <f t="shared" ca="1" si="231"/>
        <v>0.62621527777777841</v>
      </c>
      <c r="R657" s="486">
        <v>0.15</v>
      </c>
      <c r="S657" s="486"/>
      <c r="T657">
        <v>20</v>
      </c>
      <c r="U657" s="469" t="str">
        <f t="shared" si="227"/>
        <v>C32-R46</v>
      </c>
      <c r="V657">
        <v>32</v>
      </c>
      <c r="W657" s="470" t="s">
        <v>493</v>
      </c>
      <c r="X657" s="470" t="s">
        <v>494</v>
      </c>
      <c r="Y657">
        <v>46</v>
      </c>
      <c r="Z657" s="400">
        <v>641</v>
      </c>
      <c r="AA657" s="400"/>
    </row>
    <row r="658" spans="1:27" ht="12.6" customHeight="1">
      <c r="A658" s="403">
        <f t="shared" si="232"/>
        <v>642</v>
      </c>
      <c r="B658" s="513"/>
      <c r="C658" s="404" t="str">
        <f t="shared" si="233"/>
        <v>C32-R44</v>
      </c>
      <c r="D658" s="405">
        <v>0.6259027777777787</v>
      </c>
      <c r="E658" s="405">
        <v>0.62607638888888983</v>
      </c>
      <c r="F658" s="406">
        <f t="shared" ref="F658:H658" si="301">F657</f>
        <v>1.7</v>
      </c>
      <c r="G658" s="468">
        <f t="shared" si="301"/>
        <v>13.26</v>
      </c>
      <c r="H658" s="407">
        <f t="shared" si="301"/>
        <v>1.2</v>
      </c>
      <c r="I658" s="407">
        <f t="shared" si="235"/>
        <v>14.959999999999999</v>
      </c>
      <c r="J658" s="407">
        <f t="shared" si="236"/>
        <v>15.09</v>
      </c>
      <c r="K658" s="408">
        <f t="shared" si="237"/>
        <v>0.13000000000000078</v>
      </c>
      <c r="L658" s="409">
        <f t="shared" si="238"/>
        <v>0.5</v>
      </c>
      <c r="M658" s="410">
        <f t="shared" si="239"/>
        <v>15.459999999999999</v>
      </c>
      <c r="N658" s="410">
        <f t="shared" si="229"/>
        <v>15.59</v>
      </c>
      <c r="O658" s="411"/>
      <c r="P658" s="485">
        <f t="shared" ca="1" si="230"/>
        <v>0.62648148148148208</v>
      </c>
      <c r="Q658" s="484">
        <f t="shared" ca="1" si="231"/>
        <v>0.62663194444444503</v>
      </c>
      <c r="R658" s="486">
        <v>0.13</v>
      </c>
      <c r="S658" s="486"/>
      <c r="T658">
        <v>21</v>
      </c>
      <c r="U658" s="469" t="str">
        <f t="shared" ref="U658:U716" si="302">W658&amp;V658&amp;"-"&amp;X658&amp;Y658</f>
        <v>C32-R44</v>
      </c>
      <c r="V658">
        <v>32</v>
      </c>
      <c r="W658" s="470" t="s">
        <v>493</v>
      </c>
      <c r="X658" s="470" t="s">
        <v>494</v>
      </c>
      <c r="Y658">
        <v>44</v>
      </c>
      <c r="Z658" s="400">
        <v>642</v>
      </c>
      <c r="AA658" s="400"/>
    </row>
    <row r="659" spans="1:27" ht="12.6" customHeight="1">
      <c r="A659" s="403">
        <f t="shared" si="232"/>
        <v>643</v>
      </c>
      <c r="B659" s="513"/>
      <c r="C659" s="404" t="str">
        <f t="shared" si="233"/>
        <v>C32-R42</v>
      </c>
      <c r="D659" s="405">
        <v>0.62636574074074169</v>
      </c>
      <c r="E659" s="405">
        <v>0.62653935185185283</v>
      </c>
      <c r="F659" s="406">
        <f t="shared" ref="F659:H659" si="303">F658</f>
        <v>1.7</v>
      </c>
      <c r="G659" s="468">
        <f t="shared" si="303"/>
        <v>13.26</v>
      </c>
      <c r="H659" s="407">
        <f t="shared" si="303"/>
        <v>1.2</v>
      </c>
      <c r="I659" s="407">
        <f t="shared" si="235"/>
        <v>14.959999999999999</v>
      </c>
      <c r="J659" s="407">
        <f t="shared" si="236"/>
        <v>15.079999999999998</v>
      </c>
      <c r="K659" s="408">
        <f t="shared" si="237"/>
        <v>0.11999999999999922</v>
      </c>
      <c r="L659" s="409">
        <f t="shared" si="238"/>
        <v>0.5</v>
      </c>
      <c r="M659" s="410">
        <f t="shared" si="239"/>
        <v>15.459999999999999</v>
      </c>
      <c r="N659" s="410">
        <f t="shared" ref="N659:N716" si="304">J659+L659</f>
        <v>15.579999999999998</v>
      </c>
      <c r="O659" s="411"/>
      <c r="P659" s="485">
        <f t="shared" ref="P659:P722" ca="1" si="305">Q658+TIME(0,0,RANDBETWEEN(20,25))</f>
        <v>0.62690972222222285</v>
      </c>
      <c r="Q659" s="484">
        <f t="shared" ref="Q659:Q722" ca="1" si="306">P659+TIME(0,0,RANDBETWEEN(12,15))</f>
        <v>0.62708333333333399</v>
      </c>
      <c r="R659" s="486">
        <v>0.12</v>
      </c>
      <c r="S659" s="486"/>
      <c r="T659">
        <v>22</v>
      </c>
      <c r="U659" s="469" t="str">
        <f t="shared" si="302"/>
        <v>C32-R42</v>
      </c>
      <c r="V659">
        <v>32</v>
      </c>
      <c r="W659" s="470" t="s">
        <v>493</v>
      </c>
      <c r="X659" s="470" t="s">
        <v>494</v>
      </c>
      <c r="Y659">
        <v>42</v>
      </c>
      <c r="Z659" s="400">
        <v>643</v>
      </c>
      <c r="AA659" s="400"/>
    </row>
    <row r="660" spans="1:27" ht="12.6" customHeight="1">
      <c r="A660" s="403">
        <f t="shared" ref="A660:A716" si="307">A659+1</f>
        <v>644</v>
      </c>
      <c r="B660" s="513"/>
      <c r="C660" s="404" t="str">
        <f t="shared" ref="C660:C716" si="308">U660</f>
        <v>C32-R40</v>
      </c>
      <c r="D660" s="405">
        <v>0.62681712962963065</v>
      </c>
      <c r="E660" s="405">
        <v>0.62695601851851956</v>
      </c>
      <c r="F660" s="406">
        <f t="shared" ref="F660:H660" si="309">F659</f>
        <v>1.7</v>
      </c>
      <c r="G660" s="468">
        <f t="shared" si="309"/>
        <v>13.26</v>
      </c>
      <c r="H660" s="407">
        <f t="shared" si="309"/>
        <v>1.2</v>
      </c>
      <c r="I660" s="407">
        <f t="shared" ref="I660:I716" si="310">F660+G660</f>
        <v>14.959999999999999</v>
      </c>
      <c r="J660" s="407">
        <f t="shared" ref="J660:J716" si="311">I660+R660</f>
        <v>15.059999999999999</v>
      </c>
      <c r="K660" s="408">
        <f t="shared" ref="K660:K716" si="312">J660-I660</f>
        <v>9.9999999999999645E-2</v>
      </c>
      <c r="L660" s="409">
        <f t="shared" ref="L660:L716" si="313">L659</f>
        <v>0.5</v>
      </c>
      <c r="M660" s="410">
        <f t="shared" ref="M660:M716" si="314">I660+L660</f>
        <v>15.459999999999999</v>
      </c>
      <c r="N660" s="410">
        <f t="shared" si="304"/>
        <v>15.559999999999999</v>
      </c>
      <c r="O660" s="411"/>
      <c r="P660" s="485">
        <f t="shared" ca="1" si="305"/>
        <v>0.62733796296296362</v>
      </c>
      <c r="Q660" s="484">
        <f t="shared" ca="1" si="306"/>
        <v>0.62747685185185254</v>
      </c>
      <c r="R660" s="486">
        <v>0.1</v>
      </c>
      <c r="S660" s="486"/>
      <c r="T660">
        <v>23</v>
      </c>
      <c r="U660" s="469" t="str">
        <f t="shared" si="302"/>
        <v>C32-R40</v>
      </c>
      <c r="V660">
        <v>32</v>
      </c>
      <c r="W660" s="470" t="s">
        <v>493</v>
      </c>
      <c r="X660" s="470" t="s">
        <v>494</v>
      </c>
      <c r="Y660">
        <v>40</v>
      </c>
      <c r="Z660" s="400">
        <v>644</v>
      </c>
      <c r="AA660" s="400"/>
    </row>
    <row r="661" spans="1:27" ht="12.6" customHeight="1">
      <c r="A661" s="403">
        <f t="shared" si="307"/>
        <v>645</v>
      </c>
      <c r="B661" s="513"/>
      <c r="C661" s="404" t="str">
        <f t="shared" si="308"/>
        <v>C32-R38</v>
      </c>
      <c r="D661" s="405">
        <v>0.62722222222222324</v>
      </c>
      <c r="E661" s="405">
        <v>0.62737268518518619</v>
      </c>
      <c r="F661" s="406">
        <f t="shared" ref="F661:H661" si="315">F660</f>
        <v>1.7</v>
      </c>
      <c r="G661" s="468">
        <f t="shared" si="315"/>
        <v>13.26</v>
      </c>
      <c r="H661" s="407">
        <f t="shared" si="315"/>
        <v>1.2</v>
      </c>
      <c r="I661" s="407">
        <f t="shared" si="310"/>
        <v>14.959999999999999</v>
      </c>
      <c r="J661" s="407">
        <f t="shared" si="311"/>
        <v>15.03</v>
      </c>
      <c r="K661" s="408">
        <f t="shared" si="312"/>
        <v>7.0000000000000284E-2</v>
      </c>
      <c r="L661" s="409">
        <f t="shared" si="313"/>
        <v>0.5</v>
      </c>
      <c r="M661" s="410">
        <f t="shared" si="314"/>
        <v>15.459999999999999</v>
      </c>
      <c r="N661" s="410">
        <f t="shared" si="304"/>
        <v>15.53</v>
      </c>
      <c r="O661" s="411"/>
      <c r="P661" s="485">
        <f t="shared" ca="1" si="305"/>
        <v>0.6277662037037044</v>
      </c>
      <c r="Q661" s="484">
        <f t="shared" ca="1" si="306"/>
        <v>0.62793981481481553</v>
      </c>
      <c r="R661" s="486">
        <v>7.0000000000000007E-2</v>
      </c>
      <c r="S661" s="486"/>
      <c r="T661">
        <v>24</v>
      </c>
      <c r="U661" s="469" t="str">
        <f t="shared" si="302"/>
        <v>C32-R38</v>
      </c>
      <c r="V661">
        <v>32</v>
      </c>
      <c r="W661" s="470" t="s">
        <v>493</v>
      </c>
      <c r="X661" s="470" t="s">
        <v>494</v>
      </c>
      <c r="Y661">
        <v>38</v>
      </c>
      <c r="Z661" s="400">
        <v>645</v>
      </c>
      <c r="AA661" s="400"/>
    </row>
    <row r="662" spans="1:27" ht="12.6" customHeight="1">
      <c r="A662" s="403">
        <f t="shared" si="307"/>
        <v>646</v>
      </c>
      <c r="B662" s="513"/>
      <c r="C662" s="404" t="str">
        <f t="shared" si="308"/>
        <v>C32-R36</v>
      </c>
      <c r="D662" s="405">
        <v>0.62765046296296401</v>
      </c>
      <c r="E662" s="405">
        <v>0.62780092592592696</v>
      </c>
      <c r="F662" s="406">
        <f t="shared" ref="F662:H662" si="316">F661</f>
        <v>1.7</v>
      </c>
      <c r="G662" s="468">
        <f t="shared" si="316"/>
        <v>13.26</v>
      </c>
      <c r="H662" s="407">
        <f t="shared" si="316"/>
        <v>1.2</v>
      </c>
      <c r="I662" s="407">
        <f t="shared" si="310"/>
        <v>14.959999999999999</v>
      </c>
      <c r="J662" s="407">
        <f t="shared" si="311"/>
        <v>15.1</v>
      </c>
      <c r="K662" s="408">
        <f t="shared" si="312"/>
        <v>0.14000000000000057</v>
      </c>
      <c r="L662" s="409">
        <f t="shared" si="313"/>
        <v>0.5</v>
      </c>
      <c r="M662" s="410">
        <f t="shared" si="314"/>
        <v>15.459999999999999</v>
      </c>
      <c r="N662" s="410">
        <f t="shared" si="304"/>
        <v>15.6</v>
      </c>
      <c r="O662" s="411"/>
      <c r="P662" s="485">
        <f t="shared" ca="1" si="305"/>
        <v>0.62822916666666739</v>
      </c>
      <c r="Q662" s="484">
        <f t="shared" ca="1" si="306"/>
        <v>0.62837962962963034</v>
      </c>
      <c r="R662" s="486">
        <v>0.14000000000000001</v>
      </c>
      <c r="S662" s="486"/>
      <c r="T662">
        <v>25</v>
      </c>
      <c r="U662" s="469" t="str">
        <f t="shared" si="302"/>
        <v>C32-R36</v>
      </c>
      <c r="V662">
        <v>32</v>
      </c>
      <c r="W662" s="470" t="s">
        <v>493</v>
      </c>
      <c r="X662" s="470" t="s">
        <v>494</v>
      </c>
      <c r="Y662">
        <v>36</v>
      </c>
      <c r="Z662" s="400">
        <v>646</v>
      </c>
      <c r="AA662" s="400"/>
    </row>
    <row r="663" spans="1:27" ht="12.6" customHeight="1">
      <c r="A663" s="403">
        <f t="shared" si="307"/>
        <v>647</v>
      </c>
      <c r="B663" s="513"/>
      <c r="C663" s="404" t="str">
        <f t="shared" si="308"/>
        <v>C32-R34</v>
      </c>
      <c r="D663" s="405">
        <v>0.62809027777777882</v>
      </c>
      <c r="E663" s="405">
        <v>0.6282523148148158</v>
      </c>
      <c r="F663" s="406">
        <f t="shared" ref="F663:H663" si="317">F662</f>
        <v>1.7</v>
      </c>
      <c r="G663" s="468">
        <f t="shared" si="317"/>
        <v>13.26</v>
      </c>
      <c r="H663" s="407">
        <f t="shared" si="317"/>
        <v>1.2</v>
      </c>
      <c r="I663" s="407">
        <f t="shared" si="310"/>
        <v>14.959999999999999</v>
      </c>
      <c r="J663" s="407">
        <f t="shared" si="311"/>
        <v>15.049999999999999</v>
      </c>
      <c r="K663" s="408">
        <f t="shared" si="312"/>
        <v>8.9999999999999858E-2</v>
      </c>
      <c r="L663" s="409">
        <f t="shared" si="313"/>
        <v>0.5</v>
      </c>
      <c r="M663" s="410">
        <f t="shared" si="314"/>
        <v>15.459999999999999</v>
      </c>
      <c r="N663" s="410">
        <f t="shared" si="304"/>
        <v>15.549999999999999</v>
      </c>
      <c r="O663" s="411"/>
      <c r="P663" s="485">
        <f t="shared" ca="1" si="305"/>
        <v>0.62863425925925998</v>
      </c>
      <c r="Q663" s="484">
        <f t="shared" ca="1" si="306"/>
        <v>0.62877314814814889</v>
      </c>
      <c r="R663" s="486">
        <v>0.09</v>
      </c>
      <c r="S663" s="486"/>
      <c r="T663">
        <v>26</v>
      </c>
      <c r="U663" s="469" t="str">
        <f t="shared" si="302"/>
        <v>C32-R34</v>
      </c>
      <c r="V663">
        <v>32</v>
      </c>
      <c r="W663" s="470" t="s">
        <v>493</v>
      </c>
      <c r="X663" s="470" t="s">
        <v>494</v>
      </c>
      <c r="Y663">
        <v>34</v>
      </c>
      <c r="Z663" s="400">
        <v>647</v>
      </c>
      <c r="AA663" s="400"/>
    </row>
    <row r="664" spans="1:27" ht="12.6" customHeight="1">
      <c r="A664" s="403">
        <f t="shared" si="307"/>
        <v>648</v>
      </c>
      <c r="B664" s="513" t="str">
        <f>D12</f>
        <v>KM10+170, KM10+230</v>
      </c>
      <c r="C664" s="404" t="str">
        <f t="shared" si="308"/>
        <v>C32-R32</v>
      </c>
      <c r="D664" s="405">
        <v>0.62853009259259363</v>
      </c>
      <c r="E664" s="405">
        <v>0.62868055555555657</v>
      </c>
      <c r="F664" s="406">
        <f t="shared" ref="F664:H664" si="318">F663</f>
        <v>1.7</v>
      </c>
      <c r="G664" s="468">
        <f t="shared" si="318"/>
        <v>13.26</v>
      </c>
      <c r="H664" s="407">
        <f t="shared" si="318"/>
        <v>1.2</v>
      </c>
      <c r="I664" s="407">
        <f t="shared" si="310"/>
        <v>14.959999999999999</v>
      </c>
      <c r="J664" s="407">
        <f t="shared" si="311"/>
        <v>15.1</v>
      </c>
      <c r="K664" s="408">
        <f t="shared" si="312"/>
        <v>0.14000000000000057</v>
      </c>
      <c r="L664" s="409">
        <f t="shared" si="313"/>
        <v>0.5</v>
      </c>
      <c r="M664" s="410">
        <f t="shared" si="314"/>
        <v>15.459999999999999</v>
      </c>
      <c r="N664" s="410">
        <f t="shared" si="304"/>
        <v>15.6</v>
      </c>
      <c r="O664" s="411"/>
      <c r="P664" s="485">
        <f t="shared" ca="1" si="305"/>
        <v>0.62900462962963033</v>
      </c>
      <c r="Q664" s="484">
        <f t="shared" ca="1" si="306"/>
        <v>0.62915509259259328</v>
      </c>
      <c r="R664" s="486">
        <v>0.14000000000000001</v>
      </c>
      <c r="S664" s="486"/>
      <c r="T664">
        <v>1</v>
      </c>
      <c r="U664" s="469" t="str">
        <f t="shared" si="302"/>
        <v>C32-R32</v>
      </c>
      <c r="V664">
        <v>32</v>
      </c>
      <c r="W664" s="470" t="s">
        <v>493</v>
      </c>
      <c r="X664" s="470" t="s">
        <v>494</v>
      </c>
      <c r="Y664">
        <v>32</v>
      </c>
      <c r="Z664" s="400">
        <v>648</v>
      </c>
      <c r="AA664" s="400"/>
    </row>
    <row r="665" spans="1:27" ht="12.6" customHeight="1">
      <c r="A665" s="403">
        <f t="shared" si="307"/>
        <v>649</v>
      </c>
      <c r="B665" s="513"/>
      <c r="C665" s="404" t="str">
        <f t="shared" si="308"/>
        <v>C32-R30</v>
      </c>
      <c r="D665" s="405">
        <v>0.62896990740740844</v>
      </c>
      <c r="E665" s="405">
        <v>0.62910879629629735</v>
      </c>
      <c r="F665" s="406">
        <f t="shared" ref="F665:H665" si="319">F664</f>
        <v>1.7</v>
      </c>
      <c r="G665" s="468">
        <f t="shared" si="319"/>
        <v>13.26</v>
      </c>
      <c r="H665" s="407">
        <f t="shared" si="319"/>
        <v>1.2</v>
      </c>
      <c r="I665" s="407">
        <f t="shared" si="310"/>
        <v>14.959999999999999</v>
      </c>
      <c r="J665" s="407">
        <f t="shared" si="311"/>
        <v>14.999999999999998</v>
      </c>
      <c r="K665" s="408">
        <f t="shared" si="312"/>
        <v>3.9999999999999147E-2</v>
      </c>
      <c r="L665" s="409">
        <f t="shared" si="313"/>
        <v>0.5</v>
      </c>
      <c r="M665" s="410">
        <f t="shared" si="314"/>
        <v>15.459999999999999</v>
      </c>
      <c r="N665" s="410">
        <f t="shared" si="304"/>
        <v>15.499999999999998</v>
      </c>
      <c r="O665" s="411"/>
      <c r="P665" s="485">
        <f t="shared" ca="1" si="305"/>
        <v>0.62944444444444514</v>
      </c>
      <c r="Q665" s="484">
        <f t="shared" ca="1" si="306"/>
        <v>0.62960648148148213</v>
      </c>
      <c r="R665" s="486">
        <v>0.04</v>
      </c>
      <c r="S665" s="486"/>
      <c r="T665">
        <v>2</v>
      </c>
      <c r="U665" s="469" t="str">
        <f t="shared" si="302"/>
        <v>C32-R30</v>
      </c>
      <c r="V665">
        <v>32</v>
      </c>
      <c r="W665" s="470" t="s">
        <v>493</v>
      </c>
      <c r="X665" s="470" t="s">
        <v>494</v>
      </c>
      <c r="Y665">
        <v>30</v>
      </c>
      <c r="Z665" s="400">
        <v>649</v>
      </c>
      <c r="AA665" s="400"/>
    </row>
    <row r="666" spans="1:27" ht="12.6" customHeight="1">
      <c r="A666" s="403">
        <f t="shared" si="307"/>
        <v>650</v>
      </c>
      <c r="B666" s="513"/>
      <c r="C666" s="404" t="str">
        <f t="shared" si="308"/>
        <v>C32-R28</v>
      </c>
      <c r="D666" s="405">
        <v>0.62935185185185294</v>
      </c>
      <c r="E666" s="405">
        <v>0.62949074074074185</v>
      </c>
      <c r="F666" s="406">
        <f t="shared" ref="F666:H666" si="320">F665</f>
        <v>1.7</v>
      </c>
      <c r="G666" s="468">
        <f t="shared" si="320"/>
        <v>13.26</v>
      </c>
      <c r="H666" s="407">
        <f t="shared" si="320"/>
        <v>1.2</v>
      </c>
      <c r="I666" s="407">
        <f t="shared" si="310"/>
        <v>14.959999999999999</v>
      </c>
      <c r="J666" s="407">
        <f t="shared" si="311"/>
        <v>15.01</v>
      </c>
      <c r="K666" s="408">
        <f t="shared" si="312"/>
        <v>5.0000000000000711E-2</v>
      </c>
      <c r="L666" s="409">
        <f t="shared" si="313"/>
        <v>0.5</v>
      </c>
      <c r="M666" s="410">
        <f t="shared" si="314"/>
        <v>15.459999999999999</v>
      </c>
      <c r="N666" s="410">
        <f t="shared" si="304"/>
        <v>15.51</v>
      </c>
      <c r="O666" s="411"/>
      <c r="P666" s="485">
        <f t="shared" ca="1" si="305"/>
        <v>0.6298726851851858</v>
      </c>
      <c r="Q666" s="484">
        <f t="shared" ca="1" si="306"/>
        <v>0.63001157407407471</v>
      </c>
      <c r="R666" s="486">
        <v>0.05</v>
      </c>
      <c r="S666" s="486"/>
      <c r="T666">
        <v>3</v>
      </c>
      <c r="U666" s="469" t="str">
        <f t="shared" si="302"/>
        <v>C32-R28</v>
      </c>
      <c r="V666">
        <v>32</v>
      </c>
      <c r="W666" s="470" t="s">
        <v>493</v>
      </c>
      <c r="X666" s="470" t="s">
        <v>494</v>
      </c>
      <c r="Y666">
        <v>28</v>
      </c>
      <c r="Z666" s="400">
        <v>650</v>
      </c>
      <c r="AA666" s="400"/>
    </row>
    <row r="667" spans="1:27" ht="12.6" customHeight="1">
      <c r="A667" s="403">
        <f t="shared" si="307"/>
        <v>651</v>
      </c>
      <c r="B667" s="513"/>
      <c r="C667" s="404" t="str">
        <f t="shared" si="308"/>
        <v>C32-R26</v>
      </c>
      <c r="D667" s="405">
        <v>0.62972222222222329</v>
      </c>
      <c r="E667" s="405">
        <v>0.62989583333333443</v>
      </c>
      <c r="F667" s="406">
        <f t="shared" ref="F667:H667" si="321">F666</f>
        <v>1.7</v>
      </c>
      <c r="G667" s="468">
        <f t="shared" si="321"/>
        <v>13.26</v>
      </c>
      <c r="H667" s="407">
        <f t="shared" si="321"/>
        <v>1.2</v>
      </c>
      <c r="I667" s="407">
        <f t="shared" si="310"/>
        <v>14.959999999999999</v>
      </c>
      <c r="J667" s="407">
        <f t="shared" si="311"/>
        <v>15.03</v>
      </c>
      <c r="K667" s="408">
        <f t="shared" si="312"/>
        <v>7.0000000000000284E-2</v>
      </c>
      <c r="L667" s="409">
        <f t="shared" si="313"/>
        <v>0.5</v>
      </c>
      <c r="M667" s="410">
        <f t="shared" si="314"/>
        <v>15.459999999999999</v>
      </c>
      <c r="N667" s="410">
        <f t="shared" si="304"/>
        <v>15.53</v>
      </c>
      <c r="O667" s="411"/>
      <c r="P667" s="485">
        <f t="shared" ca="1" si="305"/>
        <v>0.6302546296296303</v>
      </c>
      <c r="Q667" s="484">
        <f t="shared" ca="1" si="306"/>
        <v>0.63039351851851921</v>
      </c>
      <c r="R667" s="486">
        <v>7.0000000000000007E-2</v>
      </c>
      <c r="S667" s="486"/>
      <c r="T667">
        <v>4</v>
      </c>
      <c r="U667" s="469" t="str">
        <f t="shared" si="302"/>
        <v>C32-R26</v>
      </c>
      <c r="V667">
        <v>32</v>
      </c>
      <c r="W667" s="470" t="s">
        <v>493</v>
      </c>
      <c r="X667" s="470" t="s">
        <v>494</v>
      </c>
      <c r="Y667">
        <v>26</v>
      </c>
      <c r="Z667" s="400">
        <v>651</v>
      </c>
      <c r="AA667" s="400"/>
    </row>
    <row r="668" spans="1:27" ht="12.6" customHeight="1">
      <c r="A668" s="403">
        <f t="shared" si="307"/>
        <v>652</v>
      </c>
      <c r="B668" s="513"/>
      <c r="C668" s="404" t="str">
        <f t="shared" si="308"/>
        <v>C32-R24</v>
      </c>
      <c r="D668" s="405">
        <v>0.63017361111111225</v>
      </c>
      <c r="E668" s="405">
        <v>0.63033564814814924</v>
      </c>
      <c r="F668" s="406">
        <f t="shared" ref="F668:H668" si="322">F667</f>
        <v>1.7</v>
      </c>
      <c r="G668" s="468">
        <f t="shared" si="322"/>
        <v>13.26</v>
      </c>
      <c r="H668" s="407">
        <f t="shared" si="322"/>
        <v>1.2</v>
      </c>
      <c r="I668" s="407">
        <f t="shared" si="310"/>
        <v>14.959999999999999</v>
      </c>
      <c r="J668" s="407">
        <f t="shared" si="311"/>
        <v>15.069999999999999</v>
      </c>
      <c r="K668" s="408">
        <f t="shared" si="312"/>
        <v>0.10999999999999943</v>
      </c>
      <c r="L668" s="409">
        <f t="shared" si="313"/>
        <v>0.5</v>
      </c>
      <c r="M668" s="410">
        <f t="shared" si="314"/>
        <v>15.459999999999999</v>
      </c>
      <c r="N668" s="410">
        <f t="shared" si="304"/>
        <v>15.569999999999999</v>
      </c>
      <c r="O668" s="411"/>
      <c r="P668" s="485">
        <f t="shared" ca="1" si="305"/>
        <v>0.63065972222222288</v>
      </c>
      <c r="Q668" s="484">
        <f t="shared" ca="1" si="306"/>
        <v>0.63082175925925987</v>
      </c>
      <c r="R668" s="486">
        <v>0.11</v>
      </c>
      <c r="S668" s="486"/>
      <c r="T668">
        <v>5</v>
      </c>
      <c r="U668" s="469" t="str">
        <f t="shared" si="302"/>
        <v>C32-R24</v>
      </c>
      <c r="V668">
        <v>32</v>
      </c>
      <c r="W668" s="470" t="s">
        <v>493</v>
      </c>
      <c r="X668" s="470" t="s">
        <v>494</v>
      </c>
      <c r="Y668">
        <v>24</v>
      </c>
      <c r="Z668" s="400">
        <v>652</v>
      </c>
      <c r="AA668" s="400"/>
    </row>
    <row r="669" spans="1:27" ht="12.6" customHeight="1">
      <c r="A669" s="403">
        <f t="shared" si="307"/>
        <v>653</v>
      </c>
      <c r="B669" s="513"/>
      <c r="C669" s="404" t="str">
        <f t="shared" si="308"/>
        <v>C32-R22</v>
      </c>
      <c r="D669" s="405">
        <v>0.63057870370370483</v>
      </c>
      <c r="E669" s="405">
        <v>0.63074074074074182</v>
      </c>
      <c r="F669" s="406">
        <f t="shared" ref="F669:H669" si="323">F668</f>
        <v>1.7</v>
      </c>
      <c r="G669" s="468">
        <f t="shared" si="323"/>
        <v>13.26</v>
      </c>
      <c r="H669" s="407">
        <f t="shared" si="323"/>
        <v>1.2</v>
      </c>
      <c r="I669" s="407">
        <f t="shared" si="310"/>
        <v>14.959999999999999</v>
      </c>
      <c r="J669" s="407">
        <f t="shared" si="311"/>
        <v>14.979999999999999</v>
      </c>
      <c r="K669" s="408">
        <f t="shared" si="312"/>
        <v>1.9999999999999574E-2</v>
      </c>
      <c r="L669" s="409">
        <f t="shared" si="313"/>
        <v>0.5</v>
      </c>
      <c r="M669" s="410">
        <f t="shared" si="314"/>
        <v>15.459999999999999</v>
      </c>
      <c r="N669" s="410">
        <f t="shared" si="304"/>
        <v>15.479999999999999</v>
      </c>
      <c r="O669" s="411"/>
      <c r="P669" s="485">
        <f t="shared" ca="1" si="305"/>
        <v>0.63111111111111173</v>
      </c>
      <c r="Q669" s="484">
        <f t="shared" ca="1" si="306"/>
        <v>0.63126157407407468</v>
      </c>
      <c r="R669" s="486">
        <v>0.02</v>
      </c>
      <c r="S669" s="486"/>
      <c r="T669">
        <v>6</v>
      </c>
      <c r="U669" s="469" t="str">
        <f t="shared" si="302"/>
        <v>C32-R22</v>
      </c>
      <c r="V669">
        <v>32</v>
      </c>
      <c r="W669" s="470" t="s">
        <v>493</v>
      </c>
      <c r="X669" s="470" t="s">
        <v>494</v>
      </c>
      <c r="Y669">
        <v>22</v>
      </c>
      <c r="Z669" s="400">
        <v>653</v>
      </c>
      <c r="AA669" s="400"/>
    </row>
    <row r="670" spans="1:27" ht="12.6" customHeight="1">
      <c r="A670" s="403">
        <f t="shared" si="307"/>
        <v>654</v>
      </c>
      <c r="B670" s="513"/>
      <c r="C670" s="404" t="str">
        <f t="shared" si="308"/>
        <v>C32-R20</v>
      </c>
      <c r="D670" s="405">
        <v>0.63099537037037146</v>
      </c>
      <c r="E670" s="405">
        <v>0.63116898148148259</v>
      </c>
      <c r="F670" s="406">
        <f t="shared" ref="F670:H670" si="324">F669</f>
        <v>1.7</v>
      </c>
      <c r="G670" s="468">
        <f t="shared" si="324"/>
        <v>13.26</v>
      </c>
      <c r="H670" s="407">
        <f t="shared" si="324"/>
        <v>1.2</v>
      </c>
      <c r="I670" s="407">
        <f t="shared" si="310"/>
        <v>14.959999999999999</v>
      </c>
      <c r="J670" s="407">
        <f t="shared" si="311"/>
        <v>14.989999999999998</v>
      </c>
      <c r="K670" s="408">
        <f t="shared" si="312"/>
        <v>2.9999999999999361E-2</v>
      </c>
      <c r="L670" s="409">
        <f t="shared" si="313"/>
        <v>0.5</v>
      </c>
      <c r="M670" s="410">
        <f t="shared" si="314"/>
        <v>15.459999999999999</v>
      </c>
      <c r="N670" s="410">
        <f t="shared" si="304"/>
        <v>15.489999999999998</v>
      </c>
      <c r="O670" s="411"/>
      <c r="P670" s="485">
        <f t="shared" ca="1" si="305"/>
        <v>0.6315393518518525</v>
      </c>
      <c r="Q670" s="484">
        <f t="shared" ca="1" si="306"/>
        <v>0.63168981481481545</v>
      </c>
      <c r="R670" s="486">
        <v>0.03</v>
      </c>
      <c r="S670" s="486"/>
      <c r="T670">
        <v>7</v>
      </c>
      <c r="U670" s="469" t="str">
        <f t="shared" si="302"/>
        <v>C32-R20</v>
      </c>
      <c r="V670">
        <v>32</v>
      </c>
      <c r="W670" s="470" t="s">
        <v>493</v>
      </c>
      <c r="X670" s="470" t="s">
        <v>494</v>
      </c>
      <c r="Y670">
        <v>20</v>
      </c>
      <c r="Z670" s="400">
        <v>654</v>
      </c>
      <c r="AA670" s="400"/>
    </row>
    <row r="671" spans="1:27" ht="12.6" customHeight="1">
      <c r="A671" s="403">
        <f t="shared" si="307"/>
        <v>655</v>
      </c>
      <c r="B671" s="513"/>
      <c r="C671" s="404" t="str">
        <f t="shared" si="308"/>
        <v>C32-R18</v>
      </c>
      <c r="D671" s="405">
        <v>0.63143518518518627</v>
      </c>
      <c r="E671" s="405">
        <v>0.63157407407407518</v>
      </c>
      <c r="F671" s="406">
        <f t="shared" ref="F671:H671" si="325">F670</f>
        <v>1.7</v>
      </c>
      <c r="G671" s="468">
        <f t="shared" si="325"/>
        <v>13.26</v>
      </c>
      <c r="H671" s="407">
        <f t="shared" si="325"/>
        <v>1.2</v>
      </c>
      <c r="I671" s="407">
        <f t="shared" si="310"/>
        <v>14.959999999999999</v>
      </c>
      <c r="J671" s="407">
        <f t="shared" si="311"/>
        <v>15.02</v>
      </c>
      <c r="K671" s="408">
        <f t="shared" si="312"/>
        <v>6.0000000000000497E-2</v>
      </c>
      <c r="L671" s="409">
        <f t="shared" si="313"/>
        <v>0.5</v>
      </c>
      <c r="M671" s="410">
        <f t="shared" si="314"/>
        <v>15.459999999999999</v>
      </c>
      <c r="N671" s="410">
        <f t="shared" si="304"/>
        <v>15.52</v>
      </c>
      <c r="O671" s="411"/>
      <c r="P671" s="485">
        <f t="shared" ca="1" si="305"/>
        <v>0.63197916666666731</v>
      </c>
      <c r="Q671" s="484">
        <f t="shared" ca="1" si="306"/>
        <v>0.63212962962963026</v>
      </c>
      <c r="R671" s="486">
        <v>0.06</v>
      </c>
      <c r="S671" s="486"/>
      <c r="T671">
        <v>8</v>
      </c>
      <c r="U671" s="469" t="str">
        <f t="shared" si="302"/>
        <v>C32-R18</v>
      </c>
      <c r="V671">
        <v>32</v>
      </c>
      <c r="W671" s="470" t="s">
        <v>493</v>
      </c>
      <c r="X671" s="470" t="s">
        <v>494</v>
      </c>
      <c r="Y671">
        <v>18</v>
      </c>
      <c r="Z671" s="400">
        <v>655</v>
      </c>
      <c r="AA671" s="400"/>
    </row>
    <row r="672" spans="1:27" ht="12.6" customHeight="1">
      <c r="A672" s="403">
        <f t="shared" si="307"/>
        <v>656</v>
      </c>
      <c r="B672" s="513"/>
      <c r="C672" s="404" t="str">
        <f t="shared" si="308"/>
        <v>C32-R16</v>
      </c>
      <c r="D672" s="405">
        <v>0.631851851851853</v>
      </c>
      <c r="E672" s="405">
        <v>0.63199074074074191</v>
      </c>
      <c r="F672" s="406">
        <f t="shared" ref="F672:H672" si="326">F671</f>
        <v>1.7</v>
      </c>
      <c r="G672" s="468">
        <f t="shared" si="326"/>
        <v>13.26</v>
      </c>
      <c r="H672" s="407">
        <f t="shared" si="326"/>
        <v>1.2</v>
      </c>
      <c r="I672" s="407">
        <f t="shared" si="310"/>
        <v>14.959999999999999</v>
      </c>
      <c r="J672" s="407">
        <f t="shared" si="311"/>
        <v>14.969999999999999</v>
      </c>
      <c r="K672" s="408">
        <f t="shared" si="312"/>
        <v>9.9999999999997868E-3</v>
      </c>
      <c r="L672" s="409">
        <f t="shared" si="313"/>
        <v>0.5</v>
      </c>
      <c r="M672" s="410">
        <f t="shared" si="314"/>
        <v>15.459999999999999</v>
      </c>
      <c r="N672" s="410">
        <f t="shared" si="304"/>
        <v>15.469999999999999</v>
      </c>
      <c r="O672" s="411"/>
      <c r="P672" s="485">
        <f t="shared" ca="1" si="305"/>
        <v>0.6323842592592599</v>
      </c>
      <c r="Q672" s="484">
        <f t="shared" ca="1" si="306"/>
        <v>0.63255787037037103</v>
      </c>
      <c r="R672" s="486">
        <v>0.01</v>
      </c>
      <c r="S672" s="486"/>
      <c r="T672">
        <v>9</v>
      </c>
      <c r="U672" s="469" t="str">
        <f t="shared" si="302"/>
        <v>C32-R16</v>
      </c>
      <c r="V672">
        <v>32</v>
      </c>
      <c r="W672" s="470" t="s">
        <v>493</v>
      </c>
      <c r="X672" s="470" t="s">
        <v>494</v>
      </c>
      <c r="Y672">
        <v>16</v>
      </c>
      <c r="Z672" s="400">
        <v>656</v>
      </c>
      <c r="AA672" s="400"/>
    </row>
    <row r="673" spans="1:27" ht="12.6" customHeight="1">
      <c r="A673" s="403">
        <f t="shared" si="307"/>
        <v>657</v>
      </c>
      <c r="B673" s="513"/>
      <c r="C673" s="404" t="str">
        <f t="shared" si="308"/>
        <v>C32-R14</v>
      </c>
      <c r="D673" s="405">
        <v>0.63226851851851973</v>
      </c>
      <c r="E673" s="405">
        <v>0.63244212962963087</v>
      </c>
      <c r="F673" s="406">
        <f t="shared" ref="F673:H673" si="327">F672</f>
        <v>1.7</v>
      </c>
      <c r="G673" s="468">
        <f t="shared" si="327"/>
        <v>13.26</v>
      </c>
      <c r="H673" s="407">
        <f t="shared" si="327"/>
        <v>1.2</v>
      </c>
      <c r="I673" s="407">
        <f t="shared" si="310"/>
        <v>14.959999999999999</v>
      </c>
      <c r="J673" s="407">
        <f t="shared" si="311"/>
        <v>15.079999999999998</v>
      </c>
      <c r="K673" s="408">
        <f t="shared" si="312"/>
        <v>0.11999999999999922</v>
      </c>
      <c r="L673" s="409">
        <f t="shared" si="313"/>
        <v>0.5</v>
      </c>
      <c r="M673" s="410">
        <f t="shared" si="314"/>
        <v>15.459999999999999</v>
      </c>
      <c r="N673" s="410">
        <f t="shared" si="304"/>
        <v>15.579999999999998</v>
      </c>
      <c r="O673" s="411"/>
      <c r="P673" s="485">
        <f t="shared" ca="1" si="305"/>
        <v>0.63280092592592663</v>
      </c>
      <c r="Q673" s="484">
        <f t="shared" ca="1" si="306"/>
        <v>0.63293981481481554</v>
      </c>
      <c r="R673" s="486">
        <v>0.12</v>
      </c>
      <c r="S673" s="486"/>
      <c r="T673">
        <v>10</v>
      </c>
      <c r="U673" s="469" t="str">
        <f t="shared" si="302"/>
        <v>C32-R14</v>
      </c>
      <c r="V673">
        <v>32</v>
      </c>
      <c r="W673" s="470" t="s">
        <v>493</v>
      </c>
      <c r="X673" s="470" t="s">
        <v>494</v>
      </c>
      <c r="Y673">
        <v>14</v>
      </c>
      <c r="Z673" s="400">
        <v>657</v>
      </c>
      <c r="AA673" s="400"/>
    </row>
    <row r="674" spans="1:27" ht="12.6" customHeight="1">
      <c r="A674" s="403">
        <f t="shared" si="307"/>
        <v>658</v>
      </c>
      <c r="B674" s="513"/>
      <c r="C674" s="404" t="str">
        <f t="shared" si="308"/>
        <v>C32-R12</v>
      </c>
      <c r="D674" s="405">
        <v>0.6326967592592605</v>
      </c>
      <c r="E674" s="405">
        <v>0.63285879629629749</v>
      </c>
      <c r="F674" s="406">
        <f t="shared" ref="F674:H674" si="328">F673</f>
        <v>1.7</v>
      </c>
      <c r="G674" s="468">
        <f t="shared" si="328"/>
        <v>13.26</v>
      </c>
      <c r="H674" s="407">
        <f t="shared" si="328"/>
        <v>1.2</v>
      </c>
      <c r="I674" s="407">
        <f t="shared" si="310"/>
        <v>14.959999999999999</v>
      </c>
      <c r="J674" s="407">
        <f t="shared" si="311"/>
        <v>15.069999999999999</v>
      </c>
      <c r="K674" s="408">
        <f t="shared" si="312"/>
        <v>0.10999999999999943</v>
      </c>
      <c r="L674" s="409">
        <f t="shared" si="313"/>
        <v>0.5</v>
      </c>
      <c r="M674" s="410">
        <f t="shared" si="314"/>
        <v>15.459999999999999</v>
      </c>
      <c r="N674" s="410">
        <f t="shared" si="304"/>
        <v>15.569999999999999</v>
      </c>
      <c r="O674" s="411"/>
      <c r="P674" s="485">
        <f t="shared" ca="1" si="305"/>
        <v>0.63317129629629698</v>
      </c>
      <c r="Q674" s="484">
        <f t="shared" ca="1" si="306"/>
        <v>0.63331018518518589</v>
      </c>
      <c r="R674" s="486">
        <v>0.11</v>
      </c>
      <c r="S674" s="486"/>
      <c r="T674">
        <v>11</v>
      </c>
      <c r="U674" s="469" t="str">
        <f t="shared" si="302"/>
        <v>C32-R12</v>
      </c>
      <c r="V674">
        <v>32</v>
      </c>
      <c r="W674" s="470" t="s">
        <v>493</v>
      </c>
      <c r="X674" s="470" t="s">
        <v>494</v>
      </c>
      <c r="Y674">
        <v>12</v>
      </c>
      <c r="Z674" s="400">
        <v>658</v>
      </c>
      <c r="AA674" s="400"/>
    </row>
    <row r="675" spans="1:27" ht="12.6" customHeight="1">
      <c r="A675" s="403">
        <f t="shared" si="307"/>
        <v>659</v>
      </c>
      <c r="B675" s="513"/>
      <c r="C675" s="404" t="str">
        <f t="shared" si="308"/>
        <v>C32-R10</v>
      </c>
      <c r="D675" s="405">
        <v>0.63314814814814935</v>
      </c>
      <c r="E675" s="405">
        <v>0.6332986111111123</v>
      </c>
      <c r="F675" s="406">
        <f t="shared" ref="F675:H675" si="329">F674</f>
        <v>1.7</v>
      </c>
      <c r="G675" s="468">
        <f t="shared" si="329"/>
        <v>13.26</v>
      </c>
      <c r="H675" s="407">
        <f t="shared" si="329"/>
        <v>1.2</v>
      </c>
      <c r="I675" s="407">
        <f t="shared" si="310"/>
        <v>14.959999999999999</v>
      </c>
      <c r="J675" s="407">
        <f t="shared" si="311"/>
        <v>14.989999999999998</v>
      </c>
      <c r="K675" s="408">
        <f t="shared" si="312"/>
        <v>2.9999999999999361E-2</v>
      </c>
      <c r="L675" s="409">
        <f t="shared" si="313"/>
        <v>0.5</v>
      </c>
      <c r="M675" s="410">
        <f t="shared" si="314"/>
        <v>15.459999999999999</v>
      </c>
      <c r="N675" s="410">
        <f t="shared" si="304"/>
        <v>15.489999999999998</v>
      </c>
      <c r="O675" s="411"/>
      <c r="P675" s="485">
        <f t="shared" ca="1" si="305"/>
        <v>0.63359953703703775</v>
      </c>
      <c r="Q675" s="484">
        <f t="shared" ca="1" si="306"/>
        <v>0.63377314814814889</v>
      </c>
      <c r="R675" s="486">
        <v>0.03</v>
      </c>
      <c r="S675" s="486"/>
      <c r="T675">
        <v>12</v>
      </c>
      <c r="U675" s="469" t="str">
        <f t="shared" si="302"/>
        <v>C32-R10</v>
      </c>
      <c r="V675">
        <v>32</v>
      </c>
      <c r="W675" s="470" t="s">
        <v>493</v>
      </c>
      <c r="X675" s="470" t="s">
        <v>494</v>
      </c>
      <c r="Y675">
        <v>10</v>
      </c>
      <c r="Z675" s="400">
        <v>659</v>
      </c>
      <c r="AA675" s="400"/>
    </row>
    <row r="676" spans="1:27" ht="12.6" customHeight="1">
      <c r="A676" s="403">
        <f t="shared" si="307"/>
        <v>660</v>
      </c>
      <c r="B676" s="513"/>
      <c r="C676" s="404" t="str">
        <f t="shared" si="308"/>
        <v>C32-R8</v>
      </c>
      <c r="D676" s="405">
        <v>0.63355324074074193</v>
      </c>
      <c r="E676" s="405">
        <v>0.63371527777777892</v>
      </c>
      <c r="F676" s="406">
        <f t="shared" ref="F676:H676" si="330">F675</f>
        <v>1.7</v>
      </c>
      <c r="G676" s="468">
        <f t="shared" si="330"/>
        <v>13.26</v>
      </c>
      <c r="H676" s="407">
        <f t="shared" si="330"/>
        <v>1.2</v>
      </c>
      <c r="I676" s="407">
        <f t="shared" si="310"/>
        <v>14.959999999999999</v>
      </c>
      <c r="J676" s="407">
        <f t="shared" si="311"/>
        <v>15.09</v>
      </c>
      <c r="K676" s="408">
        <f t="shared" si="312"/>
        <v>0.13000000000000078</v>
      </c>
      <c r="L676" s="409">
        <f t="shared" si="313"/>
        <v>0.5</v>
      </c>
      <c r="M676" s="410">
        <f t="shared" si="314"/>
        <v>15.459999999999999</v>
      </c>
      <c r="N676" s="410">
        <f t="shared" si="304"/>
        <v>15.59</v>
      </c>
      <c r="O676" s="411"/>
      <c r="P676" s="485">
        <f t="shared" ca="1" si="305"/>
        <v>0.63405092592592671</v>
      </c>
      <c r="Q676" s="484">
        <f t="shared" ca="1" si="306"/>
        <v>0.63422453703703785</v>
      </c>
      <c r="R676" s="486">
        <v>0.13</v>
      </c>
      <c r="S676" s="486"/>
      <c r="T676">
        <v>13</v>
      </c>
      <c r="U676" s="469" t="str">
        <f t="shared" si="302"/>
        <v>C32-R8</v>
      </c>
      <c r="V676">
        <v>32</v>
      </c>
      <c r="W676" s="470" t="s">
        <v>493</v>
      </c>
      <c r="X676" s="470" t="s">
        <v>494</v>
      </c>
      <c r="Y676">
        <v>8</v>
      </c>
      <c r="Z676" s="400">
        <v>660</v>
      </c>
      <c r="AA676" s="400"/>
    </row>
    <row r="677" spans="1:27" ht="12.6" customHeight="1">
      <c r="A677" s="403">
        <f t="shared" si="307"/>
        <v>661</v>
      </c>
      <c r="B677" s="513"/>
      <c r="C677" s="404" t="str">
        <f t="shared" si="308"/>
        <v>C32-R6</v>
      </c>
      <c r="D677" s="405">
        <v>0.63396990740740855</v>
      </c>
      <c r="E677" s="405">
        <v>0.63413194444444554</v>
      </c>
      <c r="F677" s="406">
        <f t="shared" ref="F677:H677" si="331">F676</f>
        <v>1.7</v>
      </c>
      <c r="G677" s="468">
        <f t="shared" si="331"/>
        <v>13.26</v>
      </c>
      <c r="H677" s="407">
        <f t="shared" si="331"/>
        <v>1.2</v>
      </c>
      <c r="I677" s="407">
        <f t="shared" si="310"/>
        <v>14.959999999999999</v>
      </c>
      <c r="J677" s="407">
        <f t="shared" si="311"/>
        <v>15.049999999999999</v>
      </c>
      <c r="K677" s="408">
        <f t="shared" si="312"/>
        <v>8.9999999999999858E-2</v>
      </c>
      <c r="L677" s="409">
        <f t="shared" si="313"/>
        <v>0.5</v>
      </c>
      <c r="M677" s="410">
        <f t="shared" si="314"/>
        <v>15.459999999999999</v>
      </c>
      <c r="N677" s="410">
        <f t="shared" si="304"/>
        <v>15.549999999999999</v>
      </c>
      <c r="O677" s="411"/>
      <c r="P677" s="485">
        <f t="shared" ca="1" si="305"/>
        <v>0.63447916666666748</v>
      </c>
      <c r="Q677" s="484">
        <f t="shared" ca="1" si="306"/>
        <v>0.63461805555555639</v>
      </c>
      <c r="R677" s="486">
        <v>0.09</v>
      </c>
      <c r="S677" s="486"/>
      <c r="T677">
        <v>14</v>
      </c>
      <c r="U677" s="469" t="str">
        <f t="shared" si="302"/>
        <v>C32-R6</v>
      </c>
      <c r="V677">
        <v>32</v>
      </c>
      <c r="W677" s="470" t="s">
        <v>493</v>
      </c>
      <c r="X677" s="470" t="s">
        <v>494</v>
      </c>
      <c r="Y677">
        <v>6</v>
      </c>
      <c r="Z677" s="400">
        <v>661</v>
      </c>
      <c r="AA677" s="400"/>
    </row>
    <row r="678" spans="1:27" ht="12.6" customHeight="1">
      <c r="A678" s="403">
        <f t="shared" si="307"/>
        <v>662</v>
      </c>
      <c r="B678" s="513"/>
      <c r="C678" s="404" t="str">
        <f t="shared" si="308"/>
        <v>C32-R4</v>
      </c>
      <c r="D678" s="405">
        <v>0.63437500000000113</v>
      </c>
      <c r="E678" s="405">
        <v>0.63453703703703812</v>
      </c>
      <c r="F678" s="406">
        <f t="shared" ref="F678:H678" si="332">F677</f>
        <v>1.7</v>
      </c>
      <c r="G678" s="468">
        <f t="shared" si="332"/>
        <v>13.26</v>
      </c>
      <c r="H678" s="407">
        <f t="shared" si="332"/>
        <v>1.2</v>
      </c>
      <c r="I678" s="407">
        <f t="shared" si="310"/>
        <v>14.959999999999999</v>
      </c>
      <c r="J678" s="407">
        <f t="shared" si="311"/>
        <v>14.969999999999999</v>
      </c>
      <c r="K678" s="408">
        <f t="shared" si="312"/>
        <v>9.9999999999997868E-3</v>
      </c>
      <c r="L678" s="409">
        <f t="shared" si="313"/>
        <v>0.5</v>
      </c>
      <c r="M678" s="410">
        <f t="shared" si="314"/>
        <v>15.459999999999999</v>
      </c>
      <c r="N678" s="410">
        <f t="shared" si="304"/>
        <v>15.469999999999999</v>
      </c>
      <c r="O678" s="411"/>
      <c r="P678" s="485">
        <f t="shared" ca="1" si="305"/>
        <v>0.63487268518518603</v>
      </c>
      <c r="Q678" s="484">
        <f t="shared" ca="1" si="306"/>
        <v>0.63502314814814897</v>
      </c>
      <c r="R678" s="486">
        <v>0.01</v>
      </c>
      <c r="S678" s="486"/>
      <c r="T678">
        <v>15</v>
      </c>
      <c r="U678" s="469" t="str">
        <f t="shared" si="302"/>
        <v>C32-R4</v>
      </c>
      <c r="V678">
        <v>32</v>
      </c>
      <c r="W678" s="470" t="s">
        <v>493</v>
      </c>
      <c r="X678" s="470" t="s">
        <v>494</v>
      </c>
      <c r="Y678">
        <v>4</v>
      </c>
      <c r="Z678" s="400">
        <v>662</v>
      </c>
      <c r="AA678" s="400"/>
    </row>
    <row r="679" spans="1:27" ht="12.6" customHeight="1">
      <c r="A679" s="403">
        <f t="shared" si="307"/>
        <v>663</v>
      </c>
      <c r="B679" s="513"/>
      <c r="C679" s="404" t="str">
        <f t="shared" si="308"/>
        <v>C32-R2</v>
      </c>
      <c r="D679" s="405">
        <v>0.63482638888888998</v>
      </c>
      <c r="E679" s="405">
        <v>0.63496527777777889</v>
      </c>
      <c r="F679" s="406">
        <f t="shared" ref="F679:H679" si="333">F678</f>
        <v>1.7</v>
      </c>
      <c r="G679" s="468">
        <f t="shared" si="333"/>
        <v>13.26</v>
      </c>
      <c r="H679" s="407">
        <f t="shared" si="333"/>
        <v>1.2</v>
      </c>
      <c r="I679" s="407">
        <f t="shared" si="310"/>
        <v>14.959999999999999</v>
      </c>
      <c r="J679" s="407">
        <f t="shared" si="311"/>
        <v>14.999999999999998</v>
      </c>
      <c r="K679" s="408">
        <f t="shared" si="312"/>
        <v>3.9999999999999147E-2</v>
      </c>
      <c r="L679" s="409">
        <f t="shared" si="313"/>
        <v>0.5</v>
      </c>
      <c r="M679" s="410">
        <f t="shared" si="314"/>
        <v>15.459999999999999</v>
      </c>
      <c r="N679" s="410">
        <f t="shared" si="304"/>
        <v>15.499999999999998</v>
      </c>
      <c r="O679" s="411"/>
      <c r="P679" s="485">
        <f t="shared" ca="1" si="305"/>
        <v>0.63526620370370457</v>
      </c>
      <c r="Q679" s="484">
        <f t="shared" ca="1" si="306"/>
        <v>0.63542824074074156</v>
      </c>
      <c r="R679" s="486">
        <v>0.04</v>
      </c>
      <c r="S679" s="486"/>
      <c r="T679">
        <v>16</v>
      </c>
      <c r="U679" s="469" t="str">
        <f t="shared" si="302"/>
        <v>C32-R2</v>
      </c>
      <c r="V679">
        <v>32</v>
      </c>
      <c r="W679" s="470" t="s">
        <v>493</v>
      </c>
      <c r="X679" s="470" t="s">
        <v>494</v>
      </c>
      <c r="Y679">
        <v>2</v>
      </c>
      <c r="Z679" s="400">
        <v>663</v>
      </c>
      <c r="AA679" s="400"/>
    </row>
    <row r="680" spans="1:27" ht="12.6" customHeight="1">
      <c r="A680" s="403">
        <f t="shared" si="307"/>
        <v>664</v>
      </c>
      <c r="B680" s="513"/>
      <c r="C680" s="404" t="str">
        <f t="shared" si="308"/>
        <v>C33-R1</v>
      </c>
      <c r="D680" s="405">
        <v>0.63519675925926034</v>
      </c>
      <c r="E680" s="405">
        <v>0.63535879629629732</v>
      </c>
      <c r="F680" s="406">
        <f t="shared" ref="F680:H680" si="334">F679</f>
        <v>1.7</v>
      </c>
      <c r="G680" s="468">
        <f t="shared" si="334"/>
        <v>13.26</v>
      </c>
      <c r="H680" s="407">
        <f t="shared" si="334"/>
        <v>1.2</v>
      </c>
      <c r="I680" s="407">
        <f t="shared" si="310"/>
        <v>14.959999999999999</v>
      </c>
      <c r="J680" s="407">
        <f t="shared" si="311"/>
        <v>15.04</v>
      </c>
      <c r="K680" s="408">
        <f t="shared" si="312"/>
        <v>8.0000000000000071E-2</v>
      </c>
      <c r="L680" s="409">
        <f t="shared" si="313"/>
        <v>0.5</v>
      </c>
      <c r="M680" s="410">
        <f t="shared" si="314"/>
        <v>15.459999999999999</v>
      </c>
      <c r="N680" s="410">
        <f t="shared" si="304"/>
        <v>15.54</v>
      </c>
      <c r="O680" s="411"/>
      <c r="P680" s="485">
        <f t="shared" ca="1" si="305"/>
        <v>0.63570601851851938</v>
      </c>
      <c r="Q680" s="484">
        <f t="shared" ca="1" si="306"/>
        <v>0.63586805555555637</v>
      </c>
      <c r="R680" s="486">
        <v>0.08</v>
      </c>
      <c r="S680" s="486"/>
      <c r="T680">
        <v>17</v>
      </c>
      <c r="U680" s="469" t="str">
        <f t="shared" si="302"/>
        <v>C33-R1</v>
      </c>
      <c r="V680">
        <v>33</v>
      </c>
      <c r="W680" s="470" t="s">
        <v>493</v>
      </c>
      <c r="X680" s="470" t="s">
        <v>494</v>
      </c>
      <c r="Y680">
        <v>1</v>
      </c>
      <c r="Z680" s="400">
        <v>664</v>
      </c>
      <c r="AA680" s="400"/>
    </row>
    <row r="681" spans="1:27" ht="12.6" customHeight="1">
      <c r="A681" s="403">
        <f t="shared" si="307"/>
        <v>665</v>
      </c>
      <c r="B681" s="513"/>
      <c r="C681" s="404" t="str">
        <f t="shared" si="308"/>
        <v>C33-R3</v>
      </c>
      <c r="D681" s="405">
        <v>0.63559027777777877</v>
      </c>
      <c r="E681" s="405">
        <v>0.63572916666666768</v>
      </c>
      <c r="F681" s="406">
        <f t="shared" ref="F681:H681" si="335">F680</f>
        <v>1.7</v>
      </c>
      <c r="G681" s="468">
        <f t="shared" si="335"/>
        <v>13.26</v>
      </c>
      <c r="H681" s="407">
        <f t="shared" si="335"/>
        <v>1.2</v>
      </c>
      <c r="I681" s="407">
        <f t="shared" si="310"/>
        <v>14.959999999999999</v>
      </c>
      <c r="J681" s="407">
        <f t="shared" si="311"/>
        <v>15.059999999999999</v>
      </c>
      <c r="K681" s="408">
        <f t="shared" si="312"/>
        <v>9.9999999999999645E-2</v>
      </c>
      <c r="L681" s="409">
        <f t="shared" si="313"/>
        <v>0.5</v>
      </c>
      <c r="M681" s="410">
        <f t="shared" si="314"/>
        <v>15.459999999999999</v>
      </c>
      <c r="N681" s="410">
        <f t="shared" si="304"/>
        <v>15.559999999999999</v>
      </c>
      <c r="O681" s="411"/>
      <c r="P681" s="485">
        <f t="shared" ca="1" si="305"/>
        <v>0.63615740740740823</v>
      </c>
      <c r="Q681" s="484">
        <f t="shared" ca="1" si="306"/>
        <v>0.63630787037037118</v>
      </c>
      <c r="R681" s="486">
        <v>0.1</v>
      </c>
      <c r="S681" s="486"/>
      <c r="T681">
        <v>18</v>
      </c>
      <c r="U681" s="469" t="str">
        <f t="shared" si="302"/>
        <v>C33-R3</v>
      </c>
      <c r="V681">
        <v>33</v>
      </c>
      <c r="W681" s="470" t="s">
        <v>493</v>
      </c>
      <c r="X681" s="470" t="s">
        <v>494</v>
      </c>
      <c r="Y681">
        <v>3</v>
      </c>
      <c r="Z681" s="400">
        <v>665</v>
      </c>
      <c r="AA681" s="400"/>
    </row>
    <row r="682" spans="1:27" ht="12.6" customHeight="1">
      <c r="A682" s="403">
        <f t="shared" si="307"/>
        <v>666</v>
      </c>
      <c r="B682" s="513"/>
      <c r="C682" s="404" t="str">
        <f t="shared" si="308"/>
        <v>C33-R5</v>
      </c>
      <c r="D682" s="405">
        <v>0.63596064814814912</v>
      </c>
      <c r="E682" s="405">
        <v>0.63612268518518611</v>
      </c>
      <c r="F682" s="406">
        <f t="shared" ref="F682:H682" si="336">F681</f>
        <v>1.7</v>
      </c>
      <c r="G682" s="468">
        <f t="shared" si="336"/>
        <v>13.26</v>
      </c>
      <c r="H682" s="407">
        <f t="shared" si="336"/>
        <v>1.2</v>
      </c>
      <c r="I682" s="407">
        <f t="shared" si="310"/>
        <v>14.959999999999999</v>
      </c>
      <c r="J682" s="407">
        <f t="shared" si="311"/>
        <v>15.069999999999999</v>
      </c>
      <c r="K682" s="408">
        <f t="shared" si="312"/>
        <v>0.10999999999999943</v>
      </c>
      <c r="L682" s="409">
        <f t="shared" si="313"/>
        <v>0.5</v>
      </c>
      <c r="M682" s="410">
        <f t="shared" si="314"/>
        <v>15.459999999999999</v>
      </c>
      <c r="N682" s="410">
        <f t="shared" si="304"/>
        <v>15.569999999999999</v>
      </c>
      <c r="O682" s="411"/>
      <c r="P682" s="485">
        <f t="shared" ca="1" si="305"/>
        <v>0.63656250000000081</v>
      </c>
      <c r="Q682" s="484">
        <f t="shared" ca="1" si="306"/>
        <v>0.63670138888888972</v>
      </c>
      <c r="R682" s="486">
        <v>0.11</v>
      </c>
      <c r="S682" s="486"/>
      <c r="T682">
        <v>19</v>
      </c>
      <c r="U682" s="469" t="str">
        <f t="shared" si="302"/>
        <v>C33-R5</v>
      </c>
      <c r="V682">
        <v>33</v>
      </c>
      <c r="W682" s="470" t="s">
        <v>493</v>
      </c>
      <c r="X682" s="470" t="s">
        <v>494</v>
      </c>
      <c r="Y682">
        <v>5</v>
      </c>
      <c r="Z682" s="400">
        <v>666</v>
      </c>
      <c r="AA682" s="400"/>
    </row>
    <row r="683" spans="1:27" ht="12.6" customHeight="1">
      <c r="A683" s="403">
        <f t="shared" si="307"/>
        <v>667</v>
      </c>
      <c r="B683" s="513"/>
      <c r="C683" s="404" t="str">
        <f t="shared" si="308"/>
        <v>C33-R7</v>
      </c>
      <c r="D683" s="405">
        <v>0.63640046296296393</v>
      </c>
      <c r="E683" s="405">
        <v>0.63657407407407507</v>
      </c>
      <c r="F683" s="406">
        <f t="shared" ref="F683:H683" si="337">F682</f>
        <v>1.7</v>
      </c>
      <c r="G683" s="468">
        <f t="shared" si="337"/>
        <v>13.26</v>
      </c>
      <c r="H683" s="407">
        <f t="shared" si="337"/>
        <v>1.2</v>
      </c>
      <c r="I683" s="407">
        <f t="shared" si="310"/>
        <v>14.959999999999999</v>
      </c>
      <c r="J683" s="407">
        <f t="shared" si="311"/>
        <v>14.989999999999998</v>
      </c>
      <c r="K683" s="408">
        <f t="shared" si="312"/>
        <v>2.9999999999999361E-2</v>
      </c>
      <c r="L683" s="409">
        <f t="shared" si="313"/>
        <v>0.5</v>
      </c>
      <c r="M683" s="410">
        <f t="shared" si="314"/>
        <v>15.459999999999999</v>
      </c>
      <c r="N683" s="410">
        <f t="shared" si="304"/>
        <v>15.489999999999998</v>
      </c>
      <c r="O683" s="411"/>
      <c r="P683" s="485">
        <f t="shared" ca="1" si="305"/>
        <v>0.63697916666666754</v>
      </c>
      <c r="Q683" s="484">
        <f t="shared" ca="1" si="306"/>
        <v>0.63715277777777868</v>
      </c>
      <c r="R683" s="486">
        <v>0.03</v>
      </c>
      <c r="S683" s="486"/>
      <c r="T683">
        <v>20</v>
      </c>
      <c r="U683" s="469" t="str">
        <f t="shared" si="302"/>
        <v>C33-R7</v>
      </c>
      <c r="V683">
        <v>33</v>
      </c>
      <c r="W683" s="470" t="s">
        <v>493</v>
      </c>
      <c r="X683" s="470" t="s">
        <v>494</v>
      </c>
      <c r="Y683">
        <v>7</v>
      </c>
      <c r="Z683" s="400">
        <v>667</v>
      </c>
      <c r="AA683" s="400"/>
    </row>
    <row r="684" spans="1:27" ht="12.6" customHeight="1">
      <c r="A684" s="403">
        <f t="shared" si="307"/>
        <v>668</v>
      </c>
      <c r="B684" s="513"/>
      <c r="C684" s="404" t="str">
        <f t="shared" si="308"/>
        <v>C33-R9</v>
      </c>
      <c r="D684" s="405">
        <v>0.63681712962963066</v>
      </c>
      <c r="E684" s="405">
        <v>0.63695601851851957</v>
      </c>
      <c r="F684" s="406">
        <f t="shared" ref="F684:H684" si="338">F683</f>
        <v>1.7</v>
      </c>
      <c r="G684" s="468">
        <f t="shared" si="338"/>
        <v>13.26</v>
      </c>
      <c r="H684" s="407">
        <f t="shared" si="338"/>
        <v>1.2</v>
      </c>
      <c r="I684" s="407">
        <f t="shared" si="310"/>
        <v>14.959999999999999</v>
      </c>
      <c r="J684" s="407">
        <f t="shared" si="311"/>
        <v>15.069999999999999</v>
      </c>
      <c r="K684" s="408">
        <f t="shared" si="312"/>
        <v>0.10999999999999943</v>
      </c>
      <c r="L684" s="409">
        <f t="shared" si="313"/>
        <v>0.5</v>
      </c>
      <c r="M684" s="410">
        <f t="shared" si="314"/>
        <v>15.459999999999999</v>
      </c>
      <c r="N684" s="410">
        <f t="shared" si="304"/>
        <v>15.569999999999999</v>
      </c>
      <c r="O684" s="411"/>
      <c r="P684" s="485">
        <f t="shared" ca="1" si="305"/>
        <v>0.63741898148148235</v>
      </c>
      <c r="Q684" s="484">
        <f t="shared" ca="1" si="306"/>
        <v>0.63759259259259349</v>
      </c>
      <c r="R684" s="486">
        <v>0.11</v>
      </c>
      <c r="S684" s="486"/>
      <c r="T684">
        <v>21</v>
      </c>
      <c r="U684" s="469" t="str">
        <f t="shared" si="302"/>
        <v>C33-R9</v>
      </c>
      <c r="V684">
        <v>33</v>
      </c>
      <c r="W684" s="470" t="s">
        <v>493</v>
      </c>
      <c r="X684" s="470" t="s">
        <v>494</v>
      </c>
      <c r="Y684">
        <v>9</v>
      </c>
      <c r="Z684" s="400">
        <v>668</v>
      </c>
      <c r="AA684" s="400"/>
    </row>
    <row r="685" spans="1:27" ht="12.6" customHeight="1">
      <c r="A685" s="403">
        <f t="shared" si="307"/>
        <v>669</v>
      </c>
      <c r="B685" s="513"/>
      <c r="C685" s="404" t="str">
        <f t="shared" si="308"/>
        <v>C33-R11</v>
      </c>
      <c r="D685" s="405">
        <v>0.63719907407407517</v>
      </c>
      <c r="E685" s="405">
        <v>0.63736111111111216</v>
      </c>
      <c r="F685" s="406">
        <f t="shared" ref="F685:H685" si="339">F684</f>
        <v>1.7</v>
      </c>
      <c r="G685" s="468">
        <f t="shared" si="339"/>
        <v>13.26</v>
      </c>
      <c r="H685" s="407">
        <f t="shared" si="339"/>
        <v>1.2</v>
      </c>
      <c r="I685" s="407">
        <f t="shared" si="310"/>
        <v>14.959999999999999</v>
      </c>
      <c r="J685" s="407">
        <f t="shared" si="311"/>
        <v>15.079999999999998</v>
      </c>
      <c r="K685" s="408">
        <f t="shared" si="312"/>
        <v>0.11999999999999922</v>
      </c>
      <c r="L685" s="409">
        <f t="shared" si="313"/>
        <v>0.5</v>
      </c>
      <c r="M685" s="410">
        <f t="shared" si="314"/>
        <v>15.459999999999999</v>
      </c>
      <c r="N685" s="410">
        <f t="shared" si="304"/>
        <v>15.579999999999998</v>
      </c>
      <c r="O685" s="411"/>
      <c r="P685" s="485">
        <f t="shared" ca="1" si="305"/>
        <v>0.63787037037037131</v>
      </c>
      <c r="Q685" s="484">
        <f t="shared" ca="1" si="306"/>
        <v>0.63802083333333426</v>
      </c>
      <c r="R685" s="486">
        <v>0.12</v>
      </c>
      <c r="S685" s="486"/>
      <c r="T685">
        <v>22</v>
      </c>
      <c r="U685" s="469" t="str">
        <f t="shared" si="302"/>
        <v>C33-R11</v>
      </c>
      <c r="V685">
        <v>33</v>
      </c>
      <c r="W685" s="470" t="s">
        <v>493</v>
      </c>
      <c r="X685" s="470" t="s">
        <v>494</v>
      </c>
      <c r="Y685">
        <v>11</v>
      </c>
      <c r="Z685" s="400">
        <v>669</v>
      </c>
      <c r="AA685" s="400"/>
    </row>
    <row r="686" spans="1:27" ht="12.6" customHeight="1">
      <c r="A686" s="403">
        <f t="shared" si="307"/>
        <v>670</v>
      </c>
      <c r="B686" s="513"/>
      <c r="C686" s="404" t="str">
        <f t="shared" si="308"/>
        <v>C33-R13</v>
      </c>
      <c r="D686" s="405">
        <v>0.63760416666666775</v>
      </c>
      <c r="E686" s="405">
        <v>0.63777777777777889</v>
      </c>
      <c r="F686" s="406">
        <f t="shared" ref="F686:H686" si="340">F685</f>
        <v>1.7</v>
      </c>
      <c r="G686" s="468">
        <f t="shared" si="340"/>
        <v>13.26</v>
      </c>
      <c r="H686" s="407">
        <f t="shared" si="340"/>
        <v>1.2</v>
      </c>
      <c r="I686" s="407">
        <f t="shared" si="310"/>
        <v>14.959999999999999</v>
      </c>
      <c r="J686" s="407">
        <f t="shared" si="311"/>
        <v>15.1</v>
      </c>
      <c r="K686" s="408">
        <f t="shared" si="312"/>
        <v>0.14000000000000057</v>
      </c>
      <c r="L686" s="409">
        <f t="shared" si="313"/>
        <v>0.5</v>
      </c>
      <c r="M686" s="410">
        <f t="shared" si="314"/>
        <v>15.459999999999999</v>
      </c>
      <c r="N686" s="410">
        <f t="shared" si="304"/>
        <v>15.6</v>
      </c>
      <c r="O686" s="411"/>
      <c r="P686" s="485">
        <f t="shared" ca="1" si="305"/>
        <v>0.63826388888888985</v>
      </c>
      <c r="Q686" s="484">
        <f t="shared" ca="1" si="306"/>
        <v>0.6384143518518528</v>
      </c>
      <c r="R686" s="486">
        <v>0.14000000000000001</v>
      </c>
      <c r="S686" s="486"/>
      <c r="T686">
        <v>23</v>
      </c>
      <c r="U686" s="469" t="str">
        <f t="shared" si="302"/>
        <v>C33-R13</v>
      </c>
      <c r="V686">
        <v>33</v>
      </c>
      <c r="W686" s="470" t="s">
        <v>493</v>
      </c>
      <c r="X686" s="470" t="s">
        <v>494</v>
      </c>
      <c r="Y686">
        <v>13</v>
      </c>
      <c r="Z686" s="400">
        <v>670</v>
      </c>
      <c r="AA686" s="400"/>
    </row>
    <row r="687" spans="1:27" ht="12.6" customHeight="1">
      <c r="A687" s="403">
        <f t="shared" si="307"/>
        <v>671</v>
      </c>
      <c r="B687" s="513"/>
      <c r="C687" s="404" t="str">
        <f t="shared" si="308"/>
        <v>C33-R15</v>
      </c>
      <c r="D687" s="405">
        <v>0.63802083333333448</v>
      </c>
      <c r="E687" s="405">
        <v>0.63815972222222339</v>
      </c>
      <c r="F687" s="406">
        <f t="shared" ref="F687:H687" si="341">F686</f>
        <v>1.7</v>
      </c>
      <c r="G687" s="468">
        <f t="shared" si="341"/>
        <v>13.26</v>
      </c>
      <c r="H687" s="407">
        <f t="shared" si="341"/>
        <v>1.2</v>
      </c>
      <c r="I687" s="407">
        <f t="shared" si="310"/>
        <v>14.959999999999999</v>
      </c>
      <c r="J687" s="407">
        <f t="shared" si="311"/>
        <v>15.079999999999998</v>
      </c>
      <c r="K687" s="408">
        <f t="shared" si="312"/>
        <v>0.11999999999999922</v>
      </c>
      <c r="L687" s="409">
        <f t="shared" si="313"/>
        <v>0.5</v>
      </c>
      <c r="M687" s="410">
        <f t="shared" si="314"/>
        <v>15.459999999999999</v>
      </c>
      <c r="N687" s="410">
        <f t="shared" si="304"/>
        <v>15.579999999999998</v>
      </c>
      <c r="O687" s="411"/>
      <c r="P687" s="485">
        <f t="shared" ca="1" si="305"/>
        <v>0.63868055555555647</v>
      </c>
      <c r="Q687" s="484">
        <f t="shared" ca="1" si="306"/>
        <v>0.63884259259259346</v>
      </c>
      <c r="R687" s="486">
        <v>0.12</v>
      </c>
      <c r="S687" s="486"/>
      <c r="T687">
        <v>24</v>
      </c>
      <c r="U687" s="469" t="str">
        <f t="shared" si="302"/>
        <v>C33-R15</v>
      </c>
      <c r="V687">
        <v>33</v>
      </c>
      <c r="W687" s="470" t="s">
        <v>493</v>
      </c>
      <c r="X687" s="470" t="s">
        <v>494</v>
      </c>
      <c r="Y687">
        <v>15</v>
      </c>
      <c r="Z687" s="400">
        <v>671</v>
      </c>
      <c r="AA687" s="400"/>
    </row>
    <row r="688" spans="1:27" ht="12.6" customHeight="1">
      <c r="A688" s="403">
        <f t="shared" si="307"/>
        <v>672</v>
      </c>
      <c r="B688" s="513"/>
      <c r="C688" s="404" t="str">
        <f t="shared" si="308"/>
        <v>C33-R17</v>
      </c>
      <c r="D688" s="405">
        <v>0.63844907407407525</v>
      </c>
      <c r="E688" s="405">
        <v>0.63861111111111224</v>
      </c>
      <c r="F688" s="406">
        <f t="shared" ref="F688:H688" si="342">F687</f>
        <v>1.7</v>
      </c>
      <c r="G688" s="468">
        <f t="shared" si="342"/>
        <v>13.26</v>
      </c>
      <c r="H688" s="407">
        <f t="shared" si="342"/>
        <v>1.2</v>
      </c>
      <c r="I688" s="407">
        <f t="shared" si="310"/>
        <v>14.959999999999999</v>
      </c>
      <c r="J688" s="407">
        <f t="shared" si="311"/>
        <v>15.04</v>
      </c>
      <c r="K688" s="408">
        <f t="shared" si="312"/>
        <v>8.0000000000000071E-2</v>
      </c>
      <c r="L688" s="409">
        <f t="shared" si="313"/>
        <v>0.5</v>
      </c>
      <c r="M688" s="410">
        <f t="shared" si="314"/>
        <v>15.459999999999999</v>
      </c>
      <c r="N688" s="410">
        <f t="shared" si="304"/>
        <v>15.54</v>
      </c>
      <c r="O688" s="411"/>
      <c r="P688" s="485">
        <f t="shared" ca="1" si="305"/>
        <v>0.63912037037037128</v>
      </c>
      <c r="Q688" s="484">
        <f t="shared" ca="1" si="306"/>
        <v>0.63929398148148242</v>
      </c>
      <c r="R688" s="486">
        <v>0.08</v>
      </c>
      <c r="S688" s="486"/>
      <c r="T688">
        <v>25</v>
      </c>
      <c r="U688" s="469" t="str">
        <f t="shared" si="302"/>
        <v>C33-R17</v>
      </c>
      <c r="V688">
        <v>33</v>
      </c>
      <c r="W688" s="470" t="s">
        <v>493</v>
      </c>
      <c r="X688" s="470" t="s">
        <v>494</v>
      </c>
      <c r="Y688">
        <v>17</v>
      </c>
      <c r="Z688" s="400">
        <v>672</v>
      </c>
      <c r="AA688" s="400"/>
    </row>
    <row r="689" spans="1:27" ht="12.6" customHeight="1">
      <c r="A689" s="403">
        <f t="shared" si="307"/>
        <v>673</v>
      </c>
      <c r="B689" s="513"/>
      <c r="C689" s="404" t="str">
        <f t="shared" si="308"/>
        <v>C33-R19</v>
      </c>
      <c r="D689" s="405">
        <v>0.63886574074074187</v>
      </c>
      <c r="E689" s="405">
        <v>0.63900462962963078</v>
      </c>
      <c r="F689" s="406">
        <f t="shared" ref="F689:H689" si="343">F688</f>
        <v>1.7</v>
      </c>
      <c r="G689" s="468">
        <f t="shared" si="343"/>
        <v>13.26</v>
      </c>
      <c r="H689" s="407">
        <f t="shared" si="343"/>
        <v>1.2</v>
      </c>
      <c r="I689" s="407">
        <f t="shared" si="310"/>
        <v>14.959999999999999</v>
      </c>
      <c r="J689" s="407">
        <f t="shared" si="311"/>
        <v>14.999999999999998</v>
      </c>
      <c r="K689" s="408">
        <f t="shared" si="312"/>
        <v>3.9999999999999147E-2</v>
      </c>
      <c r="L689" s="409">
        <f t="shared" si="313"/>
        <v>0.5</v>
      </c>
      <c r="M689" s="410">
        <f t="shared" si="314"/>
        <v>15.459999999999999</v>
      </c>
      <c r="N689" s="410">
        <f t="shared" si="304"/>
        <v>15.499999999999998</v>
      </c>
      <c r="O689" s="411"/>
      <c r="P689" s="485">
        <f t="shared" ca="1" si="305"/>
        <v>0.63952546296296386</v>
      </c>
      <c r="Q689" s="484">
        <f t="shared" ca="1" si="306"/>
        <v>0.63967592592592681</v>
      </c>
      <c r="R689" s="486">
        <v>0.04</v>
      </c>
      <c r="S689" s="486"/>
      <c r="T689">
        <v>1</v>
      </c>
      <c r="U689" s="469" t="str">
        <f t="shared" si="302"/>
        <v>C33-R19</v>
      </c>
      <c r="V689">
        <v>33</v>
      </c>
      <c r="W689" s="470" t="s">
        <v>493</v>
      </c>
      <c r="X689" s="470" t="s">
        <v>494</v>
      </c>
      <c r="Y689">
        <v>19</v>
      </c>
      <c r="Z689" s="400">
        <v>673</v>
      </c>
      <c r="AA689" s="400"/>
    </row>
    <row r="690" spans="1:27" ht="12.6" customHeight="1">
      <c r="A690" s="403">
        <f t="shared" si="307"/>
        <v>674</v>
      </c>
      <c r="B690" s="513"/>
      <c r="C690" s="404" t="str">
        <f t="shared" si="308"/>
        <v>C33-R21</v>
      </c>
      <c r="D690" s="405">
        <v>0.63923611111111223</v>
      </c>
      <c r="E690" s="405">
        <v>0.63937500000000114</v>
      </c>
      <c r="F690" s="406">
        <f t="shared" ref="F690:H690" si="344">F689</f>
        <v>1.7</v>
      </c>
      <c r="G690" s="468">
        <f t="shared" si="344"/>
        <v>13.26</v>
      </c>
      <c r="H690" s="407">
        <f t="shared" si="344"/>
        <v>1.2</v>
      </c>
      <c r="I690" s="407">
        <f t="shared" si="310"/>
        <v>14.959999999999999</v>
      </c>
      <c r="J690" s="407">
        <f t="shared" si="311"/>
        <v>15.02</v>
      </c>
      <c r="K690" s="408">
        <f t="shared" si="312"/>
        <v>6.0000000000000497E-2</v>
      </c>
      <c r="L690" s="409">
        <f t="shared" si="313"/>
        <v>0.5</v>
      </c>
      <c r="M690" s="410">
        <f t="shared" si="314"/>
        <v>15.459999999999999</v>
      </c>
      <c r="N690" s="410">
        <f t="shared" si="304"/>
        <v>15.52</v>
      </c>
      <c r="O690" s="411"/>
      <c r="P690" s="485">
        <f t="shared" ca="1" si="305"/>
        <v>0.63993055555555645</v>
      </c>
      <c r="Q690" s="484">
        <f t="shared" ca="1" si="306"/>
        <v>0.64009259259259343</v>
      </c>
      <c r="R690" s="486">
        <v>0.06</v>
      </c>
      <c r="S690" s="486"/>
      <c r="T690">
        <v>2</v>
      </c>
      <c r="U690" s="469" t="str">
        <f t="shared" si="302"/>
        <v>C33-R21</v>
      </c>
      <c r="V690">
        <v>33</v>
      </c>
      <c r="W690" s="470" t="s">
        <v>493</v>
      </c>
      <c r="X690" s="470" t="s">
        <v>494</v>
      </c>
      <c r="Y690">
        <v>21</v>
      </c>
      <c r="Z690" s="400">
        <v>674</v>
      </c>
      <c r="AA690" s="400"/>
    </row>
    <row r="691" spans="1:27" ht="12.6" customHeight="1">
      <c r="A691" s="403">
        <f t="shared" si="307"/>
        <v>675</v>
      </c>
      <c r="B691" s="513"/>
      <c r="C691" s="404" t="str">
        <f t="shared" si="308"/>
        <v>C33-R23</v>
      </c>
      <c r="D691" s="405">
        <v>0.63961805555555673</v>
      </c>
      <c r="E691" s="405">
        <v>0.63978009259259372</v>
      </c>
      <c r="F691" s="406">
        <f t="shared" ref="F691:H691" si="345">F690</f>
        <v>1.7</v>
      </c>
      <c r="G691" s="468">
        <f t="shared" si="345"/>
        <v>13.26</v>
      </c>
      <c r="H691" s="407">
        <f t="shared" si="345"/>
        <v>1.2</v>
      </c>
      <c r="I691" s="407">
        <f t="shared" si="310"/>
        <v>14.959999999999999</v>
      </c>
      <c r="J691" s="407">
        <f t="shared" si="311"/>
        <v>15.03</v>
      </c>
      <c r="K691" s="408">
        <f t="shared" si="312"/>
        <v>7.0000000000000284E-2</v>
      </c>
      <c r="L691" s="409">
        <f t="shared" si="313"/>
        <v>0.5</v>
      </c>
      <c r="M691" s="410">
        <f t="shared" si="314"/>
        <v>15.459999999999999</v>
      </c>
      <c r="N691" s="410">
        <f t="shared" si="304"/>
        <v>15.53</v>
      </c>
      <c r="O691" s="411"/>
      <c r="P691" s="485">
        <f t="shared" ca="1" si="305"/>
        <v>0.64034722222222307</v>
      </c>
      <c r="Q691" s="484">
        <f t="shared" ca="1" si="306"/>
        <v>0.64048611111111198</v>
      </c>
      <c r="R691" s="486">
        <v>7.0000000000000007E-2</v>
      </c>
      <c r="S691" s="486"/>
      <c r="T691">
        <v>3</v>
      </c>
      <c r="U691" s="469" t="str">
        <f t="shared" si="302"/>
        <v>C33-R23</v>
      </c>
      <c r="V691">
        <v>33</v>
      </c>
      <c r="W691" s="470" t="s">
        <v>493</v>
      </c>
      <c r="X691" s="470" t="s">
        <v>494</v>
      </c>
      <c r="Y691">
        <v>23</v>
      </c>
      <c r="Z691" s="400">
        <v>675</v>
      </c>
      <c r="AA691" s="400"/>
    </row>
    <row r="692" spans="1:27" ht="12.6" customHeight="1">
      <c r="A692" s="403">
        <f t="shared" si="307"/>
        <v>676</v>
      </c>
      <c r="B692" s="513"/>
      <c r="C692" s="404" t="str">
        <f t="shared" si="308"/>
        <v>C33-R25</v>
      </c>
      <c r="D692" s="405">
        <v>0.64003472222222335</v>
      </c>
      <c r="E692" s="405">
        <v>0.64019675925926034</v>
      </c>
      <c r="F692" s="406">
        <f t="shared" ref="F692:H692" si="346">F691</f>
        <v>1.7</v>
      </c>
      <c r="G692" s="468">
        <f t="shared" si="346"/>
        <v>13.26</v>
      </c>
      <c r="H692" s="407">
        <f t="shared" si="346"/>
        <v>1.2</v>
      </c>
      <c r="I692" s="407">
        <f t="shared" si="310"/>
        <v>14.959999999999999</v>
      </c>
      <c r="J692" s="407">
        <f t="shared" si="311"/>
        <v>14.989999999999998</v>
      </c>
      <c r="K692" s="408">
        <f t="shared" si="312"/>
        <v>2.9999999999999361E-2</v>
      </c>
      <c r="L692" s="409">
        <f t="shared" si="313"/>
        <v>0.5</v>
      </c>
      <c r="M692" s="410">
        <f t="shared" si="314"/>
        <v>15.459999999999999</v>
      </c>
      <c r="N692" s="410">
        <f t="shared" si="304"/>
        <v>15.489999999999998</v>
      </c>
      <c r="O692" s="411"/>
      <c r="P692" s="485">
        <f t="shared" ca="1" si="305"/>
        <v>0.6407638888888898</v>
      </c>
      <c r="Q692" s="484">
        <f t="shared" ca="1" si="306"/>
        <v>0.64091435185185275</v>
      </c>
      <c r="R692" s="486">
        <v>0.03</v>
      </c>
      <c r="S692" s="486"/>
      <c r="T692">
        <v>4</v>
      </c>
      <c r="U692" s="469" t="str">
        <f t="shared" si="302"/>
        <v>C33-R25</v>
      </c>
      <c r="V692">
        <v>33</v>
      </c>
      <c r="W692" s="470" t="s">
        <v>493</v>
      </c>
      <c r="X692" s="470" t="s">
        <v>494</v>
      </c>
      <c r="Y692">
        <v>25</v>
      </c>
      <c r="Z692" s="400">
        <v>676</v>
      </c>
      <c r="AA692" s="400"/>
    </row>
    <row r="693" spans="1:27" ht="12.6" customHeight="1">
      <c r="A693" s="403">
        <f t="shared" si="307"/>
        <v>677</v>
      </c>
      <c r="B693" s="513"/>
      <c r="C693" s="404" t="str">
        <f t="shared" si="308"/>
        <v>C33-R27</v>
      </c>
      <c r="D693" s="405">
        <v>0.64043981481481593</v>
      </c>
      <c r="E693" s="405">
        <v>0.64060185185185292</v>
      </c>
      <c r="F693" s="406">
        <f t="shared" ref="F693:H693" si="347">F692</f>
        <v>1.7</v>
      </c>
      <c r="G693" s="468">
        <f t="shared" si="347"/>
        <v>13.26</v>
      </c>
      <c r="H693" s="407">
        <f t="shared" si="347"/>
        <v>1.2</v>
      </c>
      <c r="I693" s="407">
        <f t="shared" si="310"/>
        <v>14.959999999999999</v>
      </c>
      <c r="J693" s="407">
        <f t="shared" si="311"/>
        <v>15.11</v>
      </c>
      <c r="K693" s="408">
        <f t="shared" si="312"/>
        <v>0.15000000000000036</v>
      </c>
      <c r="L693" s="409">
        <f t="shared" si="313"/>
        <v>0.5</v>
      </c>
      <c r="M693" s="410">
        <f t="shared" si="314"/>
        <v>15.459999999999999</v>
      </c>
      <c r="N693" s="410">
        <f t="shared" si="304"/>
        <v>15.61</v>
      </c>
      <c r="O693" s="411"/>
      <c r="P693" s="485">
        <f t="shared" ca="1" si="305"/>
        <v>0.64115740740740834</v>
      </c>
      <c r="Q693" s="484">
        <f t="shared" ca="1" si="306"/>
        <v>0.64129629629629725</v>
      </c>
      <c r="R693" s="486">
        <v>0.15</v>
      </c>
      <c r="S693" s="486"/>
      <c r="T693">
        <v>5</v>
      </c>
      <c r="U693" s="469" t="str">
        <f t="shared" si="302"/>
        <v>C33-R27</v>
      </c>
      <c r="V693">
        <v>33</v>
      </c>
      <c r="W693" s="470" t="s">
        <v>493</v>
      </c>
      <c r="X693" s="470" t="s">
        <v>494</v>
      </c>
      <c r="Y693">
        <v>27</v>
      </c>
      <c r="Z693" s="400">
        <v>677</v>
      </c>
      <c r="AA693" s="400"/>
    </row>
    <row r="694" spans="1:27" ht="12.6" customHeight="1">
      <c r="A694" s="403">
        <f t="shared" si="307"/>
        <v>678</v>
      </c>
      <c r="B694" s="513"/>
      <c r="C694" s="404" t="str">
        <f t="shared" si="308"/>
        <v>C33-R29</v>
      </c>
      <c r="D694" s="405">
        <v>0.64086805555555659</v>
      </c>
      <c r="E694" s="405">
        <v>0.6410069444444455</v>
      </c>
      <c r="F694" s="406">
        <f t="shared" ref="F694:H694" si="348">F693</f>
        <v>1.7</v>
      </c>
      <c r="G694" s="468">
        <f t="shared" si="348"/>
        <v>13.26</v>
      </c>
      <c r="H694" s="407">
        <f t="shared" si="348"/>
        <v>1.2</v>
      </c>
      <c r="I694" s="407">
        <f t="shared" si="310"/>
        <v>14.959999999999999</v>
      </c>
      <c r="J694" s="407">
        <f t="shared" si="311"/>
        <v>15.059999999999999</v>
      </c>
      <c r="K694" s="408">
        <f t="shared" si="312"/>
        <v>9.9999999999999645E-2</v>
      </c>
      <c r="L694" s="409">
        <f t="shared" si="313"/>
        <v>0.5</v>
      </c>
      <c r="M694" s="410">
        <f t="shared" si="314"/>
        <v>15.459999999999999</v>
      </c>
      <c r="N694" s="410">
        <f t="shared" si="304"/>
        <v>15.559999999999999</v>
      </c>
      <c r="O694" s="411"/>
      <c r="P694" s="485">
        <f t="shared" ca="1" si="305"/>
        <v>0.64155092592592688</v>
      </c>
      <c r="Q694" s="484">
        <f t="shared" ca="1" si="306"/>
        <v>0.64170138888888983</v>
      </c>
      <c r="R694" s="486">
        <v>0.1</v>
      </c>
      <c r="S694" s="486"/>
      <c r="T694">
        <v>6</v>
      </c>
      <c r="U694" s="469" t="str">
        <f t="shared" si="302"/>
        <v>C33-R29</v>
      </c>
      <c r="V694">
        <v>33</v>
      </c>
      <c r="W694" s="470" t="s">
        <v>493</v>
      </c>
      <c r="X694" s="470" t="s">
        <v>494</v>
      </c>
      <c r="Y694">
        <v>29</v>
      </c>
      <c r="Z694" s="400">
        <v>678</v>
      </c>
      <c r="AA694" s="400"/>
    </row>
    <row r="695" spans="1:27" ht="12.6" customHeight="1">
      <c r="A695" s="403">
        <f t="shared" si="307"/>
        <v>679</v>
      </c>
      <c r="B695" s="513"/>
      <c r="C695" s="404" t="str">
        <f t="shared" si="308"/>
        <v>C33-R31</v>
      </c>
      <c r="D695" s="405">
        <v>0.64128472222222332</v>
      </c>
      <c r="E695" s="405">
        <v>0.64145833333333446</v>
      </c>
      <c r="F695" s="406">
        <f t="shared" ref="F695:H695" si="349">F694</f>
        <v>1.7</v>
      </c>
      <c r="G695" s="468">
        <f t="shared" si="349"/>
        <v>13.26</v>
      </c>
      <c r="H695" s="407">
        <f t="shared" si="349"/>
        <v>1.2</v>
      </c>
      <c r="I695" s="407">
        <f t="shared" si="310"/>
        <v>14.959999999999999</v>
      </c>
      <c r="J695" s="407">
        <f t="shared" si="311"/>
        <v>15.079999999999998</v>
      </c>
      <c r="K695" s="408">
        <f t="shared" si="312"/>
        <v>0.11999999999999922</v>
      </c>
      <c r="L695" s="409">
        <f t="shared" si="313"/>
        <v>0.5</v>
      </c>
      <c r="M695" s="410">
        <f t="shared" si="314"/>
        <v>15.459999999999999</v>
      </c>
      <c r="N695" s="410">
        <f t="shared" si="304"/>
        <v>15.579999999999998</v>
      </c>
      <c r="O695" s="411"/>
      <c r="P695" s="485">
        <f t="shared" ca="1" si="305"/>
        <v>0.64194444444444543</v>
      </c>
      <c r="Q695" s="484">
        <f t="shared" ca="1" si="306"/>
        <v>0.64209490740740838</v>
      </c>
      <c r="R695" s="486">
        <v>0.12</v>
      </c>
      <c r="S695" s="486"/>
      <c r="T695">
        <v>7</v>
      </c>
      <c r="U695" s="469" t="str">
        <f t="shared" si="302"/>
        <v>C33-R31</v>
      </c>
      <c r="V695">
        <v>33</v>
      </c>
      <c r="W695" s="470" t="s">
        <v>493</v>
      </c>
      <c r="X695" s="470" t="s">
        <v>494</v>
      </c>
      <c r="Y695">
        <v>31</v>
      </c>
      <c r="Z695" s="400">
        <v>679</v>
      </c>
      <c r="AA695" s="400"/>
    </row>
    <row r="696" spans="1:27" ht="12.6" customHeight="1">
      <c r="A696" s="403">
        <f t="shared" si="307"/>
        <v>680</v>
      </c>
      <c r="B696" s="513"/>
      <c r="C696" s="404" t="str">
        <f t="shared" si="308"/>
        <v>C33-R33</v>
      </c>
      <c r="D696" s="405">
        <v>0.64170138888889006</v>
      </c>
      <c r="E696" s="405">
        <v>0.64185185185185301</v>
      </c>
      <c r="F696" s="406">
        <f t="shared" ref="F696:H696" si="350">F695</f>
        <v>1.7</v>
      </c>
      <c r="G696" s="468">
        <f t="shared" si="350"/>
        <v>13.26</v>
      </c>
      <c r="H696" s="407">
        <f t="shared" si="350"/>
        <v>1.2</v>
      </c>
      <c r="I696" s="407">
        <f t="shared" si="310"/>
        <v>14.959999999999999</v>
      </c>
      <c r="J696" s="407">
        <f t="shared" si="311"/>
        <v>14.979999999999999</v>
      </c>
      <c r="K696" s="408">
        <f t="shared" si="312"/>
        <v>1.9999999999999574E-2</v>
      </c>
      <c r="L696" s="409">
        <f t="shared" si="313"/>
        <v>0.5</v>
      </c>
      <c r="M696" s="410">
        <f t="shared" si="314"/>
        <v>15.459999999999999</v>
      </c>
      <c r="N696" s="410">
        <f t="shared" si="304"/>
        <v>15.479999999999999</v>
      </c>
      <c r="O696" s="411"/>
      <c r="P696" s="485">
        <f t="shared" ca="1" si="305"/>
        <v>0.64236111111111205</v>
      </c>
      <c r="Q696" s="484">
        <f t="shared" ca="1" si="306"/>
        <v>0.64253472222222319</v>
      </c>
      <c r="R696" s="486">
        <v>0.02</v>
      </c>
      <c r="S696" s="486"/>
      <c r="T696">
        <v>8</v>
      </c>
      <c r="U696" s="469" t="str">
        <f t="shared" si="302"/>
        <v>C33-R33</v>
      </c>
      <c r="V696">
        <v>33</v>
      </c>
      <c r="W696" s="470" t="s">
        <v>493</v>
      </c>
      <c r="X696" s="470" t="s">
        <v>494</v>
      </c>
      <c r="Y696">
        <v>33</v>
      </c>
      <c r="Z696" s="400">
        <v>680</v>
      </c>
      <c r="AA696" s="400"/>
    </row>
    <row r="697" spans="1:27" ht="12.6" customHeight="1">
      <c r="A697" s="403">
        <f t="shared" si="307"/>
        <v>681</v>
      </c>
      <c r="B697" s="513"/>
      <c r="C697" s="404" t="str">
        <f t="shared" si="308"/>
        <v>C33-R35</v>
      </c>
      <c r="D697" s="405">
        <v>0.64212962962963083</v>
      </c>
      <c r="E697" s="405">
        <v>0.64230324074074197</v>
      </c>
      <c r="F697" s="406">
        <f t="shared" ref="F697:H697" si="351">F696</f>
        <v>1.7</v>
      </c>
      <c r="G697" s="468">
        <f t="shared" si="351"/>
        <v>13.26</v>
      </c>
      <c r="H697" s="407">
        <f t="shared" si="351"/>
        <v>1.2</v>
      </c>
      <c r="I697" s="407">
        <f t="shared" si="310"/>
        <v>14.959999999999999</v>
      </c>
      <c r="J697" s="407">
        <f t="shared" si="311"/>
        <v>15.09</v>
      </c>
      <c r="K697" s="408">
        <f t="shared" si="312"/>
        <v>0.13000000000000078</v>
      </c>
      <c r="L697" s="409">
        <f t="shared" si="313"/>
        <v>0.5</v>
      </c>
      <c r="M697" s="410">
        <f t="shared" si="314"/>
        <v>15.459999999999999</v>
      </c>
      <c r="N697" s="410">
        <f t="shared" si="304"/>
        <v>15.59</v>
      </c>
      <c r="O697" s="411"/>
      <c r="P697" s="485">
        <f t="shared" ca="1" si="305"/>
        <v>0.64282407407407505</v>
      </c>
      <c r="Q697" s="484">
        <f t="shared" ca="1" si="306"/>
        <v>0.642974537037038</v>
      </c>
      <c r="R697" s="486">
        <v>0.13</v>
      </c>
      <c r="S697" s="486"/>
      <c r="T697">
        <v>9</v>
      </c>
      <c r="U697" s="469" t="str">
        <f t="shared" si="302"/>
        <v>C33-R35</v>
      </c>
      <c r="V697">
        <v>33</v>
      </c>
      <c r="W697" s="470" t="s">
        <v>493</v>
      </c>
      <c r="X697" s="470" t="s">
        <v>494</v>
      </c>
      <c r="Y697">
        <v>35</v>
      </c>
      <c r="Z697" s="400">
        <v>681</v>
      </c>
      <c r="AA697" s="400"/>
    </row>
    <row r="698" spans="1:27" ht="12.6" customHeight="1">
      <c r="A698" s="403">
        <f t="shared" si="307"/>
        <v>682</v>
      </c>
      <c r="B698" s="513"/>
      <c r="C698" s="404" t="str">
        <f t="shared" si="308"/>
        <v>C33-R37</v>
      </c>
      <c r="D698" s="405">
        <v>0.64253472222222341</v>
      </c>
      <c r="E698" s="405">
        <v>0.64267361111111232</v>
      </c>
      <c r="F698" s="406">
        <f t="shared" ref="F698:H698" si="352">F697</f>
        <v>1.7</v>
      </c>
      <c r="G698" s="468">
        <f t="shared" si="352"/>
        <v>13.26</v>
      </c>
      <c r="H698" s="407">
        <f t="shared" si="352"/>
        <v>1.2</v>
      </c>
      <c r="I698" s="407">
        <f t="shared" si="310"/>
        <v>14.959999999999999</v>
      </c>
      <c r="J698" s="407">
        <f t="shared" si="311"/>
        <v>15.11</v>
      </c>
      <c r="K698" s="408">
        <f t="shared" si="312"/>
        <v>0.15000000000000036</v>
      </c>
      <c r="L698" s="409">
        <f t="shared" si="313"/>
        <v>0.5</v>
      </c>
      <c r="M698" s="410">
        <f t="shared" si="314"/>
        <v>15.459999999999999</v>
      </c>
      <c r="N698" s="410">
        <f t="shared" si="304"/>
        <v>15.61</v>
      </c>
      <c r="O698" s="411"/>
      <c r="P698" s="485">
        <f t="shared" ca="1" si="305"/>
        <v>0.64325231481481582</v>
      </c>
      <c r="Q698" s="484">
        <f t="shared" ca="1" si="306"/>
        <v>0.64339120370370473</v>
      </c>
      <c r="R698" s="486">
        <v>0.15</v>
      </c>
      <c r="S698" s="486"/>
      <c r="T698">
        <v>10</v>
      </c>
      <c r="U698" s="469" t="str">
        <f t="shared" si="302"/>
        <v>C33-R37</v>
      </c>
      <c r="V698">
        <v>33</v>
      </c>
      <c r="W698" s="470" t="s">
        <v>493</v>
      </c>
      <c r="X698" s="470" t="s">
        <v>494</v>
      </c>
      <c r="Y698">
        <v>37</v>
      </c>
      <c r="Z698" s="400">
        <v>682</v>
      </c>
      <c r="AA698" s="400"/>
    </row>
    <row r="699" spans="1:27" ht="12.6" customHeight="1">
      <c r="A699" s="403">
        <f t="shared" si="307"/>
        <v>683</v>
      </c>
      <c r="B699" s="513"/>
      <c r="C699" s="404" t="str">
        <f t="shared" si="308"/>
        <v>C33-R39</v>
      </c>
      <c r="D699" s="405">
        <v>0.64291666666666791</v>
      </c>
      <c r="E699" s="405">
        <v>0.64306712962963086</v>
      </c>
      <c r="F699" s="406">
        <f t="shared" ref="F699:H699" si="353">F698</f>
        <v>1.7</v>
      </c>
      <c r="G699" s="468">
        <f t="shared" si="353"/>
        <v>13.26</v>
      </c>
      <c r="H699" s="407">
        <f t="shared" si="353"/>
        <v>1.2</v>
      </c>
      <c r="I699" s="407">
        <f t="shared" si="310"/>
        <v>14.959999999999999</v>
      </c>
      <c r="J699" s="407">
        <f t="shared" si="311"/>
        <v>14.989999999999998</v>
      </c>
      <c r="K699" s="408">
        <f t="shared" si="312"/>
        <v>2.9999999999999361E-2</v>
      </c>
      <c r="L699" s="409">
        <f t="shared" si="313"/>
        <v>0.5</v>
      </c>
      <c r="M699" s="410">
        <f t="shared" si="314"/>
        <v>15.459999999999999</v>
      </c>
      <c r="N699" s="410">
        <f t="shared" si="304"/>
        <v>15.489999999999998</v>
      </c>
      <c r="O699" s="411"/>
      <c r="P699" s="485">
        <f t="shared" ca="1" si="305"/>
        <v>0.6436574074074084</v>
      </c>
      <c r="Q699" s="484">
        <f t="shared" ca="1" si="306"/>
        <v>0.64381944444444539</v>
      </c>
      <c r="R699" s="486">
        <v>0.03</v>
      </c>
      <c r="S699" s="486"/>
      <c r="T699">
        <v>11</v>
      </c>
      <c r="U699" s="469" t="str">
        <f t="shared" si="302"/>
        <v>C33-R39</v>
      </c>
      <c r="V699">
        <v>33</v>
      </c>
      <c r="W699" s="470" t="s">
        <v>493</v>
      </c>
      <c r="X699" s="470" t="s">
        <v>494</v>
      </c>
      <c r="Y699">
        <v>39</v>
      </c>
      <c r="Z699" s="400">
        <v>683</v>
      </c>
      <c r="AA699" s="400"/>
    </row>
    <row r="700" spans="1:27" ht="12.6" customHeight="1">
      <c r="A700" s="403">
        <f t="shared" si="307"/>
        <v>684</v>
      </c>
      <c r="B700" s="513"/>
      <c r="C700" s="404" t="str">
        <f t="shared" si="308"/>
        <v>C33-R41</v>
      </c>
      <c r="D700" s="405">
        <v>0.64329861111111231</v>
      </c>
      <c r="E700" s="405">
        <v>0.64347222222222344</v>
      </c>
      <c r="F700" s="406">
        <f t="shared" ref="F700:H700" si="354">F699</f>
        <v>1.7</v>
      </c>
      <c r="G700" s="468">
        <f t="shared" si="354"/>
        <v>13.26</v>
      </c>
      <c r="H700" s="407">
        <f t="shared" si="354"/>
        <v>1.2</v>
      </c>
      <c r="I700" s="407">
        <f t="shared" si="310"/>
        <v>14.959999999999999</v>
      </c>
      <c r="J700" s="407">
        <f t="shared" si="311"/>
        <v>14.969999999999999</v>
      </c>
      <c r="K700" s="408">
        <f t="shared" si="312"/>
        <v>9.9999999999997868E-3</v>
      </c>
      <c r="L700" s="409">
        <f t="shared" si="313"/>
        <v>0.5</v>
      </c>
      <c r="M700" s="410">
        <f t="shared" si="314"/>
        <v>15.459999999999999</v>
      </c>
      <c r="N700" s="410">
        <f t="shared" si="304"/>
        <v>15.469999999999999</v>
      </c>
      <c r="O700" s="411"/>
      <c r="P700" s="485">
        <f t="shared" ca="1" si="305"/>
        <v>0.64407407407407502</v>
      </c>
      <c r="Q700" s="484">
        <f t="shared" ca="1" si="306"/>
        <v>0.64422453703703797</v>
      </c>
      <c r="R700" s="486">
        <v>0.01</v>
      </c>
      <c r="S700" s="486"/>
      <c r="T700">
        <v>12</v>
      </c>
      <c r="U700" s="469" t="str">
        <f t="shared" si="302"/>
        <v>C33-R41</v>
      </c>
      <c r="V700">
        <v>33</v>
      </c>
      <c r="W700" s="470" t="s">
        <v>493</v>
      </c>
      <c r="X700" s="470" t="s">
        <v>494</v>
      </c>
      <c r="Y700">
        <v>41</v>
      </c>
      <c r="Z700" s="400">
        <v>684</v>
      </c>
      <c r="AA700" s="400"/>
    </row>
    <row r="701" spans="1:27" ht="12.6" customHeight="1">
      <c r="A701" s="403">
        <f t="shared" si="307"/>
        <v>685</v>
      </c>
      <c r="B701" s="513" t="str">
        <f>D12</f>
        <v>KM10+170, KM10+230</v>
      </c>
      <c r="C701" s="404" t="str">
        <f t="shared" si="308"/>
        <v>C33-R43</v>
      </c>
      <c r="D701" s="405">
        <v>0.64375000000000127</v>
      </c>
      <c r="E701" s="405">
        <v>0.64391203703703825</v>
      </c>
      <c r="F701" s="406">
        <f t="shared" ref="F701:H701" si="355">F700</f>
        <v>1.7</v>
      </c>
      <c r="G701" s="468">
        <f t="shared" si="355"/>
        <v>13.26</v>
      </c>
      <c r="H701" s="407">
        <f t="shared" si="355"/>
        <v>1.2</v>
      </c>
      <c r="I701" s="407">
        <f t="shared" si="310"/>
        <v>14.959999999999999</v>
      </c>
      <c r="J701" s="407">
        <f t="shared" si="311"/>
        <v>15.01</v>
      </c>
      <c r="K701" s="408">
        <f t="shared" si="312"/>
        <v>5.0000000000000711E-2</v>
      </c>
      <c r="L701" s="409">
        <f t="shared" si="313"/>
        <v>0.5</v>
      </c>
      <c r="M701" s="410">
        <f t="shared" si="314"/>
        <v>15.459999999999999</v>
      </c>
      <c r="N701" s="410">
        <f t="shared" si="304"/>
        <v>15.51</v>
      </c>
      <c r="O701" s="411"/>
      <c r="P701" s="485">
        <f t="shared" ca="1" si="305"/>
        <v>0.6444791666666676</v>
      </c>
      <c r="Q701" s="484">
        <f t="shared" ca="1" si="306"/>
        <v>0.64461805555555651</v>
      </c>
      <c r="R701" s="486">
        <v>0.05</v>
      </c>
      <c r="S701" s="486"/>
      <c r="T701">
        <v>13</v>
      </c>
      <c r="U701" s="469" t="str">
        <f t="shared" si="302"/>
        <v>C33-R43</v>
      </c>
      <c r="V701">
        <v>33</v>
      </c>
      <c r="W701" s="470" t="s">
        <v>493</v>
      </c>
      <c r="X701" s="470" t="s">
        <v>494</v>
      </c>
      <c r="Y701">
        <v>43</v>
      </c>
      <c r="Z701" s="400">
        <v>685</v>
      </c>
      <c r="AA701" s="400"/>
    </row>
    <row r="702" spans="1:27" ht="12.6" customHeight="1">
      <c r="A702" s="403">
        <f t="shared" si="307"/>
        <v>686</v>
      </c>
      <c r="B702" s="513"/>
      <c r="C702" s="404" t="str">
        <f t="shared" si="308"/>
        <v>C33-R45</v>
      </c>
      <c r="D702" s="405">
        <v>0.64417824074074193</v>
      </c>
      <c r="E702" s="405">
        <v>0.64434027777777891</v>
      </c>
      <c r="F702" s="406">
        <f t="shared" ref="F702:H702" si="356">F701</f>
        <v>1.7</v>
      </c>
      <c r="G702" s="468">
        <f t="shared" si="356"/>
        <v>13.26</v>
      </c>
      <c r="H702" s="407">
        <f t="shared" si="356"/>
        <v>1.2</v>
      </c>
      <c r="I702" s="407">
        <f t="shared" si="310"/>
        <v>14.959999999999999</v>
      </c>
      <c r="J702" s="407">
        <f t="shared" si="311"/>
        <v>15.02</v>
      </c>
      <c r="K702" s="408">
        <f t="shared" si="312"/>
        <v>6.0000000000000497E-2</v>
      </c>
      <c r="L702" s="409">
        <f t="shared" si="313"/>
        <v>0.5</v>
      </c>
      <c r="M702" s="410">
        <f t="shared" si="314"/>
        <v>15.459999999999999</v>
      </c>
      <c r="N702" s="410">
        <f t="shared" si="304"/>
        <v>15.52</v>
      </c>
      <c r="O702" s="411"/>
      <c r="P702" s="485">
        <f t="shared" ca="1" si="305"/>
        <v>0.64484953703703796</v>
      </c>
      <c r="Q702" s="484">
        <f t="shared" ca="1" si="306"/>
        <v>0.64502314814814909</v>
      </c>
      <c r="R702" s="486">
        <v>0.06</v>
      </c>
      <c r="S702" s="486"/>
      <c r="T702">
        <v>14</v>
      </c>
      <c r="U702" s="469" t="str">
        <f t="shared" si="302"/>
        <v>C33-R45</v>
      </c>
      <c r="V702">
        <v>33</v>
      </c>
      <c r="W702" s="470" t="s">
        <v>493</v>
      </c>
      <c r="X702" s="470" t="s">
        <v>494</v>
      </c>
      <c r="Y702">
        <v>45</v>
      </c>
      <c r="Z702" s="400">
        <v>686</v>
      </c>
      <c r="AA702" s="400"/>
    </row>
    <row r="703" spans="1:27" ht="12.6" customHeight="1">
      <c r="A703" s="403">
        <f t="shared" si="307"/>
        <v>687</v>
      </c>
      <c r="B703" s="513"/>
      <c r="C703" s="404" t="str">
        <f t="shared" si="308"/>
        <v>C34-R48</v>
      </c>
      <c r="D703" s="405">
        <v>0.64459490740740855</v>
      </c>
      <c r="E703" s="405">
        <v>0.64473379629629746</v>
      </c>
      <c r="F703" s="406">
        <f t="shared" ref="F703:H703" si="357">F702</f>
        <v>1.7</v>
      </c>
      <c r="G703" s="468">
        <f t="shared" si="357"/>
        <v>13.26</v>
      </c>
      <c r="H703" s="407">
        <f t="shared" si="357"/>
        <v>1.2</v>
      </c>
      <c r="I703" s="407">
        <f t="shared" si="310"/>
        <v>14.959999999999999</v>
      </c>
      <c r="J703" s="407">
        <f t="shared" si="311"/>
        <v>15.11</v>
      </c>
      <c r="K703" s="408">
        <f t="shared" si="312"/>
        <v>0.15000000000000036</v>
      </c>
      <c r="L703" s="409">
        <f t="shared" si="313"/>
        <v>0.5</v>
      </c>
      <c r="M703" s="410">
        <f t="shared" si="314"/>
        <v>15.459999999999999</v>
      </c>
      <c r="N703" s="410">
        <f t="shared" si="304"/>
        <v>15.61</v>
      </c>
      <c r="O703" s="411"/>
      <c r="P703" s="485">
        <f t="shared" ca="1" si="305"/>
        <v>0.64528935185185277</v>
      </c>
      <c r="Q703" s="484">
        <f t="shared" ca="1" si="306"/>
        <v>0.64542824074074168</v>
      </c>
      <c r="R703" s="486">
        <v>0.15</v>
      </c>
      <c r="S703" s="486"/>
      <c r="T703">
        <v>15</v>
      </c>
      <c r="U703" s="469" t="str">
        <f t="shared" si="302"/>
        <v>C34-R48</v>
      </c>
      <c r="V703">
        <v>34</v>
      </c>
      <c r="W703" s="470" t="s">
        <v>493</v>
      </c>
      <c r="X703" s="470" t="s">
        <v>494</v>
      </c>
      <c r="Y703">
        <v>48</v>
      </c>
      <c r="Z703" s="400">
        <v>687</v>
      </c>
      <c r="AA703" s="400"/>
    </row>
    <row r="704" spans="1:27" ht="12.6" customHeight="1">
      <c r="A704" s="403">
        <f t="shared" si="307"/>
        <v>688</v>
      </c>
      <c r="B704" s="513"/>
      <c r="C704" s="404" t="str">
        <f t="shared" si="308"/>
        <v>C34-R46</v>
      </c>
      <c r="D704" s="405">
        <v>0.64502314814814932</v>
      </c>
      <c r="E704" s="405">
        <v>0.64516203703703823</v>
      </c>
      <c r="F704" s="406">
        <f t="shared" ref="F704:H704" si="358">F703</f>
        <v>1.7</v>
      </c>
      <c r="G704" s="468">
        <f t="shared" si="358"/>
        <v>13.26</v>
      </c>
      <c r="H704" s="407">
        <f t="shared" si="358"/>
        <v>1.2</v>
      </c>
      <c r="I704" s="407">
        <f t="shared" si="310"/>
        <v>14.959999999999999</v>
      </c>
      <c r="J704" s="407">
        <f t="shared" si="311"/>
        <v>15.1</v>
      </c>
      <c r="K704" s="408">
        <f t="shared" si="312"/>
        <v>0.14000000000000057</v>
      </c>
      <c r="L704" s="409">
        <f t="shared" si="313"/>
        <v>0.5</v>
      </c>
      <c r="M704" s="410">
        <f t="shared" si="314"/>
        <v>15.459999999999999</v>
      </c>
      <c r="N704" s="410">
        <f t="shared" si="304"/>
        <v>15.6</v>
      </c>
      <c r="O704" s="411"/>
      <c r="P704" s="485">
        <f t="shared" ca="1" si="305"/>
        <v>0.64571759259259354</v>
      </c>
      <c r="Q704" s="484">
        <f t="shared" ca="1" si="306"/>
        <v>0.64589120370370467</v>
      </c>
      <c r="R704" s="486">
        <v>0.14000000000000001</v>
      </c>
      <c r="S704" s="486"/>
      <c r="T704">
        <v>16</v>
      </c>
      <c r="U704" s="469" t="str">
        <f t="shared" si="302"/>
        <v>C34-R46</v>
      </c>
      <c r="V704">
        <v>34</v>
      </c>
      <c r="W704" s="470" t="s">
        <v>493</v>
      </c>
      <c r="X704" s="470" t="s">
        <v>494</v>
      </c>
      <c r="Y704">
        <v>46</v>
      </c>
      <c r="Z704" s="400">
        <v>688</v>
      </c>
      <c r="AA704" s="400"/>
    </row>
    <row r="705" spans="1:27" ht="12.6" customHeight="1">
      <c r="A705" s="403">
        <f t="shared" si="307"/>
        <v>689</v>
      </c>
      <c r="B705" s="513"/>
      <c r="C705" s="404" t="str">
        <f t="shared" si="308"/>
        <v>C34-R44</v>
      </c>
      <c r="D705" s="405">
        <v>0.64543981481481605</v>
      </c>
      <c r="E705" s="405">
        <v>0.64561342592592719</v>
      </c>
      <c r="F705" s="406">
        <f t="shared" ref="F705:H705" si="359">F704</f>
        <v>1.7</v>
      </c>
      <c r="G705" s="468">
        <f t="shared" si="359"/>
        <v>13.26</v>
      </c>
      <c r="H705" s="407">
        <f t="shared" si="359"/>
        <v>1.2</v>
      </c>
      <c r="I705" s="407">
        <f t="shared" si="310"/>
        <v>14.959999999999999</v>
      </c>
      <c r="J705" s="407">
        <f t="shared" si="311"/>
        <v>15.04</v>
      </c>
      <c r="K705" s="408">
        <f t="shared" si="312"/>
        <v>8.0000000000000071E-2</v>
      </c>
      <c r="L705" s="409">
        <f t="shared" si="313"/>
        <v>0.5</v>
      </c>
      <c r="M705" s="410">
        <f t="shared" si="314"/>
        <v>15.459999999999999</v>
      </c>
      <c r="N705" s="410">
        <f t="shared" si="304"/>
        <v>15.54</v>
      </c>
      <c r="O705" s="411"/>
      <c r="P705" s="485">
        <f t="shared" ca="1" si="305"/>
        <v>0.64614583333333431</v>
      </c>
      <c r="Q705" s="484">
        <f t="shared" ca="1" si="306"/>
        <v>0.64628472222222322</v>
      </c>
      <c r="R705" s="486">
        <v>0.08</v>
      </c>
      <c r="S705" s="486"/>
      <c r="T705">
        <v>17</v>
      </c>
      <c r="U705" s="469" t="str">
        <f t="shared" si="302"/>
        <v>C34-R44</v>
      </c>
      <c r="V705">
        <v>34</v>
      </c>
      <c r="W705" s="470" t="s">
        <v>493</v>
      </c>
      <c r="X705" s="470" t="s">
        <v>494</v>
      </c>
      <c r="Y705">
        <v>44</v>
      </c>
      <c r="Z705" s="400">
        <v>689</v>
      </c>
      <c r="AA705" s="400"/>
    </row>
    <row r="706" spans="1:27" ht="12.6" customHeight="1">
      <c r="A706" s="403">
        <f t="shared" si="307"/>
        <v>690</v>
      </c>
      <c r="B706" s="513"/>
      <c r="C706" s="404" t="str">
        <f t="shared" si="308"/>
        <v>C34-R42</v>
      </c>
      <c r="D706" s="405">
        <v>0.64585648148148278</v>
      </c>
      <c r="E706" s="405">
        <v>0.64599537037037169</v>
      </c>
      <c r="F706" s="406">
        <f t="shared" ref="F706:H706" si="360">F705</f>
        <v>1.7</v>
      </c>
      <c r="G706" s="468">
        <f t="shared" si="360"/>
        <v>13.26</v>
      </c>
      <c r="H706" s="407">
        <f t="shared" si="360"/>
        <v>1.2</v>
      </c>
      <c r="I706" s="407">
        <f t="shared" si="310"/>
        <v>14.959999999999999</v>
      </c>
      <c r="J706" s="407">
        <f t="shared" si="311"/>
        <v>15.03</v>
      </c>
      <c r="K706" s="408">
        <f t="shared" si="312"/>
        <v>7.0000000000000284E-2</v>
      </c>
      <c r="L706" s="409">
        <f t="shared" si="313"/>
        <v>0.5</v>
      </c>
      <c r="M706" s="410">
        <f t="shared" si="314"/>
        <v>15.459999999999999</v>
      </c>
      <c r="N706" s="410">
        <f t="shared" si="304"/>
        <v>15.53</v>
      </c>
      <c r="O706" s="411"/>
      <c r="P706" s="485">
        <f t="shared" ca="1" si="305"/>
        <v>0.64651620370370466</v>
      </c>
      <c r="Q706" s="484">
        <f t="shared" ca="1" si="306"/>
        <v>0.6466898148148158</v>
      </c>
      <c r="R706" s="486">
        <v>7.0000000000000007E-2</v>
      </c>
      <c r="S706" s="486"/>
      <c r="T706">
        <v>18</v>
      </c>
      <c r="U706" s="469" t="str">
        <f t="shared" si="302"/>
        <v>C34-R42</v>
      </c>
      <c r="V706">
        <v>34</v>
      </c>
      <c r="W706" s="470" t="s">
        <v>493</v>
      </c>
      <c r="X706" s="470" t="s">
        <v>494</v>
      </c>
      <c r="Y706">
        <v>42</v>
      </c>
      <c r="Z706" s="400">
        <v>690</v>
      </c>
      <c r="AA706" s="400"/>
    </row>
    <row r="707" spans="1:27" ht="12.6" customHeight="1">
      <c r="A707" s="403">
        <f t="shared" si="307"/>
        <v>691</v>
      </c>
      <c r="B707" s="513"/>
      <c r="C707" s="404" t="str">
        <f t="shared" si="308"/>
        <v>C34-R40</v>
      </c>
      <c r="D707" s="405">
        <v>0.64622685185185313</v>
      </c>
      <c r="E707" s="405">
        <v>0.64637731481481608</v>
      </c>
      <c r="F707" s="406">
        <f t="shared" ref="F707:H707" si="361">F706</f>
        <v>1.7</v>
      </c>
      <c r="G707" s="468">
        <f t="shared" si="361"/>
        <v>13.26</v>
      </c>
      <c r="H707" s="407">
        <f t="shared" si="361"/>
        <v>1.2</v>
      </c>
      <c r="I707" s="407">
        <f t="shared" si="310"/>
        <v>14.959999999999999</v>
      </c>
      <c r="J707" s="407">
        <f t="shared" si="311"/>
        <v>15.069999999999999</v>
      </c>
      <c r="K707" s="408">
        <f t="shared" si="312"/>
        <v>0.10999999999999943</v>
      </c>
      <c r="L707" s="409">
        <f t="shared" si="313"/>
        <v>0.5</v>
      </c>
      <c r="M707" s="410">
        <f t="shared" si="314"/>
        <v>15.459999999999999</v>
      </c>
      <c r="N707" s="410">
        <f t="shared" si="304"/>
        <v>15.569999999999999</v>
      </c>
      <c r="O707" s="411"/>
      <c r="P707" s="485">
        <f t="shared" ca="1" si="305"/>
        <v>0.64692129629629724</v>
      </c>
      <c r="Q707" s="484">
        <f t="shared" ca="1" si="306"/>
        <v>0.64707175925926019</v>
      </c>
      <c r="R707" s="486">
        <v>0.11</v>
      </c>
      <c r="S707" s="486"/>
      <c r="T707">
        <v>19</v>
      </c>
      <c r="U707" s="469" t="str">
        <f t="shared" si="302"/>
        <v>C34-R40</v>
      </c>
      <c r="V707">
        <v>34</v>
      </c>
      <c r="W707" s="470" t="s">
        <v>493</v>
      </c>
      <c r="X707" s="470" t="s">
        <v>494</v>
      </c>
      <c r="Y707">
        <v>40</v>
      </c>
      <c r="Z707" s="400">
        <v>691</v>
      </c>
      <c r="AA707" s="400"/>
    </row>
    <row r="708" spans="1:27" ht="12.6" customHeight="1">
      <c r="A708" s="403">
        <f t="shared" si="307"/>
        <v>692</v>
      </c>
      <c r="B708" s="513"/>
      <c r="C708" s="404" t="str">
        <f t="shared" si="308"/>
        <v>C34-R38</v>
      </c>
      <c r="D708" s="405">
        <v>0.64666666666666794</v>
      </c>
      <c r="E708" s="405">
        <v>0.64681712962963089</v>
      </c>
      <c r="F708" s="406">
        <f t="shared" ref="F708:H708" si="362">F707</f>
        <v>1.7</v>
      </c>
      <c r="G708" s="468">
        <f t="shared" si="362"/>
        <v>13.26</v>
      </c>
      <c r="H708" s="407">
        <f t="shared" si="362"/>
        <v>1.2</v>
      </c>
      <c r="I708" s="407">
        <f t="shared" si="310"/>
        <v>14.959999999999999</v>
      </c>
      <c r="J708" s="407">
        <f t="shared" si="311"/>
        <v>15.049999999999999</v>
      </c>
      <c r="K708" s="408">
        <f t="shared" si="312"/>
        <v>8.9999999999999858E-2</v>
      </c>
      <c r="L708" s="409">
        <f t="shared" si="313"/>
        <v>0.5</v>
      </c>
      <c r="M708" s="410">
        <f t="shared" si="314"/>
        <v>15.459999999999999</v>
      </c>
      <c r="N708" s="410">
        <f t="shared" si="304"/>
        <v>15.549999999999999</v>
      </c>
      <c r="O708" s="411"/>
      <c r="P708" s="485">
        <f t="shared" ca="1" si="305"/>
        <v>0.64731481481481579</v>
      </c>
      <c r="Q708" s="484">
        <f t="shared" ca="1" si="306"/>
        <v>0.64746527777777874</v>
      </c>
      <c r="R708" s="486">
        <v>0.09</v>
      </c>
      <c r="S708" s="486"/>
      <c r="T708">
        <v>20</v>
      </c>
      <c r="U708" s="469" t="str">
        <f t="shared" si="302"/>
        <v>C34-R38</v>
      </c>
      <c r="V708">
        <v>34</v>
      </c>
      <c r="W708" s="470" t="s">
        <v>493</v>
      </c>
      <c r="X708" s="470" t="s">
        <v>494</v>
      </c>
      <c r="Y708">
        <v>38</v>
      </c>
      <c r="Z708" s="400">
        <v>692</v>
      </c>
      <c r="AA708" s="400"/>
    </row>
    <row r="709" spans="1:27" ht="12.6" customHeight="1">
      <c r="A709" s="403">
        <f t="shared" si="307"/>
        <v>693</v>
      </c>
      <c r="B709" s="513"/>
      <c r="C709" s="404" t="str">
        <f t="shared" si="308"/>
        <v>C34-R36</v>
      </c>
      <c r="D709" s="405">
        <v>0.64710648148148275</v>
      </c>
      <c r="E709" s="405">
        <v>0.64728009259259389</v>
      </c>
      <c r="F709" s="406">
        <f t="shared" ref="F709:H709" si="363">F708</f>
        <v>1.7</v>
      </c>
      <c r="G709" s="468">
        <f t="shared" si="363"/>
        <v>13.26</v>
      </c>
      <c r="H709" s="407">
        <f t="shared" si="363"/>
        <v>1.2</v>
      </c>
      <c r="I709" s="407">
        <f t="shared" si="310"/>
        <v>14.959999999999999</v>
      </c>
      <c r="J709" s="407">
        <f t="shared" si="311"/>
        <v>15.069999999999999</v>
      </c>
      <c r="K709" s="408">
        <f t="shared" si="312"/>
        <v>0.10999999999999943</v>
      </c>
      <c r="L709" s="409">
        <f t="shared" si="313"/>
        <v>0.5</v>
      </c>
      <c r="M709" s="410">
        <f t="shared" si="314"/>
        <v>15.459999999999999</v>
      </c>
      <c r="N709" s="410">
        <f t="shared" si="304"/>
        <v>15.569999999999999</v>
      </c>
      <c r="O709" s="411"/>
      <c r="P709" s="485">
        <f t="shared" ca="1" si="305"/>
        <v>0.64769675925926018</v>
      </c>
      <c r="Q709" s="484">
        <f t="shared" ca="1" si="306"/>
        <v>0.64787037037037132</v>
      </c>
      <c r="R709" s="486">
        <v>0.11</v>
      </c>
      <c r="S709" s="486"/>
      <c r="T709">
        <v>21</v>
      </c>
      <c r="U709" s="469" t="str">
        <f t="shared" si="302"/>
        <v>C34-R36</v>
      </c>
      <c r="V709">
        <v>34</v>
      </c>
      <c r="W709" s="470" t="s">
        <v>493</v>
      </c>
      <c r="X709" s="470" t="s">
        <v>494</v>
      </c>
      <c r="Y709">
        <v>36</v>
      </c>
      <c r="Z709" s="400">
        <v>693</v>
      </c>
      <c r="AA709" s="400"/>
    </row>
    <row r="710" spans="1:27" ht="12.6" customHeight="1">
      <c r="A710" s="403">
        <f t="shared" si="307"/>
        <v>694</v>
      </c>
      <c r="B710" s="513"/>
      <c r="C710" s="404" t="str">
        <f t="shared" si="308"/>
        <v>C34-R34</v>
      </c>
      <c r="D710" s="405">
        <v>0.64751157407407534</v>
      </c>
      <c r="E710" s="405">
        <v>0.64765046296296425</v>
      </c>
      <c r="F710" s="406">
        <f t="shared" ref="F710:H710" si="364">F709</f>
        <v>1.7</v>
      </c>
      <c r="G710" s="468">
        <f t="shared" si="364"/>
        <v>13.26</v>
      </c>
      <c r="H710" s="407">
        <f t="shared" si="364"/>
        <v>1.2</v>
      </c>
      <c r="I710" s="407">
        <f t="shared" si="310"/>
        <v>14.959999999999999</v>
      </c>
      <c r="J710" s="407">
        <f t="shared" si="311"/>
        <v>15.049999999999999</v>
      </c>
      <c r="K710" s="408">
        <f t="shared" si="312"/>
        <v>8.9999999999999858E-2</v>
      </c>
      <c r="L710" s="409">
        <f t="shared" si="313"/>
        <v>0.5</v>
      </c>
      <c r="M710" s="410">
        <f t="shared" si="314"/>
        <v>15.459999999999999</v>
      </c>
      <c r="N710" s="410">
        <f t="shared" si="304"/>
        <v>15.549999999999999</v>
      </c>
      <c r="O710" s="411"/>
      <c r="P710" s="485">
        <f t="shared" ca="1" si="305"/>
        <v>0.64815972222222318</v>
      </c>
      <c r="Q710" s="484">
        <f t="shared" ca="1" si="306"/>
        <v>0.64829861111111209</v>
      </c>
      <c r="R710" s="486">
        <v>0.09</v>
      </c>
      <c r="S710" s="486"/>
      <c r="T710">
        <v>22</v>
      </c>
      <c r="U710" s="469" t="str">
        <f t="shared" si="302"/>
        <v>C34-R34</v>
      </c>
      <c r="V710">
        <v>34</v>
      </c>
      <c r="W710" s="470" t="s">
        <v>493</v>
      </c>
      <c r="X710" s="470" t="s">
        <v>494</v>
      </c>
      <c r="Y710">
        <v>34</v>
      </c>
      <c r="Z710" s="400">
        <v>694</v>
      </c>
      <c r="AA710" s="400"/>
    </row>
    <row r="711" spans="1:27" ht="12.6" customHeight="1">
      <c r="A711" s="403">
        <f t="shared" si="307"/>
        <v>695</v>
      </c>
      <c r="B711" s="513"/>
      <c r="C711" s="404" t="str">
        <f t="shared" si="308"/>
        <v>C34-R32</v>
      </c>
      <c r="D711" s="405">
        <v>0.64790509259259388</v>
      </c>
      <c r="E711" s="405">
        <v>0.64805555555555683</v>
      </c>
      <c r="F711" s="406">
        <f t="shared" ref="F711:H711" si="365">F710</f>
        <v>1.7</v>
      </c>
      <c r="G711" s="468">
        <f t="shared" si="365"/>
        <v>13.26</v>
      </c>
      <c r="H711" s="407">
        <f t="shared" si="365"/>
        <v>1.2</v>
      </c>
      <c r="I711" s="407">
        <f t="shared" si="310"/>
        <v>14.959999999999999</v>
      </c>
      <c r="J711" s="407">
        <f t="shared" si="311"/>
        <v>15.079999999999998</v>
      </c>
      <c r="K711" s="408">
        <f t="shared" si="312"/>
        <v>0.11999999999999922</v>
      </c>
      <c r="L711" s="409">
        <f t="shared" si="313"/>
        <v>0.5</v>
      </c>
      <c r="M711" s="410">
        <f t="shared" si="314"/>
        <v>15.459999999999999</v>
      </c>
      <c r="N711" s="410">
        <f t="shared" si="304"/>
        <v>15.579999999999998</v>
      </c>
      <c r="O711" s="411"/>
      <c r="P711" s="485">
        <f t="shared" ca="1" si="305"/>
        <v>0.64855324074074172</v>
      </c>
      <c r="Q711" s="484">
        <f t="shared" ca="1" si="306"/>
        <v>0.64871527777777871</v>
      </c>
      <c r="R711" s="486">
        <v>0.12</v>
      </c>
      <c r="S711" s="486"/>
      <c r="T711">
        <v>23</v>
      </c>
      <c r="U711" s="469" t="str">
        <f t="shared" si="302"/>
        <v>C34-R32</v>
      </c>
      <c r="V711">
        <v>34</v>
      </c>
      <c r="W711" s="470" t="s">
        <v>493</v>
      </c>
      <c r="X711" s="470" t="s">
        <v>494</v>
      </c>
      <c r="Y711">
        <v>32</v>
      </c>
      <c r="Z711" s="400">
        <v>695</v>
      </c>
      <c r="AA711" s="400"/>
    </row>
    <row r="712" spans="1:27" ht="12.6" customHeight="1">
      <c r="A712" s="403">
        <f t="shared" si="307"/>
        <v>696</v>
      </c>
      <c r="B712" s="513"/>
      <c r="C712" s="404" t="str">
        <f t="shared" si="308"/>
        <v>C34-R30</v>
      </c>
      <c r="D712" s="405">
        <v>0.6483217592592605</v>
      </c>
      <c r="E712" s="405">
        <v>0.64849537037037164</v>
      </c>
      <c r="F712" s="406">
        <f t="shared" ref="F712:H712" si="366">F711</f>
        <v>1.7</v>
      </c>
      <c r="G712" s="468">
        <f t="shared" si="366"/>
        <v>13.26</v>
      </c>
      <c r="H712" s="407">
        <f t="shared" si="366"/>
        <v>1.2</v>
      </c>
      <c r="I712" s="407">
        <f t="shared" si="310"/>
        <v>14.959999999999999</v>
      </c>
      <c r="J712" s="407">
        <f t="shared" si="311"/>
        <v>14.979999999999999</v>
      </c>
      <c r="K712" s="408">
        <f t="shared" si="312"/>
        <v>1.9999999999999574E-2</v>
      </c>
      <c r="L712" s="409">
        <f t="shared" si="313"/>
        <v>0.5</v>
      </c>
      <c r="M712" s="410">
        <f t="shared" si="314"/>
        <v>15.459999999999999</v>
      </c>
      <c r="N712" s="410">
        <f t="shared" si="304"/>
        <v>15.479999999999999</v>
      </c>
      <c r="O712" s="411"/>
      <c r="P712" s="485">
        <f t="shared" ca="1" si="305"/>
        <v>0.64896990740740834</v>
      </c>
      <c r="Q712" s="484">
        <f t="shared" ca="1" si="306"/>
        <v>0.64912037037037129</v>
      </c>
      <c r="R712" s="486">
        <v>0.02</v>
      </c>
      <c r="S712" s="486"/>
      <c r="T712">
        <v>24</v>
      </c>
      <c r="U712" s="469" t="str">
        <f t="shared" si="302"/>
        <v>C34-R30</v>
      </c>
      <c r="V712">
        <v>34</v>
      </c>
      <c r="W712" s="470" t="s">
        <v>493</v>
      </c>
      <c r="X712" s="470" t="s">
        <v>494</v>
      </c>
      <c r="Y712">
        <v>30</v>
      </c>
      <c r="Z712" s="400">
        <v>696</v>
      </c>
      <c r="AA712" s="400"/>
    </row>
    <row r="713" spans="1:27" ht="12.6" customHeight="1">
      <c r="A713" s="403">
        <f t="shared" si="307"/>
        <v>697</v>
      </c>
      <c r="B713" s="513"/>
      <c r="C713" s="404" t="str">
        <f t="shared" si="308"/>
        <v>C34-R28</v>
      </c>
      <c r="D713" s="405">
        <v>0.64877314814814946</v>
      </c>
      <c r="E713" s="405">
        <v>0.64891203703703837</v>
      </c>
      <c r="F713" s="406">
        <f t="shared" ref="F713:H713" si="367">F712</f>
        <v>1.7</v>
      </c>
      <c r="G713" s="468">
        <f t="shared" si="367"/>
        <v>13.26</v>
      </c>
      <c r="H713" s="407">
        <f t="shared" si="367"/>
        <v>1.2</v>
      </c>
      <c r="I713" s="407">
        <f t="shared" si="310"/>
        <v>14.959999999999999</v>
      </c>
      <c r="J713" s="407">
        <f t="shared" si="311"/>
        <v>15.01</v>
      </c>
      <c r="K713" s="408">
        <f t="shared" si="312"/>
        <v>5.0000000000000711E-2</v>
      </c>
      <c r="L713" s="409">
        <f t="shared" si="313"/>
        <v>0.5</v>
      </c>
      <c r="M713" s="410">
        <f t="shared" si="314"/>
        <v>15.459999999999999</v>
      </c>
      <c r="N713" s="410">
        <f t="shared" si="304"/>
        <v>15.51</v>
      </c>
      <c r="O713" s="411"/>
      <c r="P713" s="485">
        <f t="shared" ca="1" si="305"/>
        <v>0.64935185185185273</v>
      </c>
      <c r="Q713" s="484">
        <f t="shared" ca="1" si="306"/>
        <v>0.64951388888888972</v>
      </c>
      <c r="R713" s="486">
        <v>0.05</v>
      </c>
      <c r="S713" s="486"/>
      <c r="T713">
        <v>25</v>
      </c>
      <c r="U713" s="469" t="str">
        <f t="shared" si="302"/>
        <v>C34-R28</v>
      </c>
      <c r="V713">
        <v>34</v>
      </c>
      <c r="W713" s="470" t="s">
        <v>493</v>
      </c>
      <c r="X713" s="470" t="s">
        <v>494</v>
      </c>
      <c r="Y713">
        <v>28</v>
      </c>
      <c r="Z713" s="400">
        <v>697</v>
      </c>
      <c r="AA713" s="400"/>
    </row>
    <row r="714" spans="1:27" ht="12.6" customHeight="1">
      <c r="A714" s="403">
        <f t="shared" si="307"/>
        <v>698</v>
      </c>
      <c r="B714" s="513"/>
      <c r="C714" s="404" t="str">
        <f t="shared" si="308"/>
        <v>C34-R26</v>
      </c>
      <c r="D714" s="405">
        <v>0.64914351851851981</v>
      </c>
      <c r="E714" s="405">
        <v>0.64929398148148276</v>
      </c>
      <c r="F714" s="406">
        <f t="shared" ref="F714:H714" si="368">F713</f>
        <v>1.7</v>
      </c>
      <c r="G714" s="468">
        <f t="shared" si="368"/>
        <v>13.26</v>
      </c>
      <c r="H714" s="407">
        <f t="shared" si="368"/>
        <v>1.2</v>
      </c>
      <c r="I714" s="407">
        <f t="shared" si="310"/>
        <v>14.959999999999999</v>
      </c>
      <c r="J714" s="407">
        <f t="shared" si="311"/>
        <v>15.1</v>
      </c>
      <c r="K714" s="408">
        <f t="shared" si="312"/>
        <v>0.14000000000000057</v>
      </c>
      <c r="L714" s="409">
        <f t="shared" si="313"/>
        <v>0.5</v>
      </c>
      <c r="M714" s="410">
        <f t="shared" si="314"/>
        <v>15.459999999999999</v>
      </c>
      <c r="N714" s="410">
        <f t="shared" si="304"/>
        <v>15.6</v>
      </c>
      <c r="O714" s="411"/>
      <c r="P714" s="485">
        <f t="shared" ca="1" si="305"/>
        <v>0.64974537037037117</v>
      </c>
      <c r="Q714" s="484">
        <f t="shared" ca="1" si="306"/>
        <v>0.64990740740740816</v>
      </c>
      <c r="R714" s="486">
        <v>0.14000000000000001</v>
      </c>
      <c r="S714" s="486"/>
      <c r="T714">
        <v>26</v>
      </c>
      <c r="U714" s="469" t="str">
        <f t="shared" si="302"/>
        <v>C34-R26</v>
      </c>
      <c r="V714">
        <v>34</v>
      </c>
      <c r="W714" s="470" t="s">
        <v>493</v>
      </c>
      <c r="X714" s="470" t="s">
        <v>494</v>
      </c>
      <c r="Y714">
        <v>26</v>
      </c>
      <c r="Z714" s="400">
        <v>698</v>
      </c>
      <c r="AA714" s="400"/>
    </row>
    <row r="715" spans="1:27" ht="12.6" customHeight="1">
      <c r="A715" s="403">
        <f t="shared" si="307"/>
        <v>699</v>
      </c>
      <c r="B715" s="513"/>
      <c r="C715" s="404" t="str">
        <f t="shared" si="308"/>
        <v>C34-R24</v>
      </c>
      <c r="D715" s="405">
        <v>0.64958333333333462</v>
      </c>
      <c r="E715" s="405">
        <v>0.64972222222222353</v>
      </c>
      <c r="F715" s="406">
        <f t="shared" ref="F715:H715" si="369">F714</f>
        <v>1.7</v>
      </c>
      <c r="G715" s="468">
        <f t="shared" si="369"/>
        <v>13.26</v>
      </c>
      <c r="H715" s="407">
        <f t="shared" si="369"/>
        <v>1.2</v>
      </c>
      <c r="I715" s="407">
        <f t="shared" si="310"/>
        <v>14.959999999999999</v>
      </c>
      <c r="J715" s="407">
        <f t="shared" si="311"/>
        <v>15.11</v>
      </c>
      <c r="K715" s="408">
        <f t="shared" si="312"/>
        <v>0.15000000000000036</v>
      </c>
      <c r="L715" s="409">
        <f t="shared" si="313"/>
        <v>0.5</v>
      </c>
      <c r="M715" s="410">
        <f t="shared" si="314"/>
        <v>15.459999999999999</v>
      </c>
      <c r="N715" s="410">
        <f t="shared" si="304"/>
        <v>15.61</v>
      </c>
      <c r="O715" s="411"/>
      <c r="P715" s="485">
        <f t="shared" ca="1" si="305"/>
        <v>0.65016203703703779</v>
      </c>
      <c r="Q715" s="484">
        <f t="shared" ca="1" si="306"/>
        <v>0.65033564814814893</v>
      </c>
      <c r="R715" s="486">
        <v>0.15</v>
      </c>
      <c r="S715" s="486"/>
      <c r="T715">
        <v>1</v>
      </c>
      <c r="U715" s="469" t="str">
        <f t="shared" si="302"/>
        <v>C34-R24</v>
      </c>
      <c r="V715">
        <v>34</v>
      </c>
      <c r="W715" s="470" t="s">
        <v>493</v>
      </c>
      <c r="X715" s="470" t="s">
        <v>494</v>
      </c>
      <c r="Y715">
        <v>24</v>
      </c>
      <c r="Z715" s="400">
        <v>699</v>
      </c>
      <c r="AA715" s="400"/>
    </row>
    <row r="716" spans="1:27" ht="12.6" customHeight="1">
      <c r="A716" s="403">
        <f t="shared" si="307"/>
        <v>700</v>
      </c>
      <c r="B716" s="513"/>
      <c r="C716" s="404" t="str">
        <f t="shared" si="308"/>
        <v>C34-R22</v>
      </c>
      <c r="D716" s="405">
        <v>0.6499884259259272</v>
      </c>
      <c r="E716" s="405">
        <v>0.65013888888889015</v>
      </c>
      <c r="F716" s="406">
        <f t="shared" ref="F716:H716" si="370">F715</f>
        <v>1.7</v>
      </c>
      <c r="G716" s="468">
        <f t="shared" si="370"/>
        <v>13.26</v>
      </c>
      <c r="H716" s="407">
        <f t="shared" si="370"/>
        <v>1.2</v>
      </c>
      <c r="I716" s="407">
        <f t="shared" si="310"/>
        <v>14.959999999999999</v>
      </c>
      <c r="J716" s="407">
        <f t="shared" si="311"/>
        <v>15.11</v>
      </c>
      <c r="K716" s="408">
        <f t="shared" si="312"/>
        <v>0.15000000000000036</v>
      </c>
      <c r="L716" s="409">
        <f t="shared" si="313"/>
        <v>0.5</v>
      </c>
      <c r="M716" s="410">
        <f t="shared" si="314"/>
        <v>15.459999999999999</v>
      </c>
      <c r="N716" s="410">
        <f t="shared" si="304"/>
        <v>15.61</v>
      </c>
      <c r="O716" s="411"/>
      <c r="P716" s="485">
        <f t="shared" ca="1" si="305"/>
        <v>0.6506018518518526</v>
      </c>
      <c r="Q716" s="484">
        <f t="shared" ca="1" si="306"/>
        <v>0.65077546296296374</v>
      </c>
      <c r="R716" s="486">
        <v>0.15</v>
      </c>
      <c r="S716" s="486"/>
      <c r="T716">
        <v>2</v>
      </c>
      <c r="U716" s="469" t="str">
        <f t="shared" si="302"/>
        <v>C34-R22</v>
      </c>
      <c r="V716">
        <v>34</v>
      </c>
      <c r="W716" s="470" t="s">
        <v>493</v>
      </c>
      <c r="X716" s="470" t="s">
        <v>494</v>
      </c>
      <c r="Y716">
        <v>22</v>
      </c>
      <c r="Z716" s="400">
        <v>700</v>
      </c>
      <c r="AA716" s="400"/>
    </row>
    <row r="717" spans="1:27" ht="19.5" customHeight="1" thickBot="1">
      <c r="A717" s="559" t="s">
        <v>475</v>
      </c>
      <c r="B717" s="560"/>
      <c r="C717" s="561"/>
      <c r="D717" s="471"/>
      <c r="E717" s="465"/>
      <c r="F717" s="562"/>
      <c r="G717" s="562"/>
      <c r="H717" s="413"/>
      <c r="I717" s="414"/>
      <c r="J717" s="414"/>
      <c r="K717" s="413"/>
      <c r="L717" s="413"/>
      <c r="M717" s="414">
        <f>ROUND(SUBTOTAL(109,M17:M716),2)</f>
        <v>10822</v>
      </c>
      <c r="N717" s="414">
        <f>ROUND(SUBTOTAL(109,N17:N716),2)</f>
        <v>10879.27</v>
      </c>
      <c r="O717" s="415"/>
      <c r="P717" s="485">
        <f t="shared" ca="1" si="305"/>
        <v>0.65105324074074156</v>
      </c>
      <c r="Q717" s="484">
        <f t="shared" ca="1" si="306"/>
        <v>0.65122685185185269</v>
      </c>
      <c r="R717" s="486">
        <v>0.09</v>
      </c>
      <c r="S717" s="486"/>
      <c r="T717" s="503">
        <v>3</v>
      </c>
      <c r="U717" s="469"/>
      <c r="V717" s="503"/>
      <c r="W717" s="470"/>
      <c r="X717" s="470"/>
      <c r="Y717" s="503"/>
      <c r="Z717" s="400">
        <v>1001</v>
      </c>
      <c r="AA717" s="400"/>
    </row>
    <row r="718" spans="1:27" ht="9" customHeight="1" thickTop="1">
      <c r="A718" s="416"/>
      <c r="B718" s="416"/>
      <c r="C718" s="417"/>
      <c r="D718" s="417"/>
      <c r="E718" s="417"/>
      <c r="F718" s="418"/>
      <c r="G718" s="418"/>
      <c r="H718" s="418"/>
      <c r="I718" s="418"/>
      <c r="J718" s="418"/>
      <c r="K718" s="418"/>
      <c r="L718" s="418"/>
      <c r="M718" s="418"/>
      <c r="N718" s="418"/>
      <c r="O718" s="418"/>
      <c r="P718" s="485">
        <f t="shared" ca="1" si="305"/>
        <v>0.65150462962963052</v>
      </c>
      <c r="Q718" s="484">
        <f t="shared" ca="1" si="306"/>
        <v>0.65165509259259347</v>
      </c>
      <c r="R718" s="486">
        <v>0.01</v>
      </c>
      <c r="S718" s="469"/>
      <c r="T718" s="503">
        <v>4</v>
      </c>
      <c r="U718" s="469"/>
      <c r="V718" s="503"/>
      <c r="W718" s="470"/>
      <c r="X718" s="470"/>
      <c r="Y718" s="503"/>
      <c r="Z718" s="400">
        <v>1002</v>
      </c>
      <c r="AA718" s="400"/>
    </row>
    <row r="719" spans="1:27" ht="10.5" customHeight="1">
      <c r="A719" s="563" t="s">
        <v>301</v>
      </c>
      <c r="B719" s="564"/>
      <c r="C719" s="564"/>
      <c r="D719" s="564"/>
      <c r="E719" s="564"/>
      <c r="F719" s="564"/>
      <c r="G719" s="564"/>
      <c r="H719" s="565"/>
      <c r="I719" s="569" t="s">
        <v>303</v>
      </c>
      <c r="J719" s="570"/>
      <c r="K719" s="570"/>
      <c r="L719" s="570"/>
      <c r="M719" s="570"/>
      <c r="N719" s="570"/>
      <c r="O719" s="571"/>
      <c r="P719" s="485">
        <f t="shared" ca="1" si="305"/>
        <v>0.65192129629629714</v>
      </c>
      <c r="Q719" s="484">
        <f t="shared" ca="1" si="306"/>
        <v>0.65208333333333413</v>
      </c>
      <c r="R719" s="486">
        <v>0.06</v>
      </c>
      <c r="S719" s="469"/>
      <c r="T719" s="503">
        <v>5</v>
      </c>
      <c r="U719" s="469"/>
      <c r="V719" s="503"/>
      <c r="W719" s="470"/>
      <c r="X719" s="470"/>
      <c r="Y719" s="503"/>
      <c r="Z719" s="400">
        <v>1003</v>
      </c>
      <c r="AA719" s="400"/>
    </row>
    <row r="720" spans="1:27" ht="15.75" customHeight="1">
      <c r="A720" s="566"/>
      <c r="B720" s="567"/>
      <c r="C720" s="567"/>
      <c r="D720" s="567"/>
      <c r="E720" s="567"/>
      <c r="F720" s="567"/>
      <c r="G720" s="567"/>
      <c r="H720" s="568"/>
      <c r="I720" s="572"/>
      <c r="J720" s="573"/>
      <c r="K720" s="573"/>
      <c r="L720" s="573"/>
      <c r="M720" s="573"/>
      <c r="N720" s="573"/>
      <c r="O720" s="574"/>
      <c r="P720" s="485">
        <f t="shared" ca="1" si="305"/>
        <v>0.65231481481481557</v>
      </c>
      <c r="Q720" s="484">
        <f t="shared" ca="1" si="306"/>
        <v>0.65248842592592671</v>
      </c>
      <c r="R720" s="486">
        <v>0.13</v>
      </c>
      <c r="S720" s="469"/>
      <c r="T720" s="503">
        <v>6</v>
      </c>
      <c r="U720" s="469"/>
      <c r="V720" s="503"/>
      <c r="W720" s="470"/>
      <c r="X720" s="470"/>
      <c r="Y720" s="503"/>
      <c r="Z720" s="400">
        <v>1004</v>
      </c>
      <c r="AA720" s="400"/>
    </row>
    <row r="721" spans="1:27" ht="17.25" customHeight="1">
      <c r="A721" s="535" t="s">
        <v>412</v>
      </c>
      <c r="B721" s="536"/>
      <c r="C721" s="536"/>
      <c r="D721" s="536"/>
      <c r="E721" s="536"/>
      <c r="F721" s="536"/>
      <c r="G721" s="536"/>
      <c r="H721" s="537"/>
      <c r="I721" s="538" t="s">
        <v>342</v>
      </c>
      <c r="J721" s="539"/>
      <c r="K721" s="539"/>
      <c r="L721" s="539"/>
      <c r="M721" s="539"/>
      <c r="N721" s="539"/>
      <c r="O721" s="540"/>
      <c r="P721" s="485">
        <f t="shared" ca="1" si="305"/>
        <v>0.65277777777777857</v>
      </c>
      <c r="Q721" s="484">
        <f t="shared" ca="1" si="306"/>
        <v>0.65293981481481556</v>
      </c>
      <c r="R721" s="486">
        <v>0.12</v>
      </c>
      <c r="S721" s="469"/>
      <c r="T721" s="503">
        <v>7</v>
      </c>
      <c r="U721" s="469"/>
      <c r="V721" s="503"/>
      <c r="W721" s="470"/>
      <c r="X721" s="470"/>
      <c r="Y721" s="503"/>
      <c r="Z721" s="400">
        <v>1005</v>
      </c>
      <c r="AA721" s="400"/>
    </row>
    <row r="722" spans="1:27" ht="12.75" customHeight="1">
      <c r="A722" s="541" t="s">
        <v>184</v>
      </c>
      <c r="B722" s="542"/>
      <c r="C722" s="542"/>
      <c r="D722" s="542"/>
      <c r="E722" s="542"/>
      <c r="F722" s="542"/>
      <c r="G722" s="542"/>
      <c r="H722" s="543"/>
      <c r="I722" s="550" t="s">
        <v>520</v>
      </c>
      <c r="J722" s="551"/>
      <c r="K722" s="551"/>
      <c r="L722" s="551"/>
      <c r="M722" s="551"/>
      <c r="N722" s="551"/>
      <c r="O722" s="552"/>
      <c r="P722" s="485">
        <f t="shared" ca="1" si="305"/>
        <v>0.65319444444444519</v>
      </c>
      <c r="Q722" s="484">
        <f t="shared" ca="1" si="306"/>
        <v>0.65335648148148218</v>
      </c>
      <c r="R722" s="486">
        <v>0.04</v>
      </c>
      <c r="S722" s="469"/>
      <c r="T722" s="503">
        <v>8</v>
      </c>
      <c r="U722" s="469"/>
      <c r="V722" s="503"/>
      <c r="W722" s="470"/>
      <c r="X722" s="470"/>
      <c r="Y722" s="503"/>
      <c r="Z722" s="400">
        <v>1006</v>
      </c>
      <c r="AA722" s="400"/>
    </row>
    <row r="723" spans="1:27" ht="12.75" customHeight="1">
      <c r="A723" s="544"/>
      <c r="B723" s="545"/>
      <c r="C723" s="545"/>
      <c r="D723" s="545"/>
      <c r="E723" s="545"/>
      <c r="F723" s="545"/>
      <c r="G723" s="545"/>
      <c r="H723" s="546"/>
      <c r="I723" s="553"/>
      <c r="J723" s="554"/>
      <c r="K723" s="554"/>
      <c r="L723" s="554"/>
      <c r="M723" s="554"/>
      <c r="N723" s="554"/>
      <c r="O723" s="555"/>
      <c r="P723" s="485">
        <f t="shared" ref="P723:P786" ca="1" si="371">Q722+TIME(0,0,RANDBETWEEN(20,25))</f>
        <v>0.65359953703703777</v>
      </c>
      <c r="Q723" s="484">
        <f t="shared" ref="Q723:Q786" ca="1" si="372">P723+TIME(0,0,RANDBETWEEN(12,15))</f>
        <v>0.65373842592592668</v>
      </c>
      <c r="R723" s="486">
        <v>0.02</v>
      </c>
      <c r="S723" s="469"/>
      <c r="T723" s="503">
        <v>9</v>
      </c>
      <c r="U723" s="469"/>
      <c r="V723" s="503">
        <v>24</v>
      </c>
      <c r="W723" s="470" t="s">
        <v>493</v>
      </c>
      <c r="X723" s="470"/>
      <c r="Y723" s="503">
        <v>30</v>
      </c>
      <c r="Z723" s="400">
        <v>1007</v>
      </c>
      <c r="AA723" s="400"/>
    </row>
    <row r="724" spans="1:27" ht="12.75" customHeight="1">
      <c r="A724" s="544"/>
      <c r="B724" s="545"/>
      <c r="C724" s="545"/>
      <c r="D724" s="545"/>
      <c r="E724" s="545"/>
      <c r="F724" s="545"/>
      <c r="G724" s="545"/>
      <c r="H724" s="546"/>
      <c r="I724" s="553"/>
      <c r="J724" s="554"/>
      <c r="K724" s="554"/>
      <c r="L724" s="554"/>
      <c r="M724" s="554"/>
      <c r="N724" s="554"/>
      <c r="O724" s="555"/>
      <c r="P724" s="485">
        <f t="shared" ca="1" si="371"/>
        <v>0.65396990740740812</v>
      </c>
      <c r="Q724" s="484">
        <f t="shared" ca="1" si="372"/>
        <v>0.65413194444444511</v>
      </c>
      <c r="R724" s="486">
        <v>0.02</v>
      </c>
      <c r="S724" s="469"/>
      <c r="T724" s="503">
        <v>10</v>
      </c>
      <c r="U724" s="469"/>
      <c r="V724" s="503">
        <v>24</v>
      </c>
      <c r="W724" s="470" t="s">
        <v>493</v>
      </c>
      <c r="X724" s="470"/>
      <c r="Y724" s="503">
        <v>28</v>
      </c>
      <c r="Z724" s="400">
        <v>1008</v>
      </c>
      <c r="AA724" s="400"/>
    </row>
    <row r="725" spans="1:27" ht="19.5" customHeight="1">
      <c r="A725" s="544"/>
      <c r="B725" s="545"/>
      <c r="C725" s="545"/>
      <c r="D725" s="545"/>
      <c r="E725" s="545"/>
      <c r="F725" s="545"/>
      <c r="G725" s="545"/>
      <c r="H725" s="546"/>
      <c r="I725" s="553"/>
      <c r="J725" s="554"/>
      <c r="K725" s="554"/>
      <c r="L725" s="554"/>
      <c r="M725" s="554"/>
      <c r="N725" s="554"/>
      <c r="O725" s="555"/>
      <c r="P725" s="485">
        <f t="shared" ca="1" si="371"/>
        <v>0.65436342592592656</v>
      </c>
      <c r="Q725" s="484">
        <f t="shared" ca="1" si="372"/>
        <v>0.65450231481481547</v>
      </c>
      <c r="R725" s="486">
        <v>0.04</v>
      </c>
      <c r="S725" s="469"/>
      <c r="T725" s="503">
        <v>11</v>
      </c>
      <c r="U725" s="469"/>
      <c r="V725" s="503">
        <v>24</v>
      </c>
      <c r="W725" s="470" t="s">
        <v>493</v>
      </c>
      <c r="X725" s="470"/>
      <c r="Y725" s="503">
        <v>26</v>
      </c>
      <c r="Z725" s="400">
        <v>1009</v>
      </c>
      <c r="AA725" s="400"/>
    </row>
    <row r="726" spans="1:27" ht="12.75" customHeight="1">
      <c r="A726" s="544"/>
      <c r="B726" s="545"/>
      <c r="C726" s="545"/>
      <c r="D726" s="545"/>
      <c r="E726" s="545"/>
      <c r="F726" s="545"/>
      <c r="G726" s="545"/>
      <c r="H726" s="546"/>
      <c r="I726" s="553"/>
      <c r="J726" s="554"/>
      <c r="K726" s="554"/>
      <c r="L726" s="554"/>
      <c r="M726" s="554"/>
      <c r="N726" s="554"/>
      <c r="O726" s="555"/>
      <c r="P726" s="485">
        <f t="shared" ca="1" si="371"/>
        <v>0.65474537037037106</v>
      </c>
      <c r="Q726" s="484">
        <f t="shared" ca="1" si="372"/>
        <v>0.65488425925925997</v>
      </c>
      <c r="R726" s="486">
        <v>0.06</v>
      </c>
      <c r="S726" s="469"/>
      <c r="T726" s="503">
        <v>12</v>
      </c>
      <c r="U726" s="469"/>
      <c r="V726" s="503">
        <v>24</v>
      </c>
      <c r="W726" s="470" t="s">
        <v>493</v>
      </c>
      <c r="X726" s="470"/>
      <c r="Y726" s="503">
        <v>24</v>
      </c>
      <c r="Z726" s="400">
        <v>1010</v>
      </c>
      <c r="AA726" s="400"/>
    </row>
    <row r="727" spans="1:27" ht="12" customHeight="1">
      <c r="A727" s="544"/>
      <c r="B727" s="545"/>
      <c r="C727" s="545"/>
      <c r="D727" s="545"/>
      <c r="E727" s="545"/>
      <c r="F727" s="545"/>
      <c r="G727" s="545"/>
      <c r="H727" s="546"/>
      <c r="I727" s="553"/>
      <c r="J727" s="554"/>
      <c r="K727" s="554"/>
      <c r="L727" s="554"/>
      <c r="M727" s="554"/>
      <c r="N727" s="554"/>
      <c r="O727" s="555"/>
      <c r="P727" s="485">
        <f t="shared" ca="1" si="371"/>
        <v>0.65511574074074141</v>
      </c>
      <c r="Q727" s="484">
        <f t="shared" ca="1" si="372"/>
        <v>0.65526620370370436</v>
      </c>
      <c r="R727" s="486">
        <v>0.02</v>
      </c>
      <c r="S727" s="419"/>
      <c r="T727" s="503">
        <v>13</v>
      </c>
      <c r="U727" s="469"/>
      <c r="V727" s="503">
        <v>24</v>
      </c>
      <c r="W727" s="470" t="s">
        <v>493</v>
      </c>
      <c r="X727" s="470"/>
      <c r="Y727" s="503">
        <v>22</v>
      </c>
      <c r="Z727" s="400">
        <v>1011</v>
      </c>
      <c r="AA727" s="400"/>
    </row>
    <row r="728" spans="1:27" ht="12.75" customHeight="1">
      <c r="A728" s="544"/>
      <c r="B728" s="545"/>
      <c r="C728" s="545"/>
      <c r="D728" s="545"/>
      <c r="E728" s="545"/>
      <c r="F728" s="545"/>
      <c r="G728" s="545"/>
      <c r="H728" s="546"/>
      <c r="I728" s="553"/>
      <c r="J728" s="554"/>
      <c r="K728" s="554"/>
      <c r="L728" s="554"/>
      <c r="M728" s="554"/>
      <c r="N728" s="554"/>
      <c r="O728" s="555"/>
      <c r="P728" s="485">
        <f t="shared" ca="1" si="371"/>
        <v>0.65550925925925996</v>
      </c>
      <c r="Q728" s="484">
        <f t="shared" ca="1" si="372"/>
        <v>0.65565972222222291</v>
      </c>
      <c r="R728" s="486">
        <v>7.0000000000000007E-2</v>
      </c>
      <c r="S728" s="419"/>
      <c r="T728" s="503">
        <v>14</v>
      </c>
      <c r="U728" s="469"/>
      <c r="V728" s="503">
        <v>24</v>
      </c>
      <c r="W728" s="470" t="s">
        <v>493</v>
      </c>
      <c r="X728" s="470"/>
      <c r="Y728" s="503">
        <v>20</v>
      </c>
      <c r="Z728" s="400">
        <v>1012</v>
      </c>
      <c r="AA728" s="400"/>
    </row>
    <row r="729" spans="1:27" ht="12.75" customHeight="1">
      <c r="A729" s="544"/>
      <c r="B729" s="545"/>
      <c r="C729" s="545"/>
      <c r="D729" s="545"/>
      <c r="E729" s="545"/>
      <c r="F729" s="545"/>
      <c r="G729" s="545"/>
      <c r="H729" s="546"/>
      <c r="I729" s="553"/>
      <c r="J729" s="554"/>
      <c r="K729" s="554"/>
      <c r="L729" s="554"/>
      <c r="M729" s="554"/>
      <c r="N729" s="554"/>
      <c r="O729" s="555"/>
      <c r="P729" s="485">
        <f t="shared" ca="1" si="371"/>
        <v>0.65589120370370435</v>
      </c>
      <c r="Q729" s="484">
        <f t="shared" ca="1" si="372"/>
        <v>0.65603009259259326</v>
      </c>
      <c r="R729" s="486">
        <v>0.1</v>
      </c>
      <c r="S729" s="419"/>
      <c r="T729" s="503">
        <v>15</v>
      </c>
      <c r="U729" s="469"/>
      <c r="V729" s="503">
        <v>24</v>
      </c>
      <c r="W729" s="470" t="s">
        <v>493</v>
      </c>
      <c r="X729" s="470"/>
      <c r="Y729" s="503">
        <v>18</v>
      </c>
      <c r="Z729" s="400">
        <v>1013</v>
      </c>
      <c r="AA729" s="400"/>
    </row>
    <row r="730" spans="1:27" ht="15" customHeight="1">
      <c r="A730" s="547"/>
      <c r="B730" s="548"/>
      <c r="C730" s="548"/>
      <c r="D730" s="548"/>
      <c r="E730" s="548"/>
      <c r="F730" s="548"/>
      <c r="G730" s="548"/>
      <c r="H730" s="549"/>
      <c r="I730" s="556"/>
      <c r="J730" s="557"/>
      <c r="K730" s="557"/>
      <c r="L730" s="557"/>
      <c r="M730" s="557"/>
      <c r="N730" s="557"/>
      <c r="O730" s="558"/>
      <c r="P730" s="485">
        <f t="shared" ca="1" si="371"/>
        <v>0.65631944444444512</v>
      </c>
      <c r="Q730" s="484">
        <f t="shared" ca="1" si="372"/>
        <v>0.65649305555555626</v>
      </c>
      <c r="R730" s="486">
        <v>0.08</v>
      </c>
      <c r="T730" s="503">
        <v>16</v>
      </c>
      <c r="U730" s="469"/>
      <c r="V730" s="503">
        <v>24</v>
      </c>
      <c r="W730" s="470" t="s">
        <v>493</v>
      </c>
      <c r="X730" s="470"/>
      <c r="Y730" s="503">
        <v>16</v>
      </c>
      <c r="Z730" s="400">
        <v>1014</v>
      </c>
      <c r="AA730" s="400"/>
    </row>
    <row r="731" spans="1:27" ht="14.4">
      <c r="P731" s="485">
        <f t="shared" ca="1" si="371"/>
        <v>0.65675925925925993</v>
      </c>
      <c r="Q731" s="484">
        <f t="shared" ca="1" si="372"/>
        <v>0.65692129629629692</v>
      </c>
      <c r="R731" s="486">
        <v>0.11</v>
      </c>
      <c r="T731" s="503">
        <v>17</v>
      </c>
      <c r="U731" s="469"/>
      <c r="V731" s="503">
        <v>24</v>
      </c>
      <c r="W731" s="470" t="s">
        <v>493</v>
      </c>
      <c r="X731" s="470"/>
      <c r="Y731" s="503">
        <v>14</v>
      </c>
      <c r="Z731" s="400">
        <v>1015</v>
      </c>
      <c r="AA731" s="400"/>
    </row>
    <row r="732" spans="1:27" ht="14.4">
      <c r="P732" s="485">
        <f t="shared" ca="1" si="371"/>
        <v>0.65717592592592655</v>
      </c>
      <c r="Q732" s="484">
        <f t="shared" ca="1" si="372"/>
        <v>0.65731481481481546</v>
      </c>
      <c r="R732" s="486">
        <v>0.02</v>
      </c>
      <c r="T732" s="503">
        <v>18</v>
      </c>
      <c r="U732" s="469"/>
      <c r="V732" s="503">
        <v>24</v>
      </c>
      <c r="W732" s="470" t="s">
        <v>493</v>
      </c>
      <c r="X732" s="470"/>
      <c r="Y732" s="503">
        <v>12</v>
      </c>
      <c r="Z732" s="400">
        <v>1016</v>
      </c>
      <c r="AA732" s="400"/>
    </row>
    <row r="733" spans="1:27" ht="14.4">
      <c r="P733" s="485">
        <f t="shared" ca="1" si="371"/>
        <v>0.65758101851851913</v>
      </c>
      <c r="Q733" s="484">
        <f t="shared" ca="1" si="372"/>
        <v>0.65774305555555612</v>
      </c>
      <c r="R733" s="486">
        <v>0.14000000000000001</v>
      </c>
      <c r="T733" s="503">
        <v>19</v>
      </c>
      <c r="U733" s="469"/>
      <c r="V733" s="503">
        <v>24</v>
      </c>
      <c r="W733" s="470" t="s">
        <v>493</v>
      </c>
      <c r="X733" s="470"/>
      <c r="Y733" s="503">
        <v>10</v>
      </c>
      <c r="Z733" s="400">
        <v>1017</v>
      </c>
      <c r="AA733" s="400"/>
    </row>
    <row r="734" spans="1:27" ht="14.4">
      <c r="P734" s="485">
        <f t="shared" ca="1" si="371"/>
        <v>0.65803240740740798</v>
      </c>
      <c r="Q734" s="484">
        <f t="shared" ca="1" si="372"/>
        <v>0.65819444444444497</v>
      </c>
      <c r="R734" s="486">
        <v>0.08</v>
      </c>
      <c r="T734" s="503">
        <v>20</v>
      </c>
      <c r="U734" s="469"/>
      <c r="V734" s="503">
        <v>24</v>
      </c>
      <c r="W734" s="470" t="s">
        <v>493</v>
      </c>
      <c r="X734" s="470"/>
      <c r="Y734" s="503">
        <v>8</v>
      </c>
      <c r="Z734" s="400">
        <v>1018</v>
      </c>
      <c r="AA734" s="400"/>
    </row>
    <row r="735" spans="1:27" ht="14.4">
      <c r="P735" s="485">
        <f t="shared" ca="1" si="371"/>
        <v>0.65843750000000056</v>
      </c>
      <c r="Q735" s="484">
        <f t="shared" ca="1" si="372"/>
        <v>0.65858796296296351</v>
      </c>
      <c r="R735" s="486">
        <v>0.15</v>
      </c>
      <c r="T735" s="503">
        <v>21</v>
      </c>
      <c r="U735" s="469"/>
      <c r="V735" s="503">
        <v>24</v>
      </c>
      <c r="W735" s="470" t="s">
        <v>493</v>
      </c>
      <c r="X735" s="470"/>
      <c r="Y735" s="503">
        <v>6</v>
      </c>
      <c r="Z735" s="400">
        <v>1019</v>
      </c>
      <c r="AA735" s="400"/>
    </row>
    <row r="736" spans="1:27" ht="14.4">
      <c r="P736" s="485">
        <f t="shared" ca="1" si="371"/>
        <v>0.65884259259259315</v>
      </c>
      <c r="Q736" s="484">
        <f t="shared" ca="1" si="372"/>
        <v>0.65898148148148206</v>
      </c>
      <c r="R736" s="486">
        <v>0.06</v>
      </c>
      <c r="T736" s="503">
        <v>22</v>
      </c>
      <c r="U736" s="469"/>
      <c r="V736" s="503">
        <v>24</v>
      </c>
      <c r="W736" s="470"/>
      <c r="X736" s="470"/>
      <c r="Y736" s="503">
        <v>4</v>
      </c>
      <c r="Z736" s="400">
        <v>1020</v>
      </c>
      <c r="AA736" s="400"/>
    </row>
    <row r="737" spans="16:27" ht="14.4">
      <c r="P737" s="485">
        <f t="shared" ca="1" si="371"/>
        <v>0.65924768518518573</v>
      </c>
      <c r="Q737" s="484">
        <f t="shared" ca="1" si="372"/>
        <v>0.65942129629629687</v>
      </c>
      <c r="R737" s="486">
        <v>0.1</v>
      </c>
      <c r="T737" s="503">
        <v>23</v>
      </c>
      <c r="U737" s="469"/>
      <c r="V737" s="503">
        <v>24</v>
      </c>
      <c r="W737" s="470"/>
      <c r="X737" s="470"/>
      <c r="Y737" s="503">
        <v>2</v>
      </c>
      <c r="Z737" s="400">
        <v>1021</v>
      </c>
      <c r="AA737" s="400"/>
    </row>
    <row r="738" spans="16:27" ht="14.4">
      <c r="P738" s="485">
        <f t="shared" ca="1" si="371"/>
        <v>0.65969907407407469</v>
      </c>
      <c r="Q738" s="484">
        <f t="shared" ca="1" si="372"/>
        <v>0.6598379629629636</v>
      </c>
      <c r="R738" s="486">
        <v>0.1</v>
      </c>
      <c r="T738" s="503">
        <v>1</v>
      </c>
      <c r="U738" s="469"/>
      <c r="V738" s="503">
        <v>25</v>
      </c>
      <c r="W738" s="470"/>
      <c r="X738" s="470"/>
      <c r="Y738" s="503">
        <v>3</v>
      </c>
      <c r="Z738" s="400">
        <v>1022</v>
      </c>
      <c r="AA738" s="400"/>
    </row>
    <row r="739" spans="16:27" ht="14.4">
      <c r="P739" s="485">
        <f t="shared" ca="1" si="371"/>
        <v>0.66011574074074142</v>
      </c>
      <c r="Q739" s="484">
        <f t="shared" ca="1" si="372"/>
        <v>0.66028935185185256</v>
      </c>
      <c r="R739" s="486">
        <v>0.06</v>
      </c>
      <c r="T739" s="503">
        <v>2</v>
      </c>
      <c r="U739" s="469"/>
      <c r="V739" s="503">
        <v>25</v>
      </c>
      <c r="W739" s="470"/>
      <c r="X739" s="470"/>
      <c r="Y739" s="503">
        <v>5</v>
      </c>
      <c r="Z739" s="400">
        <v>1023</v>
      </c>
      <c r="AA739" s="400"/>
    </row>
    <row r="740" spans="16:27" ht="14.4">
      <c r="P740" s="485">
        <f t="shared" ca="1" si="371"/>
        <v>0.66054398148148219</v>
      </c>
      <c r="Q740" s="484">
        <f t="shared" ca="1" si="372"/>
        <v>0.66071759259259333</v>
      </c>
      <c r="R740" s="486">
        <v>0.09</v>
      </c>
      <c r="T740" s="503">
        <v>3</v>
      </c>
      <c r="U740" s="469"/>
      <c r="V740" s="503">
        <v>25</v>
      </c>
      <c r="W740" s="470"/>
      <c r="X740" s="470"/>
      <c r="Y740" s="503">
        <v>7</v>
      </c>
      <c r="Z740" s="400">
        <v>1024</v>
      </c>
      <c r="AA740" s="400"/>
    </row>
    <row r="741" spans="16:27" ht="14.4">
      <c r="P741" s="485">
        <f t="shared" ca="1" si="371"/>
        <v>0.66097222222222296</v>
      </c>
      <c r="Q741" s="484">
        <f t="shared" ca="1" si="372"/>
        <v>0.66111111111111187</v>
      </c>
      <c r="R741" s="486">
        <v>0.14000000000000001</v>
      </c>
      <c r="T741" s="503">
        <v>4</v>
      </c>
      <c r="U741" s="469"/>
      <c r="V741" s="503">
        <v>25</v>
      </c>
      <c r="W741" s="470"/>
      <c r="X741" s="470"/>
      <c r="Y741" s="503">
        <v>9</v>
      </c>
      <c r="Z741" s="400">
        <v>1025</v>
      </c>
      <c r="AA741" s="400"/>
    </row>
    <row r="742" spans="16:27" ht="14.4">
      <c r="P742" s="485">
        <f t="shared" ca="1" si="371"/>
        <v>0.66135416666666746</v>
      </c>
      <c r="Q742" s="484">
        <f t="shared" ca="1" si="372"/>
        <v>0.6615277777777786</v>
      </c>
      <c r="R742" s="486">
        <v>0.11</v>
      </c>
      <c r="T742" s="503">
        <v>5</v>
      </c>
      <c r="U742" s="469"/>
      <c r="V742" s="503">
        <v>25</v>
      </c>
      <c r="W742" s="470"/>
      <c r="X742" s="470"/>
      <c r="Y742" s="503">
        <v>11</v>
      </c>
      <c r="Z742" s="400">
        <v>1026</v>
      </c>
      <c r="AA742" s="400"/>
    </row>
    <row r="743" spans="16:27" ht="14.4">
      <c r="P743" s="485">
        <f t="shared" ca="1" si="371"/>
        <v>0.66175925925926005</v>
      </c>
      <c r="Q743" s="484">
        <f t="shared" ca="1" si="372"/>
        <v>0.66192129629629703</v>
      </c>
      <c r="R743" s="486">
        <v>0.05</v>
      </c>
      <c r="T743" s="503">
        <v>6</v>
      </c>
      <c r="U743" s="469"/>
      <c r="V743" s="503">
        <v>25</v>
      </c>
      <c r="W743" s="470"/>
      <c r="X743" s="470"/>
      <c r="Y743" s="503">
        <v>13</v>
      </c>
      <c r="Z743" s="400">
        <v>1027</v>
      </c>
      <c r="AA743" s="400"/>
    </row>
    <row r="744" spans="16:27" ht="14.4">
      <c r="P744" s="485">
        <f t="shared" ca="1" si="371"/>
        <v>0.66216435185185263</v>
      </c>
      <c r="Q744" s="484">
        <f t="shared" ca="1" si="372"/>
        <v>0.66230324074074154</v>
      </c>
      <c r="R744" s="486">
        <v>0.04</v>
      </c>
      <c r="T744" s="503">
        <v>7</v>
      </c>
      <c r="U744" s="469"/>
      <c r="V744" s="503">
        <v>25</v>
      </c>
      <c r="W744" s="470"/>
      <c r="X744" s="470"/>
      <c r="Y744" s="503">
        <v>15</v>
      </c>
      <c r="Z744" s="400">
        <v>1028</v>
      </c>
      <c r="AA744" s="400"/>
    </row>
    <row r="745" spans="16:27" ht="14.4">
      <c r="P745" s="485">
        <f t="shared" ca="1" si="371"/>
        <v>0.66256944444444521</v>
      </c>
      <c r="Q745" s="484">
        <f t="shared" ca="1" si="372"/>
        <v>0.66274305555555635</v>
      </c>
      <c r="R745" s="486">
        <v>0.04</v>
      </c>
      <c r="T745" s="503">
        <v>8</v>
      </c>
      <c r="U745" s="469"/>
      <c r="V745" s="503">
        <v>25</v>
      </c>
      <c r="W745" s="470"/>
      <c r="X745" s="470"/>
      <c r="Y745" s="503">
        <v>17</v>
      </c>
      <c r="Z745" s="400">
        <v>1029</v>
      </c>
      <c r="AA745" s="400"/>
    </row>
    <row r="746" spans="16:27" ht="14.4">
      <c r="P746" s="485">
        <f t="shared" ca="1" si="371"/>
        <v>0.66299768518518598</v>
      </c>
      <c r="Q746" s="484">
        <f t="shared" ca="1" si="372"/>
        <v>0.66317129629629712</v>
      </c>
      <c r="R746" s="486">
        <v>0.02</v>
      </c>
      <c r="T746" s="503">
        <v>9</v>
      </c>
      <c r="U746" s="469"/>
      <c r="V746" s="503">
        <v>25</v>
      </c>
      <c r="W746" s="470"/>
      <c r="X746" s="470"/>
      <c r="Y746" s="503">
        <v>19</v>
      </c>
      <c r="Z746" s="400">
        <v>1030</v>
      </c>
      <c r="AA746" s="400"/>
    </row>
    <row r="747" spans="16:27" ht="14.4">
      <c r="P747" s="485">
        <f t="shared" ca="1" si="371"/>
        <v>0.66344907407407494</v>
      </c>
      <c r="Q747" s="484">
        <f t="shared" ca="1" si="372"/>
        <v>0.66359953703703789</v>
      </c>
      <c r="R747" s="486">
        <v>0.04</v>
      </c>
      <c r="T747" s="503">
        <v>10</v>
      </c>
      <c r="U747" s="469"/>
      <c r="V747" s="503">
        <v>25</v>
      </c>
      <c r="W747" s="470"/>
      <c r="X747" s="470"/>
      <c r="Y747" s="503">
        <v>21</v>
      </c>
      <c r="Z747" s="400">
        <v>1031</v>
      </c>
      <c r="AA747" s="400"/>
    </row>
    <row r="748" spans="16:27" ht="14.4">
      <c r="P748" s="485">
        <f t="shared" ca="1" si="371"/>
        <v>0.66388888888888975</v>
      </c>
      <c r="Q748" s="484">
        <f t="shared" ca="1" si="372"/>
        <v>0.66402777777777866</v>
      </c>
      <c r="R748" s="486">
        <v>0.02</v>
      </c>
      <c r="T748" s="503">
        <v>11</v>
      </c>
      <c r="U748" s="469"/>
      <c r="V748" s="503">
        <v>25</v>
      </c>
      <c r="W748" s="470"/>
      <c r="X748" s="470"/>
      <c r="Y748" s="503">
        <v>23</v>
      </c>
      <c r="Z748" s="400">
        <v>1032</v>
      </c>
      <c r="AA748" s="400"/>
    </row>
    <row r="749" spans="16:27" ht="14.4">
      <c r="P749" s="485">
        <f t="shared" ca="1" si="371"/>
        <v>0.66430555555555648</v>
      </c>
      <c r="Q749" s="484">
        <f t="shared" ca="1" si="372"/>
        <v>0.66445601851851943</v>
      </c>
      <c r="R749" s="486">
        <v>0.11</v>
      </c>
      <c r="T749" s="503">
        <v>12</v>
      </c>
      <c r="U749" s="469"/>
      <c r="V749" s="503">
        <v>25</v>
      </c>
      <c r="W749" s="470"/>
      <c r="X749" s="470"/>
      <c r="Y749" s="503">
        <v>25</v>
      </c>
      <c r="Z749" s="400">
        <v>1033</v>
      </c>
      <c r="AA749" s="400"/>
    </row>
    <row r="750" spans="16:27" ht="14.4">
      <c r="P750" s="485">
        <f t="shared" ca="1" si="371"/>
        <v>0.66474537037037129</v>
      </c>
      <c r="Q750" s="484">
        <f t="shared" ca="1" si="372"/>
        <v>0.66491898148148243</v>
      </c>
      <c r="R750" s="486">
        <v>0.11</v>
      </c>
      <c r="T750" s="503">
        <v>13</v>
      </c>
      <c r="U750" s="469"/>
      <c r="V750" s="503">
        <v>25</v>
      </c>
      <c r="W750" s="470"/>
      <c r="X750" s="470"/>
      <c r="Y750" s="503">
        <v>27</v>
      </c>
      <c r="Z750" s="400">
        <v>1034</v>
      </c>
      <c r="AA750" s="400"/>
    </row>
    <row r="751" spans="16:27" ht="14.4">
      <c r="P751" s="485">
        <f t="shared" ca="1" si="371"/>
        <v>0.66517361111111206</v>
      </c>
      <c r="Q751" s="484">
        <f t="shared" ca="1" si="372"/>
        <v>0.66531250000000097</v>
      </c>
      <c r="R751" s="486">
        <v>0.05</v>
      </c>
      <c r="T751" s="503">
        <v>14</v>
      </c>
      <c r="U751" s="469"/>
      <c r="V751" s="503">
        <v>25</v>
      </c>
      <c r="W751" s="470"/>
      <c r="X751" s="470"/>
      <c r="Y751" s="503">
        <v>29</v>
      </c>
      <c r="Z751" s="400">
        <v>1035</v>
      </c>
      <c r="AA751" s="400"/>
    </row>
    <row r="752" spans="16:27" ht="14.4">
      <c r="P752" s="485">
        <f t="shared" ca="1" si="371"/>
        <v>0.66555555555555657</v>
      </c>
      <c r="Q752" s="484">
        <f t="shared" ca="1" si="372"/>
        <v>0.66570601851851952</v>
      </c>
      <c r="R752" s="486">
        <v>0.08</v>
      </c>
      <c r="T752" s="503">
        <v>15</v>
      </c>
      <c r="U752" s="469"/>
      <c r="V752" s="503">
        <v>25</v>
      </c>
      <c r="W752" s="470"/>
      <c r="X752" s="470"/>
      <c r="Y752" s="503">
        <v>31</v>
      </c>
      <c r="Z752" s="400">
        <v>1036</v>
      </c>
      <c r="AA752" s="400"/>
    </row>
    <row r="753" spans="16:27" ht="14.4">
      <c r="P753" s="485">
        <f t="shared" ca="1" si="371"/>
        <v>0.66596064814814915</v>
      </c>
      <c r="Q753" s="484">
        <f t="shared" ca="1" si="372"/>
        <v>0.66612268518518614</v>
      </c>
      <c r="R753" s="486">
        <v>0.09</v>
      </c>
      <c r="T753" s="503">
        <v>16</v>
      </c>
      <c r="U753" s="469"/>
      <c r="V753" s="503">
        <v>25</v>
      </c>
      <c r="W753" s="470"/>
      <c r="X753" s="470"/>
      <c r="Y753" s="503">
        <v>33</v>
      </c>
      <c r="Z753" s="400">
        <v>1037</v>
      </c>
      <c r="AA753" s="400"/>
    </row>
    <row r="754" spans="16:27" ht="14.4">
      <c r="P754" s="485">
        <f t="shared" ca="1" si="371"/>
        <v>0.66640046296296396</v>
      </c>
      <c r="Q754" s="484">
        <f t="shared" ca="1" si="372"/>
        <v>0.6665740740740751</v>
      </c>
      <c r="R754" s="486">
        <v>0.05</v>
      </c>
      <c r="T754" s="503">
        <v>17</v>
      </c>
      <c r="U754" s="469"/>
      <c r="V754" s="503">
        <v>25</v>
      </c>
      <c r="W754" s="470"/>
      <c r="X754" s="470"/>
      <c r="Y754" s="503">
        <v>35</v>
      </c>
      <c r="Z754" s="400">
        <v>1038</v>
      </c>
      <c r="AA754" s="400"/>
    </row>
    <row r="755" spans="16:27" ht="14.4">
      <c r="P755" s="485">
        <f t="shared" ca="1" si="371"/>
        <v>0.66686342592592696</v>
      </c>
      <c r="Q755" s="484">
        <f t="shared" ca="1" si="372"/>
        <v>0.66700231481481587</v>
      </c>
      <c r="R755" s="486">
        <v>0.12</v>
      </c>
      <c r="T755" s="503">
        <v>18</v>
      </c>
      <c r="U755" s="469"/>
      <c r="V755" s="503">
        <v>25</v>
      </c>
      <c r="W755" s="470"/>
      <c r="X755" s="470"/>
      <c r="Y755" s="503">
        <v>37</v>
      </c>
      <c r="Z755" s="400">
        <v>1039</v>
      </c>
      <c r="AA755" s="400"/>
    </row>
    <row r="756" spans="16:27" ht="14.4">
      <c r="P756" s="485">
        <f t="shared" ca="1" si="371"/>
        <v>0.66729166666666773</v>
      </c>
      <c r="Q756" s="484">
        <f t="shared" ca="1" si="372"/>
        <v>0.66743055555555664</v>
      </c>
      <c r="R756" s="486">
        <v>0.12</v>
      </c>
      <c r="T756" s="503">
        <v>19</v>
      </c>
      <c r="U756" s="469"/>
      <c r="V756" s="503">
        <v>25</v>
      </c>
      <c r="W756" s="470"/>
      <c r="X756" s="470"/>
      <c r="Y756" s="503">
        <v>39</v>
      </c>
      <c r="Z756" s="400">
        <v>1040</v>
      </c>
      <c r="AA756" s="400"/>
    </row>
    <row r="757" spans="16:27" ht="14.4">
      <c r="P757" s="485">
        <f t="shared" ca="1" si="371"/>
        <v>0.66770833333333446</v>
      </c>
      <c r="Q757" s="484">
        <f t="shared" ca="1" si="372"/>
        <v>0.66784722222222337</v>
      </c>
      <c r="R757" s="486">
        <v>0.11</v>
      </c>
      <c r="T757" s="503">
        <v>20</v>
      </c>
      <c r="U757" s="469"/>
      <c r="V757" s="503">
        <v>25</v>
      </c>
      <c r="W757" s="470"/>
      <c r="X757" s="470"/>
      <c r="Y757" s="503">
        <v>41</v>
      </c>
      <c r="Z757" s="400">
        <v>1041</v>
      </c>
      <c r="AA757" s="400"/>
    </row>
    <row r="758" spans="16:27" ht="14.4">
      <c r="P758" s="485">
        <f t="shared" ca="1" si="371"/>
        <v>0.66809027777777896</v>
      </c>
      <c r="Q758" s="484">
        <f t="shared" ca="1" si="372"/>
        <v>0.6682638888888901</v>
      </c>
      <c r="R758" s="486">
        <v>0.15</v>
      </c>
      <c r="T758" s="503">
        <v>21</v>
      </c>
      <c r="U758" s="469"/>
      <c r="V758" s="503">
        <v>25</v>
      </c>
      <c r="W758" s="470"/>
      <c r="X758" s="470"/>
      <c r="Y758" s="503">
        <v>43</v>
      </c>
      <c r="Z758" s="400">
        <v>1042</v>
      </c>
      <c r="AA758" s="400"/>
    </row>
    <row r="759" spans="16:27" ht="14.4">
      <c r="P759" s="485">
        <f t="shared" ca="1" si="371"/>
        <v>0.66855324074074196</v>
      </c>
      <c r="Q759" s="484">
        <f t="shared" ca="1" si="372"/>
        <v>0.66869212962963087</v>
      </c>
      <c r="R759" s="486">
        <v>0.08</v>
      </c>
      <c r="T759" s="503">
        <v>22</v>
      </c>
      <c r="U759" s="469"/>
      <c r="V759" s="503">
        <v>25</v>
      </c>
      <c r="W759" s="470"/>
      <c r="X759" s="470"/>
      <c r="Y759" s="503">
        <v>45</v>
      </c>
      <c r="Z759" s="400">
        <v>1043</v>
      </c>
      <c r="AA759" s="400"/>
    </row>
    <row r="760" spans="16:27" ht="14.4">
      <c r="P760" s="485">
        <f t="shared" ca="1" si="371"/>
        <v>0.66893518518518646</v>
      </c>
      <c r="Q760" s="484">
        <f t="shared" ca="1" si="372"/>
        <v>0.66909722222222345</v>
      </c>
      <c r="R760" s="486">
        <v>0.12</v>
      </c>
      <c r="T760" s="503">
        <v>23</v>
      </c>
      <c r="U760" s="469"/>
      <c r="V760" s="503">
        <v>25</v>
      </c>
      <c r="W760" s="470"/>
      <c r="X760" s="470"/>
      <c r="Y760" s="503">
        <v>47</v>
      </c>
      <c r="Z760" s="400">
        <v>1044</v>
      </c>
      <c r="AA760" s="400"/>
    </row>
    <row r="761" spans="16:27" ht="14.4">
      <c r="P761" s="485">
        <f t="shared" ca="1" si="371"/>
        <v>0.66938657407407531</v>
      </c>
      <c r="Q761" s="484">
        <f t="shared" ca="1" si="372"/>
        <v>0.66952546296296422</v>
      </c>
      <c r="R761" s="486">
        <v>0.04</v>
      </c>
      <c r="T761" s="503">
        <v>1</v>
      </c>
      <c r="U761" s="469"/>
      <c r="V761" s="503">
        <v>26</v>
      </c>
      <c r="W761" s="470"/>
      <c r="X761" s="470"/>
      <c r="Y761" s="503">
        <v>46</v>
      </c>
      <c r="Z761" s="400">
        <v>1045</v>
      </c>
      <c r="AA761" s="400"/>
    </row>
    <row r="762" spans="16:27" ht="14.4">
      <c r="P762" s="485">
        <f t="shared" ca="1" si="371"/>
        <v>0.6697916666666679</v>
      </c>
      <c r="Q762" s="484">
        <f t="shared" ca="1" si="372"/>
        <v>0.66993055555555681</v>
      </c>
      <c r="R762" s="486">
        <v>0.01</v>
      </c>
      <c r="T762" s="503">
        <v>2</v>
      </c>
      <c r="U762" s="469"/>
      <c r="V762" s="503">
        <v>26</v>
      </c>
      <c r="W762" s="470"/>
      <c r="X762" s="470"/>
      <c r="Y762" s="503">
        <v>44</v>
      </c>
      <c r="Z762" s="400">
        <v>1046</v>
      </c>
      <c r="AA762" s="400"/>
    </row>
    <row r="763" spans="16:27" ht="14.4">
      <c r="P763" s="485">
        <f t="shared" ca="1" si="371"/>
        <v>0.67019675925926048</v>
      </c>
      <c r="Q763" s="484">
        <f t="shared" ca="1" si="372"/>
        <v>0.67035879629629747</v>
      </c>
      <c r="R763" s="486">
        <v>0.01</v>
      </c>
      <c r="T763" s="503">
        <v>3</v>
      </c>
      <c r="U763" s="469"/>
      <c r="V763" s="503">
        <v>26</v>
      </c>
      <c r="W763" s="470"/>
      <c r="X763" s="470"/>
      <c r="Y763" s="503">
        <v>42</v>
      </c>
      <c r="Z763" s="400">
        <v>1047</v>
      </c>
      <c r="AA763" s="400"/>
    </row>
    <row r="764" spans="16:27" ht="14.4">
      <c r="P764" s="485">
        <f t="shared" ca="1" si="371"/>
        <v>0.67062500000000114</v>
      </c>
      <c r="Q764" s="484">
        <f t="shared" ca="1" si="372"/>
        <v>0.67076388888889005</v>
      </c>
      <c r="T764" s="503">
        <v>4</v>
      </c>
      <c r="U764" s="469"/>
      <c r="V764" s="503">
        <v>26</v>
      </c>
      <c r="W764" s="470"/>
      <c r="X764" s="470"/>
      <c r="Y764" s="503">
        <v>40</v>
      </c>
      <c r="Z764" s="400">
        <v>1048</v>
      </c>
      <c r="AA764" s="400"/>
    </row>
    <row r="765" spans="16:27" ht="14.4">
      <c r="P765" s="485">
        <f t="shared" ca="1" si="371"/>
        <v>0.67099537037037149</v>
      </c>
      <c r="Q765" s="484">
        <f t="shared" ca="1" si="372"/>
        <v>0.67114583333333444</v>
      </c>
      <c r="T765" s="503">
        <v>5</v>
      </c>
      <c r="U765" s="469"/>
      <c r="V765" s="503">
        <v>26</v>
      </c>
      <c r="W765" s="470"/>
      <c r="X765" s="470"/>
      <c r="Y765" s="503">
        <v>38</v>
      </c>
      <c r="Z765" s="400">
        <v>1049</v>
      </c>
      <c r="AA765" s="400"/>
    </row>
    <row r="766" spans="16:27" ht="14.4">
      <c r="P766" s="485">
        <f t="shared" ca="1" si="371"/>
        <v>0.67138888888889003</v>
      </c>
      <c r="Q766" s="484">
        <f t="shared" ca="1" si="372"/>
        <v>0.67155092592592702</v>
      </c>
      <c r="T766" s="503">
        <v>6</v>
      </c>
      <c r="U766" s="469"/>
      <c r="V766" s="503">
        <v>26</v>
      </c>
      <c r="W766" s="470"/>
      <c r="X766" s="470"/>
      <c r="Y766" s="503">
        <v>36</v>
      </c>
      <c r="Z766" s="400">
        <v>1050</v>
      </c>
      <c r="AA766" s="400"/>
    </row>
    <row r="767" spans="16:27" ht="14.4">
      <c r="P767" s="485">
        <f t="shared" ca="1" si="371"/>
        <v>0.67181712962963069</v>
      </c>
      <c r="Q767" s="484">
        <f t="shared" ca="1" si="372"/>
        <v>0.67197916666666768</v>
      </c>
      <c r="T767" s="503">
        <v>7</v>
      </c>
      <c r="U767" s="469"/>
      <c r="V767" s="503">
        <v>26</v>
      </c>
      <c r="W767" s="470"/>
      <c r="X767" s="470"/>
      <c r="Y767" s="503">
        <v>34</v>
      </c>
      <c r="Z767" s="400">
        <v>1051</v>
      </c>
      <c r="AA767" s="400"/>
    </row>
    <row r="768" spans="16:27" ht="14.4">
      <c r="P768" s="485">
        <f t="shared" ca="1" si="371"/>
        <v>0.67226851851851954</v>
      </c>
      <c r="Q768" s="484">
        <f t="shared" ca="1" si="372"/>
        <v>0.67243055555555653</v>
      </c>
      <c r="T768" s="503">
        <v>8</v>
      </c>
      <c r="U768" s="469"/>
      <c r="V768" s="503">
        <v>26</v>
      </c>
      <c r="W768" s="470"/>
      <c r="X768" s="470"/>
      <c r="Y768" s="503">
        <v>32</v>
      </c>
      <c r="Z768" s="400">
        <v>1052</v>
      </c>
      <c r="AA768" s="400"/>
    </row>
    <row r="769" spans="16:27" ht="14.4">
      <c r="P769" s="485">
        <f t="shared" ca="1" si="371"/>
        <v>0.67271990740740839</v>
      </c>
      <c r="Q769" s="484">
        <f t="shared" ca="1" si="372"/>
        <v>0.6728587962962973</v>
      </c>
      <c r="T769" s="503">
        <v>9</v>
      </c>
      <c r="U769" s="469"/>
      <c r="V769" s="503">
        <v>26</v>
      </c>
      <c r="W769" s="470"/>
      <c r="X769" s="470"/>
      <c r="Y769" s="503">
        <v>30</v>
      </c>
      <c r="Z769" s="400">
        <v>1053</v>
      </c>
      <c r="AA769" s="400"/>
    </row>
    <row r="770" spans="16:27" ht="14.4">
      <c r="P770" s="485">
        <f t="shared" ca="1" si="371"/>
        <v>0.67310185185185289</v>
      </c>
      <c r="Q770" s="484">
        <f t="shared" ca="1" si="372"/>
        <v>0.67327546296296403</v>
      </c>
      <c r="T770" s="503">
        <v>10</v>
      </c>
      <c r="U770" s="469"/>
      <c r="V770" s="503">
        <v>26</v>
      </c>
      <c r="W770" s="470"/>
      <c r="X770" s="470"/>
      <c r="Y770" s="503">
        <v>28</v>
      </c>
      <c r="Z770" s="400">
        <v>1054</v>
      </c>
      <c r="AA770" s="400"/>
    </row>
    <row r="771" spans="16:27" ht="14.4">
      <c r="P771" s="485">
        <f t="shared" ca="1" si="371"/>
        <v>0.67350694444444548</v>
      </c>
      <c r="Q771" s="484">
        <f t="shared" ca="1" si="372"/>
        <v>0.67368055555555661</v>
      </c>
      <c r="T771" s="503">
        <v>11</v>
      </c>
      <c r="U771" s="469"/>
      <c r="V771" s="503">
        <v>26</v>
      </c>
      <c r="W771" s="470"/>
      <c r="X771" s="470"/>
      <c r="Y771" s="503">
        <v>26</v>
      </c>
      <c r="Z771" s="400">
        <v>1055</v>
      </c>
      <c r="AA771" s="400"/>
    </row>
    <row r="772" spans="16:27" ht="14.4">
      <c r="P772" s="485">
        <f t="shared" ca="1" si="371"/>
        <v>0.67393518518518625</v>
      </c>
      <c r="Q772" s="484">
        <f t="shared" ca="1" si="372"/>
        <v>0.67410879629629739</v>
      </c>
      <c r="T772" s="503">
        <v>12</v>
      </c>
      <c r="U772" s="469"/>
      <c r="V772" s="503">
        <v>26</v>
      </c>
      <c r="W772" s="470"/>
      <c r="X772" s="470"/>
      <c r="Y772" s="503">
        <v>24</v>
      </c>
      <c r="Z772" s="400">
        <v>1056</v>
      </c>
      <c r="AA772" s="400"/>
    </row>
    <row r="773" spans="16:27" ht="14.4">
      <c r="P773" s="485">
        <f t="shared" ca="1" si="371"/>
        <v>0.67439814814814925</v>
      </c>
      <c r="Q773" s="484">
        <f t="shared" ca="1" si="372"/>
        <v>0.67453703703703816</v>
      </c>
      <c r="T773" s="503">
        <v>13</v>
      </c>
      <c r="U773" s="469"/>
      <c r="V773" s="503">
        <v>26</v>
      </c>
      <c r="W773" s="470"/>
      <c r="X773" s="470"/>
      <c r="Y773" s="503">
        <v>22</v>
      </c>
      <c r="Z773" s="400">
        <v>1057</v>
      </c>
      <c r="AA773" s="400"/>
    </row>
    <row r="774" spans="16:27" ht="14.4">
      <c r="P774" s="485">
        <f t="shared" ca="1" si="371"/>
        <v>0.67479166666666779</v>
      </c>
      <c r="Q774" s="484">
        <f t="shared" ca="1" si="372"/>
        <v>0.67495370370370478</v>
      </c>
      <c r="T774" s="503">
        <v>14</v>
      </c>
      <c r="U774" s="469"/>
      <c r="V774" s="503">
        <v>26</v>
      </c>
      <c r="W774" s="470"/>
      <c r="X774" s="470"/>
      <c r="Y774" s="503">
        <v>20</v>
      </c>
      <c r="Z774" s="400">
        <v>1058</v>
      </c>
      <c r="AA774" s="400"/>
    </row>
    <row r="775" spans="16:27" ht="14.4">
      <c r="P775" s="485">
        <f t="shared" ca="1" si="371"/>
        <v>0.6752314814814826</v>
      </c>
      <c r="Q775" s="484">
        <f t="shared" ca="1" si="372"/>
        <v>0.67539351851851959</v>
      </c>
      <c r="T775" s="503">
        <v>15</v>
      </c>
      <c r="U775" s="469"/>
      <c r="V775" s="503">
        <v>26</v>
      </c>
      <c r="W775" s="470"/>
      <c r="X775" s="470"/>
      <c r="Y775" s="503">
        <v>18</v>
      </c>
      <c r="Z775" s="400">
        <v>1059</v>
      </c>
      <c r="AA775" s="400"/>
    </row>
    <row r="776" spans="16:27" ht="14.4">
      <c r="P776" s="485">
        <f t="shared" ca="1" si="371"/>
        <v>0.67562500000000103</v>
      </c>
      <c r="Q776" s="484">
        <f t="shared" ca="1" si="372"/>
        <v>0.67576388888888994</v>
      </c>
      <c r="T776" s="503">
        <v>16</v>
      </c>
      <c r="U776" s="469"/>
      <c r="V776" s="503">
        <v>26</v>
      </c>
      <c r="W776" s="470"/>
      <c r="X776" s="470"/>
      <c r="Y776" s="503">
        <v>16</v>
      </c>
      <c r="Z776" s="400">
        <v>1060</v>
      </c>
      <c r="AA776" s="400"/>
    </row>
    <row r="777" spans="16:27" ht="14.4">
      <c r="P777" s="485">
        <f t="shared" ca="1" si="371"/>
        <v>0.67603009259259361</v>
      </c>
      <c r="Q777" s="484">
        <f t="shared" ca="1" si="372"/>
        <v>0.67618055555555656</v>
      </c>
      <c r="T777" s="503">
        <v>17</v>
      </c>
      <c r="U777" s="469"/>
      <c r="V777" s="503">
        <v>26</v>
      </c>
      <c r="W777" s="470"/>
      <c r="X777" s="470"/>
      <c r="Y777" s="503">
        <v>14</v>
      </c>
      <c r="Z777" s="400">
        <v>1061</v>
      </c>
      <c r="AA777" s="400"/>
    </row>
    <row r="778" spans="16:27" ht="14.4">
      <c r="P778" s="485">
        <f t="shared" ca="1" si="371"/>
        <v>0.67645833333333438</v>
      </c>
      <c r="Q778" s="484">
        <f t="shared" ca="1" si="372"/>
        <v>0.67659722222222329</v>
      </c>
      <c r="T778" s="503">
        <v>18</v>
      </c>
      <c r="U778" s="469"/>
      <c r="V778" s="503">
        <v>26</v>
      </c>
      <c r="W778" s="470"/>
      <c r="X778" s="470"/>
      <c r="Y778" s="503">
        <v>12</v>
      </c>
      <c r="Z778" s="400">
        <v>1062</v>
      </c>
      <c r="AA778" s="400"/>
    </row>
    <row r="779" spans="16:27" ht="14.4">
      <c r="P779" s="485">
        <f t="shared" ca="1" si="371"/>
        <v>0.67684027777777889</v>
      </c>
      <c r="Q779" s="484">
        <f t="shared" ca="1" si="372"/>
        <v>0.6769791666666678</v>
      </c>
      <c r="T779" s="503">
        <v>19</v>
      </c>
      <c r="U779" s="469"/>
      <c r="V779" s="503">
        <v>26</v>
      </c>
      <c r="W779" s="470"/>
      <c r="X779" s="470"/>
      <c r="Y779" s="503">
        <v>10</v>
      </c>
      <c r="Z779" s="400">
        <v>1063</v>
      </c>
      <c r="AA779" s="400"/>
    </row>
    <row r="780" spans="16:27" ht="14.4">
      <c r="P780" s="485">
        <f t="shared" ca="1" si="371"/>
        <v>0.67724537037037147</v>
      </c>
      <c r="Q780" s="484">
        <f t="shared" ca="1" si="372"/>
        <v>0.67741898148148261</v>
      </c>
      <c r="T780" s="503">
        <v>20</v>
      </c>
      <c r="U780" s="469"/>
      <c r="V780" s="503">
        <v>26</v>
      </c>
      <c r="W780" s="470"/>
      <c r="X780" s="470"/>
      <c r="Y780" s="503">
        <v>8</v>
      </c>
      <c r="Z780" s="400">
        <v>1064</v>
      </c>
      <c r="AA780" s="400"/>
    </row>
    <row r="781" spans="16:27" ht="14.4">
      <c r="P781" s="485">
        <f t="shared" ca="1" si="371"/>
        <v>0.67768518518518628</v>
      </c>
      <c r="Q781" s="484">
        <f t="shared" ca="1" si="372"/>
        <v>0.67784722222222327</v>
      </c>
      <c r="T781" s="503">
        <v>21</v>
      </c>
      <c r="U781" s="469"/>
      <c r="V781" s="503">
        <v>26</v>
      </c>
      <c r="W781" s="470"/>
      <c r="X781" s="470"/>
      <c r="Y781" s="503">
        <v>6</v>
      </c>
      <c r="Z781" s="400">
        <v>1065</v>
      </c>
      <c r="AA781" s="400"/>
    </row>
    <row r="782" spans="16:27" ht="14.4">
      <c r="P782" s="485">
        <f t="shared" ca="1" si="371"/>
        <v>0.67809027777777886</v>
      </c>
      <c r="Q782" s="484">
        <f t="shared" ca="1" si="372"/>
        <v>0.67824074074074181</v>
      </c>
      <c r="T782" s="503">
        <v>22</v>
      </c>
      <c r="U782" s="469"/>
      <c r="V782" s="503">
        <v>26</v>
      </c>
      <c r="W782" s="470"/>
      <c r="X782" s="470"/>
      <c r="Y782" s="503">
        <v>4</v>
      </c>
      <c r="Z782" s="400">
        <v>1066</v>
      </c>
      <c r="AA782" s="400"/>
    </row>
    <row r="783" spans="16:27" ht="14.4">
      <c r="P783" s="485">
        <f t="shared" ca="1" si="371"/>
        <v>0.67850694444444548</v>
      </c>
      <c r="Q783" s="484">
        <f t="shared" ca="1" si="372"/>
        <v>0.67868055555555662</v>
      </c>
      <c r="T783" s="503">
        <v>23</v>
      </c>
      <c r="U783" s="469"/>
      <c r="V783" s="503">
        <v>26</v>
      </c>
      <c r="W783" s="470"/>
      <c r="X783" s="470"/>
      <c r="Y783" s="503">
        <v>2</v>
      </c>
      <c r="Z783" s="400">
        <v>1067</v>
      </c>
      <c r="AA783" s="400"/>
    </row>
    <row r="784" spans="16:27" ht="14.4">
      <c r="P784" s="485">
        <f t="shared" ca="1" si="371"/>
        <v>0.67891203703703806</v>
      </c>
      <c r="Q784" s="484">
        <f t="shared" ca="1" si="372"/>
        <v>0.6790856481481492</v>
      </c>
      <c r="T784" s="503">
        <v>1</v>
      </c>
      <c r="U784" s="469"/>
      <c r="V784" s="503">
        <v>27</v>
      </c>
      <c r="W784" s="470"/>
      <c r="X784" s="470"/>
      <c r="Y784" s="503">
        <v>3</v>
      </c>
      <c r="Z784" s="400">
        <v>1068</v>
      </c>
      <c r="AA784" s="400"/>
    </row>
    <row r="785" spans="16:27" ht="14.4">
      <c r="P785" s="485">
        <f t="shared" ca="1" si="371"/>
        <v>0.67935185185185287</v>
      </c>
      <c r="Q785" s="484">
        <f t="shared" ca="1" si="372"/>
        <v>0.67950231481481582</v>
      </c>
      <c r="T785" s="503">
        <v>2</v>
      </c>
      <c r="U785" s="469"/>
      <c r="V785" s="503">
        <v>27</v>
      </c>
      <c r="W785" s="470"/>
      <c r="X785" s="470"/>
      <c r="Y785" s="503">
        <v>5</v>
      </c>
      <c r="Z785" s="400">
        <v>1069</v>
      </c>
      <c r="AA785" s="400"/>
    </row>
    <row r="786" spans="16:27">
      <c r="P786" s="485">
        <f t="shared" ca="1" si="371"/>
        <v>0.67974537037037142</v>
      </c>
      <c r="Q786" s="484">
        <f t="shared" ca="1" si="372"/>
        <v>0.67988425925926033</v>
      </c>
      <c r="T786" s="470">
        <v>6</v>
      </c>
      <c r="U786" s="469"/>
      <c r="V786" s="470"/>
      <c r="W786" s="470"/>
      <c r="X786" s="470"/>
      <c r="Y786" s="470"/>
      <c r="Z786" s="400">
        <v>1070</v>
      </c>
      <c r="AA786" s="400"/>
    </row>
    <row r="787" spans="16:27">
      <c r="P787" s="485">
        <f t="shared" ref="P787:P850" ca="1" si="373">Q786+TIME(0,0,RANDBETWEEN(20,25))</f>
        <v>0.68013888888888996</v>
      </c>
      <c r="Q787" s="484">
        <f t="shared" ref="Q787:Q850" ca="1" si="374">P787+TIME(0,0,RANDBETWEEN(12,15))</f>
        <v>0.68027777777777887</v>
      </c>
      <c r="T787" s="470">
        <v>7</v>
      </c>
      <c r="U787" s="469"/>
      <c r="V787" s="470"/>
      <c r="W787" s="470"/>
      <c r="X787" s="470"/>
      <c r="Y787" s="470"/>
      <c r="Z787" s="400">
        <v>1071</v>
      </c>
      <c r="AA787" s="400"/>
    </row>
    <row r="788" spans="16:27">
      <c r="P788" s="485">
        <f t="shared" ca="1" si="373"/>
        <v>0.68052083333333446</v>
      </c>
      <c r="Q788" s="484">
        <f t="shared" ca="1" si="374"/>
        <v>0.68065972222222337</v>
      </c>
      <c r="T788" s="470">
        <v>8</v>
      </c>
      <c r="U788" s="469"/>
      <c r="V788" s="470"/>
      <c r="W788" s="470"/>
      <c r="X788" s="470"/>
      <c r="Y788" s="470"/>
      <c r="Z788" s="400">
        <v>1072</v>
      </c>
      <c r="AA788" s="400"/>
    </row>
    <row r="789" spans="16:27">
      <c r="P789" s="485">
        <f t="shared" ca="1" si="373"/>
        <v>0.68091435185185301</v>
      </c>
      <c r="Q789" s="484">
        <f t="shared" ca="1" si="374"/>
        <v>0.68105324074074192</v>
      </c>
      <c r="T789" s="470">
        <v>9</v>
      </c>
      <c r="U789" s="469"/>
      <c r="V789" s="470"/>
      <c r="W789" s="470"/>
      <c r="X789" s="470"/>
      <c r="Y789" s="470"/>
      <c r="Z789" s="400">
        <v>1073</v>
      </c>
      <c r="AA789" s="400"/>
    </row>
    <row r="790" spans="16:27">
      <c r="P790" s="485">
        <f t="shared" ca="1" si="373"/>
        <v>0.68134259259259378</v>
      </c>
      <c r="Q790" s="484">
        <f t="shared" ca="1" si="374"/>
        <v>0.68149305555555673</v>
      </c>
      <c r="T790" s="470">
        <v>10</v>
      </c>
      <c r="U790" s="469"/>
      <c r="V790" s="470"/>
      <c r="W790" s="470"/>
      <c r="X790" s="470"/>
      <c r="Y790" s="470"/>
      <c r="Z790" s="400">
        <v>1074</v>
      </c>
      <c r="AA790" s="400"/>
    </row>
    <row r="791" spans="16:27">
      <c r="P791" s="485">
        <f t="shared" ca="1" si="373"/>
        <v>0.68172453703703817</v>
      </c>
      <c r="Q791" s="484">
        <f t="shared" ca="1" si="374"/>
        <v>0.68188657407407516</v>
      </c>
      <c r="T791" s="470">
        <v>11</v>
      </c>
      <c r="U791" s="469"/>
      <c r="V791" s="470"/>
      <c r="W791" s="470"/>
      <c r="X791" s="470"/>
      <c r="Y791" s="470"/>
      <c r="Z791" s="400">
        <v>1075</v>
      </c>
      <c r="AA791" s="400"/>
    </row>
    <row r="792" spans="16:27">
      <c r="P792" s="485">
        <f t="shared" ca="1" si="373"/>
        <v>0.68212962962963075</v>
      </c>
      <c r="Q792" s="484">
        <f t="shared" ca="1" si="374"/>
        <v>0.68226851851851966</v>
      </c>
      <c r="T792" s="470">
        <v>12</v>
      </c>
      <c r="U792" s="469"/>
      <c r="V792" s="470"/>
      <c r="W792" s="470"/>
      <c r="X792" s="470"/>
      <c r="Y792" s="470"/>
      <c r="Z792" s="400">
        <v>1076</v>
      </c>
      <c r="AA792" s="400"/>
    </row>
    <row r="793" spans="16:27">
      <c r="P793" s="485">
        <f t="shared" ca="1" si="373"/>
        <v>0.68255787037037152</v>
      </c>
      <c r="Q793" s="484">
        <f t="shared" ca="1" si="374"/>
        <v>0.68273148148148266</v>
      </c>
      <c r="T793" s="470">
        <v>13</v>
      </c>
      <c r="U793" s="469"/>
      <c r="V793" s="470"/>
      <c r="W793" s="470"/>
      <c r="X793" s="470"/>
      <c r="Y793" s="470"/>
      <c r="Z793" s="400">
        <v>1077</v>
      </c>
      <c r="AA793" s="400"/>
    </row>
    <row r="794" spans="16:27">
      <c r="P794" s="485">
        <f t="shared" ca="1" si="373"/>
        <v>0.68299768518518633</v>
      </c>
      <c r="Q794" s="484">
        <f t="shared" ca="1" si="374"/>
        <v>0.68314814814814928</v>
      </c>
      <c r="T794" s="470">
        <v>14</v>
      </c>
      <c r="U794" s="469"/>
      <c r="V794" s="470"/>
      <c r="W794" s="470"/>
      <c r="X794" s="470"/>
      <c r="Y794" s="470"/>
      <c r="Z794" s="400">
        <v>1078</v>
      </c>
      <c r="AA794" s="400"/>
    </row>
    <row r="795" spans="16:27">
      <c r="P795" s="485">
        <f t="shared" ca="1" si="373"/>
        <v>0.68341435185185295</v>
      </c>
      <c r="Q795" s="484">
        <f t="shared" ca="1" si="374"/>
        <v>0.68355324074074186</v>
      </c>
      <c r="T795" s="470">
        <v>15</v>
      </c>
      <c r="U795" s="469"/>
      <c r="V795" s="470"/>
      <c r="W795" s="470"/>
      <c r="X795" s="470"/>
      <c r="Y795" s="470"/>
      <c r="Z795" s="400">
        <v>1079</v>
      </c>
      <c r="AA795" s="400"/>
    </row>
    <row r="796" spans="16:27">
      <c r="P796" s="485">
        <f t="shared" ca="1" si="373"/>
        <v>0.68379629629629746</v>
      </c>
      <c r="Q796" s="484">
        <f t="shared" ca="1" si="374"/>
        <v>0.68395833333333445</v>
      </c>
      <c r="T796" s="470">
        <v>16</v>
      </c>
      <c r="U796" s="469"/>
      <c r="V796" s="470"/>
      <c r="W796" s="470"/>
      <c r="X796" s="470"/>
      <c r="Y796" s="470"/>
      <c r="Z796" s="400">
        <v>1080</v>
      </c>
      <c r="AA796" s="400"/>
    </row>
    <row r="797" spans="16:27">
      <c r="P797" s="485">
        <f t="shared" ca="1" si="373"/>
        <v>0.68421296296296408</v>
      </c>
      <c r="Q797" s="484">
        <f t="shared" ca="1" si="374"/>
        <v>0.68437500000000107</v>
      </c>
      <c r="T797" s="470">
        <v>17</v>
      </c>
      <c r="U797" s="469"/>
      <c r="V797" s="470"/>
      <c r="W797" s="470"/>
      <c r="X797" s="470"/>
      <c r="Y797" s="470"/>
      <c r="Z797" s="400">
        <v>1081</v>
      </c>
      <c r="AA797" s="400"/>
    </row>
    <row r="798" spans="16:27">
      <c r="P798" s="485">
        <f t="shared" ca="1" si="373"/>
        <v>0.68464120370370474</v>
      </c>
      <c r="Q798" s="484">
        <f t="shared" ca="1" si="374"/>
        <v>0.68478009259259365</v>
      </c>
      <c r="T798" s="470">
        <v>18</v>
      </c>
      <c r="U798" s="469"/>
      <c r="V798" s="470"/>
      <c r="W798" s="470"/>
      <c r="X798" s="470"/>
      <c r="Y798" s="470"/>
      <c r="Z798" s="400">
        <v>1082</v>
      </c>
      <c r="AA798" s="400"/>
    </row>
    <row r="799" spans="16:27">
      <c r="P799" s="485">
        <f t="shared" ca="1" si="373"/>
        <v>0.68503472222222328</v>
      </c>
      <c r="Q799" s="484">
        <f t="shared" ca="1" si="374"/>
        <v>0.68519675925926027</v>
      </c>
      <c r="T799" s="470">
        <v>19</v>
      </c>
      <c r="U799" s="469"/>
      <c r="V799" s="470"/>
      <c r="W799" s="470"/>
      <c r="X799" s="470"/>
      <c r="Y799" s="470"/>
      <c r="Z799" s="400">
        <v>1083</v>
      </c>
      <c r="AA799" s="400"/>
    </row>
    <row r="800" spans="16:27">
      <c r="P800" s="485">
        <f t="shared" ca="1" si="373"/>
        <v>0.68548611111111213</v>
      </c>
      <c r="Q800" s="484">
        <f t="shared" ca="1" si="374"/>
        <v>0.68562500000000104</v>
      </c>
      <c r="T800" s="501">
        <v>20</v>
      </c>
      <c r="U800" s="469"/>
      <c r="V800" s="470"/>
      <c r="W800" s="470"/>
      <c r="X800" s="470"/>
      <c r="Y800" s="470"/>
      <c r="Z800" s="400">
        <v>1084</v>
      </c>
      <c r="AA800" s="400"/>
    </row>
    <row r="801" spans="16:27">
      <c r="P801" s="485">
        <f t="shared" ca="1" si="373"/>
        <v>0.68585648148148248</v>
      </c>
      <c r="Q801" s="484">
        <f t="shared" ca="1" si="374"/>
        <v>0.68600694444444543</v>
      </c>
      <c r="T801" s="470"/>
      <c r="U801" s="469"/>
      <c r="V801" s="470"/>
      <c r="W801" s="470"/>
      <c r="X801" s="470"/>
      <c r="Y801" s="470"/>
      <c r="Z801" s="400">
        <v>1085</v>
      </c>
      <c r="AA801" s="400"/>
    </row>
    <row r="802" spans="16:27">
      <c r="P802" s="485">
        <f t="shared" ca="1" si="373"/>
        <v>0.68629629629629729</v>
      </c>
      <c r="Q802" s="484">
        <f t="shared" ca="1" si="374"/>
        <v>0.68644675925926024</v>
      </c>
      <c r="T802" s="470"/>
      <c r="U802" s="469"/>
      <c r="V802" s="470"/>
      <c r="W802" s="470"/>
      <c r="X802" s="470"/>
      <c r="Y802" s="470"/>
      <c r="Z802" s="400">
        <v>1086</v>
      </c>
      <c r="AA802" s="400"/>
    </row>
    <row r="803" spans="16:27">
      <c r="P803" s="485">
        <f t="shared" ca="1" si="373"/>
        <v>0.68670138888888987</v>
      </c>
      <c r="Q803" s="484">
        <f t="shared" ca="1" si="374"/>
        <v>0.68687500000000101</v>
      </c>
      <c r="T803" s="470"/>
      <c r="U803" s="469"/>
      <c r="V803" s="470"/>
      <c r="W803" s="470"/>
      <c r="X803" s="470"/>
      <c r="Y803" s="470"/>
      <c r="Z803" s="400">
        <v>1087</v>
      </c>
      <c r="AA803" s="400"/>
    </row>
    <row r="804" spans="16:27">
      <c r="P804" s="485">
        <f t="shared" ca="1" si="373"/>
        <v>0.68711805555555661</v>
      </c>
      <c r="Q804" s="484">
        <f t="shared" ca="1" si="374"/>
        <v>0.68726851851851956</v>
      </c>
      <c r="T804" s="470"/>
      <c r="U804" s="469"/>
      <c r="V804" s="470"/>
      <c r="W804" s="470"/>
      <c r="X804" s="470"/>
      <c r="Y804" s="470"/>
      <c r="Z804" s="400">
        <v>1088</v>
      </c>
      <c r="AA804" s="400"/>
    </row>
    <row r="805" spans="16:27">
      <c r="P805" s="485">
        <f t="shared" ca="1" si="373"/>
        <v>0.68752314814814919</v>
      </c>
      <c r="Q805" s="484">
        <f t="shared" ca="1" si="374"/>
        <v>0.68768518518518618</v>
      </c>
      <c r="T805" s="470"/>
      <c r="U805" s="469"/>
      <c r="V805" s="470"/>
      <c r="W805" s="470"/>
      <c r="X805" s="470"/>
      <c r="Y805" s="470"/>
      <c r="Z805" s="400">
        <v>1089</v>
      </c>
      <c r="AA805" s="400"/>
    </row>
    <row r="806" spans="16:27">
      <c r="P806" s="485">
        <f t="shared" ca="1" si="373"/>
        <v>0.687962962962964</v>
      </c>
      <c r="Q806" s="484">
        <f t="shared" ca="1" si="374"/>
        <v>0.68810185185185291</v>
      </c>
      <c r="T806" s="470"/>
      <c r="U806" s="469"/>
      <c r="V806" s="470"/>
      <c r="W806" s="470"/>
      <c r="X806" s="470"/>
      <c r="Y806" s="470"/>
      <c r="Z806" s="400">
        <v>1090</v>
      </c>
      <c r="AA806" s="400"/>
    </row>
    <row r="807" spans="16:27">
      <c r="P807" s="485">
        <f t="shared" ca="1" si="373"/>
        <v>0.68833333333333435</v>
      </c>
      <c r="Q807" s="484">
        <f t="shared" ca="1" si="374"/>
        <v>0.68850694444444549</v>
      </c>
      <c r="T807" s="470"/>
      <c r="U807" s="469"/>
      <c r="V807" s="470"/>
      <c r="W807" s="470"/>
      <c r="X807" s="470"/>
      <c r="Y807" s="470"/>
      <c r="Z807" s="400">
        <v>1091</v>
      </c>
      <c r="AA807" s="400"/>
    </row>
    <row r="808" spans="16:27">
      <c r="P808" s="485">
        <f t="shared" ca="1" si="373"/>
        <v>0.68873842592592693</v>
      </c>
      <c r="Q808" s="484">
        <f t="shared" ca="1" si="374"/>
        <v>0.68887731481481584</v>
      </c>
      <c r="T808" s="470"/>
      <c r="U808" s="469"/>
      <c r="V808" s="470"/>
      <c r="W808" s="470"/>
      <c r="X808" s="470"/>
      <c r="Y808" s="470"/>
      <c r="Z808" s="400">
        <v>1092</v>
      </c>
      <c r="AA808" s="400"/>
    </row>
    <row r="809" spans="16:27">
      <c r="P809" s="485">
        <f t="shared" ca="1" si="373"/>
        <v>0.68915509259259367</v>
      </c>
      <c r="Q809" s="484">
        <f t="shared" ca="1" si="374"/>
        <v>0.68929398148148258</v>
      </c>
      <c r="T809" s="470"/>
      <c r="U809" s="469"/>
      <c r="V809" s="470"/>
      <c r="W809" s="470"/>
      <c r="X809" s="470"/>
      <c r="Y809" s="470"/>
      <c r="Z809" s="400">
        <v>1093</v>
      </c>
      <c r="AA809" s="400"/>
    </row>
    <row r="810" spans="16:27">
      <c r="P810" s="485">
        <f t="shared" ca="1" si="373"/>
        <v>0.68958333333333444</v>
      </c>
      <c r="Q810" s="484">
        <f t="shared" ca="1" si="374"/>
        <v>0.68973379629629739</v>
      </c>
      <c r="T810" s="470"/>
      <c r="U810" s="469"/>
      <c r="V810" s="470"/>
      <c r="W810" s="470"/>
      <c r="X810" s="470"/>
      <c r="Y810" s="470"/>
      <c r="Z810" s="400">
        <v>1094</v>
      </c>
      <c r="AA810" s="400"/>
    </row>
    <row r="811" spans="16:27">
      <c r="P811" s="485">
        <f t="shared" ca="1" si="373"/>
        <v>0.68996527777777883</v>
      </c>
      <c r="Q811" s="484">
        <f t="shared" ca="1" si="374"/>
        <v>0.69013888888888997</v>
      </c>
      <c r="T811" s="470"/>
      <c r="U811" s="469"/>
      <c r="V811" s="470"/>
      <c r="W811" s="470"/>
      <c r="X811" s="470"/>
      <c r="Y811" s="470"/>
      <c r="Z811" s="400">
        <v>1095</v>
      </c>
      <c r="AA811" s="400"/>
    </row>
    <row r="812" spans="16:27">
      <c r="P812" s="485">
        <f t="shared" ca="1" si="373"/>
        <v>0.69037037037037141</v>
      </c>
      <c r="Q812" s="484">
        <f t="shared" ca="1" si="374"/>
        <v>0.69052083333333436</v>
      </c>
      <c r="T812" s="470"/>
      <c r="U812" s="469"/>
      <c r="V812" s="470"/>
      <c r="W812" s="470"/>
      <c r="X812" s="470"/>
      <c r="Y812" s="470"/>
      <c r="Z812" s="400">
        <v>1096</v>
      </c>
      <c r="AA812" s="400"/>
    </row>
    <row r="813" spans="16:27">
      <c r="P813" s="485">
        <f t="shared" ca="1" si="373"/>
        <v>0.69076388888888995</v>
      </c>
      <c r="Q813" s="484">
        <f t="shared" ca="1" si="374"/>
        <v>0.6909143518518529</v>
      </c>
      <c r="T813" s="470"/>
      <c r="U813" s="469"/>
      <c r="V813" s="470"/>
      <c r="W813" s="470"/>
      <c r="X813" s="470"/>
      <c r="Y813" s="470"/>
      <c r="Z813" s="400">
        <v>1097</v>
      </c>
      <c r="AA813" s="400"/>
    </row>
    <row r="814" spans="16:27">
      <c r="P814" s="485">
        <f t="shared" ca="1" si="373"/>
        <v>0.69114583333333435</v>
      </c>
      <c r="Q814" s="484">
        <f t="shared" ca="1" si="374"/>
        <v>0.69128472222222326</v>
      </c>
      <c r="T814" s="470"/>
      <c r="U814" s="469"/>
      <c r="V814" s="470"/>
      <c r="W814" s="470"/>
      <c r="X814" s="470"/>
      <c r="Y814" s="470"/>
      <c r="Z814" s="400">
        <v>1098</v>
      </c>
      <c r="AA814" s="400"/>
    </row>
    <row r="815" spans="16:27">
      <c r="P815" s="485">
        <f t="shared" ca="1" si="373"/>
        <v>0.69152777777777885</v>
      </c>
      <c r="Q815" s="484">
        <f t="shared" ca="1" si="374"/>
        <v>0.69170138888888999</v>
      </c>
      <c r="T815" s="470"/>
      <c r="U815" s="469"/>
      <c r="V815" s="470"/>
      <c r="W815" s="470"/>
      <c r="X815" s="470"/>
      <c r="Y815" s="470"/>
      <c r="Z815" s="400">
        <v>1099</v>
      </c>
      <c r="AA815" s="400"/>
    </row>
    <row r="816" spans="16:27">
      <c r="P816" s="485">
        <f t="shared" ca="1" si="373"/>
        <v>0.69195601851851962</v>
      </c>
      <c r="Q816" s="484">
        <f t="shared" ca="1" si="374"/>
        <v>0.69212962962963076</v>
      </c>
      <c r="T816" s="470"/>
      <c r="U816" s="469"/>
      <c r="V816" s="470"/>
      <c r="W816" s="470"/>
      <c r="X816" s="470"/>
      <c r="Y816" s="470"/>
      <c r="Z816" s="400">
        <v>1100</v>
      </c>
      <c r="AA816" s="400"/>
    </row>
    <row r="817" spans="16:27">
      <c r="P817" s="485">
        <f t="shared" ca="1" si="373"/>
        <v>0.69237268518518635</v>
      </c>
      <c r="Q817" s="484">
        <f t="shared" ca="1" si="374"/>
        <v>0.69253472222222334</v>
      </c>
      <c r="T817" s="470"/>
      <c r="U817" s="469"/>
      <c r="V817" s="470"/>
      <c r="W817" s="470"/>
      <c r="X817" s="470"/>
      <c r="Y817" s="470"/>
      <c r="Z817" s="400">
        <v>1101</v>
      </c>
      <c r="AA817" s="400"/>
    </row>
    <row r="818" spans="16:27">
      <c r="P818" s="485">
        <f t="shared" ca="1" si="373"/>
        <v>0.6928240740740752</v>
      </c>
      <c r="Q818" s="484">
        <f t="shared" ca="1" si="374"/>
        <v>0.69296296296296411</v>
      </c>
      <c r="T818" s="470"/>
      <c r="U818" s="469"/>
      <c r="V818" s="470"/>
      <c r="W818" s="470"/>
      <c r="X818" s="470"/>
      <c r="Y818" s="470"/>
      <c r="Z818" s="400">
        <v>1102</v>
      </c>
      <c r="AA818" s="400"/>
    </row>
    <row r="819" spans="16:27">
      <c r="P819" s="485">
        <f t="shared" ca="1" si="373"/>
        <v>0.69324074074074193</v>
      </c>
      <c r="Q819" s="484">
        <f t="shared" ca="1" si="374"/>
        <v>0.69337962962963084</v>
      </c>
      <c r="T819" s="470"/>
      <c r="U819" s="469"/>
      <c r="V819" s="470"/>
      <c r="W819" s="470"/>
      <c r="X819" s="470"/>
      <c r="Y819" s="470"/>
      <c r="Z819" s="400">
        <v>1103</v>
      </c>
      <c r="AA819" s="400"/>
    </row>
    <row r="820" spans="16:27">
      <c r="P820" s="485">
        <f t="shared" ca="1" si="373"/>
        <v>0.69364583333333452</v>
      </c>
      <c r="Q820" s="484">
        <f t="shared" ca="1" si="374"/>
        <v>0.69378472222222343</v>
      </c>
      <c r="T820" s="470"/>
      <c r="U820" s="469"/>
      <c r="V820" s="470"/>
      <c r="W820" s="470"/>
      <c r="X820" s="470"/>
      <c r="Y820" s="470"/>
      <c r="Z820" s="400">
        <v>1104</v>
      </c>
      <c r="AA820" s="400"/>
    </row>
    <row r="821" spans="16:27">
      <c r="P821" s="485">
        <f t="shared" ca="1" si="373"/>
        <v>0.69401620370370487</v>
      </c>
      <c r="Q821" s="484">
        <f t="shared" ca="1" si="374"/>
        <v>0.69418981481481601</v>
      </c>
      <c r="T821" s="470"/>
      <c r="U821" s="469"/>
      <c r="V821" s="470"/>
      <c r="W821" s="470"/>
      <c r="X821" s="470"/>
      <c r="Y821" s="470"/>
      <c r="Z821" s="400">
        <v>1105</v>
      </c>
      <c r="AA821" s="400"/>
    </row>
    <row r="822" spans="16:27">
      <c r="P822" s="485">
        <f t="shared" ca="1" si="373"/>
        <v>0.69444444444444564</v>
      </c>
      <c r="Q822" s="484">
        <f t="shared" ca="1" si="374"/>
        <v>0.69459490740740859</v>
      </c>
      <c r="T822" s="470"/>
      <c r="U822" s="469"/>
      <c r="V822" s="470"/>
      <c r="W822" s="470"/>
      <c r="X822" s="470"/>
      <c r="Y822" s="470"/>
      <c r="Z822" s="400">
        <v>1106</v>
      </c>
      <c r="AA822" s="400"/>
    </row>
    <row r="823" spans="16:27">
      <c r="P823" s="485">
        <f t="shared" ca="1" si="373"/>
        <v>0.69483796296296418</v>
      </c>
      <c r="Q823" s="484">
        <f t="shared" ca="1" si="374"/>
        <v>0.69497685185185309</v>
      </c>
      <c r="T823" s="470"/>
      <c r="U823" s="469"/>
      <c r="V823" s="470"/>
      <c r="W823" s="470"/>
      <c r="X823" s="470"/>
      <c r="Y823" s="470"/>
      <c r="Z823" s="400">
        <v>1107</v>
      </c>
      <c r="AA823" s="400"/>
    </row>
    <row r="824" spans="16:27">
      <c r="P824" s="485">
        <f t="shared" ca="1" si="373"/>
        <v>0.69524305555555677</v>
      </c>
      <c r="Q824" s="484">
        <f t="shared" ca="1" si="374"/>
        <v>0.6954166666666679</v>
      </c>
      <c r="T824" s="470"/>
      <c r="U824" s="469"/>
      <c r="V824" s="470"/>
      <c r="W824" s="470"/>
      <c r="X824" s="470"/>
      <c r="Y824" s="470"/>
      <c r="Z824" s="400">
        <v>1108</v>
      </c>
      <c r="AA824" s="400"/>
    </row>
    <row r="825" spans="16:27">
      <c r="P825" s="485">
        <f t="shared" ca="1" si="373"/>
        <v>0.69568287037037158</v>
      </c>
      <c r="Q825" s="484">
        <f t="shared" ca="1" si="374"/>
        <v>0.69583333333333452</v>
      </c>
      <c r="T825" s="470"/>
      <c r="U825" s="469"/>
      <c r="V825" s="470"/>
      <c r="W825" s="470"/>
      <c r="X825" s="470"/>
      <c r="Y825" s="470"/>
      <c r="Z825" s="400">
        <v>609</v>
      </c>
      <c r="AA825" s="400"/>
    </row>
    <row r="826" spans="16:27">
      <c r="P826" s="485">
        <f t="shared" ca="1" si="373"/>
        <v>0.69607638888889012</v>
      </c>
      <c r="Q826" s="484">
        <f t="shared" ca="1" si="374"/>
        <v>0.69621527777777903</v>
      </c>
      <c r="T826" s="470"/>
      <c r="U826" s="469"/>
      <c r="V826" s="470"/>
      <c r="W826" s="470"/>
      <c r="X826" s="470"/>
      <c r="Y826" s="470"/>
      <c r="Z826" s="400">
        <v>610</v>
      </c>
      <c r="AA826" s="400"/>
    </row>
    <row r="827" spans="16:27">
      <c r="P827" s="485">
        <f t="shared" ca="1" si="373"/>
        <v>0.69650462962963089</v>
      </c>
      <c r="Q827" s="484">
        <f t="shared" ca="1" si="374"/>
        <v>0.69667824074074203</v>
      </c>
      <c r="T827" s="470"/>
      <c r="U827" s="469"/>
      <c r="V827" s="470"/>
      <c r="W827" s="470"/>
      <c r="X827" s="470"/>
      <c r="Y827" s="470"/>
      <c r="Z827" s="400">
        <v>611</v>
      </c>
      <c r="AA827" s="400"/>
    </row>
    <row r="828" spans="16:27">
      <c r="P828" s="485">
        <f t="shared" ca="1" si="373"/>
        <v>0.69696759259259389</v>
      </c>
      <c r="Q828" s="484">
        <f t="shared" ca="1" si="374"/>
        <v>0.69714120370370503</v>
      </c>
      <c r="T828" s="470"/>
      <c r="U828" s="469"/>
      <c r="V828" s="470"/>
      <c r="W828" s="470"/>
      <c r="X828" s="470"/>
      <c r="Y828" s="470"/>
      <c r="Z828" s="400">
        <v>612</v>
      </c>
      <c r="AA828" s="400"/>
    </row>
    <row r="829" spans="16:27">
      <c r="P829" s="485">
        <f t="shared" ca="1" si="373"/>
        <v>0.69741898148148285</v>
      </c>
      <c r="Q829" s="484">
        <f t="shared" ca="1" si="374"/>
        <v>0.69758101851851984</v>
      </c>
      <c r="T829" s="470"/>
      <c r="U829" s="469"/>
      <c r="V829" s="470"/>
      <c r="W829" s="470"/>
      <c r="X829" s="470"/>
      <c r="Y829" s="470"/>
      <c r="Z829" s="400">
        <v>613</v>
      </c>
      <c r="AA829" s="400"/>
    </row>
    <row r="830" spans="16:27">
      <c r="P830" s="485">
        <f t="shared" ca="1" si="373"/>
        <v>0.69782407407407543</v>
      </c>
      <c r="Q830" s="484">
        <f t="shared" ca="1" si="374"/>
        <v>0.69799768518518657</v>
      </c>
      <c r="T830" s="470"/>
      <c r="U830" s="469"/>
      <c r="V830" s="470"/>
      <c r="W830" s="470"/>
      <c r="X830" s="470"/>
      <c r="Y830" s="470"/>
      <c r="Z830" s="400">
        <v>614</v>
      </c>
      <c r="AA830" s="400"/>
    </row>
    <row r="831" spans="16:27">
      <c r="P831" s="485">
        <f t="shared" ca="1" si="373"/>
        <v>0.69826388888889024</v>
      </c>
      <c r="Q831" s="484">
        <f t="shared" ca="1" si="374"/>
        <v>0.69840277777777915</v>
      </c>
      <c r="T831" s="501">
        <v>20</v>
      </c>
      <c r="U831" s="469"/>
      <c r="V831" s="470"/>
      <c r="W831" s="470"/>
      <c r="X831" s="470"/>
      <c r="Y831" s="470"/>
      <c r="Z831" s="400">
        <v>615</v>
      </c>
      <c r="AA831" s="400"/>
    </row>
    <row r="832" spans="16:27">
      <c r="P832" s="485">
        <f t="shared" ca="1" si="373"/>
        <v>0.69869212962963101</v>
      </c>
      <c r="Q832" s="484">
        <f t="shared" ca="1" si="374"/>
        <v>0.69884259259259396</v>
      </c>
      <c r="T832" s="470"/>
      <c r="U832" s="469"/>
      <c r="V832" s="470"/>
      <c r="W832" s="470"/>
      <c r="X832" s="470"/>
      <c r="Y832" s="470"/>
      <c r="Z832" s="400">
        <v>616</v>
      </c>
      <c r="AA832" s="400"/>
    </row>
    <row r="833" spans="16:27">
      <c r="P833" s="485">
        <f t="shared" ca="1" si="373"/>
        <v>0.69910879629629763</v>
      </c>
      <c r="Q833" s="484">
        <f t="shared" ca="1" si="374"/>
        <v>0.69927083333333462</v>
      </c>
      <c r="T833" s="470"/>
      <c r="U833" s="469"/>
      <c r="V833" s="470"/>
      <c r="W833" s="470"/>
      <c r="X833" s="470"/>
      <c r="Y833" s="470"/>
      <c r="Z833" s="400">
        <v>617</v>
      </c>
      <c r="AA833" s="400"/>
    </row>
    <row r="834" spans="16:27">
      <c r="P834" s="485">
        <f t="shared" ca="1" si="373"/>
        <v>0.69951388888889021</v>
      </c>
      <c r="Q834" s="484">
        <f t="shared" ca="1" si="374"/>
        <v>0.69965277777777912</v>
      </c>
      <c r="T834" s="470"/>
      <c r="U834" s="469"/>
      <c r="V834" s="470"/>
      <c r="W834" s="470"/>
      <c r="X834" s="470"/>
      <c r="Y834" s="470"/>
      <c r="Z834" s="400">
        <v>618</v>
      </c>
      <c r="AA834" s="400"/>
    </row>
    <row r="835" spans="16:27">
      <c r="P835" s="485">
        <f t="shared" ca="1" si="373"/>
        <v>0.69989583333333472</v>
      </c>
      <c r="Q835" s="484">
        <f t="shared" ca="1" si="374"/>
        <v>0.70003472222222363</v>
      </c>
      <c r="T835" s="470"/>
      <c r="U835" s="469"/>
      <c r="V835" s="470"/>
      <c r="W835" s="470"/>
      <c r="X835" s="470"/>
      <c r="Y835" s="470"/>
      <c r="Z835" s="400">
        <v>619</v>
      </c>
      <c r="AA835" s="400"/>
    </row>
    <row r="836" spans="16:27">
      <c r="P836" s="485">
        <f t="shared" ca="1" si="373"/>
        <v>0.70028935185185326</v>
      </c>
      <c r="Q836" s="484">
        <f t="shared" ca="1" si="374"/>
        <v>0.7004629629629644</v>
      </c>
      <c r="T836" s="470"/>
      <c r="U836" s="469"/>
      <c r="V836" s="470"/>
      <c r="W836" s="470"/>
      <c r="X836" s="470"/>
      <c r="Y836" s="470"/>
      <c r="Z836" s="400">
        <v>620</v>
      </c>
      <c r="AA836" s="400"/>
    </row>
    <row r="837" spans="16:27">
      <c r="P837" s="485">
        <f t="shared" ca="1" si="373"/>
        <v>0.70075231481481626</v>
      </c>
      <c r="Q837" s="484">
        <f t="shared" ca="1" si="374"/>
        <v>0.7009259259259274</v>
      </c>
      <c r="T837" s="470"/>
      <c r="U837" s="469"/>
      <c r="V837" s="470"/>
      <c r="W837" s="470"/>
      <c r="X837" s="470"/>
      <c r="Y837" s="470"/>
      <c r="Z837" s="400">
        <v>621</v>
      </c>
      <c r="AA837" s="400"/>
    </row>
    <row r="838" spans="16:27">
      <c r="P838" s="485">
        <f t="shared" ca="1" si="373"/>
        <v>0.70120370370370522</v>
      </c>
      <c r="Q838" s="484">
        <f t="shared" ca="1" si="374"/>
        <v>0.70134259259259413</v>
      </c>
      <c r="T838" s="470"/>
      <c r="U838" s="469"/>
      <c r="V838" s="470"/>
      <c r="W838" s="470"/>
      <c r="X838" s="470"/>
      <c r="Y838" s="470"/>
      <c r="Z838" s="400">
        <v>622</v>
      </c>
      <c r="AA838" s="400"/>
    </row>
    <row r="839" spans="16:27">
      <c r="P839" s="485">
        <f t="shared" ca="1" si="373"/>
        <v>0.70163194444444599</v>
      </c>
      <c r="Q839" s="484">
        <f t="shared" ca="1" si="374"/>
        <v>0.70179398148148298</v>
      </c>
      <c r="T839" s="470"/>
      <c r="U839" s="469"/>
      <c r="V839" s="470"/>
      <c r="W839" s="470"/>
      <c r="X839" s="470"/>
      <c r="Y839" s="470"/>
      <c r="Z839" s="400">
        <v>623</v>
      </c>
      <c r="AA839" s="400"/>
    </row>
    <row r="840" spans="16:27">
      <c r="P840" s="485">
        <f t="shared" ca="1" si="373"/>
        <v>0.7020717592592608</v>
      </c>
      <c r="Q840" s="484">
        <f t="shared" ca="1" si="374"/>
        <v>0.70221064814814971</v>
      </c>
      <c r="T840" s="470"/>
      <c r="U840" s="469"/>
      <c r="V840" s="470"/>
      <c r="W840" s="470"/>
      <c r="X840" s="470"/>
      <c r="Y840" s="470"/>
      <c r="Z840" s="400">
        <v>624</v>
      </c>
      <c r="AA840" s="400"/>
    </row>
    <row r="841" spans="16:27">
      <c r="P841" s="485">
        <f t="shared" ca="1" si="373"/>
        <v>0.70247685185185338</v>
      </c>
      <c r="Q841" s="484">
        <f t="shared" ca="1" si="374"/>
        <v>0.70265046296296452</v>
      </c>
      <c r="T841" s="470"/>
      <c r="U841" s="469"/>
      <c r="V841" s="470"/>
      <c r="W841" s="470"/>
      <c r="X841" s="470"/>
      <c r="Y841" s="470"/>
      <c r="Z841" s="400">
        <v>625</v>
      </c>
      <c r="AA841" s="400"/>
    </row>
    <row r="842" spans="16:27">
      <c r="P842" s="485">
        <f t="shared" ca="1" si="373"/>
        <v>0.70291666666666819</v>
      </c>
      <c r="Q842" s="484">
        <f t="shared" ca="1" si="374"/>
        <v>0.70306712962963114</v>
      </c>
      <c r="T842" s="470"/>
      <c r="U842" s="469"/>
      <c r="V842" s="470"/>
      <c r="W842" s="470"/>
      <c r="X842" s="470"/>
      <c r="Y842" s="470"/>
      <c r="Z842" s="400">
        <v>626</v>
      </c>
      <c r="AA842" s="400"/>
    </row>
    <row r="843" spans="16:27">
      <c r="P843" s="485">
        <f t="shared" ca="1" si="373"/>
        <v>0.703356481481483</v>
      </c>
      <c r="Q843" s="484">
        <f t="shared" ca="1" si="374"/>
        <v>0.70349537037037191</v>
      </c>
      <c r="T843" s="470"/>
      <c r="U843" s="469"/>
      <c r="V843" s="470"/>
      <c r="W843" s="470"/>
      <c r="X843" s="470"/>
      <c r="Y843" s="470"/>
      <c r="Z843" s="400">
        <v>627</v>
      </c>
      <c r="AA843" s="400"/>
    </row>
    <row r="844" spans="16:27">
      <c r="P844" s="485">
        <f t="shared" ca="1" si="373"/>
        <v>0.7037384259259275</v>
      </c>
      <c r="Q844" s="484">
        <f t="shared" ca="1" si="374"/>
        <v>0.70388888888889045</v>
      </c>
      <c r="T844" s="470"/>
      <c r="U844" s="469"/>
      <c r="V844" s="470"/>
      <c r="W844" s="470"/>
      <c r="X844" s="470"/>
      <c r="Y844" s="470"/>
      <c r="Z844" s="400">
        <v>628</v>
      </c>
      <c r="AA844" s="400"/>
    </row>
    <row r="845" spans="16:27">
      <c r="P845" s="485">
        <f t="shared" ca="1" si="373"/>
        <v>0.7041203703703719</v>
      </c>
      <c r="Q845" s="484">
        <f t="shared" ca="1" si="374"/>
        <v>0.70427083333333484</v>
      </c>
      <c r="T845" s="470"/>
      <c r="U845" s="469"/>
      <c r="V845" s="470"/>
      <c r="W845" s="470"/>
      <c r="X845" s="470"/>
      <c r="Y845" s="470"/>
      <c r="Z845" s="400">
        <v>629</v>
      </c>
      <c r="AA845" s="400"/>
    </row>
    <row r="846" spans="16:27">
      <c r="P846" s="485">
        <f t="shared" ca="1" si="373"/>
        <v>0.70451388888889044</v>
      </c>
      <c r="Q846" s="484">
        <f t="shared" ca="1" si="374"/>
        <v>0.70466435185185339</v>
      </c>
      <c r="T846" s="470"/>
      <c r="U846" s="469"/>
      <c r="V846" s="470"/>
      <c r="W846" s="470"/>
      <c r="X846" s="470"/>
      <c r="Y846" s="470"/>
      <c r="Z846" s="400">
        <v>630</v>
      </c>
      <c r="AA846" s="400"/>
    </row>
    <row r="847" spans="16:27">
      <c r="P847" s="485">
        <f t="shared" ca="1" si="373"/>
        <v>0.70495370370370525</v>
      </c>
      <c r="Q847" s="484">
        <f t="shared" ca="1" si="374"/>
        <v>0.70512731481481639</v>
      </c>
      <c r="T847" s="470"/>
      <c r="U847" s="469"/>
      <c r="V847" s="470"/>
      <c r="W847" s="470"/>
      <c r="X847" s="470"/>
      <c r="Y847" s="470"/>
      <c r="Z847" s="400">
        <v>631</v>
      </c>
      <c r="AA847" s="400"/>
    </row>
    <row r="848" spans="16:27">
      <c r="P848" s="485">
        <f t="shared" ca="1" si="373"/>
        <v>0.70541666666666825</v>
      </c>
      <c r="Q848" s="484">
        <f t="shared" ca="1" si="374"/>
        <v>0.70555555555555716</v>
      </c>
      <c r="T848" s="470"/>
      <c r="U848" s="469"/>
      <c r="V848" s="470"/>
      <c r="W848" s="470"/>
      <c r="X848" s="470"/>
      <c r="Y848" s="470"/>
      <c r="Z848" s="400">
        <v>632</v>
      </c>
      <c r="AA848" s="400"/>
    </row>
    <row r="849" spans="16:27">
      <c r="P849" s="485">
        <f t="shared" ca="1" si="373"/>
        <v>0.70584490740740902</v>
      </c>
      <c r="Q849" s="484">
        <f t="shared" ca="1" si="374"/>
        <v>0.70601851851852016</v>
      </c>
      <c r="T849" s="470"/>
      <c r="U849" s="469"/>
      <c r="V849" s="470"/>
      <c r="W849" s="470"/>
      <c r="X849" s="470"/>
      <c r="Y849" s="470"/>
      <c r="Z849" s="400">
        <v>633</v>
      </c>
      <c r="AA849" s="400"/>
    </row>
    <row r="850" spans="16:27">
      <c r="P850" s="485">
        <f t="shared" ca="1" si="373"/>
        <v>0.7062500000000016</v>
      </c>
      <c r="Q850" s="484">
        <f t="shared" ca="1" si="374"/>
        <v>0.70641203703703859</v>
      </c>
      <c r="T850" s="470"/>
      <c r="U850" s="469"/>
      <c r="V850" s="470"/>
      <c r="W850" s="470"/>
      <c r="X850" s="470"/>
      <c r="Y850" s="470"/>
      <c r="Z850" s="400">
        <v>634</v>
      </c>
      <c r="AA850" s="400"/>
    </row>
    <row r="851" spans="16:27">
      <c r="P851" s="485">
        <f t="shared" ref="P851:P914" ca="1" si="375">Q850+TIME(0,0,RANDBETWEEN(20,25))</f>
        <v>0.70668981481481641</v>
      </c>
      <c r="Q851" s="484">
        <f t="shared" ref="Q851:Q914" ca="1" si="376">P851+TIME(0,0,RANDBETWEEN(12,15))</f>
        <v>0.70684027777777936</v>
      </c>
      <c r="T851" s="470"/>
      <c r="U851" s="469"/>
      <c r="V851" s="470"/>
      <c r="W851" s="470"/>
      <c r="X851" s="470"/>
      <c r="Y851" s="470"/>
      <c r="Z851" s="400">
        <v>635</v>
      </c>
      <c r="AA851" s="400"/>
    </row>
    <row r="852" spans="16:27">
      <c r="P852" s="485">
        <f t="shared" ca="1" si="375"/>
        <v>0.7070717592592608</v>
      </c>
      <c r="Q852" s="484">
        <f t="shared" ca="1" si="376"/>
        <v>0.70723379629629779</v>
      </c>
      <c r="T852" s="470"/>
      <c r="U852" s="469"/>
      <c r="V852" s="470"/>
      <c r="W852" s="470"/>
      <c r="X852" s="470"/>
      <c r="Y852" s="470"/>
      <c r="Z852" s="400">
        <v>636</v>
      </c>
      <c r="AA852" s="400"/>
    </row>
    <row r="853" spans="16:27">
      <c r="P853" s="485">
        <f t="shared" ca="1" si="375"/>
        <v>0.70752314814814965</v>
      </c>
      <c r="Q853" s="484">
        <f t="shared" ca="1" si="376"/>
        <v>0.70768518518518664</v>
      </c>
      <c r="T853" s="470"/>
      <c r="U853" s="469"/>
      <c r="V853" s="470"/>
      <c r="W853" s="470"/>
      <c r="X853" s="470"/>
      <c r="Y853" s="470"/>
      <c r="Z853" s="400">
        <v>637</v>
      </c>
      <c r="AA853" s="400"/>
    </row>
    <row r="854" spans="16:27">
      <c r="P854" s="485">
        <f t="shared" ca="1" si="375"/>
        <v>0.70793981481481627</v>
      </c>
      <c r="Q854" s="484">
        <f t="shared" ca="1" si="376"/>
        <v>0.70809027777777922</v>
      </c>
      <c r="T854" s="470"/>
      <c r="U854" s="469"/>
      <c r="V854" s="470"/>
      <c r="W854" s="470"/>
      <c r="X854" s="470"/>
      <c r="Y854" s="470"/>
      <c r="Z854" s="400">
        <v>638</v>
      </c>
      <c r="AA854" s="400"/>
    </row>
    <row r="855" spans="16:27">
      <c r="P855" s="485">
        <f t="shared" ca="1" si="375"/>
        <v>0.70835648148148289</v>
      </c>
      <c r="Q855" s="484">
        <f t="shared" ca="1" si="376"/>
        <v>0.7084953703703718</v>
      </c>
      <c r="T855" s="470"/>
      <c r="U855" s="469"/>
      <c r="V855" s="470"/>
      <c r="W855" s="470"/>
      <c r="X855" s="470"/>
      <c r="Y855" s="470"/>
      <c r="AA855" s="400"/>
    </row>
    <row r="856" spans="16:27">
      <c r="P856" s="485">
        <f t="shared" ca="1" si="375"/>
        <v>0.70875000000000143</v>
      </c>
      <c r="Q856" s="484">
        <f t="shared" ca="1" si="376"/>
        <v>0.70892361111111257</v>
      </c>
      <c r="T856" s="470"/>
      <c r="U856" s="469"/>
      <c r="V856" s="470"/>
      <c r="W856" s="470"/>
      <c r="X856" s="470"/>
      <c r="Y856" s="470"/>
      <c r="AA856" s="400"/>
    </row>
    <row r="857" spans="16:27">
      <c r="P857" s="485">
        <f t="shared" ca="1" si="375"/>
        <v>0.70918981481481624</v>
      </c>
      <c r="Q857" s="484">
        <f t="shared" ca="1" si="376"/>
        <v>0.70932870370370515</v>
      </c>
      <c r="T857" s="470"/>
      <c r="U857" s="469"/>
      <c r="V857" s="470"/>
      <c r="W857" s="470"/>
      <c r="X857" s="470"/>
      <c r="Y857" s="470"/>
      <c r="AA857" s="400"/>
    </row>
    <row r="858" spans="16:27">
      <c r="P858" s="485">
        <f t="shared" ca="1" si="375"/>
        <v>0.70958333333333479</v>
      </c>
      <c r="Q858" s="484">
        <f t="shared" ca="1" si="376"/>
        <v>0.7097222222222237</v>
      </c>
      <c r="T858" s="470"/>
      <c r="U858" s="469"/>
      <c r="V858" s="470"/>
      <c r="W858" s="470"/>
      <c r="X858" s="470"/>
      <c r="Y858" s="470"/>
      <c r="AA858" s="400"/>
    </row>
    <row r="859" spans="16:27">
      <c r="P859" s="485">
        <f t="shared" ca="1" si="375"/>
        <v>0.71000000000000152</v>
      </c>
      <c r="Q859" s="484">
        <f t="shared" ca="1" si="376"/>
        <v>0.71017361111111266</v>
      </c>
      <c r="T859" s="470"/>
      <c r="U859" s="469"/>
      <c r="V859" s="470"/>
      <c r="W859" s="470"/>
      <c r="X859" s="470"/>
      <c r="Y859" s="470"/>
      <c r="AA859" s="400"/>
    </row>
    <row r="860" spans="16:27">
      <c r="P860" s="485">
        <f t="shared" ca="1" si="375"/>
        <v>0.7104050925925941</v>
      </c>
      <c r="Q860" s="484">
        <f t="shared" ca="1" si="376"/>
        <v>0.71054398148148301</v>
      </c>
      <c r="T860" s="470"/>
      <c r="U860" s="469"/>
      <c r="V860" s="470"/>
      <c r="W860" s="470"/>
      <c r="X860" s="470"/>
      <c r="Y860" s="470"/>
      <c r="AA860" s="400"/>
    </row>
    <row r="861" spans="16:27">
      <c r="P861" s="485">
        <f t="shared" ca="1" si="375"/>
        <v>0.71079861111111264</v>
      </c>
      <c r="Q861" s="484">
        <f t="shared" ca="1" si="376"/>
        <v>0.71097222222222378</v>
      </c>
      <c r="T861" s="470"/>
      <c r="U861" s="469"/>
      <c r="V861" s="470"/>
      <c r="W861" s="470"/>
      <c r="X861" s="470"/>
      <c r="Y861" s="470"/>
      <c r="AA861" s="400"/>
    </row>
    <row r="862" spans="16:27">
      <c r="P862" s="485">
        <f t="shared" ca="1" si="375"/>
        <v>0.7112500000000016</v>
      </c>
      <c r="Q862" s="484">
        <f t="shared" ca="1" si="376"/>
        <v>0.71140046296296455</v>
      </c>
      <c r="T862" s="470"/>
      <c r="U862" s="469"/>
      <c r="V862" s="470"/>
      <c r="W862" s="470"/>
      <c r="X862" s="470"/>
      <c r="Y862" s="470"/>
      <c r="AA862" s="400"/>
    </row>
    <row r="863" spans="16:27">
      <c r="P863" s="485">
        <f t="shared" ca="1" si="375"/>
        <v>0.711631944444446</v>
      </c>
      <c r="Q863" s="484">
        <f t="shared" ca="1" si="376"/>
        <v>0.71179398148148298</v>
      </c>
      <c r="T863" s="470"/>
      <c r="U863" s="469"/>
      <c r="V863" s="470"/>
      <c r="W863" s="470"/>
      <c r="X863" s="470"/>
      <c r="Y863" s="470"/>
      <c r="AA863" s="400"/>
    </row>
    <row r="864" spans="16:27">
      <c r="P864" s="485">
        <f t="shared" ca="1" si="375"/>
        <v>0.71203703703703858</v>
      </c>
      <c r="Q864" s="484">
        <f t="shared" ca="1" si="376"/>
        <v>0.71219907407407557</v>
      </c>
      <c r="T864" s="470"/>
      <c r="U864" s="469"/>
      <c r="V864" s="470"/>
      <c r="W864" s="470"/>
      <c r="X864" s="470"/>
      <c r="Y864" s="470"/>
      <c r="AA864" s="400"/>
    </row>
    <row r="865" spans="16:27">
      <c r="P865" s="485">
        <f t="shared" ca="1" si="375"/>
        <v>0.7124537037037052</v>
      </c>
      <c r="Q865" s="484">
        <f t="shared" ca="1" si="376"/>
        <v>0.71261574074074219</v>
      </c>
      <c r="T865" s="470"/>
      <c r="U865" s="469"/>
      <c r="V865" s="470"/>
      <c r="W865" s="470"/>
      <c r="X865" s="470"/>
      <c r="Y865" s="470"/>
      <c r="AA865" s="400"/>
    </row>
    <row r="866" spans="16:27">
      <c r="P866" s="485">
        <f t="shared" ca="1" si="375"/>
        <v>0.71289351851852001</v>
      </c>
      <c r="Q866" s="484">
        <f t="shared" ca="1" si="376"/>
        <v>0.713055555555557</v>
      </c>
      <c r="T866" s="470"/>
      <c r="U866" s="469"/>
      <c r="V866" s="470"/>
      <c r="W866" s="470"/>
      <c r="X866" s="470"/>
      <c r="Y866" s="470"/>
      <c r="AA866" s="400"/>
    </row>
    <row r="867" spans="16:27">
      <c r="P867" s="485">
        <f t="shared" ca="1" si="375"/>
        <v>0.71333333333333482</v>
      </c>
      <c r="Q867" s="484">
        <f t="shared" ca="1" si="376"/>
        <v>0.71347222222222373</v>
      </c>
      <c r="T867" s="470"/>
      <c r="U867" s="469"/>
      <c r="V867" s="470"/>
      <c r="W867" s="470"/>
      <c r="X867" s="470"/>
      <c r="Y867" s="470"/>
      <c r="AA867" s="400"/>
    </row>
    <row r="868" spans="16:27">
      <c r="P868" s="485">
        <f t="shared" ca="1" si="375"/>
        <v>0.71376157407407559</v>
      </c>
      <c r="Q868" s="484">
        <f t="shared" ca="1" si="376"/>
        <v>0.7139004629629645</v>
      </c>
      <c r="T868" s="470"/>
      <c r="U868" s="469"/>
      <c r="V868" s="470"/>
      <c r="W868" s="470"/>
      <c r="X868" s="470"/>
      <c r="Y868" s="470"/>
      <c r="AA868" s="400"/>
    </row>
    <row r="869" spans="16:27">
      <c r="P869" s="485">
        <f t="shared" ca="1" si="375"/>
        <v>0.71418981481481636</v>
      </c>
      <c r="Q869" s="484">
        <f t="shared" ca="1" si="376"/>
        <v>0.7143634259259275</v>
      </c>
      <c r="T869" s="470"/>
      <c r="U869" s="469"/>
      <c r="V869" s="470"/>
      <c r="W869" s="470"/>
      <c r="X869" s="470"/>
      <c r="Y869" s="470"/>
      <c r="AA869" s="400"/>
    </row>
    <row r="870" spans="16:27">
      <c r="P870" s="485">
        <f t="shared" ca="1" si="375"/>
        <v>0.71464120370370532</v>
      </c>
      <c r="Q870" s="484">
        <f t="shared" ca="1" si="376"/>
        <v>0.71481481481481646</v>
      </c>
      <c r="T870" s="470"/>
      <c r="U870" s="469"/>
      <c r="V870" s="470"/>
      <c r="W870" s="470"/>
      <c r="X870" s="470"/>
      <c r="Y870" s="470"/>
      <c r="AA870" s="400"/>
    </row>
    <row r="871" spans="16:27">
      <c r="P871" s="485">
        <f t="shared" ca="1" si="375"/>
        <v>0.71506944444444609</v>
      </c>
      <c r="Q871" s="484">
        <f t="shared" ca="1" si="376"/>
        <v>0.71524305555555723</v>
      </c>
      <c r="T871" s="470"/>
      <c r="U871" s="469"/>
      <c r="V871" s="470"/>
      <c r="W871" s="470"/>
      <c r="X871" s="470"/>
      <c r="Y871" s="470"/>
      <c r="AA871" s="400"/>
    </row>
    <row r="872" spans="16:27">
      <c r="P872" s="485">
        <f t="shared" ca="1" si="375"/>
        <v>0.7155092592592609</v>
      </c>
      <c r="Q872" s="484">
        <f t="shared" ca="1" si="376"/>
        <v>0.71565972222222385</v>
      </c>
      <c r="T872" s="470"/>
      <c r="U872" s="469"/>
      <c r="V872" s="470"/>
      <c r="W872" s="470"/>
      <c r="X872" s="470"/>
      <c r="Y872" s="470"/>
      <c r="AA872" s="400"/>
    </row>
    <row r="873" spans="16:27">
      <c r="P873" s="485">
        <f t="shared" ca="1" si="375"/>
        <v>0.71590277777777944</v>
      </c>
      <c r="Q873" s="484">
        <f t="shared" ca="1" si="376"/>
        <v>0.71606481481481643</v>
      </c>
      <c r="T873" s="470"/>
      <c r="U873" s="469"/>
      <c r="V873" s="470"/>
      <c r="W873" s="470"/>
      <c r="X873" s="470"/>
      <c r="Y873" s="470"/>
      <c r="AA873" s="400"/>
    </row>
    <row r="874" spans="16:27">
      <c r="P874" s="485">
        <f t="shared" ca="1" si="375"/>
        <v>0.71634259259259425</v>
      </c>
      <c r="Q874" s="484">
        <f t="shared" ca="1" si="376"/>
        <v>0.71648148148148316</v>
      </c>
      <c r="T874" s="470"/>
      <c r="U874" s="469"/>
      <c r="V874" s="470"/>
      <c r="W874" s="470"/>
      <c r="X874" s="470"/>
      <c r="Y874" s="470"/>
      <c r="AA874" s="400"/>
    </row>
    <row r="875" spans="16:27">
      <c r="P875" s="485">
        <f t="shared" ca="1" si="375"/>
        <v>0.71673611111111279</v>
      </c>
      <c r="Q875" s="484">
        <f t="shared" ca="1" si="376"/>
        <v>0.71690972222222393</v>
      </c>
      <c r="T875" s="470"/>
      <c r="U875" s="469"/>
      <c r="V875" s="470"/>
      <c r="W875" s="470"/>
      <c r="X875" s="470"/>
      <c r="Y875" s="470"/>
      <c r="AA875" s="400"/>
    </row>
    <row r="876" spans="16:27">
      <c r="P876" s="485">
        <f t="shared" ca="1" si="375"/>
        <v>0.71714120370370538</v>
      </c>
      <c r="Q876" s="484">
        <f t="shared" ca="1" si="376"/>
        <v>0.71731481481481651</v>
      </c>
      <c r="V876" s="470"/>
      <c r="W876" s="470"/>
      <c r="X876" s="470"/>
      <c r="Y876" s="470"/>
      <c r="AA876" s="400"/>
    </row>
    <row r="877" spans="16:27">
      <c r="P877" s="485">
        <f t="shared" ca="1" si="375"/>
        <v>0.71760416666666837</v>
      </c>
      <c r="Q877" s="484">
        <f t="shared" ca="1" si="376"/>
        <v>0.71776620370370536</v>
      </c>
      <c r="V877" s="470"/>
      <c r="W877" s="470"/>
      <c r="X877" s="470"/>
      <c r="Y877" s="470"/>
      <c r="AA877" s="400"/>
    </row>
    <row r="878" spans="16:27">
      <c r="P878" s="485">
        <f t="shared" ca="1" si="375"/>
        <v>0.718020833333335</v>
      </c>
      <c r="Q878" s="484">
        <f t="shared" ca="1" si="376"/>
        <v>0.71817129629629795</v>
      </c>
      <c r="V878" s="470"/>
      <c r="W878" s="470"/>
      <c r="X878" s="470"/>
      <c r="Y878" s="470"/>
      <c r="AA878" s="400"/>
    </row>
    <row r="879" spans="16:27">
      <c r="P879" s="485">
        <f t="shared" ca="1" si="375"/>
        <v>0.71844907407407577</v>
      </c>
      <c r="Q879" s="484">
        <f t="shared" ca="1" si="376"/>
        <v>0.71861111111111275</v>
      </c>
      <c r="V879" s="470"/>
      <c r="W879" s="470"/>
      <c r="X879" s="470"/>
      <c r="Y879" s="470"/>
      <c r="AA879" s="400"/>
    </row>
    <row r="880" spans="16:27">
      <c r="P880" s="485">
        <f t="shared" ca="1" si="375"/>
        <v>0.71890046296296461</v>
      </c>
      <c r="Q880" s="484">
        <f t="shared" ca="1" si="376"/>
        <v>0.71907407407407575</v>
      </c>
      <c r="V880" s="470"/>
      <c r="W880" s="470"/>
      <c r="X880" s="470"/>
      <c r="Y880" s="470"/>
      <c r="AA880" s="400"/>
    </row>
    <row r="881" spans="16:27">
      <c r="P881" s="485">
        <f t="shared" ca="1" si="375"/>
        <v>0.71935185185185357</v>
      </c>
      <c r="Q881" s="484">
        <f t="shared" ca="1" si="376"/>
        <v>0.71949074074074248</v>
      </c>
      <c r="V881" s="470"/>
      <c r="W881" s="470"/>
      <c r="X881" s="470"/>
      <c r="Y881" s="470"/>
      <c r="AA881" s="400"/>
    </row>
    <row r="882" spans="16:27">
      <c r="P882" s="485">
        <f t="shared" ca="1" si="375"/>
        <v>0.71972222222222393</v>
      </c>
      <c r="Q882" s="484">
        <f t="shared" ca="1" si="376"/>
        <v>0.71989583333333507</v>
      </c>
      <c r="V882" s="470"/>
      <c r="W882" s="470"/>
      <c r="X882" s="470"/>
      <c r="Y882" s="470"/>
      <c r="AA882" s="400"/>
    </row>
    <row r="883" spans="16:27">
      <c r="P883" s="485">
        <f t="shared" ca="1" si="375"/>
        <v>0.72013888888889066</v>
      </c>
      <c r="Q883" s="484">
        <f t="shared" ca="1" si="376"/>
        <v>0.72030092592592765</v>
      </c>
      <c r="V883" s="470"/>
      <c r="W883" s="470"/>
      <c r="X883" s="470"/>
      <c r="Y883" s="470"/>
      <c r="AA883" s="400"/>
    </row>
    <row r="884" spans="16:27">
      <c r="P884" s="485">
        <f t="shared" ca="1" si="375"/>
        <v>0.72053240740740909</v>
      </c>
      <c r="Q884" s="484">
        <f t="shared" ca="1" si="376"/>
        <v>0.72069444444444608</v>
      </c>
      <c r="V884" s="470"/>
      <c r="W884" s="470"/>
      <c r="X884" s="470"/>
      <c r="Y884" s="470"/>
      <c r="AA884" s="400"/>
    </row>
    <row r="885" spans="16:27">
      <c r="P885" s="485">
        <f t="shared" ca="1" si="375"/>
        <v>0.72093750000000167</v>
      </c>
      <c r="Q885" s="484">
        <f t="shared" ca="1" si="376"/>
        <v>0.72108796296296462</v>
      </c>
      <c r="V885" s="470"/>
      <c r="W885" s="470"/>
      <c r="X885" s="470"/>
      <c r="Y885" s="470"/>
      <c r="AA885" s="400"/>
    </row>
    <row r="886" spans="16:27">
      <c r="P886" s="485">
        <f t="shared" ca="1" si="375"/>
        <v>0.72133101851852022</v>
      </c>
      <c r="Q886" s="484">
        <f t="shared" ca="1" si="376"/>
        <v>0.72149305555555721</v>
      </c>
      <c r="V886" s="470"/>
      <c r="W886" s="470"/>
      <c r="X886" s="470"/>
      <c r="Y886" s="470"/>
      <c r="AA886" s="400"/>
    </row>
    <row r="887" spans="16:27">
      <c r="P887" s="485">
        <f t="shared" ca="1" si="375"/>
        <v>0.72174768518518684</v>
      </c>
      <c r="Q887" s="484">
        <f t="shared" ca="1" si="376"/>
        <v>0.72192129629629798</v>
      </c>
      <c r="V887" s="470"/>
      <c r="W887" s="470"/>
      <c r="X887" s="470"/>
      <c r="Y887" s="470"/>
      <c r="AA887" s="400"/>
    </row>
    <row r="888" spans="16:27">
      <c r="P888" s="485">
        <f t="shared" ca="1" si="375"/>
        <v>0.72218750000000165</v>
      </c>
      <c r="Q888" s="484">
        <f t="shared" ca="1" si="376"/>
        <v>0.72236111111111279</v>
      </c>
      <c r="V888" s="470"/>
      <c r="W888" s="470"/>
      <c r="X888" s="470"/>
      <c r="Y888" s="470"/>
      <c r="AA888" s="400"/>
    </row>
    <row r="889" spans="16:27">
      <c r="P889" s="485">
        <f t="shared" ca="1" si="375"/>
        <v>0.72262731481481646</v>
      </c>
      <c r="Q889" s="484">
        <f t="shared" ca="1" si="376"/>
        <v>0.72278935185185345</v>
      </c>
      <c r="V889" s="470"/>
      <c r="W889" s="470"/>
      <c r="X889" s="470"/>
      <c r="Y889" s="470"/>
      <c r="AA889" s="400"/>
    </row>
    <row r="890" spans="16:27">
      <c r="P890" s="485">
        <f t="shared" ca="1" si="375"/>
        <v>0.72304398148148308</v>
      </c>
      <c r="Q890" s="484">
        <f t="shared" ca="1" si="376"/>
        <v>0.72320601851852007</v>
      </c>
      <c r="V890" s="470"/>
      <c r="W890" s="470"/>
      <c r="X890" s="470"/>
      <c r="Y890" s="470"/>
      <c r="AA890" s="400"/>
    </row>
    <row r="891" spans="16:27">
      <c r="P891" s="485">
        <f t="shared" ca="1" si="375"/>
        <v>0.72347222222222374</v>
      </c>
      <c r="Q891" s="484">
        <f t="shared" ca="1" si="376"/>
        <v>0.72362268518518669</v>
      </c>
      <c r="V891" s="470"/>
      <c r="W891" s="470"/>
      <c r="X891" s="470"/>
      <c r="Y891" s="470"/>
      <c r="AA891" s="400"/>
    </row>
    <row r="892" spans="16:27">
      <c r="P892" s="485">
        <f t="shared" ca="1" si="375"/>
        <v>0.72385416666666813</v>
      </c>
      <c r="Q892" s="484">
        <f t="shared" ca="1" si="376"/>
        <v>0.72402777777777927</v>
      </c>
      <c r="V892" s="470"/>
      <c r="W892" s="470"/>
      <c r="X892" s="470"/>
      <c r="Y892" s="470"/>
      <c r="AA892" s="400"/>
    </row>
    <row r="893" spans="16:27">
      <c r="P893" s="485">
        <f t="shared" ca="1" si="375"/>
        <v>0.72430555555555709</v>
      </c>
      <c r="Q893" s="484">
        <f t="shared" ca="1" si="376"/>
        <v>0.72446759259259408</v>
      </c>
      <c r="V893" s="470"/>
      <c r="W893" s="470"/>
      <c r="X893" s="470"/>
      <c r="Y893" s="470"/>
      <c r="AA893" s="400"/>
    </row>
    <row r="894" spans="16:27">
      <c r="P894" s="485">
        <f t="shared" ca="1" si="375"/>
        <v>0.72473379629629775</v>
      </c>
      <c r="Q894" s="484">
        <f t="shared" ca="1" si="376"/>
        <v>0.72487268518518666</v>
      </c>
      <c r="V894" s="470"/>
      <c r="W894" s="470"/>
      <c r="X894" s="470"/>
      <c r="Y894" s="470"/>
      <c r="AA894" s="400"/>
    </row>
    <row r="895" spans="16:27">
      <c r="P895" s="485">
        <f t="shared" ca="1" si="375"/>
        <v>0.72516203703703852</v>
      </c>
      <c r="Q895" s="484">
        <f t="shared" ca="1" si="376"/>
        <v>0.72532407407407551</v>
      </c>
      <c r="V895" s="470"/>
      <c r="W895" s="470"/>
      <c r="X895" s="470"/>
      <c r="Y895" s="470"/>
      <c r="AA895" s="400"/>
    </row>
    <row r="896" spans="16:27">
      <c r="P896" s="485">
        <f t="shared" ca="1" si="375"/>
        <v>0.72559027777777918</v>
      </c>
      <c r="Q896" s="484">
        <f t="shared" ca="1" si="376"/>
        <v>0.72574074074074213</v>
      </c>
      <c r="V896" s="470"/>
      <c r="W896" s="470"/>
      <c r="X896" s="470"/>
      <c r="Y896" s="470"/>
      <c r="AA896" s="400"/>
    </row>
    <row r="897" spans="16:27">
      <c r="P897" s="485">
        <f t="shared" ca="1" si="375"/>
        <v>0.72598379629629772</v>
      </c>
      <c r="Q897" s="484">
        <f t="shared" ca="1" si="376"/>
        <v>0.72613425925926067</v>
      </c>
      <c r="V897" s="470"/>
      <c r="W897" s="470"/>
      <c r="X897" s="470"/>
      <c r="Y897" s="470"/>
      <c r="AA897" s="400"/>
    </row>
    <row r="898" spans="16:27">
      <c r="P898" s="485">
        <f t="shared" ca="1" si="375"/>
        <v>0.72636574074074212</v>
      </c>
      <c r="Q898" s="484">
        <f t="shared" ca="1" si="376"/>
        <v>0.72651620370370507</v>
      </c>
      <c r="V898" s="470"/>
      <c r="W898" s="470"/>
      <c r="X898" s="470"/>
      <c r="Y898" s="470"/>
      <c r="AA898" s="400"/>
    </row>
    <row r="899" spans="16:27">
      <c r="P899" s="485">
        <f t="shared" ca="1" si="375"/>
        <v>0.72679398148148289</v>
      </c>
      <c r="Q899" s="484">
        <f t="shared" ca="1" si="376"/>
        <v>0.72695601851851988</v>
      </c>
      <c r="V899" s="470"/>
      <c r="W899" s="470"/>
      <c r="X899" s="470"/>
      <c r="Y899" s="470"/>
      <c r="AA899" s="400"/>
    </row>
    <row r="900" spans="16:27">
      <c r="P900" s="485">
        <f t="shared" ca="1" si="375"/>
        <v>0.7272337962962977</v>
      </c>
      <c r="Q900" s="484">
        <f t="shared" ca="1" si="376"/>
        <v>0.72737268518518661</v>
      </c>
      <c r="V900" s="470"/>
      <c r="W900" s="470"/>
      <c r="X900" s="470"/>
      <c r="Y900" s="470"/>
      <c r="AA900" s="400"/>
    </row>
    <row r="901" spans="16:27">
      <c r="P901" s="485">
        <f t="shared" ca="1" si="375"/>
        <v>0.72760416666666805</v>
      </c>
      <c r="Q901" s="484">
        <f t="shared" ca="1" si="376"/>
        <v>0.72776620370370504</v>
      </c>
      <c r="V901" s="470"/>
      <c r="W901" s="470"/>
      <c r="X901" s="470"/>
      <c r="Y901" s="470"/>
      <c r="AA901" s="400"/>
    </row>
    <row r="902" spans="16:27">
      <c r="P902" s="485">
        <f t="shared" ca="1" si="375"/>
        <v>0.72799768518518648</v>
      </c>
      <c r="Q902" s="484">
        <f t="shared" ca="1" si="376"/>
        <v>0.72813657407407539</v>
      </c>
      <c r="V902" s="470"/>
      <c r="W902" s="470"/>
      <c r="X902" s="470"/>
      <c r="Y902" s="470"/>
      <c r="AA902" s="400"/>
    </row>
    <row r="903" spans="16:27">
      <c r="P903" s="485">
        <f t="shared" ca="1" si="375"/>
        <v>0.72840277777777906</v>
      </c>
      <c r="Q903" s="484">
        <f t="shared" ca="1" si="376"/>
        <v>0.7285763888888902</v>
      </c>
      <c r="V903" s="470"/>
      <c r="W903" s="470"/>
      <c r="X903" s="470"/>
      <c r="Y903" s="470"/>
      <c r="AA903" s="400"/>
    </row>
    <row r="904" spans="16:27">
      <c r="P904" s="485">
        <f t="shared" ca="1" si="375"/>
        <v>0.72880787037037165</v>
      </c>
      <c r="Q904" s="484">
        <f t="shared" ca="1" si="376"/>
        <v>0.72896990740740863</v>
      </c>
      <c r="V904" s="470"/>
      <c r="W904" s="470"/>
      <c r="X904" s="470"/>
      <c r="Y904" s="470"/>
      <c r="AA904" s="400"/>
    </row>
    <row r="905" spans="16:27">
      <c r="P905" s="485">
        <f t="shared" ca="1" si="375"/>
        <v>0.72923611111111231</v>
      </c>
      <c r="Q905" s="484">
        <f t="shared" ca="1" si="376"/>
        <v>0.72940972222222344</v>
      </c>
      <c r="V905" s="470"/>
      <c r="W905" s="470"/>
      <c r="X905" s="470"/>
      <c r="Y905" s="470"/>
      <c r="AA905" s="400"/>
    </row>
    <row r="906" spans="16:27">
      <c r="P906" s="485">
        <f t="shared" ca="1" si="375"/>
        <v>0.72966435185185308</v>
      </c>
      <c r="Q906" s="484">
        <f t="shared" ca="1" si="376"/>
        <v>0.72983796296296422</v>
      </c>
      <c r="V906" s="470"/>
      <c r="W906" s="470"/>
      <c r="X906" s="470"/>
      <c r="Y906" s="470"/>
      <c r="AA906" s="400"/>
    </row>
    <row r="907" spans="16:27">
      <c r="P907" s="485">
        <f t="shared" ca="1" si="375"/>
        <v>0.73009259259259385</v>
      </c>
      <c r="Q907" s="484">
        <f t="shared" ca="1" si="376"/>
        <v>0.73023148148148276</v>
      </c>
      <c r="V907" s="470"/>
      <c r="W907" s="470"/>
      <c r="X907" s="470"/>
      <c r="Y907" s="470"/>
      <c r="AA907" s="400"/>
    </row>
    <row r="908" spans="16:27">
      <c r="P908" s="485">
        <f t="shared" ca="1" si="375"/>
        <v>0.7304629629629642</v>
      </c>
      <c r="Q908" s="484">
        <f t="shared" ca="1" si="376"/>
        <v>0.73061342592592715</v>
      </c>
      <c r="V908" s="470"/>
      <c r="W908" s="470"/>
      <c r="X908" s="470"/>
      <c r="Y908" s="470"/>
      <c r="AA908" s="400"/>
    </row>
    <row r="909" spans="16:27">
      <c r="P909" s="485">
        <f t="shared" ca="1" si="375"/>
        <v>0.73087962962963082</v>
      </c>
      <c r="Q909" s="484">
        <f t="shared" ca="1" si="376"/>
        <v>0.73105324074074196</v>
      </c>
      <c r="V909" s="470"/>
      <c r="W909" s="470"/>
      <c r="X909" s="470"/>
      <c r="Y909" s="470"/>
      <c r="AA909" s="400"/>
    </row>
    <row r="910" spans="16:27">
      <c r="P910" s="485">
        <f t="shared" ca="1" si="375"/>
        <v>0.73134259259259382</v>
      </c>
      <c r="Q910" s="484">
        <f t="shared" ca="1" si="376"/>
        <v>0.73148148148148273</v>
      </c>
      <c r="V910" s="470"/>
      <c r="W910" s="470"/>
      <c r="X910" s="470"/>
      <c r="Y910" s="470"/>
      <c r="AA910" s="400"/>
    </row>
    <row r="911" spans="16:27">
      <c r="P911" s="485">
        <f t="shared" ca="1" si="375"/>
        <v>0.73171296296296418</v>
      </c>
      <c r="Q911" s="484">
        <f t="shared" ca="1" si="376"/>
        <v>0.73188657407407531</v>
      </c>
      <c r="V911" s="470"/>
      <c r="W911" s="470"/>
      <c r="X911" s="470"/>
      <c r="Y911" s="470"/>
      <c r="AA911" s="400"/>
    </row>
    <row r="912" spans="16:27">
      <c r="P912" s="485">
        <f t="shared" ca="1" si="375"/>
        <v>0.73214120370370495</v>
      </c>
      <c r="Q912" s="484">
        <f t="shared" ca="1" si="376"/>
        <v>0.7322916666666679</v>
      </c>
      <c r="V912" s="470"/>
      <c r="W912" s="470"/>
      <c r="X912" s="470"/>
      <c r="Y912" s="470"/>
      <c r="AA912" s="400"/>
    </row>
    <row r="913" spans="16:27">
      <c r="P913" s="485">
        <f t="shared" ca="1" si="375"/>
        <v>0.73253472222222349</v>
      </c>
      <c r="Q913" s="484">
        <f t="shared" ca="1" si="376"/>
        <v>0.7326736111111124</v>
      </c>
      <c r="V913" s="470"/>
      <c r="W913" s="470"/>
      <c r="X913" s="470"/>
      <c r="Y913" s="470"/>
      <c r="AA913" s="400"/>
    </row>
    <row r="914" spans="16:27">
      <c r="P914" s="485">
        <f t="shared" ca="1" si="375"/>
        <v>0.73292824074074203</v>
      </c>
      <c r="Q914" s="484">
        <f t="shared" ca="1" si="376"/>
        <v>0.73307870370370498</v>
      </c>
      <c r="V914" s="470"/>
      <c r="W914" s="470"/>
      <c r="X914" s="470"/>
      <c r="Y914" s="470"/>
      <c r="AA914" s="400"/>
    </row>
    <row r="915" spans="16:27">
      <c r="P915" s="485">
        <f t="shared" ref="P915:P934" ca="1" si="377">Q914+TIME(0,0,RANDBETWEEN(20,25))</f>
        <v>0.73336805555555684</v>
      </c>
      <c r="Q915" s="484">
        <f t="shared" ref="Q915:Q934" ca="1" si="378">P915+TIME(0,0,RANDBETWEEN(12,15))</f>
        <v>0.73353009259259383</v>
      </c>
      <c r="V915" s="470"/>
      <c r="W915" s="470"/>
      <c r="X915" s="470"/>
      <c r="Y915" s="470"/>
      <c r="AA915" s="400"/>
    </row>
    <row r="916" spans="16:27">
      <c r="P916" s="485">
        <f t="shared" ca="1" si="377"/>
        <v>0.73376157407407527</v>
      </c>
      <c r="Q916" s="484">
        <f t="shared" ca="1" si="378"/>
        <v>0.73392361111111226</v>
      </c>
      <c r="V916" s="470"/>
      <c r="W916" s="470"/>
      <c r="X916" s="470"/>
      <c r="Y916" s="470"/>
      <c r="AA916" s="400"/>
    </row>
    <row r="917" spans="16:27">
      <c r="P917" s="485">
        <f t="shared" ca="1" si="377"/>
        <v>0.73416666666666786</v>
      </c>
      <c r="Q917" s="484">
        <f t="shared" ca="1" si="378"/>
        <v>0.73432870370370484</v>
      </c>
      <c r="V917" s="470"/>
      <c r="W917" s="470"/>
      <c r="X917" s="470"/>
      <c r="Y917" s="470"/>
      <c r="AA917" s="400"/>
    </row>
    <row r="918" spans="16:27">
      <c r="P918" s="485">
        <f t="shared" ca="1" si="377"/>
        <v>0.73460648148148266</v>
      </c>
      <c r="Q918" s="484">
        <f t="shared" ca="1" si="378"/>
        <v>0.73474537037037158</v>
      </c>
      <c r="V918" s="470"/>
      <c r="W918" s="470"/>
      <c r="X918" s="470"/>
      <c r="Y918" s="470"/>
      <c r="AA918" s="400"/>
    </row>
    <row r="919" spans="16:27">
      <c r="P919" s="485">
        <f t="shared" ca="1" si="377"/>
        <v>0.73498842592592717</v>
      </c>
      <c r="Q919" s="484">
        <f t="shared" ca="1" si="378"/>
        <v>0.73516203703703831</v>
      </c>
      <c r="V919" s="470"/>
      <c r="W919" s="470"/>
      <c r="X919" s="470"/>
      <c r="Y919" s="470"/>
      <c r="AA919" s="400"/>
    </row>
    <row r="920" spans="16:27">
      <c r="P920" s="485">
        <f t="shared" ca="1" si="377"/>
        <v>0.7354050925925939</v>
      </c>
      <c r="Q920" s="484">
        <f t="shared" ca="1" si="378"/>
        <v>0.73554398148148281</v>
      </c>
      <c r="V920" s="470"/>
      <c r="W920" s="470"/>
      <c r="X920" s="470"/>
      <c r="Y920" s="470"/>
      <c r="AA920" s="400"/>
    </row>
    <row r="921" spans="16:27">
      <c r="P921" s="485">
        <f t="shared" ca="1" si="377"/>
        <v>0.73581018518518648</v>
      </c>
      <c r="Q921" s="484">
        <f t="shared" ca="1" si="378"/>
        <v>0.73598379629629762</v>
      </c>
      <c r="V921" s="470"/>
      <c r="W921" s="470"/>
      <c r="X921" s="470"/>
      <c r="Y921" s="470"/>
      <c r="AA921" s="400"/>
    </row>
    <row r="922" spans="16:27">
      <c r="P922" s="485">
        <f t="shared" ca="1" si="377"/>
        <v>0.73623842592592725</v>
      </c>
      <c r="Q922" s="484">
        <f t="shared" ca="1" si="378"/>
        <v>0.7363888888888902</v>
      </c>
      <c r="V922" s="470"/>
      <c r="W922" s="470"/>
      <c r="X922" s="470"/>
      <c r="Y922" s="470"/>
      <c r="AA922" s="400"/>
    </row>
    <row r="923" spans="16:27">
      <c r="P923" s="485">
        <f t="shared" ca="1" si="377"/>
        <v>0.7366319444444458</v>
      </c>
      <c r="Q923" s="484">
        <f t="shared" ca="1" si="378"/>
        <v>0.73678240740740875</v>
      </c>
      <c r="V923" s="470"/>
      <c r="W923" s="470"/>
      <c r="X923" s="470"/>
      <c r="Y923" s="470"/>
      <c r="AA923" s="400"/>
    </row>
    <row r="924" spans="16:27">
      <c r="P924" s="485">
        <f t="shared" ca="1" si="377"/>
        <v>0.73701388888889019</v>
      </c>
      <c r="Q924" s="484">
        <f t="shared" ca="1" si="378"/>
        <v>0.73718750000000133</v>
      </c>
      <c r="V924" s="470"/>
      <c r="W924" s="470"/>
      <c r="X924" s="470"/>
      <c r="Y924" s="470"/>
      <c r="AA924" s="400"/>
    </row>
    <row r="925" spans="16:27">
      <c r="P925" s="485">
        <f t="shared" ca="1" si="377"/>
        <v>0.73743055555555692</v>
      </c>
      <c r="Q925" s="484">
        <f t="shared" ca="1" si="378"/>
        <v>0.73760416666666806</v>
      </c>
      <c r="V925" s="470"/>
      <c r="W925" s="470"/>
      <c r="X925" s="470"/>
      <c r="Y925" s="470"/>
      <c r="AA925" s="400"/>
    </row>
    <row r="926" spans="16:27">
      <c r="P926" s="485">
        <f t="shared" ca="1" si="377"/>
        <v>0.73788194444444588</v>
      </c>
      <c r="Q926" s="484">
        <f t="shared" ca="1" si="378"/>
        <v>0.73803240740740883</v>
      </c>
      <c r="V926" s="470"/>
      <c r="W926" s="470"/>
      <c r="X926" s="470"/>
      <c r="Y926" s="470"/>
      <c r="AA926" s="400"/>
    </row>
    <row r="927" spans="16:27">
      <c r="P927" s="485">
        <f t="shared" ca="1" si="377"/>
        <v>0.73828703703703846</v>
      </c>
      <c r="Q927" s="484">
        <f t="shared" ca="1" si="378"/>
        <v>0.73842592592592737</v>
      </c>
      <c r="V927" s="470"/>
      <c r="W927" s="470"/>
      <c r="X927" s="470"/>
      <c r="Y927" s="470"/>
      <c r="AA927" s="400"/>
    </row>
    <row r="928" spans="16:27">
      <c r="P928" s="485">
        <f t="shared" ca="1" si="377"/>
        <v>0.73871527777777923</v>
      </c>
      <c r="Q928" s="484">
        <f t="shared" ca="1" si="378"/>
        <v>0.73886574074074218</v>
      </c>
      <c r="V928" s="470"/>
      <c r="W928" s="470"/>
      <c r="X928" s="470"/>
      <c r="Y928" s="470"/>
      <c r="AA928" s="400"/>
    </row>
    <row r="929" spans="16:27">
      <c r="P929" s="485">
        <f t="shared" ca="1" si="377"/>
        <v>0.73914351851852</v>
      </c>
      <c r="Q929" s="484">
        <f t="shared" ca="1" si="378"/>
        <v>0.73928240740740891</v>
      </c>
      <c r="V929" s="470"/>
      <c r="W929" s="470"/>
      <c r="X929" s="470"/>
      <c r="Y929" s="470"/>
      <c r="AA929" s="400"/>
    </row>
    <row r="930" spans="16:27">
      <c r="P930" s="485">
        <f t="shared" ca="1" si="377"/>
        <v>0.73956018518518674</v>
      </c>
      <c r="Q930" s="484">
        <f t="shared" ca="1" si="378"/>
        <v>0.73969907407407565</v>
      </c>
      <c r="V930" s="470"/>
      <c r="W930" s="470"/>
      <c r="X930" s="470"/>
      <c r="Y930" s="470"/>
      <c r="AA930" s="400"/>
    </row>
    <row r="931" spans="16:27">
      <c r="P931" s="485">
        <f t="shared" ca="1" si="377"/>
        <v>0.73997685185185347</v>
      </c>
      <c r="Q931" s="484">
        <f t="shared" ca="1" si="378"/>
        <v>0.74012731481481642</v>
      </c>
      <c r="V931" s="470"/>
      <c r="W931" s="470"/>
      <c r="X931" s="470"/>
      <c r="Y931" s="470"/>
      <c r="AA931" s="400"/>
    </row>
    <row r="932" spans="16:27">
      <c r="P932" s="485">
        <f t="shared" ca="1" si="377"/>
        <v>0.74040509259259424</v>
      </c>
      <c r="Q932" s="484">
        <f t="shared" ca="1" si="378"/>
        <v>0.74055555555555719</v>
      </c>
      <c r="V932" s="470"/>
      <c r="W932" s="470"/>
      <c r="X932" s="470"/>
      <c r="Y932" s="470"/>
      <c r="AA932" s="400"/>
    </row>
    <row r="933" spans="16:27">
      <c r="P933" s="485">
        <f t="shared" ca="1" si="377"/>
        <v>0.74079861111111278</v>
      </c>
      <c r="Q933" s="484">
        <f t="shared" ca="1" si="378"/>
        <v>0.74096064814814977</v>
      </c>
      <c r="V933" s="470"/>
      <c r="W933" s="470"/>
      <c r="X933" s="470"/>
      <c r="Y933" s="470"/>
      <c r="AA933" s="400"/>
    </row>
    <row r="934" spans="16:27">
      <c r="P934" s="485">
        <f t="shared" ca="1" si="377"/>
        <v>0.74120370370370536</v>
      </c>
      <c r="Q934" s="484">
        <f t="shared" ca="1" si="378"/>
        <v>0.74134259259259427</v>
      </c>
      <c r="V934" s="470"/>
      <c r="W934" s="470"/>
      <c r="X934" s="470"/>
      <c r="Y934" s="470"/>
      <c r="AA934" s="400"/>
    </row>
    <row r="935" spans="16:27">
      <c r="P935" s="394">
        <f t="shared" ref="P935:P967" ca="1" si="379">ROUND((RAND()*(270-250)+250),-1)</f>
        <v>260</v>
      </c>
      <c r="Q935" s="394">
        <f t="shared" ref="Q935:Q967" ca="1" si="380">ROUND((RAND()*(45-30)+30),-1)</f>
        <v>30</v>
      </c>
      <c r="V935" s="470"/>
      <c r="W935" s="470"/>
      <c r="X935" s="470"/>
      <c r="Y935" s="470"/>
      <c r="AA935" s="400"/>
    </row>
    <row r="936" spans="16:27">
      <c r="P936" s="394">
        <f t="shared" ca="1" si="379"/>
        <v>260</v>
      </c>
      <c r="Q936" s="394">
        <f t="shared" ca="1" si="380"/>
        <v>30</v>
      </c>
      <c r="V936" s="470"/>
      <c r="W936" s="470"/>
      <c r="X936" s="470"/>
      <c r="Y936" s="470"/>
      <c r="AA936" s="400"/>
    </row>
    <row r="937" spans="16:27">
      <c r="P937" s="394">
        <f t="shared" ca="1" si="379"/>
        <v>270</v>
      </c>
      <c r="Q937" s="394">
        <f t="shared" ca="1" si="380"/>
        <v>30</v>
      </c>
      <c r="V937" s="470"/>
      <c r="W937" s="470"/>
      <c r="X937" s="470"/>
      <c r="Y937" s="470"/>
      <c r="AA937" s="400"/>
    </row>
    <row r="938" spans="16:27">
      <c r="P938" s="394">
        <f t="shared" ca="1" si="379"/>
        <v>270</v>
      </c>
      <c r="Q938" s="394">
        <f t="shared" ca="1" si="380"/>
        <v>30</v>
      </c>
      <c r="V938" s="470"/>
      <c r="W938" s="470"/>
      <c r="X938" s="470"/>
      <c r="Y938" s="470"/>
      <c r="AA938" s="400"/>
    </row>
    <row r="939" spans="16:27">
      <c r="P939" s="394">
        <f t="shared" ca="1" si="379"/>
        <v>270</v>
      </c>
      <c r="Q939" s="394">
        <f t="shared" ca="1" si="380"/>
        <v>40</v>
      </c>
      <c r="V939" s="470"/>
      <c r="W939" s="470"/>
      <c r="X939" s="470"/>
      <c r="Y939" s="470"/>
      <c r="AA939" s="400"/>
    </row>
    <row r="940" spans="16:27">
      <c r="P940" s="394">
        <f t="shared" ca="1" si="379"/>
        <v>250</v>
      </c>
      <c r="Q940" s="394">
        <f t="shared" ca="1" si="380"/>
        <v>40</v>
      </c>
      <c r="V940" s="470"/>
      <c r="W940" s="470"/>
      <c r="X940" s="470"/>
      <c r="Y940" s="470"/>
      <c r="AA940" s="400"/>
    </row>
    <row r="941" spans="16:27">
      <c r="P941" s="394">
        <f t="shared" ca="1" si="379"/>
        <v>260</v>
      </c>
      <c r="Q941" s="394">
        <f t="shared" ca="1" si="380"/>
        <v>40</v>
      </c>
      <c r="V941" s="470"/>
      <c r="W941" s="470"/>
      <c r="X941" s="470"/>
      <c r="Y941" s="470"/>
      <c r="AA941" s="400"/>
    </row>
    <row r="942" spans="16:27">
      <c r="P942" s="394">
        <f t="shared" ca="1" si="379"/>
        <v>250</v>
      </c>
      <c r="Q942" s="394">
        <f t="shared" ca="1" si="380"/>
        <v>30</v>
      </c>
      <c r="V942" s="470"/>
      <c r="W942" s="470"/>
      <c r="X942" s="470"/>
      <c r="Y942" s="470"/>
      <c r="AA942" s="400"/>
    </row>
    <row r="943" spans="16:27">
      <c r="P943" s="394">
        <f t="shared" ca="1" si="379"/>
        <v>270</v>
      </c>
      <c r="Q943" s="394">
        <f t="shared" ca="1" si="380"/>
        <v>40</v>
      </c>
      <c r="V943" s="470"/>
      <c r="W943" s="470"/>
      <c r="X943" s="470"/>
      <c r="Y943" s="470"/>
      <c r="AA943" s="400"/>
    </row>
    <row r="944" spans="16:27">
      <c r="P944" s="394">
        <f t="shared" ca="1" si="379"/>
        <v>260</v>
      </c>
      <c r="Q944" s="394">
        <f t="shared" ca="1" si="380"/>
        <v>40</v>
      </c>
      <c r="V944" s="470"/>
      <c r="W944" s="470"/>
      <c r="X944" s="470"/>
      <c r="Y944" s="470"/>
      <c r="AA944" s="400"/>
    </row>
    <row r="945" spans="16:27">
      <c r="P945" s="394">
        <f t="shared" ca="1" si="379"/>
        <v>260</v>
      </c>
      <c r="Q945" s="394">
        <f t="shared" ca="1" si="380"/>
        <v>40</v>
      </c>
      <c r="V945" s="470"/>
      <c r="W945" s="470"/>
      <c r="X945" s="470"/>
      <c r="Y945" s="470"/>
      <c r="AA945" s="400"/>
    </row>
    <row r="946" spans="16:27">
      <c r="P946" s="394">
        <f t="shared" ca="1" si="379"/>
        <v>270</v>
      </c>
      <c r="Q946" s="394">
        <f t="shared" ca="1" si="380"/>
        <v>40</v>
      </c>
      <c r="V946" s="470"/>
      <c r="W946" s="470"/>
      <c r="X946" s="470"/>
      <c r="Y946" s="470"/>
      <c r="AA946" s="400"/>
    </row>
    <row r="947" spans="16:27">
      <c r="P947" s="394">
        <f t="shared" ca="1" si="379"/>
        <v>270</v>
      </c>
      <c r="Q947" s="394">
        <f t="shared" ca="1" si="380"/>
        <v>30</v>
      </c>
      <c r="V947" s="470"/>
      <c r="W947" s="470"/>
      <c r="X947" s="470"/>
      <c r="Y947" s="470"/>
      <c r="AA947" s="400"/>
    </row>
    <row r="948" spans="16:27">
      <c r="P948" s="394">
        <f t="shared" ca="1" si="379"/>
        <v>270</v>
      </c>
      <c r="Q948" s="394">
        <f t="shared" ca="1" si="380"/>
        <v>30</v>
      </c>
      <c r="V948" s="470"/>
      <c r="W948" s="470"/>
      <c r="X948" s="470"/>
      <c r="Y948" s="470"/>
      <c r="AA948" s="400"/>
    </row>
    <row r="949" spans="16:27">
      <c r="P949" s="394">
        <f t="shared" ca="1" si="379"/>
        <v>260</v>
      </c>
      <c r="Q949" s="394">
        <f t="shared" ca="1" si="380"/>
        <v>40</v>
      </c>
      <c r="V949" s="470"/>
      <c r="W949" s="470"/>
      <c r="X949" s="470"/>
      <c r="Y949" s="470"/>
      <c r="AA949" s="400"/>
    </row>
    <row r="950" spans="16:27">
      <c r="P950" s="394">
        <f t="shared" ca="1" si="379"/>
        <v>260</v>
      </c>
      <c r="Q950" s="394">
        <f t="shared" ca="1" si="380"/>
        <v>40</v>
      </c>
      <c r="V950" s="470"/>
      <c r="W950" s="470"/>
      <c r="X950" s="470"/>
      <c r="Y950" s="470"/>
      <c r="AA950" s="400"/>
    </row>
    <row r="951" spans="16:27">
      <c r="P951" s="394">
        <f t="shared" ca="1" si="379"/>
        <v>260</v>
      </c>
      <c r="Q951" s="394">
        <f t="shared" ca="1" si="380"/>
        <v>40</v>
      </c>
      <c r="V951" s="470"/>
      <c r="W951" s="470"/>
      <c r="X951" s="470"/>
      <c r="Y951" s="470"/>
      <c r="AA951" s="400"/>
    </row>
    <row r="952" spans="16:27">
      <c r="P952" s="394">
        <f t="shared" ca="1" si="379"/>
        <v>270</v>
      </c>
      <c r="Q952" s="394">
        <f t="shared" ca="1" si="380"/>
        <v>30</v>
      </c>
      <c r="V952" s="470"/>
      <c r="W952" s="470"/>
      <c r="X952" s="470"/>
      <c r="Y952" s="470"/>
      <c r="AA952" s="400"/>
    </row>
    <row r="953" spans="16:27">
      <c r="P953" s="394">
        <f t="shared" ca="1" si="379"/>
        <v>250</v>
      </c>
      <c r="Q953" s="394">
        <f t="shared" ca="1" si="380"/>
        <v>40</v>
      </c>
      <c r="V953" s="470"/>
      <c r="W953" s="470"/>
      <c r="X953" s="470"/>
      <c r="Y953" s="470"/>
      <c r="AA953" s="400"/>
    </row>
    <row r="954" spans="16:27">
      <c r="P954" s="394">
        <f t="shared" ca="1" si="379"/>
        <v>260</v>
      </c>
      <c r="Q954" s="394">
        <f t="shared" ca="1" si="380"/>
        <v>30</v>
      </c>
      <c r="V954" s="470"/>
      <c r="W954" s="470"/>
      <c r="X954" s="470"/>
      <c r="Y954" s="470"/>
      <c r="AA954" s="400"/>
    </row>
    <row r="955" spans="16:27">
      <c r="P955" s="394">
        <f t="shared" ca="1" si="379"/>
        <v>270</v>
      </c>
      <c r="Q955" s="394">
        <f t="shared" ca="1" si="380"/>
        <v>30</v>
      </c>
      <c r="V955" s="470"/>
      <c r="W955" s="470"/>
      <c r="X955" s="470"/>
      <c r="Y955" s="470"/>
      <c r="AA955" s="400"/>
    </row>
    <row r="956" spans="16:27">
      <c r="P956" s="394">
        <f t="shared" ca="1" si="379"/>
        <v>270</v>
      </c>
      <c r="Q956" s="394">
        <f t="shared" ca="1" si="380"/>
        <v>40</v>
      </c>
      <c r="V956" s="470"/>
      <c r="W956" s="470"/>
      <c r="X956" s="470"/>
      <c r="Y956" s="470"/>
      <c r="AA956" s="400"/>
    </row>
    <row r="957" spans="16:27">
      <c r="P957" s="394">
        <f t="shared" ca="1" si="379"/>
        <v>260</v>
      </c>
      <c r="Q957" s="394">
        <f t="shared" ca="1" si="380"/>
        <v>30</v>
      </c>
      <c r="V957" s="470"/>
      <c r="W957" s="470"/>
      <c r="X957" s="470"/>
      <c r="Y957" s="470"/>
      <c r="AA957" s="400"/>
    </row>
    <row r="958" spans="16:27">
      <c r="P958" s="394">
        <f t="shared" ca="1" si="379"/>
        <v>250</v>
      </c>
      <c r="Q958" s="394">
        <f t="shared" ca="1" si="380"/>
        <v>40</v>
      </c>
      <c r="V958" s="470"/>
      <c r="W958" s="470"/>
      <c r="X958" s="470"/>
      <c r="Y958" s="470"/>
      <c r="AA958" s="400"/>
    </row>
    <row r="959" spans="16:27">
      <c r="P959" s="394">
        <f t="shared" ca="1" si="379"/>
        <v>250</v>
      </c>
      <c r="Q959" s="394">
        <f t="shared" ca="1" si="380"/>
        <v>40</v>
      </c>
      <c r="V959" s="470"/>
      <c r="W959" s="470"/>
      <c r="X959" s="470"/>
      <c r="Y959" s="470"/>
      <c r="AA959" s="400"/>
    </row>
    <row r="960" spans="16:27">
      <c r="P960" s="394">
        <f t="shared" ca="1" si="379"/>
        <v>260</v>
      </c>
      <c r="Q960" s="394">
        <f t="shared" ca="1" si="380"/>
        <v>30</v>
      </c>
      <c r="V960" s="470"/>
      <c r="W960" s="470"/>
      <c r="X960" s="470"/>
      <c r="Y960" s="470"/>
      <c r="AA960" s="400"/>
    </row>
    <row r="961" spans="16:27">
      <c r="P961" s="394">
        <f t="shared" ca="1" si="379"/>
        <v>260</v>
      </c>
      <c r="Q961" s="394">
        <f t="shared" ca="1" si="380"/>
        <v>40</v>
      </c>
      <c r="V961" s="470"/>
      <c r="W961" s="470"/>
      <c r="X961" s="470"/>
      <c r="Y961" s="470"/>
      <c r="AA961" s="400"/>
    </row>
    <row r="962" spans="16:27">
      <c r="P962" s="394">
        <f t="shared" ca="1" si="379"/>
        <v>260</v>
      </c>
      <c r="Q962" s="394">
        <f t="shared" ca="1" si="380"/>
        <v>40</v>
      </c>
      <c r="V962" s="470"/>
      <c r="W962" s="470"/>
      <c r="X962" s="470"/>
      <c r="Y962" s="470"/>
      <c r="AA962" s="400"/>
    </row>
    <row r="963" spans="16:27">
      <c r="P963" s="394">
        <f t="shared" ca="1" si="379"/>
        <v>260</v>
      </c>
      <c r="Q963" s="394">
        <f t="shared" ca="1" si="380"/>
        <v>30</v>
      </c>
      <c r="V963" s="470"/>
      <c r="W963" s="470"/>
      <c r="X963" s="470"/>
      <c r="Y963" s="470"/>
      <c r="AA963" s="400"/>
    </row>
    <row r="964" spans="16:27">
      <c r="P964" s="394">
        <f t="shared" ca="1" si="379"/>
        <v>260</v>
      </c>
      <c r="Q964" s="394">
        <f t="shared" ca="1" si="380"/>
        <v>40</v>
      </c>
      <c r="V964" s="470"/>
      <c r="W964" s="470"/>
      <c r="X964" s="470"/>
      <c r="Y964" s="470"/>
      <c r="AA964" s="400"/>
    </row>
    <row r="965" spans="16:27">
      <c r="P965" s="394">
        <f t="shared" ca="1" si="379"/>
        <v>270</v>
      </c>
      <c r="Q965" s="394">
        <f t="shared" ca="1" si="380"/>
        <v>30</v>
      </c>
      <c r="V965" s="470"/>
      <c r="W965" s="470"/>
      <c r="X965" s="470"/>
      <c r="Y965" s="470"/>
      <c r="AA965" s="400"/>
    </row>
    <row r="966" spans="16:27">
      <c r="P966" s="394">
        <f t="shared" ca="1" si="379"/>
        <v>270</v>
      </c>
      <c r="Q966" s="394">
        <f t="shared" ca="1" si="380"/>
        <v>30</v>
      </c>
      <c r="V966" s="470"/>
      <c r="W966" s="470"/>
      <c r="X966" s="470"/>
      <c r="Y966" s="470"/>
      <c r="AA966" s="400"/>
    </row>
    <row r="967" spans="16:27">
      <c r="P967" s="394">
        <f t="shared" ca="1" si="379"/>
        <v>250</v>
      </c>
      <c r="Q967" s="394">
        <f t="shared" ca="1" si="380"/>
        <v>30</v>
      </c>
      <c r="V967" s="470"/>
      <c r="W967" s="470"/>
      <c r="X967" s="470"/>
      <c r="Y967" s="470"/>
      <c r="AA967" s="400"/>
    </row>
    <row r="968" spans="16:27">
      <c r="P968" s="394">
        <f t="shared" ref="P968:P1031" ca="1" si="381">ROUND((RAND()*(270-250)+250),-1)</f>
        <v>270</v>
      </c>
      <c r="Q968" s="394">
        <f t="shared" ref="Q968:Q1031" ca="1" si="382">ROUND((RAND()*(45-30)+30),-1)</f>
        <v>40</v>
      </c>
      <c r="V968" s="470"/>
      <c r="W968" s="470"/>
      <c r="X968" s="470"/>
      <c r="Y968" s="470"/>
      <c r="AA968" s="400"/>
    </row>
    <row r="969" spans="16:27">
      <c r="P969" s="394">
        <f t="shared" ca="1" si="381"/>
        <v>260</v>
      </c>
      <c r="Q969" s="394">
        <f t="shared" ca="1" si="382"/>
        <v>40</v>
      </c>
      <c r="V969" s="470"/>
      <c r="W969" s="470"/>
      <c r="X969" s="470"/>
      <c r="Y969" s="470"/>
      <c r="AA969" s="400"/>
    </row>
    <row r="970" spans="16:27">
      <c r="P970" s="394">
        <f t="shared" ca="1" si="381"/>
        <v>260</v>
      </c>
      <c r="Q970" s="394">
        <f t="shared" ca="1" si="382"/>
        <v>30</v>
      </c>
      <c r="V970" s="470"/>
      <c r="W970" s="470"/>
      <c r="X970" s="470"/>
      <c r="Y970" s="470"/>
      <c r="AA970" s="400"/>
    </row>
    <row r="971" spans="16:27">
      <c r="P971" s="394">
        <f t="shared" ca="1" si="381"/>
        <v>270</v>
      </c>
      <c r="Q971" s="394">
        <f t="shared" ca="1" si="382"/>
        <v>40</v>
      </c>
      <c r="V971" s="470"/>
      <c r="W971" s="470"/>
      <c r="X971" s="470"/>
      <c r="Y971" s="470"/>
      <c r="AA971" s="400"/>
    </row>
    <row r="972" spans="16:27">
      <c r="P972" s="394">
        <f t="shared" ca="1" si="381"/>
        <v>270</v>
      </c>
      <c r="Q972" s="394">
        <f t="shared" ca="1" si="382"/>
        <v>30</v>
      </c>
      <c r="V972" s="470"/>
      <c r="W972" s="470"/>
      <c r="X972" s="470"/>
      <c r="Y972" s="470"/>
      <c r="AA972" s="400"/>
    </row>
    <row r="973" spans="16:27">
      <c r="P973" s="394">
        <f t="shared" ca="1" si="381"/>
        <v>250</v>
      </c>
      <c r="Q973" s="394">
        <f t="shared" ca="1" si="382"/>
        <v>40</v>
      </c>
      <c r="V973" s="470"/>
      <c r="W973" s="470"/>
      <c r="X973" s="470"/>
      <c r="Y973" s="470"/>
      <c r="AA973" s="400"/>
    </row>
    <row r="974" spans="16:27">
      <c r="P974" s="394">
        <f t="shared" ca="1" si="381"/>
        <v>250</v>
      </c>
      <c r="Q974" s="394">
        <f t="shared" ca="1" si="382"/>
        <v>30</v>
      </c>
      <c r="V974" s="470"/>
      <c r="W974" s="470"/>
      <c r="X974" s="470"/>
      <c r="Y974" s="470"/>
      <c r="AA974" s="400"/>
    </row>
    <row r="975" spans="16:27">
      <c r="P975" s="394">
        <f t="shared" ca="1" si="381"/>
        <v>250</v>
      </c>
      <c r="Q975" s="394">
        <f t="shared" ca="1" si="382"/>
        <v>40</v>
      </c>
      <c r="V975" s="470"/>
      <c r="W975" s="470"/>
      <c r="X975" s="470"/>
      <c r="Y975" s="470"/>
      <c r="AA975" s="400"/>
    </row>
    <row r="976" spans="16:27">
      <c r="P976" s="394">
        <f t="shared" ca="1" si="381"/>
        <v>270</v>
      </c>
      <c r="Q976" s="394">
        <f t="shared" ca="1" si="382"/>
        <v>40</v>
      </c>
      <c r="V976" s="470"/>
      <c r="W976" s="470"/>
      <c r="X976" s="470"/>
      <c r="Y976" s="470"/>
      <c r="AA976" s="400"/>
    </row>
    <row r="977" spans="16:27">
      <c r="P977" s="394">
        <f t="shared" ca="1" si="381"/>
        <v>260</v>
      </c>
      <c r="Q977" s="394">
        <f t="shared" ca="1" si="382"/>
        <v>40</v>
      </c>
      <c r="V977" s="470"/>
      <c r="W977" s="470"/>
      <c r="X977" s="470"/>
      <c r="Y977" s="470"/>
      <c r="AA977" s="400"/>
    </row>
    <row r="978" spans="16:27">
      <c r="P978" s="394">
        <f t="shared" ca="1" si="381"/>
        <v>270</v>
      </c>
      <c r="Q978" s="394">
        <f t="shared" ca="1" si="382"/>
        <v>40</v>
      </c>
      <c r="V978" s="470"/>
      <c r="W978" s="470"/>
      <c r="X978" s="470"/>
      <c r="Y978" s="470"/>
      <c r="AA978" s="400"/>
    </row>
    <row r="979" spans="16:27">
      <c r="P979" s="394">
        <f t="shared" ca="1" si="381"/>
        <v>270</v>
      </c>
      <c r="Q979" s="394">
        <f t="shared" ca="1" si="382"/>
        <v>30</v>
      </c>
      <c r="V979" s="470"/>
      <c r="W979" s="470"/>
      <c r="X979" s="470"/>
      <c r="Y979" s="470"/>
      <c r="AA979" s="400"/>
    </row>
    <row r="980" spans="16:27">
      <c r="P980" s="394">
        <f t="shared" ca="1" si="381"/>
        <v>260</v>
      </c>
      <c r="Q980" s="394">
        <f t="shared" ca="1" si="382"/>
        <v>40</v>
      </c>
      <c r="V980" s="470"/>
      <c r="W980" s="470"/>
      <c r="X980" s="470"/>
      <c r="Y980" s="470"/>
      <c r="AA980" s="400"/>
    </row>
    <row r="981" spans="16:27">
      <c r="P981" s="394">
        <f t="shared" ca="1" si="381"/>
        <v>250</v>
      </c>
      <c r="Q981" s="394">
        <f t="shared" ca="1" si="382"/>
        <v>40</v>
      </c>
      <c r="V981" s="470"/>
      <c r="W981" s="470"/>
      <c r="X981" s="470"/>
      <c r="Y981" s="470"/>
      <c r="AA981" s="400"/>
    </row>
    <row r="982" spans="16:27">
      <c r="P982" s="394">
        <f t="shared" ca="1" si="381"/>
        <v>260</v>
      </c>
      <c r="Q982" s="394">
        <f t="shared" ca="1" si="382"/>
        <v>40</v>
      </c>
      <c r="V982" s="470"/>
      <c r="W982" s="470"/>
      <c r="X982" s="470"/>
      <c r="Y982" s="470"/>
      <c r="AA982" s="400"/>
    </row>
    <row r="983" spans="16:27">
      <c r="P983" s="394">
        <f t="shared" ca="1" si="381"/>
        <v>260</v>
      </c>
      <c r="Q983" s="394">
        <f t="shared" ca="1" si="382"/>
        <v>40</v>
      </c>
      <c r="V983" s="470"/>
      <c r="W983" s="470"/>
      <c r="X983" s="470"/>
      <c r="Y983" s="470"/>
      <c r="AA983" s="400"/>
    </row>
    <row r="984" spans="16:27">
      <c r="P984" s="394">
        <f t="shared" ca="1" si="381"/>
        <v>270</v>
      </c>
      <c r="Q984" s="394">
        <f t="shared" ca="1" si="382"/>
        <v>40</v>
      </c>
      <c r="V984" s="470"/>
      <c r="W984" s="470"/>
      <c r="X984" s="470"/>
      <c r="Y984" s="470"/>
      <c r="AA984" s="400"/>
    </row>
    <row r="985" spans="16:27">
      <c r="P985" s="394">
        <f t="shared" ca="1" si="381"/>
        <v>260</v>
      </c>
      <c r="Q985" s="394">
        <f t="shared" ca="1" si="382"/>
        <v>30</v>
      </c>
      <c r="V985" s="470"/>
      <c r="W985" s="470"/>
      <c r="X985" s="470"/>
      <c r="Y985" s="470"/>
      <c r="AA985" s="400"/>
    </row>
    <row r="986" spans="16:27">
      <c r="P986" s="394">
        <f t="shared" ca="1" si="381"/>
        <v>260</v>
      </c>
      <c r="Q986" s="394">
        <f t="shared" ca="1" si="382"/>
        <v>40</v>
      </c>
      <c r="V986" s="470"/>
      <c r="W986" s="470"/>
      <c r="X986" s="470"/>
      <c r="Y986" s="470"/>
      <c r="AA986" s="400"/>
    </row>
    <row r="987" spans="16:27">
      <c r="P987" s="394">
        <f t="shared" ca="1" si="381"/>
        <v>260</v>
      </c>
      <c r="Q987" s="394">
        <f t="shared" ca="1" si="382"/>
        <v>30</v>
      </c>
      <c r="V987" s="470"/>
      <c r="W987" s="470"/>
      <c r="X987" s="470"/>
      <c r="Y987" s="470"/>
      <c r="AA987" s="400"/>
    </row>
    <row r="988" spans="16:27">
      <c r="P988" s="394">
        <f t="shared" ca="1" si="381"/>
        <v>250</v>
      </c>
      <c r="Q988" s="394">
        <f t="shared" ca="1" si="382"/>
        <v>30</v>
      </c>
      <c r="V988" s="470"/>
      <c r="W988" s="470"/>
      <c r="X988" s="470"/>
      <c r="Y988" s="470"/>
      <c r="AA988" s="400"/>
    </row>
    <row r="989" spans="16:27">
      <c r="P989" s="394">
        <f t="shared" ca="1" si="381"/>
        <v>270</v>
      </c>
      <c r="Q989" s="394">
        <f t="shared" ca="1" si="382"/>
        <v>30</v>
      </c>
      <c r="V989" s="470"/>
      <c r="W989" s="470"/>
      <c r="X989" s="470"/>
      <c r="Y989" s="470"/>
      <c r="AA989" s="400"/>
    </row>
    <row r="990" spans="16:27">
      <c r="P990" s="394">
        <f t="shared" ca="1" si="381"/>
        <v>270</v>
      </c>
      <c r="Q990" s="394">
        <f t="shared" ca="1" si="382"/>
        <v>30</v>
      </c>
      <c r="V990" s="470"/>
      <c r="W990" s="470"/>
      <c r="X990" s="470"/>
      <c r="Y990" s="470"/>
      <c r="AA990" s="400"/>
    </row>
    <row r="991" spans="16:27">
      <c r="P991" s="394">
        <f t="shared" ca="1" si="381"/>
        <v>250</v>
      </c>
      <c r="Q991" s="394">
        <f t="shared" ca="1" si="382"/>
        <v>40</v>
      </c>
      <c r="V991" s="470"/>
      <c r="W991" s="470"/>
      <c r="X991" s="470"/>
      <c r="Y991" s="470"/>
      <c r="AA991" s="400"/>
    </row>
    <row r="992" spans="16:27">
      <c r="P992" s="394">
        <f t="shared" ca="1" si="381"/>
        <v>270</v>
      </c>
      <c r="Q992" s="394">
        <f t="shared" ca="1" si="382"/>
        <v>30</v>
      </c>
      <c r="V992" s="470"/>
      <c r="W992" s="470"/>
      <c r="X992" s="470"/>
      <c r="Y992" s="470"/>
      <c r="AA992" s="400"/>
    </row>
    <row r="993" spans="16:27">
      <c r="P993" s="394">
        <f t="shared" ca="1" si="381"/>
        <v>260</v>
      </c>
      <c r="Q993" s="394">
        <f t="shared" ca="1" si="382"/>
        <v>40</v>
      </c>
      <c r="V993" s="470"/>
      <c r="W993" s="470"/>
      <c r="X993" s="470"/>
      <c r="Y993" s="470"/>
      <c r="AA993" s="400"/>
    </row>
    <row r="994" spans="16:27">
      <c r="P994" s="394">
        <f t="shared" ca="1" si="381"/>
        <v>250</v>
      </c>
      <c r="Q994" s="394">
        <f t="shared" ca="1" si="382"/>
        <v>40</v>
      </c>
      <c r="V994" s="470"/>
      <c r="W994" s="470"/>
      <c r="X994" s="470"/>
      <c r="Y994" s="470"/>
      <c r="AA994" s="400"/>
    </row>
    <row r="995" spans="16:27">
      <c r="P995" s="394">
        <f t="shared" ca="1" si="381"/>
        <v>250</v>
      </c>
      <c r="Q995" s="394">
        <f t="shared" ca="1" si="382"/>
        <v>40</v>
      </c>
      <c r="V995" s="470"/>
      <c r="W995" s="470"/>
      <c r="X995" s="470"/>
      <c r="Y995" s="470"/>
      <c r="AA995" s="400"/>
    </row>
    <row r="996" spans="16:27">
      <c r="P996" s="394">
        <f t="shared" ca="1" si="381"/>
        <v>260</v>
      </c>
      <c r="Q996" s="394">
        <f t="shared" ca="1" si="382"/>
        <v>40</v>
      </c>
      <c r="V996" s="470"/>
      <c r="W996" s="470"/>
      <c r="X996" s="470"/>
      <c r="Y996" s="470"/>
      <c r="AA996" s="400"/>
    </row>
    <row r="997" spans="16:27">
      <c r="P997" s="394">
        <f t="shared" ca="1" si="381"/>
        <v>250</v>
      </c>
      <c r="Q997" s="394">
        <f t="shared" ca="1" si="382"/>
        <v>40</v>
      </c>
      <c r="V997" s="470"/>
      <c r="W997" s="470"/>
      <c r="X997" s="470"/>
      <c r="Y997" s="470"/>
      <c r="AA997" s="400"/>
    </row>
    <row r="998" spans="16:27">
      <c r="P998" s="394">
        <f t="shared" ca="1" si="381"/>
        <v>270</v>
      </c>
      <c r="Q998" s="394">
        <f t="shared" ca="1" si="382"/>
        <v>30</v>
      </c>
      <c r="V998" s="470"/>
      <c r="W998" s="470"/>
      <c r="X998" s="470"/>
      <c r="Y998" s="470"/>
      <c r="AA998" s="400"/>
    </row>
    <row r="999" spans="16:27">
      <c r="P999" s="394">
        <f t="shared" ca="1" si="381"/>
        <v>260</v>
      </c>
      <c r="Q999" s="394">
        <f t="shared" ca="1" si="382"/>
        <v>30</v>
      </c>
      <c r="V999" s="470"/>
      <c r="W999" s="470"/>
      <c r="X999" s="470"/>
      <c r="Y999" s="470"/>
      <c r="AA999" s="400"/>
    </row>
    <row r="1000" spans="16:27">
      <c r="P1000" s="394">
        <f t="shared" ca="1" si="381"/>
        <v>270</v>
      </c>
      <c r="Q1000" s="394">
        <f t="shared" ca="1" si="382"/>
        <v>40</v>
      </c>
      <c r="V1000" s="470"/>
      <c r="W1000" s="470"/>
      <c r="X1000" s="470"/>
      <c r="Y1000" s="470"/>
      <c r="AA1000" s="400"/>
    </row>
    <row r="1001" spans="16:27">
      <c r="P1001" s="394">
        <f t="shared" ca="1" si="381"/>
        <v>260</v>
      </c>
      <c r="Q1001" s="394">
        <f t="shared" ca="1" si="382"/>
        <v>40</v>
      </c>
      <c r="V1001" s="470"/>
      <c r="W1001" s="470"/>
      <c r="X1001" s="470"/>
      <c r="Y1001" s="470"/>
      <c r="AA1001" s="400"/>
    </row>
    <row r="1002" spans="16:27">
      <c r="P1002" s="394">
        <f t="shared" ca="1" si="381"/>
        <v>250</v>
      </c>
      <c r="Q1002" s="394">
        <f t="shared" ca="1" si="382"/>
        <v>40</v>
      </c>
      <c r="V1002" s="470"/>
      <c r="W1002" s="470"/>
      <c r="X1002" s="470"/>
      <c r="Y1002" s="470"/>
      <c r="AA1002" s="400"/>
    </row>
    <row r="1003" spans="16:27">
      <c r="P1003" s="394">
        <f t="shared" ca="1" si="381"/>
        <v>270</v>
      </c>
      <c r="Q1003" s="394">
        <f t="shared" ca="1" si="382"/>
        <v>40</v>
      </c>
      <c r="V1003" s="470"/>
      <c r="W1003" s="470"/>
      <c r="X1003" s="470"/>
      <c r="Y1003" s="470"/>
      <c r="AA1003" s="400"/>
    </row>
    <row r="1004" spans="16:27">
      <c r="P1004" s="394">
        <f t="shared" ca="1" si="381"/>
        <v>260</v>
      </c>
      <c r="Q1004" s="394">
        <f t="shared" ca="1" si="382"/>
        <v>40</v>
      </c>
      <c r="V1004" s="470"/>
      <c r="W1004" s="470"/>
      <c r="X1004" s="470"/>
      <c r="Y1004" s="470"/>
      <c r="AA1004" s="400"/>
    </row>
    <row r="1005" spans="16:27">
      <c r="P1005" s="394">
        <f t="shared" ca="1" si="381"/>
        <v>250</v>
      </c>
      <c r="Q1005" s="394">
        <f t="shared" ca="1" si="382"/>
        <v>40</v>
      </c>
      <c r="V1005" s="470"/>
      <c r="W1005" s="470"/>
      <c r="X1005" s="470"/>
      <c r="Y1005" s="470"/>
      <c r="AA1005" s="400"/>
    </row>
    <row r="1006" spans="16:27">
      <c r="P1006" s="394">
        <f t="shared" ca="1" si="381"/>
        <v>250</v>
      </c>
      <c r="Q1006" s="394">
        <f t="shared" ca="1" si="382"/>
        <v>40</v>
      </c>
      <c r="V1006" s="470"/>
      <c r="W1006" s="470"/>
      <c r="X1006" s="470"/>
      <c r="Y1006" s="470"/>
      <c r="AA1006" s="400"/>
    </row>
    <row r="1007" spans="16:27">
      <c r="P1007" s="394">
        <f t="shared" ca="1" si="381"/>
        <v>260</v>
      </c>
      <c r="Q1007" s="394">
        <f t="shared" ca="1" si="382"/>
        <v>40</v>
      </c>
      <c r="V1007" s="470"/>
      <c r="W1007" s="470"/>
      <c r="X1007" s="470"/>
      <c r="Y1007" s="470"/>
      <c r="AA1007" s="400"/>
    </row>
    <row r="1008" spans="16:27">
      <c r="P1008" s="394">
        <f t="shared" ca="1" si="381"/>
        <v>260</v>
      </c>
      <c r="Q1008" s="394">
        <f t="shared" ca="1" si="382"/>
        <v>30</v>
      </c>
      <c r="V1008" s="470"/>
      <c r="W1008" s="470"/>
      <c r="X1008" s="470"/>
      <c r="Y1008" s="470"/>
      <c r="AA1008" s="400"/>
    </row>
    <row r="1009" spans="16:27">
      <c r="P1009" s="394">
        <f t="shared" ca="1" si="381"/>
        <v>260</v>
      </c>
      <c r="Q1009" s="394">
        <f t="shared" ca="1" si="382"/>
        <v>40</v>
      </c>
      <c r="V1009" s="470"/>
      <c r="W1009" s="470"/>
      <c r="X1009" s="470"/>
      <c r="Y1009" s="470"/>
      <c r="AA1009" s="400"/>
    </row>
    <row r="1010" spans="16:27">
      <c r="P1010" s="394">
        <f t="shared" ca="1" si="381"/>
        <v>250</v>
      </c>
      <c r="Q1010" s="394">
        <f t="shared" ca="1" si="382"/>
        <v>30</v>
      </c>
      <c r="V1010" s="470"/>
      <c r="W1010" s="470"/>
      <c r="X1010" s="470"/>
      <c r="Y1010" s="470"/>
      <c r="AA1010" s="400"/>
    </row>
    <row r="1011" spans="16:27">
      <c r="P1011" s="394">
        <f t="shared" ca="1" si="381"/>
        <v>260</v>
      </c>
      <c r="Q1011" s="394">
        <f t="shared" ca="1" si="382"/>
        <v>40</v>
      </c>
      <c r="V1011" s="470"/>
      <c r="W1011" s="470"/>
      <c r="X1011" s="470"/>
      <c r="Y1011" s="470"/>
      <c r="AA1011" s="400"/>
    </row>
    <row r="1012" spans="16:27">
      <c r="P1012" s="394">
        <f t="shared" ca="1" si="381"/>
        <v>250</v>
      </c>
      <c r="Q1012" s="394">
        <f t="shared" ca="1" si="382"/>
        <v>40</v>
      </c>
      <c r="V1012" s="470"/>
      <c r="W1012" s="470"/>
      <c r="X1012" s="470"/>
      <c r="Y1012" s="470"/>
      <c r="AA1012" s="400"/>
    </row>
    <row r="1013" spans="16:27">
      <c r="P1013" s="394">
        <f t="shared" ca="1" si="381"/>
        <v>260</v>
      </c>
      <c r="Q1013" s="394">
        <f t="shared" ca="1" si="382"/>
        <v>40</v>
      </c>
      <c r="V1013" s="470"/>
      <c r="W1013" s="470"/>
      <c r="X1013" s="470"/>
      <c r="Y1013" s="470"/>
      <c r="AA1013" s="400"/>
    </row>
    <row r="1014" spans="16:27">
      <c r="P1014" s="394">
        <f t="shared" ca="1" si="381"/>
        <v>270</v>
      </c>
      <c r="Q1014" s="394">
        <f t="shared" ca="1" si="382"/>
        <v>30</v>
      </c>
      <c r="V1014" s="470"/>
      <c r="W1014" s="470"/>
      <c r="X1014" s="470"/>
      <c r="Y1014" s="470"/>
      <c r="AA1014" s="400"/>
    </row>
    <row r="1015" spans="16:27">
      <c r="P1015" s="394">
        <f t="shared" ca="1" si="381"/>
        <v>260</v>
      </c>
      <c r="Q1015" s="394">
        <f t="shared" ca="1" si="382"/>
        <v>30</v>
      </c>
      <c r="V1015" s="470"/>
      <c r="W1015" s="470"/>
      <c r="X1015" s="470"/>
      <c r="Y1015" s="470"/>
      <c r="AA1015" s="400"/>
    </row>
    <row r="1016" spans="16:27">
      <c r="P1016" s="394">
        <f t="shared" ca="1" si="381"/>
        <v>250</v>
      </c>
      <c r="Q1016" s="394">
        <f t="shared" ca="1" si="382"/>
        <v>30</v>
      </c>
      <c r="V1016" s="470"/>
      <c r="W1016" s="470"/>
      <c r="X1016" s="470"/>
      <c r="Y1016" s="470"/>
      <c r="AA1016" s="400"/>
    </row>
    <row r="1017" spans="16:27">
      <c r="P1017" s="394">
        <f t="shared" ca="1" si="381"/>
        <v>260</v>
      </c>
      <c r="Q1017" s="394">
        <f t="shared" ca="1" si="382"/>
        <v>40</v>
      </c>
      <c r="V1017" s="470"/>
      <c r="W1017" s="470"/>
      <c r="X1017" s="470"/>
      <c r="Y1017" s="470"/>
      <c r="AA1017" s="400"/>
    </row>
    <row r="1018" spans="16:27">
      <c r="P1018" s="394">
        <f t="shared" ca="1" si="381"/>
        <v>270</v>
      </c>
      <c r="Q1018" s="394">
        <f t="shared" ca="1" si="382"/>
        <v>40</v>
      </c>
      <c r="V1018" s="470"/>
      <c r="W1018" s="470"/>
      <c r="X1018" s="470"/>
      <c r="Y1018" s="470"/>
      <c r="AA1018" s="400"/>
    </row>
    <row r="1019" spans="16:27">
      <c r="P1019" s="394">
        <f t="shared" ca="1" si="381"/>
        <v>250</v>
      </c>
      <c r="Q1019" s="394">
        <f t="shared" ca="1" si="382"/>
        <v>40</v>
      </c>
      <c r="V1019" s="470"/>
      <c r="W1019" s="470"/>
      <c r="X1019" s="470"/>
      <c r="Y1019" s="470"/>
      <c r="AA1019" s="400"/>
    </row>
    <row r="1020" spans="16:27">
      <c r="P1020" s="394">
        <f t="shared" ca="1" si="381"/>
        <v>260</v>
      </c>
      <c r="Q1020" s="394">
        <f t="shared" ca="1" si="382"/>
        <v>40</v>
      </c>
      <c r="V1020" s="470"/>
      <c r="W1020" s="470"/>
      <c r="X1020" s="470"/>
      <c r="Y1020" s="470"/>
      <c r="AA1020" s="400"/>
    </row>
    <row r="1021" spans="16:27">
      <c r="P1021" s="394">
        <f t="shared" ca="1" si="381"/>
        <v>250</v>
      </c>
      <c r="Q1021" s="394">
        <f t="shared" ca="1" si="382"/>
        <v>40</v>
      </c>
      <c r="V1021" s="470"/>
      <c r="W1021" s="470"/>
      <c r="X1021" s="470"/>
      <c r="Y1021" s="470"/>
      <c r="AA1021" s="400"/>
    </row>
    <row r="1022" spans="16:27">
      <c r="P1022" s="394">
        <f t="shared" ca="1" si="381"/>
        <v>250</v>
      </c>
      <c r="Q1022" s="394">
        <f t="shared" ca="1" si="382"/>
        <v>40</v>
      </c>
      <c r="V1022" s="470"/>
      <c r="W1022" s="470"/>
      <c r="X1022" s="470"/>
      <c r="Y1022" s="470"/>
      <c r="AA1022" s="400"/>
    </row>
    <row r="1023" spans="16:27">
      <c r="P1023" s="394">
        <f t="shared" ca="1" si="381"/>
        <v>260</v>
      </c>
      <c r="Q1023" s="394">
        <f t="shared" ca="1" si="382"/>
        <v>40</v>
      </c>
      <c r="V1023" s="470"/>
      <c r="W1023" s="470"/>
      <c r="X1023" s="470"/>
      <c r="Y1023" s="470"/>
      <c r="AA1023" s="400"/>
    </row>
    <row r="1024" spans="16:27">
      <c r="P1024" s="394">
        <f t="shared" ca="1" si="381"/>
        <v>270</v>
      </c>
      <c r="Q1024" s="394">
        <f t="shared" ca="1" si="382"/>
        <v>40</v>
      </c>
      <c r="V1024" s="470"/>
      <c r="W1024" s="470"/>
      <c r="X1024" s="470"/>
      <c r="Y1024" s="470"/>
      <c r="AA1024" s="400"/>
    </row>
    <row r="1025" spans="16:27">
      <c r="P1025" s="394">
        <f t="shared" ca="1" si="381"/>
        <v>270</v>
      </c>
      <c r="Q1025" s="394">
        <f t="shared" ca="1" si="382"/>
        <v>30</v>
      </c>
      <c r="V1025" s="470"/>
      <c r="W1025" s="470"/>
      <c r="X1025" s="470"/>
      <c r="Y1025" s="470"/>
      <c r="AA1025" s="400"/>
    </row>
    <row r="1026" spans="16:27">
      <c r="P1026" s="394">
        <f t="shared" ca="1" si="381"/>
        <v>260</v>
      </c>
      <c r="Q1026" s="394">
        <f t="shared" ca="1" si="382"/>
        <v>40</v>
      </c>
      <c r="V1026" s="470"/>
      <c r="W1026" s="470"/>
      <c r="X1026" s="470"/>
      <c r="Y1026" s="470"/>
      <c r="AA1026" s="400"/>
    </row>
    <row r="1027" spans="16:27">
      <c r="P1027" s="394">
        <f t="shared" ca="1" si="381"/>
        <v>250</v>
      </c>
      <c r="Q1027" s="394">
        <f t="shared" ca="1" si="382"/>
        <v>40</v>
      </c>
      <c r="V1027" s="470"/>
      <c r="W1027" s="470"/>
      <c r="X1027" s="470"/>
      <c r="Y1027" s="470"/>
      <c r="AA1027" s="400"/>
    </row>
    <row r="1028" spans="16:27">
      <c r="P1028" s="394">
        <f t="shared" ca="1" si="381"/>
        <v>260</v>
      </c>
      <c r="Q1028" s="394">
        <f t="shared" ca="1" si="382"/>
        <v>40</v>
      </c>
      <c r="V1028" s="470"/>
      <c r="W1028" s="470"/>
      <c r="X1028" s="470"/>
      <c r="Y1028" s="470"/>
      <c r="AA1028" s="400"/>
    </row>
    <row r="1029" spans="16:27">
      <c r="P1029" s="394">
        <f t="shared" ca="1" si="381"/>
        <v>260</v>
      </c>
      <c r="Q1029" s="394">
        <f t="shared" ca="1" si="382"/>
        <v>40</v>
      </c>
      <c r="V1029" s="470"/>
      <c r="W1029" s="470"/>
      <c r="X1029" s="470"/>
      <c r="Y1029" s="470"/>
      <c r="AA1029" s="400"/>
    </row>
    <row r="1030" spans="16:27">
      <c r="P1030" s="394">
        <f t="shared" ca="1" si="381"/>
        <v>260</v>
      </c>
      <c r="Q1030" s="394">
        <f t="shared" ca="1" si="382"/>
        <v>40</v>
      </c>
      <c r="V1030" s="470"/>
      <c r="W1030" s="470"/>
      <c r="X1030" s="470"/>
      <c r="Y1030" s="470"/>
      <c r="AA1030" s="400"/>
    </row>
    <row r="1031" spans="16:27">
      <c r="P1031" s="394">
        <f t="shared" ca="1" si="381"/>
        <v>260</v>
      </c>
      <c r="Q1031" s="394">
        <f t="shared" ca="1" si="382"/>
        <v>40</v>
      </c>
      <c r="V1031" s="470"/>
      <c r="W1031" s="470"/>
      <c r="X1031" s="470"/>
      <c r="Y1031" s="470"/>
      <c r="AA1031" s="400"/>
    </row>
    <row r="1032" spans="16:27">
      <c r="P1032" s="394">
        <f t="shared" ref="P1032:P1095" ca="1" si="383">ROUND((RAND()*(270-250)+250),-1)</f>
        <v>260</v>
      </c>
      <c r="Q1032" s="394">
        <f t="shared" ref="Q1032:Q1095" ca="1" si="384">ROUND((RAND()*(45-30)+30),-1)</f>
        <v>40</v>
      </c>
      <c r="AA1032" s="400"/>
    </row>
    <row r="1033" spans="16:27">
      <c r="P1033" s="394">
        <f t="shared" ca="1" si="383"/>
        <v>260</v>
      </c>
      <c r="Q1033" s="394">
        <f t="shared" ca="1" si="384"/>
        <v>40</v>
      </c>
      <c r="AA1033" s="400"/>
    </row>
    <row r="1034" spans="16:27">
      <c r="P1034" s="394">
        <f t="shared" ca="1" si="383"/>
        <v>270</v>
      </c>
      <c r="Q1034" s="394">
        <f t="shared" ca="1" si="384"/>
        <v>30</v>
      </c>
      <c r="AA1034" s="400"/>
    </row>
    <row r="1035" spans="16:27">
      <c r="P1035" s="394">
        <f t="shared" ca="1" si="383"/>
        <v>250</v>
      </c>
      <c r="Q1035" s="394">
        <f t="shared" ca="1" si="384"/>
        <v>30</v>
      </c>
      <c r="AA1035" s="400"/>
    </row>
    <row r="1036" spans="16:27">
      <c r="P1036" s="394">
        <f t="shared" ca="1" si="383"/>
        <v>260</v>
      </c>
      <c r="Q1036" s="394">
        <f t="shared" ca="1" si="384"/>
        <v>40</v>
      </c>
      <c r="AA1036" s="400"/>
    </row>
    <row r="1037" spans="16:27">
      <c r="P1037" s="394">
        <f t="shared" ca="1" si="383"/>
        <v>250</v>
      </c>
      <c r="Q1037" s="394">
        <f t="shared" ca="1" si="384"/>
        <v>40</v>
      </c>
      <c r="AA1037" s="400"/>
    </row>
    <row r="1038" spans="16:27">
      <c r="P1038" s="394">
        <f t="shared" ca="1" si="383"/>
        <v>260</v>
      </c>
      <c r="Q1038" s="394">
        <f t="shared" ca="1" si="384"/>
        <v>40</v>
      </c>
      <c r="AA1038" s="400"/>
    </row>
    <row r="1039" spans="16:27">
      <c r="P1039" s="394">
        <f t="shared" ca="1" si="383"/>
        <v>270</v>
      </c>
      <c r="Q1039" s="394">
        <f t="shared" ca="1" si="384"/>
        <v>30</v>
      </c>
      <c r="AA1039" s="400"/>
    </row>
    <row r="1040" spans="16:27">
      <c r="P1040" s="394">
        <f t="shared" ca="1" si="383"/>
        <v>250</v>
      </c>
      <c r="Q1040" s="394">
        <f t="shared" ca="1" si="384"/>
        <v>40</v>
      </c>
      <c r="AA1040" s="400"/>
    </row>
    <row r="1041" spans="16:27">
      <c r="P1041" s="394">
        <f t="shared" ca="1" si="383"/>
        <v>260</v>
      </c>
      <c r="Q1041" s="394">
        <f t="shared" ca="1" si="384"/>
        <v>30</v>
      </c>
      <c r="AA1041" s="400"/>
    </row>
    <row r="1042" spans="16:27">
      <c r="P1042" s="394">
        <f t="shared" ca="1" si="383"/>
        <v>260</v>
      </c>
      <c r="Q1042" s="394">
        <f t="shared" ca="1" si="384"/>
        <v>40</v>
      </c>
      <c r="AA1042" s="400"/>
    </row>
    <row r="1043" spans="16:27">
      <c r="P1043" s="394">
        <f t="shared" ca="1" si="383"/>
        <v>260</v>
      </c>
      <c r="Q1043" s="394">
        <f t="shared" ca="1" si="384"/>
        <v>40</v>
      </c>
      <c r="AA1043" s="400"/>
    </row>
    <row r="1044" spans="16:27">
      <c r="P1044" s="394">
        <f t="shared" ca="1" si="383"/>
        <v>260</v>
      </c>
      <c r="Q1044" s="394">
        <f t="shared" ca="1" si="384"/>
        <v>30</v>
      </c>
      <c r="AA1044" s="400"/>
    </row>
    <row r="1045" spans="16:27">
      <c r="P1045" s="394">
        <f t="shared" ca="1" si="383"/>
        <v>250</v>
      </c>
      <c r="Q1045" s="394">
        <f t="shared" ca="1" si="384"/>
        <v>40</v>
      </c>
      <c r="AA1045" s="400"/>
    </row>
    <row r="1046" spans="16:27">
      <c r="P1046" s="394">
        <f t="shared" ca="1" si="383"/>
        <v>260</v>
      </c>
      <c r="Q1046" s="394">
        <f t="shared" ca="1" si="384"/>
        <v>30</v>
      </c>
      <c r="AA1046" s="400"/>
    </row>
    <row r="1047" spans="16:27">
      <c r="P1047" s="394">
        <f t="shared" ca="1" si="383"/>
        <v>260</v>
      </c>
      <c r="Q1047" s="394">
        <f t="shared" ca="1" si="384"/>
        <v>30</v>
      </c>
      <c r="AA1047" s="400"/>
    </row>
    <row r="1048" spans="16:27">
      <c r="P1048" s="394">
        <f t="shared" ca="1" si="383"/>
        <v>260</v>
      </c>
      <c r="Q1048" s="394">
        <f t="shared" ca="1" si="384"/>
        <v>40</v>
      </c>
      <c r="AA1048" s="400"/>
    </row>
    <row r="1049" spans="16:27">
      <c r="P1049" s="394">
        <f t="shared" ca="1" si="383"/>
        <v>260</v>
      </c>
      <c r="Q1049" s="394">
        <f t="shared" ca="1" si="384"/>
        <v>30</v>
      </c>
      <c r="AA1049" s="400"/>
    </row>
    <row r="1050" spans="16:27">
      <c r="P1050" s="394">
        <f t="shared" ca="1" si="383"/>
        <v>260</v>
      </c>
      <c r="Q1050" s="394">
        <f t="shared" ca="1" si="384"/>
        <v>40</v>
      </c>
      <c r="AA1050" s="400"/>
    </row>
    <row r="1051" spans="16:27">
      <c r="P1051" s="394">
        <f t="shared" ca="1" si="383"/>
        <v>270</v>
      </c>
      <c r="Q1051" s="394">
        <f t="shared" ca="1" si="384"/>
        <v>30</v>
      </c>
      <c r="AA1051" s="400"/>
    </row>
    <row r="1052" spans="16:27">
      <c r="P1052" s="394">
        <f t="shared" ca="1" si="383"/>
        <v>260</v>
      </c>
      <c r="Q1052" s="394">
        <f t="shared" ca="1" si="384"/>
        <v>40</v>
      </c>
      <c r="AA1052" s="400"/>
    </row>
    <row r="1053" spans="16:27">
      <c r="P1053" s="394">
        <f t="shared" ca="1" si="383"/>
        <v>250</v>
      </c>
      <c r="Q1053" s="394">
        <f t="shared" ca="1" si="384"/>
        <v>30</v>
      </c>
      <c r="AA1053" s="400"/>
    </row>
    <row r="1054" spans="16:27">
      <c r="P1054" s="394">
        <f t="shared" ca="1" si="383"/>
        <v>270</v>
      </c>
      <c r="Q1054" s="394">
        <f t="shared" ca="1" si="384"/>
        <v>40</v>
      </c>
      <c r="AA1054" s="400"/>
    </row>
    <row r="1055" spans="16:27">
      <c r="P1055" s="394">
        <f t="shared" ca="1" si="383"/>
        <v>260</v>
      </c>
      <c r="Q1055" s="394">
        <f t="shared" ca="1" si="384"/>
        <v>40</v>
      </c>
      <c r="AA1055" s="400"/>
    </row>
    <row r="1056" spans="16:27">
      <c r="P1056" s="394">
        <f t="shared" ca="1" si="383"/>
        <v>260</v>
      </c>
      <c r="Q1056" s="394">
        <f t="shared" ca="1" si="384"/>
        <v>40</v>
      </c>
      <c r="AA1056" s="400"/>
    </row>
    <row r="1057" spans="16:27">
      <c r="P1057" s="394">
        <f t="shared" ca="1" si="383"/>
        <v>270</v>
      </c>
      <c r="Q1057" s="394">
        <f t="shared" ca="1" si="384"/>
        <v>40</v>
      </c>
      <c r="AA1057" s="400"/>
    </row>
    <row r="1058" spans="16:27">
      <c r="P1058" s="394">
        <f t="shared" ca="1" si="383"/>
        <v>260</v>
      </c>
      <c r="Q1058" s="394">
        <f t="shared" ca="1" si="384"/>
        <v>30</v>
      </c>
      <c r="AA1058" s="400"/>
    </row>
    <row r="1059" spans="16:27">
      <c r="P1059" s="394">
        <f t="shared" ca="1" si="383"/>
        <v>250</v>
      </c>
      <c r="Q1059" s="394">
        <f t="shared" ca="1" si="384"/>
        <v>30</v>
      </c>
      <c r="AA1059" s="400"/>
    </row>
    <row r="1060" spans="16:27">
      <c r="P1060" s="394">
        <f t="shared" ca="1" si="383"/>
        <v>250</v>
      </c>
      <c r="Q1060" s="394">
        <f t="shared" ca="1" si="384"/>
        <v>40</v>
      </c>
      <c r="AA1060" s="400"/>
    </row>
    <row r="1061" spans="16:27">
      <c r="P1061" s="394">
        <f t="shared" ca="1" si="383"/>
        <v>260</v>
      </c>
      <c r="Q1061" s="394">
        <f t="shared" ca="1" si="384"/>
        <v>30</v>
      </c>
      <c r="AA1061" s="400"/>
    </row>
    <row r="1062" spans="16:27">
      <c r="P1062" s="394">
        <f t="shared" ca="1" si="383"/>
        <v>260</v>
      </c>
      <c r="Q1062" s="394">
        <f t="shared" ca="1" si="384"/>
        <v>30</v>
      </c>
      <c r="AA1062" s="400"/>
    </row>
    <row r="1063" spans="16:27">
      <c r="P1063" s="394">
        <f t="shared" ca="1" si="383"/>
        <v>260</v>
      </c>
      <c r="Q1063" s="394">
        <f t="shared" ca="1" si="384"/>
        <v>40</v>
      </c>
      <c r="AA1063" s="400"/>
    </row>
    <row r="1064" spans="16:27">
      <c r="P1064" s="394">
        <f t="shared" ca="1" si="383"/>
        <v>260</v>
      </c>
      <c r="Q1064" s="394">
        <f t="shared" ca="1" si="384"/>
        <v>30</v>
      </c>
      <c r="AA1064" s="400"/>
    </row>
    <row r="1065" spans="16:27">
      <c r="P1065" s="394">
        <f t="shared" ca="1" si="383"/>
        <v>260</v>
      </c>
      <c r="Q1065" s="394">
        <f t="shared" ca="1" si="384"/>
        <v>30</v>
      </c>
      <c r="AA1065" s="400"/>
    </row>
    <row r="1066" spans="16:27">
      <c r="P1066" s="394">
        <f t="shared" ca="1" si="383"/>
        <v>270</v>
      </c>
      <c r="Q1066" s="394">
        <f t="shared" ca="1" si="384"/>
        <v>40</v>
      </c>
      <c r="AA1066" s="400"/>
    </row>
    <row r="1067" spans="16:27">
      <c r="P1067" s="394">
        <f t="shared" ca="1" si="383"/>
        <v>270</v>
      </c>
      <c r="Q1067" s="394">
        <f t="shared" ca="1" si="384"/>
        <v>30</v>
      </c>
      <c r="AA1067" s="400"/>
    </row>
    <row r="1068" spans="16:27">
      <c r="P1068" s="394">
        <f t="shared" ca="1" si="383"/>
        <v>260</v>
      </c>
      <c r="Q1068" s="394">
        <f t="shared" ca="1" si="384"/>
        <v>30</v>
      </c>
      <c r="AA1068" s="400"/>
    </row>
    <row r="1069" spans="16:27">
      <c r="P1069" s="394">
        <f t="shared" ca="1" si="383"/>
        <v>260</v>
      </c>
      <c r="Q1069" s="394">
        <f t="shared" ca="1" si="384"/>
        <v>40</v>
      </c>
      <c r="AA1069" s="400"/>
    </row>
    <row r="1070" spans="16:27">
      <c r="P1070" s="394">
        <f t="shared" ca="1" si="383"/>
        <v>250</v>
      </c>
      <c r="Q1070" s="394">
        <f t="shared" ca="1" si="384"/>
        <v>40</v>
      </c>
      <c r="AA1070" s="400"/>
    </row>
    <row r="1071" spans="16:27">
      <c r="P1071" s="394">
        <f t="shared" ca="1" si="383"/>
        <v>260</v>
      </c>
      <c r="Q1071" s="394">
        <f t="shared" ca="1" si="384"/>
        <v>40</v>
      </c>
      <c r="AA1071" s="400"/>
    </row>
    <row r="1072" spans="16:27">
      <c r="P1072" s="394">
        <f t="shared" ca="1" si="383"/>
        <v>260</v>
      </c>
      <c r="Q1072" s="394">
        <f t="shared" ca="1" si="384"/>
        <v>40</v>
      </c>
      <c r="AA1072" s="400"/>
    </row>
    <row r="1073" spans="16:27">
      <c r="P1073" s="394">
        <f t="shared" ca="1" si="383"/>
        <v>260</v>
      </c>
      <c r="Q1073" s="394">
        <f t="shared" ca="1" si="384"/>
        <v>40</v>
      </c>
      <c r="AA1073" s="400"/>
    </row>
    <row r="1074" spans="16:27">
      <c r="P1074" s="394">
        <f t="shared" ca="1" si="383"/>
        <v>270</v>
      </c>
      <c r="Q1074" s="394">
        <f t="shared" ca="1" si="384"/>
        <v>40</v>
      </c>
      <c r="AA1074" s="400"/>
    </row>
    <row r="1075" spans="16:27">
      <c r="P1075" s="394">
        <f t="shared" ca="1" si="383"/>
        <v>250</v>
      </c>
      <c r="Q1075" s="394">
        <f t="shared" ca="1" si="384"/>
        <v>40</v>
      </c>
      <c r="AA1075" s="400"/>
    </row>
    <row r="1076" spans="16:27">
      <c r="P1076" s="394">
        <f t="shared" ca="1" si="383"/>
        <v>260</v>
      </c>
      <c r="Q1076" s="394">
        <f t="shared" ca="1" si="384"/>
        <v>40</v>
      </c>
      <c r="AA1076" s="400"/>
    </row>
    <row r="1077" spans="16:27">
      <c r="P1077" s="394">
        <f t="shared" ca="1" si="383"/>
        <v>250</v>
      </c>
      <c r="Q1077" s="394">
        <f t="shared" ca="1" si="384"/>
        <v>40</v>
      </c>
      <c r="AA1077" s="400"/>
    </row>
    <row r="1078" spans="16:27">
      <c r="P1078" s="394">
        <f t="shared" ca="1" si="383"/>
        <v>260</v>
      </c>
      <c r="Q1078" s="394">
        <f t="shared" ca="1" si="384"/>
        <v>40</v>
      </c>
      <c r="AA1078" s="400"/>
    </row>
    <row r="1079" spans="16:27">
      <c r="P1079" s="394">
        <f t="shared" ca="1" si="383"/>
        <v>250</v>
      </c>
      <c r="Q1079" s="394">
        <f t="shared" ca="1" si="384"/>
        <v>30</v>
      </c>
      <c r="AA1079" s="400"/>
    </row>
    <row r="1080" spans="16:27">
      <c r="P1080" s="394">
        <f t="shared" ca="1" si="383"/>
        <v>270</v>
      </c>
      <c r="Q1080" s="394">
        <f t="shared" ca="1" si="384"/>
        <v>40</v>
      </c>
      <c r="AA1080" s="400"/>
    </row>
    <row r="1081" spans="16:27">
      <c r="P1081" s="394">
        <f t="shared" ca="1" si="383"/>
        <v>270</v>
      </c>
      <c r="Q1081" s="394">
        <f t="shared" ca="1" si="384"/>
        <v>40</v>
      </c>
      <c r="AA1081" s="400"/>
    </row>
    <row r="1082" spans="16:27">
      <c r="P1082" s="394">
        <f t="shared" ca="1" si="383"/>
        <v>260</v>
      </c>
      <c r="Q1082" s="394">
        <f t="shared" ca="1" si="384"/>
        <v>30</v>
      </c>
      <c r="AA1082" s="400"/>
    </row>
    <row r="1083" spans="16:27">
      <c r="P1083" s="394">
        <f t="shared" ca="1" si="383"/>
        <v>250</v>
      </c>
      <c r="Q1083" s="394">
        <f t="shared" ca="1" si="384"/>
        <v>30</v>
      </c>
      <c r="AA1083" s="400"/>
    </row>
    <row r="1084" spans="16:27">
      <c r="P1084" s="394">
        <f t="shared" ca="1" si="383"/>
        <v>260</v>
      </c>
      <c r="Q1084" s="394">
        <f t="shared" ca="1" si="384"/>
        <v>30</v>
      </c>
      <c r="AA1084" s="400"/>
    </row>
    <row r="1085" spans="16:27">
      <c r="P1085" s="394">
        <f t="shared" ca="1" si="383"/>
        <v>250</v>
      </c>
      <c r="Q1085" s="394">
        <f t="shared" ca="1" si="384"/>
        <v>40</v>
      </c>
      <c r="AA1085" s="400"/>
    </row>
    <row r="1086" spans="16:27">
      <c r="P1086" s="394">
        <f t="shared" ca="1" si="383"/>
        <v>250</v>
      </c>
      <c r="Q1086" s="394">
        <f t="shared" ca="1" si="384"/>
        <v>40</v>
      </c>
      <c r="AA1086" s="400"/>
    </row>
    <row r="1087" spans="16:27">
      <c r="P1087" s="394">
        <f t="shared" ca="1" si="383"/>
        <v>260</v>
      </c>
      <c r="Q1087" s="394">
        <f t="shared" ca="1" si="384"/>
        <v>30</v>
      </c>
      <c r="AA1087" s="400"/>
    </row>
    <row r="1088" spans="16:27">
      <c r="P1088" s="394">
        <f t="shared" ca="1" si="383"/>
        <v>260</v>
      </c>
      <c r="Q1088" s="394">
        <f t="shared" ca="1" si="384"/>
        <v>40</v>
      </c>
      <c r="AA1088" s="400"/>
    </row>
    <row r="1089" spans="16:27">
      <c r="P1089" s="394">
        <f t="shared" ca="1" si="383"/>
        <v>270</v>
      </c>
      <c r="Q1089" s="394">
        <f t="shared" ca="1" si="384"/>
        <v>40</v>
      </c>
      <c r="AA1089" s="400"/>
    </row>
    <row r="1090" spans="16:27">
      <c r="P1090" s="394">
        <f t="shared" ca="1" si="383"/>
        <v>250</v>
      </c>
      <c r="Q1090" s="394">
        <f t="shared" ca="1" si="384"/>
        <v>30</v>
      </c>
      <c r="AA1090" s="400"/>
    </row>
    <row r="1091" spans="16:27">
      <c r="P1091" s="394">
        <f t="shared" ca="1" si="383"/>
        <v>250</v>
      </c>
      <c r="Q1091" s="394">
        <f t="shared" ca="1" si="384"/>
        <v>40</v>
      </c>
      <c r="AA1091" s="400"/>
    </row>
    <row r="1092" spans="16:27">
      <c r="P1092" s="394">
        <f t="shared" ca="1" si="383"/>
        <v>250</v>
      </c>
      <c r="Q1092" s="394">
        <f t="shared" ca="1" si="384"/>
        <v>40</v>
      </c>
      <c r="AA1092" s="400"/>
    </row>
    <row r="1093" spans="16:27">
      <c r="P1093" s="394">
        <f t="shared" ca="1" si="383"/>
        <v>270</v>
      </c>
      <c r="Q1093" s="394">
        <f t="shared" ca="1" si="384"/>
        <v>30</v>
      </c>
      <c r="AA1093" s="400"/>
    </row>
    <row r="1094" spans="16:27">
      <c r="P1094" s="394">
        <f t="shared" ca="1" si="383"/>
        <v>260</v>
      </c>
      <c r="Q1094" s="394">
        <f t="shared" ca="1" si="384"/>
        <v>30</v>
      </c>
      <c r="AA1094" s="400"/>
    </row>
    <row r="1095" spans="16:27">
      <c r="P1095" s="394">
        <f t="shared" ca="1" si="383"/>
        <v>270</v>
      </c>
      <c r="Q1095" s="394">
        <f t="shared" ca="1" si="384"/>
        <v>40</v>
      </c>
      <c r="AA1095" s="400"/>
    </row>
    <row r="1096" spans="16:27">
      <c r="P1096" s="394">
        <f t="shared" ref="P1096:P1159" ca="1" si="385">ROUND((RAND()*(270-250)+250),-1)</f>
        <v>260</v>
      </c>
      <c r="Q1096" s="394">
        <f t="shared" ref="Q1096:Q1159" ca="1" si="386">ROUND((RAND()*(45-30)+30),-1)</f>
        <v>40</v>
      </c>
      <c r="AA1096" s="400"/>
    </row>
    <row r="1097" spans="16:27">
      <c r="P1097" s="394">
        <f t="shared" ca="1" si="385"/>
        <v>260</v>
      </c>
      <c r="Q1097" s="394">
        <f t="shared" ca="1" si="386"/>
        <v>40</v>
      </c>
      <c r="AA1097" s="400"/>
    </row>
    <row r="1098" spans="16:27">
      <c r="P1098" s="394">
        <f t="shared" ca="1" si="385"/>
        <v>260</v>
      </c>
      <c r="Q1098" s="394">
        <f t="shared" ca="1" si="386"/>
        <v>30</v>
      </c>
      <c r="AA1098" s="400"/>
    </row>
    <row r="1099" spans="16:27">
      <c r="P1099" s="394">
        <f t="shared" ca="1" si="385"/>
        <v>260</v>
      </c>
      <c r="Q1099" s="394">
        <f t="shared" ca="1" si="386"/>
        <v>40</v>
      </c>
      <c r="AA1099" s="400"/>
    </row>
    <row r="1100" spans="16:27">
      <c r="P1100" s="394">
        <f t="shared" ca="1" si="385"/>
        <v>270</v>
      </c>
      <c r="Q1100" s="394">
        <f t="shared" ca="1" si="386"/>
        <v>40</v>
      </c>
      <c r="AA1100" s="400"/>
    </row>
    <row r="1101" spans="16:27">
      <c r="P1101" s="394">
        <f t="shared" ca="1" si="385"/>
        <v>260</v>
      </c>
      <c r="Q1101" s="394">
        <f t="shared" ca="1" si="386"/>
        <v>30</v>
      </c>
      <c r="AA1101" s="400"/>
    </row>
    <row r="1102" spans="16:27">
      <c r="P1102" s="394">
        <f t="shared" ca="1" si="385"/>
        <v>250</v>
      </c>
      <c r="Q1102" s="394">
        <f t="shared" ca="1" si="386"/>
        <v>40</v>
      </c>
      <c r="AA1102" s="400"/>
    </row>
    <row r="1103" spans="16:27">
      <c r="P1103" s="394">
        <f t="shared" ca="1" si="385"/>
        <v>260</v>
      </c>
      <c r="Q1103" s="394">
        <f t="shared" ca="1" si="386"/>
        <v>40</v>
      </c>
      <c r="AA1103" s="400"/>
    </row>
    <row r="1104" spans="16:27">
      <c r="P1104" s="394">
        <f t="shared" ca="1" si="385"/>
        <v>260</v>
      </c>
      <c r="Q1104" s="394">
        <f t="shared" ca="1" si="386"/>
        <v>30</v>
      </c>
      <c r="AA1104" s="400"/>
    </row>
    <row r="1105" spans="16:27">
      <c r="P1105" s="394">
        <f t="shared" ca="1" si="385"/>
        <v>260</v>
      </c>
      <c r="Q1105" s="394">
        <f t="shared" ca="1" si="386"/>
        <v>40</v>
      </c>
      <c r="AA1105" s="400"/>
    </row>
    <row r="1106" spans="16:27">
      <c r="P1106" s="394">
        <f t="shared" ca="1" si="385"/>
        <v>260</v>
      </c>
      <c r="Q1106" s="394">
        <f t="shared" ca="1" si="386"/>
        <v>30</v>
      </c>
      <c r="AA1106" s="400"/>
    </row>
    <row r="1107" spans="16:27">
      <c r="P1107" s="394">
        <f t="shared" ca="1" si="385"/>
        <v>260</v>
      </c>
      <c r="Q1107" s="394">
        <f t="shared" ca="1" si="386"/>
        <v>40</v>
      </c>
      <c r="AA1107" s="400"/>
    </row>
    <row r="1108" spans="16:27">
      <c r="P1108" s="394">
        <f t="shared" ca="1" si="385"/>
        <v>260</v>
      </c>
      <c r="Q1108" s="394">
        <f t="shared" ca="1" si="386"/>
        <v>40</v>
      </c>
      <c r="AA1108" s="400"/>
    </row>
    <row r="1109" spans="16:27">
      <c r="P1109" s="394">
        <f t="shared" ca="1" si="385"/>
        <v>260</v>
      </c>
      <c r="Q1109" s="394">
        <f t="shared" ca="1" si="386"/>
        <v>40</v>
      </c>
      <c r="AA1109" s="400"/>
    </row>
    <row r="1110" spans="16:27">
      <c r="P1110" s="394">
        <f t="shared" ca="1" si="385"/>
        <v>250</v>
      </c>
      <c r="Q1110" s="394">
        <f t="shared" ca="1" si="386"/>
        <v>30</v>
      </c>
      <c r="AA1110" s="400"/>
    </row>
    <row r="1111" spans="16:27">
      <c r="P1111" s="394">
        <f t="shared" ca="1" si="385"/>
        <v>260</v>
      </c>
      <c r="Q1111" s="394">
        <f t="shared" ca="1" si="386"/>
        <v>40</v>
      </c>
      <c r="AA1111" s="400"/>
    </row>
    <row r="1112" spans="16:27">
      <c r="P1112" s="394">
        <f t="shared" ca="1" si="385"/>
        <v>250</v>
      </c>
      <c r="Q1112" s="394">
        <f t="shared" ca="1" si="386"/>
        <v>30</v>
      </c>
      <c r="AA1112" s="400"/>
    </row>
    <row r="1113" spans="16:27">
      <c r="P1113" s="394">
        <f t="shared" ca="1" si="385"/>
        <v>250</v>
      </c>
      <c r="Q1113" s="394">
        <f t="shared" ca="1" si="386"/>
        <v>40</v>
      </c>
      <c r="AA1113" s="400"/>
    </row>
    <row r="1114" spans="16:27">
      <c r="P1114" s="394">
        <f t="shared" ca="1" si="385"/>
        <v>260</v>
      </c>
      <c r="Q1114" s="394">
        <f t="shared" ca="1" si="386"/>
        <v>40</v>
      </c>
      <c r="AA1114" s="400"/>
    </row>
    <row r="1115" spans="16:27">
      <c r="P1115" s="394">
        <f t="shared" ca="1" si="385"/>
        <v>270</v>
      </c>
      <c r="Q1115" s="394">
        <f t="shared" ca="1" si="386"/>
        <v>40</v>
      </c>
      <c r="AA1115" s="400"/>
    </row>
    <row r="1116" spans="16:27">
      <c r="P1116" s="394">
        <f t="shared" ca="1" si="385"/>
        <v>270</v>
      </c>
      <c r="Q1116" s="394">
        <f t="shared" ca="1" si="386"/>
        <v>40</v>
      </c>
      <c r="AA1116" s="400"/>
    </row>
    <row r="1117" spans="16:27">
      <c r="P1117" s="394">
        <f t="shared" ca="1" si="385"/>
        <v>270</v>
      </c>
      <c r="Q1117" s="394">
        <f t="shared" ca="1" si="386"/>
        <v>40</v>
      </c>
      <c r="AA1117" s="400"/>
    </row>
    <row r="1118" spans="16:27">
      <c r="P1118" s="394">
        <f t="shared" ca="1" si="385"/>
        <v>260</v>
      </c>
      <c r="Q1118" s="394">
        <f t="shared" ca="1" si="386"/>
        <v>30</v>
      </c>
      <c r="AA1118" s="400"/>
    </row>
    <row r="1119" spans="16:27">
      <c r="P1119" s="394">
        <f t="shared" ca="1" si="385"/>
        <v>260</v>
      </c>
      <c r="Q1119" s="394">
        <f t="shared" ca="1" si="386"/>
        <v>40</v>
      </c>
      <c r="AA1119" s="400"/>
    </row>
    <row r="1120" spans="16:27">
      <c r="P1120" s="394">
        <f t="shared" ca="1" si="385"/>
        <v>250</v>
      </c>
      <c r="Q1120" s="394">
        <f t="shared" ca="1" si="386"/>
        <v>40</v>
      </c>
      <c r="AA1120" s="400"/>
    </row>
    <row r="1121" spans="16:27">
      <c r="P1121" s="394">
        <f t="shared" ca="1" si="385"/>
        <v>260</v>
      </c>
      <c r="Q1121" s="394">
        <f t="shared" ca="1" si="386"/>
        <v>40</v>
      </c>
      <c r="AA1121" s="400"/>
    </row>
    <row r="1122" spans="16:27">
      <c r="P1122" s="394">
        <f t="shared" ca="1" si="385"/>
        <v>260</v>
      </c>
      <c r="Q1122" s="394">
        <f t="shared" ca="1" si="386"/>
        <v>30</v>
      </c>
      <c r="AA1122" s="400"/>
    </row>
    <row r="1123" spans="16:27">
      <c r="P1123" s="394">
        <f t="shared" ca="1" si="385"/>
        <v>260</v>
      </c>
      <c r="Q1123" s="394">
        <f t="shared" ca="1" si="386"/>
        <v>40</v>
      </c>
      <c r="AA1123" s="400"/>
    </row>
    <row r="1124" spans="16:27">
      <c r="P1124" s="394">
        <f t="shared" ca="1" si="385"/>
        <v>250</v>
      </c>
      <c r="Q1124" s="394">
        <f t="shared" ca="1" si="386"/>
        <v>40</v>
      </c>
      <c r="AA1124" s="400"/>
    </row>
    <row r="1125" spans="16:27">
      <c r="P1125" s="394">
        <f t="shared" ca="1" si="385"/>
        <v>260</v>
      </c>
      <c r="Q1125" s="394">
        <f t="shared" ca="1" si="386"/>
        <v>40</v>
      </c>
      <c r="AA1125" s="400"/>
    </row>
    <row r="1126" spans="16:27">
      <c r="P1126" s="394">
        <f t="shared" ca="1" si="385"/>
        <v>250</v>
      </c>
      <c r="Q1126" s="394">
        <f t="shared" ca="1" si="386"/>
        <v>40</v>
      </c>
      <c r="AA1126" s="400"/>
    </row>
    <row r="1127" spans="16:27">
      <c r="P1127" s="394">
        <f t="shared" ca="1" si="385"/>
        <v>250</v>
      </c>
      <c r="Q1127" s="394">
        <f t="shared" ca="1" si="386"/>
        <v>40</v>
      </c>
      <c r="AA1127" s="400"/>
    </row>
    <row r="1128" spans="16:27">
      <c r="P1128" s="394">
        <f t="shared" ca="1" si="385"/>
        <v>250</v>
      </c>
      <c r="Q1128" s="394">
        <f t="shared" ca="1" si="386"/>
        <v>40</v>
      </c>
      <c r="AA1128" s="400"/>
    </row>
    <row r="1129" spans="16:27">
      <c r="P1129" s="394">
        <f t="shared" ca="1" si="385"/>
        <v>260</v>
      </c>
      <c r="Q1129" s="394">
        <f t="shared" ca="1" si="386"/>
        <v>40</v>
      </c>
      <c r="AA1129" s="400"/>
    </row>
    <row r="1130" spans="16:27">
      <c r="P1130" s="394">
        <f t="shared" ca="1" si="385"/>
        <v>250</v>
      </c>
      <c r="Q1130" s="394">
        <f t="shared" ca="1" si="386"/>
        <v>40</v>
      </c>
      <c r="AA1130" s="400"/>
    </row>
    <row r="1131" spans="16:27">
      <c r="P1131" s="394">
        <f t="shared" ca="1" si="385"/>
        <v>260</v>
      </c>
      <c r="Q1131" s="394">
        <f t="shared" ca="1" si="386"/>
        <v>40</v>
      </c>
      <c r="AA1131" s="400"/>
    </row>
    <row r="1132" spans="16:27">
      <c r="P1132" s="394">
        <f t="shared" ca="1" si="385"/>
        <v>260</v>
      </c>
      <c r="Q1132" s="394">
        <f t="shared" ca="1" si="386"/>
        <v>40</v>
      </c>
      <c r="AA1132" s="400"/>
    </row>
    <row r="1133" spans="16:27">
      <c r="P1133" s="394">
        <f t="shared" ca="1" si="385"/>
        <v>260</v>
      </c>
      <c r="Q1133" s="394">
        <f t="shared" ca="1" si="386"/>
        <v>40</v>
      </c>
      <c r="AA1133" s="400"/>
    </row>
    <row r="1134" spans="16:27">
      <c r="P1134" s="394">
        <f t="shared" ca="1" si="385"/>
        <v>270</v>
      </c>
      <c r="Q1134" s="394">
        <f t="shared" ca="1" si="386"/>
        <v>40</v>
      </c>
      <c r="AA1134" s="400"/>
    </row>
    <row r="1135" spans="16:27">
      <c r="P1135" s="394">
        <f t="shared" ca="1" si="385"/>
        <v>250</v>
      </c>
      <c r="Q1135" s="394">
        <f t="shared" ca="1" si="386"/>
        <v>30</v>
      </c>
      <c r="AA1135" s="400"/>
    </row>
    <row r="1136" spans="16:27">
      <c r="P1136" s="394">
        <f t="shared" ca="1" si="385"/>
        <v>260</v>
      </c>
      <c r="Q1136" s="394">
        <f t="shared" ca="1" si="386"/>
        <v>40</v>
      </c>
      <c r="AA1136" s="400"/>
    </row>
    <row r="1137" spans="16:27">
      <c r="P1137" s="394">
        <f t="shared" ca="1" si="385"/>
        <v>260</v>
      </c>
      <c r="Q1137" s="394">
        <f t="shared" ca="1" si="386"/>
        <v>30</v>
      </c>
      <c r="AA1137" s="400"/>
    </row>
    <row r="1138" spans="16:27">
      <c r="P1138" s="394">
        <f t="shared" ca="1" si="385"/>
        <v>260</v>
      </c>
      <c r="Q1138" s="394">
        <f t="shared" ca="1" si="386"/>
        <v>40</v>
      </c>
      <c r="AA1138" s="400"/>
    </row>
    <row r="1139" spans="16:27">
      <c r="P1139" s="394">
        <f t="shared" ca="1" si="385"/>
        <v>250</v>
      </c>
      <c r="Q1139" s="394">
        <f t="shared" ca="1" si="386"/>
        <v>40</v>
      </c>
      <c r="AA1139" s="400"/>
    </row>
    <row r="1140" spans="16:27">
      <c r="P1140" s="394">
        <f t="shared" ca="1" si="385"/>
        <v>260</v>
      </c>
      <c r="Q1140" s="394">
        <f t="shared" ca="1" si="386"/>
        <v>40</v>
      </c>
      <c r="AA1140" s="400"/>
    </row>
    <row r="1141" spans="16:27">
      <c r="P1141" s="394">
        <f t="shared" ca="1" si="385"/>
        <v>250</v>
      </c>
      <c r="Q1141" s="394">
        <f t="shared" ca="1" si="386"/>
        <v>40</v>
      </c>
      <c r="AA1141" s="400"/>
    </row>
    <row r="1142" spans="16:27">
      <c r="P1142" s="394">
        <f t="shared" ca="1" si="385"/>
        <v>260</v>
      </c>
      <c r="Q1142" s="394">
        <f t="shared" ca="1" si="386"/>
        <v>40</v>
      </c>
      <c r="AA1142" s="400"/>
    </row>
    <row r="1143" spans="16:27">
      <c r="P1143" s="394">
        <f t="shared" ca="1" si="385"/>
        <v>260</v>
      </c>
      <c r="Q1143" s="394">
        <f t="shared" ca="1" si="386"/>
        <v>40</v>
      </c>
      <c r="AA1143" s="400"/>
    </row>
    <row r="1144" spans="16:27">
      <c r="P1144" s="394">
        <f t="shared" ca="1" si="385"/>
        <v>270</v>
      </c>
      <c r="Q1144" s="394">
        <f t="shared" ca="1" si="386"/>
        <v>40</v>
      </c>
      <c r="AA1144" s="400"/>
    </row>
    <row r="1145" spans="16:27">
      <c r="P1145" s="394">
        <f t="shared" ca="1" si="385"/>
        <v>260</v>
      </c>
      <c r="Q1145" s="394">
        <f t="shared" ca="1" si="386"/>
        <v>40</v>
      </c>
      <c r="AA1145" s="400"/>
    </row>
    <row r="1146" spans="16:27">
      <c r="P1146" s="394">
        <f t="shared" ca="1" si="385"/>
        <v>250</v>
      </c>
      <c r="Q1146" s="394">
        <f t="shared" ca="1" si="386"/>
        <v>40</v>
      </c>
      <c r="AA1146" s="400"/>
    </row>
    <row r="1147" spans="16:27">
      <c r="P1147" s="394">
        <f t="shared" ca="1" si="385"/>
        <v>250</v>
      </c>
      <c r="Q1147" s="394">
        <f t="shared" ca="1" si="386"/>
        <v>30</v>
      </c>
      <c r="AA1147" s="400"/>
    </row>
    <row r="1148" spans="16:27">
      <c r="P1148" s="394">
        <f t="shared" ca="1" si="385"/>
        <v>250</v>
      </c>
      <c r="Q1148" s="394">
        <f t="shared" ca="1" si="386"/>
        <v>30</v>
      </c>
      <c r="AA1148" s="400"/>
    </row>
    <row r="1149" spans="16:27">
      <c r="P1149" s="394">
        <f t="shared" ca="1" si="385"/>
        <v>250</v>
      </c>
      <c r="Q1149" s="394">
        <f t="shared" ca="1" si="386"/>
        <v>40</v>
      </c>
      <c r="AA1149" s="400"/>
    </row>
    <row r="1150" spans="16:27">
      <c r="P1150" s="394">
        <f t="shared" ca="1" si="385"/>
        <v>250</v>
      </c>
      <c r="Q1150" s="394">
        <f t="shared" ca="1" si="386"/>
        <v>30</v>
      </c>
      <c r="AA1150" s="400"/>
    </row>
    <row r="1151" spans="16:27">
      <c r="P1151" s="394">
        <f t="shared" ca="1" si="385"/>
        <v>250</v>
      </c>
      <c r="Q1151" s="394">
        <f t="shared" ca="1" si="386"/>
        <v>40</v>
      </c>
      <c r="AA1151" s="400"/>
    </row>
    <row r="1152" spans="16:27">
      <c r="P1152" s="394">
        <f t="shared" ca="1" si="385"/>
        <v>260</v>
      </c>
      <c r="Q1152" s="394">
        <f t="shared" ca="1" si="386"/>
        <v>40</v>
      </c>
      <c r="AA1152" s="400"/>
    </row>
    <row r="1153" spans="16:27">
      <c r="P1153" s="394">
        <f t="shared" ca="1" si="385"/>
        <v>270</v>
      </c>
      <c r="Q1153" s="394">
        <f t="shared" ca="1" si="386"/>
        <v>40</v>
      </c>
      <c r="AA1153" s="400"/>
    </row>
    <row r="1154" spans="16:27">
      <c r="P1154" s="394">
        <f t="shared" ca="1" si="385"/>
        <v>260</v>
      </c>
      <c r="Q1154" s="394">
        <f t="shared" ca="1" si="386"/>
        <v>30</v>
      </c>
      <c r="AA1154" s="400"/>
    </row>
    <row r="1155" spans="16:27">
      <c r="P1155" s="394">
        <f t="shared" ca="1" si="385"/>
        <v>260</v>
      </c>
      <c r="Q1155" s="394">
        <f t="shared" ca="1" si="386"/>
        <v>40</v>
      </c>
      <c r="AA1155" s="400"/>
    </row>
    <row r="1156" spans="16:27">
      <c r="P1156" s="394">
        <f t="shared" ca="1" si="385"/>
        <v>260</v>
      </c>
      <c r="Q1156" s="394">
        <f t="shared" ca="1" si="386"/>
        <v>30</v>
      </c>
      <c r="AA1156" s="400"/>
    </row>
    <row r="1157" spans="16:27">
      <c r="P1157" s="394">
        <f t="shared" ca="1" si="385"/>
        <v>260</v>
      </c>
      <c r="Q1157" s="394">
        <f t="shared" ca="1" si="386"/>
        <v>30</v>
      </c>
      <c r="AA1157" s="400"/>
    </row>
    <row r="1158" spans="16:27">
      <c r="P1158" s="394">
        <f t="shared" ca="1" si="385"/>
        <v>260</v>
      </c>
      <c r="Q1158" s="394">
        <f t="shared" ca="1" si="386"/>
        <v>40</v>
      </c>
      <c r="AA1158" s="400"/>
    </row>
    <row r="1159" spans="16:27">
      <c r="P1159" s="394">
        <f t="shared" ca="1" si="385"/>
        <v>250</v>
      </c>
      <c r="Q1159" s="394">
        <f t="shared" ca="1" si="386"/>
        <v>40</v>
      </c>
      <c r="AA1159" s="400"/>
    </row>
    <row r="1160" spans="16:27">
      <c r="P1160" s="394">
        <f t="shared" ref="P1160:P1223" ca="1" si="387">ROUND((RAND()*(270-250)+250),-1)</f>
        <v>270</v>
      </c>
      <c r="Q1160" s="394">
        <f t="shared" ref="Q1160:Q1223" ca="1" si="388">ROUND((RAND()*(45-30)+30),-1)</f>
        <v>40</v>
      </c>
      <c r="AA1160" s="400"/>
    </row>
    <row r="1161" spans="16:27">
      <c r="P1161" s="394">
        <f t="shared" ca="1" si="387"/>
        <v>260</v>
      </c>
      <c r="Q1161" s="394">
        <f t="shared" ca="1" si="388"/>
        <v>30</v>
      </c>
      <c r="AA1161" s="400"/>
    </row>
    <row r="1162" spans="16:27">
      <c r="P1162" s="394">
        <f t="shared" ca="1" si="387"/>
        <v>260</v>
      </c>
      <c r="Q1162" s="394">
        <f t="shared" ca="1" si="388"/>
        <v>40</v>
      </c>
      <c r="AA1162" s="400"/>
    </row>
    <row r="1163" spans="16:27">
      <c r="P1163" s="394">
        <f t="shared" ca="1" si="387"/>
        <v>250</v>
      </c>
      <c r="Q1163" s="394">
        <f t="shared" ca="1" si="388"/>
        <v>40</v>
      </c>
      <c r="AA1163" s="400"/>
    </row>
    <row r="1164" spans="16:27">
      <c r="P1164" s="394">
        <f t="shared" ca="1" si="387"/>
        <v>260</v>
      </c>
      <c r="Q1164" s="394">
        <f t="shared" ca="1" si="388"/>
        <v>40</v>
      </c>
      <c r="AA1164" s="400"/>
    </row>
    <row r="1165" spans="16:27">
      <c r="P1165" s="394">
        <f t="shared" ca="1" si="387"/>
        <v>260</v>
      </c>
      <c r="Q1165" s="394">
        <f t="shared" ca="1" si="388"/>
        <v>40</v>
      </c>
      <c r="AA1165" s="400"/>
    </row>
    <row r="1166" spans="16:27">
      <c r="P1166" s="394">
        <f t="shared" ca="1" si="387"/>
        <v>260</v>
      </c>
      <c r="Q1166" s="394">
        <f t="shared" ca="1" si="388"/>
        <v>40</v>
      </c>
      <c r="AA1166" s="400"/>
    </row>
    <row r="1167" spans="16:27">
      <c r="P1167" s="394">
        <f t="shared" ca="1" si="387"/>
        <v>260</v>
      </c>
      <c r="Q1167" s="394">
        <f t="shared" ca="1" si="388"/>
        <v>40</v>
      </c>
      <c r="AA1167" s="400"/>
    </row>
    <row r="1168" spans="16:27">
      <c r="P1168" s="394">
        <f t="shared" ca="1" si="387"/>
        <v>270</v>
      </c>
      <c r="Q1168" s="394">
        <f t="shared" ca="1" si="388"/>
        <v>40</v>
      </c>
      <c r="AA1168" s="400"/>
    </row>
    <row r="1169" spans="16:27">
      <c r="P1169" s="394">
        <f t="shared" ca="1" si="387"/>
        <v>270</v>
      </c>
      <c r="Q1169" s="394">
        <f t="shared" ca="1" si="388"/>
        <v>40</v>
      </c>
      <c r="AA1169" s="400"/>
    </row>
    <row r="1170" spans="16:27">
      <c r="P1170" s="394">
        <f t="shared" ca="1" si="387"/>
        <v>260</v>
      </c>
      <c r="Q1170" s="394">
        <f t="shared" ca="1" si="388"/>
        <v>40</v>
      </c>
      <c r="AA1170" s="400"/>
    </row>
    <row r="1171" spans="16:27">
      <c r="P1171" s="394">
        <f t="shared" ca="1" si="387"/>
        <v>270</v>
      </c>
      <c r="Q1171" s="394">
        <f t="shared" ca="1" si="388"/>
        <v>30</v>
      </c>
      <c r="AA1171" s="400"/>
    </row>
    <row r="1172" spans="16:27">
      <c r="P1172" s="394">
        <f t="shared" ca="1" si="387"/>
        <v>260</v>
      </c>
      <c r="Q1172" s="394">
        <f t="shared" ca="1" si="388"/>
        <v>30</v>
      </c>
      <c r="AA1172" s="400"/>
    </row>
    <row r="1173" spans="16:27">
      <c r="P1173" s="394">
        <f t="shared" ca="1" si="387"/>
        <v>260</v>
      </c>
      <c r="Q1173" s="394">
        <f t="shared" ca="1" si="388"/>
        <v>30</v>
      </c>
      <c r="AA1173" s="400"/>
    </row>
    <row r="1174" spans="16:27">
      <c r="P1174" s="394">
        <f t="shared" ca="1" si="387"/>
        <v>260</v>
      </c>
      <c r="Q1174" s="394">
        <f t="shared" ca="1" si="388"/>
        <v>40</v>
      </c>
      <c r="AA1174" s="400"/>
    </row>
    <row r="1175" spans="16:27">
      <c r="P1175" s="394">
        <f t="shared" ca="1" si="387"/>
        <v>250</v>
      </c>
      <c r="Q1175" s="394">
        <f t="shared" ca="1" si="388"/>
        <v>40</v>
      </c>
      <c r="AA1175" s="400"/>
    </row>
    <row r="1176" spans="16:27">
      <c r="P1176" s="394">
        <f t="shared" ca="1" si="387"/>
        <v>260</v>
      </c>
      <c r="Q1176" s="394">
        <f t="shared" ca="1" si="388"/>
        <v>30</v>
      </c>
      <c r="AA1176" s="400"/>
    </row>
    <row r="1177" spans="16:27">
      <c r="P1177" s="394">
        <f t="shared" ca="1" si="387"/>
        <v>270</v>
      </c>
      <c r="Q1177" s="394">
        <f t="shared" ca="1" si="388"/>
        <v>40</v>
      </c>
      <c r="AA1177" s="400"/>
    </row>
    <row r="1178" spans="16:27">
      <c r="P1178" s="394">
        <f t="shared" ca="1" si="387"/>
        <v>270</v>
      </c>
      <c r="Q1178" s="394">
        <f t="shared" ca="1" si="388"/>
        <v>40</v>
      </c>
      <c r="AA1178" s="400"/>
    </row>
    <row r="1179" spans="16:27">
      <c r="P1179" s="394">
        <f t="shared" ca="1" si="387"/>
        <v>260</v>
      </c>
      <c r="Q1179" s="394">
        <f t="shared" ca="1" si="388"/>
        <v>30</v>
      </c>
      <c r="AA1179" s="400"/>
    </row>
    <row r="1180" spans="16:27">
      <c r="P1180" s="394">
        <f t="shared" ca="1" si="387"/>
        <v>250</v>
      </c>
      <c r="Q1180" s="394">
        <f t="shared" ca="1" si="388"/>
        <v>40</v>
      </c>
      <c r="AA1180" s="400"/>
    </row>
    <row r="1181" spans="16:27">
      <c r="P1181" s="394">
        <f t="shared" ca="1" si="387"/>
        <v>260</v>
      </c>
      <c r="Q1181" s="394">
        <f t="shared" ca="1" si="388"/>
        <v>30</v>
      </c>
      <c r="AA1181" s="400"/>
    </row>
    <row r="1182" spans="16:27">
      <c r="P1182" s="394">
        <f t="shared" ca="1" si="387"/>
        <v>270</v>
      </c>
      <c r="Q1182" s="394">
        <f t="shared" ca="1" si="388"/>
        <v>40</v>
      </c>
      <c r="AA1182" s="400"/>
    </row>
    <row r="1183" spans="16:27">
      <c r="P1183" s="394">
        <f t="shared" ca="1" si="387"/>
        <v>260</v>
      </c>
      <c r="Q1183" s="394">
        <f t="shared" ca="1" si="388"/>
        <v>30</v>
      </c>
      <c r="AA1183" s="400"/>
    </row>
    <row r="1184" spans="16:27">
      <c r="P1184" s="394">
        <f t="shared" ca="1" si="387"/>
        <v>270</v>
      </c>
      <c r="Q1184" s="394">
        <f t="shared" ca="1" si="388"/>
        <v>30</v>
      </c>
      <c r="AA1184" s="400"/>
    </row>
    <row r="1185" spans="16:27">
      <c r="P1185" s="394">
        <f t="shared" ca="1" si="387"/>
        <v>260</v>
      </c>
      <c r="Q1185" s="394">
        <f t="shared" ca="1" si="388"/>
        <v>40</v>
      </c>
      <c r="AA1185" s="400"/>
    </row>
    <row r="1186" spans="16:27">
      <c r="P1186" s="394">
        <f t="shared" ca="1" si="387"/>
        <v>260</v>
      </c>
      <c r="Q1186" s="394">
        <f t="shared" ca="1" si="388"/>
        <v>40</v>
      </c>
      <c r="AA1186" s="400"/>
    </row>
    <row r="1187" spans="16:27">
      <c r="P1187" s="394">
        <f t="shared" ca="1" si="387"/>
        <v>260</v>
      </c>
      <c r="Q1187" s="394">
        <f t="shared" ca="1" si="388"/>
        <v>40</v>
      </c>
      <c r="AA1187" s="400"/>
    </row>
    <row r="1188" spans="16:27">
      <c r="P1188" s="394">
        <f t="shared" ca="1" si="387"/>
        <v>250</v>
      </c>
      <c r="Q1188" s="394">
        <f t="shared" ca="1" si="388"/>
        <v>40</v>
      </c>
      <c r="AA1188" s="400"/>
    </row>
    <row r="1189" spans="16:27">
      <c r="P1189" s="394">
        <f t="shared" ca="1" si="387"/>
        <v>260</v>
      </c>
      <c r="Q1189" s="394">
        <f t="shared" ca="1" si="388"/>
        <v>40</v>
      </c>
      <c r="AA1189" s="400"/>
    </row>
    <row r="1190" spans="16:27">
      <c r="P1190" s="394">
        <f t="shared" ca="1" si="387"/>
        <v>260</v>
      </c>
      <c r="Q1190" s="394">
        <f t="shared" ca="1" si="388"/>
        <v>30</v>
      </c>
      <c r="AA1190" s="400"/>
    </row>
    <row r="1191" spans="16:27">
      <c r="P1191" s="394">
        <f t="shared" ca="1" si="387"/>
        <v>260</v>
      </c>
      <c r="Q1191" s="394">
        <f t="shared" ca="1" si="388"/>
        <v>40</v>
      </c>
      <c r="AA1191" s="400"/>
    </row>
    <row r="1192" spans="16:27">
      <c r="P1192" s="394">
        <f t="shared" ca="1" si="387"/>
        <v>250</v>
      </c>
      <c r="Q1192" s="394">
        <f t="shared" ca="1" si="388"/>
        <v>40</v>
      </c>
      <c r="AA1192" s="400"/>
    </row>
    <row r="1193" spans="16:27">
      <c r="P1193" s="394">
        <f t="shared" ca="1" si="387"/>
        <v>260</v>
      </c>
      <c r="Q1193" s="394">
        <f t="shared" ca="1" si="388"/>
        <v>30</v>
      </c>
      <c r="AA1193" s="400"/>
    </row>
    <row r="1194" spans="16:27">
      <c r="P1194" s="394">
        <f t="shared" ca="1" si="387"/>
        <v>260</v>
      </c>
      <c r="Q1194" s="394">
        <f t="shared" ca="1" si="388"/>
        <v>40</v>
      </c>
      <c r="AA1194" s="400"/>
    </row>
    <row r="1195" spans="16:27">
      <c r="P1195" s="394">
        <f t="shared" ca="1" si="387"/>
        <v>260</v>
      </c>
      <c r="Q1195" s="394">
        <f t="shared" ca="1" si="388"/>
        <v>40</v>
      </c>
      <c r="AA1195" s="400"/>
    </row>
    <row r="1196" spans="16:27">
      <c r="P1196" s="394">
        <f t="shared" ca="1" si="387"/>
        <v>270</v>
      </c>
      <c r="Q1196" s="394">
        <f t="shared" ca="1" si="388"/>
        <v>40</v>
      </c>
      <c r="AA1196" s="400"/>
    </row>
    <row r="1197" spans="16:27">
      <c r="P1197" s="394">
        <f t="shared" ca="1" si="387"/>
        <v>260</v>
      </c>
      <c r="Q1197" s="394">
        <f t="shared" ca="1" si="388"/>
        <v>40</v>
      </c>
      <c r="AA1197" s="400"/>
    </row>
    <row r="1198" spans="16:27">
      <c r="P1198" s="394">
        <f t="shared" ca="1" si="387"/>
        <v>270</v>
      </c>
      <c r="Q1198" s="394">
        <f t="shared" ca="1" si="388"/>
        <v>40</v>
      </c>
      <c r="AA1198" s="400"/>
    </row>
    <row r="1199" spans="16:27">
      <c r="P1199" s="394">
        <f t="shared" ca="1" si="387"/>
        <v>260</v>
      </c>
      <c r="Q1199" s="394">
        <f t="shared" ca="1" si="388"/>
        <v>40</v>
      </c>
      <c r="AA1199" s="400"/>
    </row>
    <row r="1200" spans="16:27">
      <c r="P1200" s="394">
        <f t="shared" ca="1" si="387"/>
        <v>260</v>
      </c>
      <c r="Q1200" s="394">
        <f t="shared" ca="1" si="388"/>
        <v>30</v>
      </c>
      <c r="AA1200" s="400"/>
    </row>
    <row r="1201" spans="16:27">
      <c r="P1201" s="394">
        <f t="shared" ca="1" si="387"/>
        <v>270</v>
      </c>
      <c r="Q1201" s="394">
        <f t="shared" ca="1" si="388"/>
        <v>30</v>
      </c>
      <c r="AA1201" s="400"/>
    </row>
    <row r="1202" spans="16:27">
      <c r="P1202" s="394">
        <f t="shared" ca="1" si="387"/>
        <v>250</v>
      </c>
      <c r="Q1202" s="394">
        <f t="shared" ca="1" si="388"/>
        <v>40</v>
      </c>
      <c r="AA1202" s="400"/>
    </row>
    <row r="1203" spans="16:27">
      <c r="P1203" s="394">
        <f t="shared" ca="1" si="387"/>
        <v>260</v>
      </c>
      <c r="Q1203" s="394">
        <f t="shared" ca="1" si="388"/>
        <v>40</v>
      </c>
      <c r="AA1203" s="400"/>
    </row>
    <row r="1204" spans="16:27">
      <c r="P1204" s="394">
        <f t="shared" ca="1" si="387"/>
        <v>260</v>
      </c>
      <c r="Q1204" s="394">
        <f t="shared" ca="1" si="388"/>
        <v>40</v>
      </c>
      <c r="AA1204" s="400"/>
    </row>
    <row r="1205" spans="16:27">
      <c r="P1205" s="394">
        <f t="shared" ca="1" si="387"/>
        <v>270</v>
      </c>
      <c r="Q1205" s="394">
        <f t="shared" ca="1" si="388"/>
        <v>40</v>
      </c>
      <c r="AA1205" s="400"/>
    </row>
    <row r="1206" spans="16:27">
      <c r="P1206" s="394">
        <f t="shared" ca="1" si="387"/>
        <v>260</v>
      </c>
      <c r="Q1206" s="394">
        <f t="shared" ca="1" si="388"/>
        <v>40</v>
      </c>
      <c r="AA1206" s="400"/>
    </row>
    <row r="1207" spans="16:27">
      <c r="P1207" s="394">
        <f t="shared" ca="1" si="387"/>
        <v>270</v>
      </c>
      <c r="Q1207" s="394">
        <f t="shared" ca="1" si="388"/>
        <v>40</v>
      </c>
      <c r="AA1207" s="400"/>
    </row>
    <row r="1208" spans="16:27">
      <c r="P1208" s="394">
        <f t="shared" ca="1" si="387"/>
        <v>250</v>
      </c>
      <c r="Q1208" s="394">
        <f t="shared" ca="1" si="388"/>
        <v>40</v>
      </c>
      <c r="AA1208" s="400"/>
    </row>
    <row r="1209" spans="16:27">
      <c r="P1209" s="394">
        <f t="shared" ca="1" si="387"/>
        <v>250</v>
      </c>
      <c r="Q1209" s="394">
        <f t="shared" ca="1" si="388"/>
        <v>40</v>
      </c>
      <c r="AA1209" s="400"/>
    </row>
    <row r="1210" spans="16:27">
      <c r="P1210" s="394">
        <f t="shared" ca="1" si="387"/>
        <v>250</v>
      </c>
      <c r="Q1210" s="394">
        <f t="shared" ca="1" si="388"/>
        <v>40</v>
      </c>
      <c r="AA1210" s="400"/>
    </row>
    <row r="1211" spans="16:27">
      <c r="P1211" s="394">
        <f t="shared" ca="1" si="387"/>
        <v>270</v>
      </c>
      <c r="Q1211" s="394">
        <f t="shared" ca="1" si="388"/>
        <v>30</v>
      </c>
      <c r="AA1211" s="400"/>
    </row>
    <row r="1212" spans="16:27">
      <c r="P1212" s="394">
        <f t="shared" ca="1" si="387"/>
        <v>260</v>
      </c>
      <c r="Q1212" s="394">
        <f t="shared" ca="1" si="388"/>
        <v>40</v>
      </c>
      <c r="AA1212" s="400"/>
    </row>
    <row r="1213" spans="16:27">
      <c r="P1213" s="394">
        <f t="shared" ca="1" si="387"/>
        <v>260</v>
      </c>
      <c r="Q1213" s="394">
        <f t="shared" ca="1" si="388"/>
        <v>40</v>
      </c>
      <c r="AA1213" s="400"/>
    </row>
    <row r="1214" spans="16:27">
      <c r="P1214" s="394">
        <f t="shared" ca="1" si="387"/>
        <v>260</v>
      </c>
      <c r="Q1214" s="394">
        <f t="shared" ca="1" si="388"/>
        <v>40</v>
      </c>
      <c r="AA1214" s="400"/>
    </row>
    <row r="1215" spans="16:27">
      <c r="P1215" s="394">
        <f t="shared" ca="1" si="387"/>
        <v>260</v>
      </c>
      <c r="Q1215" s="394">
        <f t="shared" ca="1" si="388"/>
        <v>30</v>
      </c>
      <c r="AA1215" s="400"/>
    </row>
    <row r="1216" spans="16:27">
      <c r="P1216" s="394">
        <f t="shared" ca="1" si="387"/>
        <v>250</v>
      </c>
      <c r="Q1216" s="394">
        <f t="shared" ca="1" si="388"/>
        <v>30</v>
      </c>
      <c r="AA1216" s="400"/>
    </row>
    <row r="1217" spans="16:27">
      <c r="P1217" s="394">
        <f t="shared" ca="1" si="387"/>
        <v>260</v>
      </c>
      <c r="Q1217" s="394">
        <f t="shared" ca="1" si="388"/>
        <v>40</v>
      </c>
      <c r="AA1217" s="400"/>
    </row>
    <row r="1218" spans="16:27">
      <c r="P1218" s="394">
        <f t="shared" ca="1" si="387"/>
        <v>250</v>
      </c>
      <c r="Q1218" s="394">
        <f t="shared" ca="1" si="388"/>
        <v>40</v>
      </c>
      <c r="AA1218" s="400"/>
    </row>
    <row r="1219" spans="16:27">
      <c r="P1219" s="394">
        <f t="shared" ca="1" si="387"/>
        <v>270</v>
      </c>
      <c r="Q1219" s="394">
        <f t="shared" ca="1" si="388"/>
        <v>30</v>
      </c>
      <c r="AA1219" s="400"/>
    </row>
    <row r="1220" spans="16:27">
      <c r="P1220" s="394">
        <f t="shared" ca="1" si="387"/>
        <v>260</v>
      </c>
      <c r="Q1220" s="394">
        <f t="shared" ca="1" si="388"/>
        <v>30</v>
      </c>
      <c r="AA1220" s="400"/>
    </row>
    <row r="1221" spans="16:27">
      <c r="P1221" s="394">
        <f t="shared" ca="1" si="387"/>
        <v>260</v>
      </c>
      <c r="Q1221" s="394">
        <f t="shared" ca="1" si="388"/>
        <v>40</v>
      </c>
      <c r="AA1221" s="400"/>
    </row>
    <row r="1222" spans="16:27">
      <c r="P1222" s="394">
        <f t="shared" ca="1" si="387"/>
        <v>250</v>
      </c>
      <c r="Q1222" s="394">
        <f t="shared" ca="1" si="388"/>
        <v>40</v>
      </c>
      <c r="AA1222" s="400"/>
    </row>
    <row r="1223" spans="16:27">
      <c r="P1223" s="394">
        <f t="shared" ca="1" si="387"/>
        <v>260</v>
      </c>
      <c r="Q1223" s="394">
        <f t="shared" ca="1" si="388"/>
        <v>30</v>
      </c>
      <c r="AA1223" s="400"/>
    </row>
    <row r="1224" spans="16:27">
      <c r="P1224" s="394">
        <f t="shared" ref="P1224:P1262" ca="1" si="389">ROUND((RAND()*(270-250)+250),-1)</f>
        <v>260</v>
      </c>
      <c r="Q1224" s="394">
        <f t="shared" ref="Q1224:Q1261" ca="1" si="390">ROUND((RAND()*(45-30)+30),-1)</f>
        <v>40</v>
      </c>
      <c r="AA1224" s="400"/>
    </row>
    <row r="1225" spans="16:27">
      <c r="P1225" s="394">
        <f t="shared" ca="1" si="389"/>
        <v>260</v>
      </c>
      <c r="Q1225" s="394">
        <f t="shared" ca="1" si="390"/>
        <v>40</v>
      </c>
      <c r="AA1225" s="400"/>
    </row>
    <row r="1226" spans="16:27">
      <c r="P1226" s="394">
        <f t="shared" ca="1" si="389"/>
        <v>260</v>
      </c>
      <c r="Q1226" s="394">
        <f t="shared" ca="1" si="390"/>
        <v>30</v>
      </c>
      <c r="AA1226" s="400"/>
    </row>
    <row r="1227" spans="16:27">
      <c r="P1227" s="394">
        <f t="shared" ca="1" si="389"/>
        <v>260</v>
      </c>
      <c r="Q1227" s="394">
        <f t="shared" ca="1" si="390"/>
        <v>40</v>
      </c>
      <c r="AA1227" s="400"/>
    </row>
    <row r="1228" spans="16:27">
      <c r="P1228" s="394">
        <f t="shared" ca="1" si="389"/>
        <v>260</v>
      </c>
      <c r="Q1228" s="394">
        <f t="shared" ca="1" si="390"/>
        <v>40</v>
      </c>
      <c r="AA1228" s="400"/>
    </row>
    <row r="1229" spans="16:27">
      <c r="P1229" s="394">
        <f t="shared" ca="1" si="389"/>
        <v>260</v>
      </c>
      <c r="Q1229" s="394">
        <f t="shared" ca="1" si="390"/>
        <v>30</v>
      </c>
      <c r="AA1229" s="400"/>
    </row>
    <row r="1230" spans="16:27">
      <c r="P1230" s="394">
        <f t="shared" ca="1" si="389"/>
        <v>260</v>
      </c>
      <c r="Q1230" s="394">
        <f t="shared" ca="1" si="390"/>
        <v>40</v>
      </c>
      <c r="AA1230" s="400"/>
    </row>
    <row r="1231" spans="16:27">
      <c r="P1231" s="394">
        <f t="shared" ca="1" si="389"/>
        <v>250</v>
      </c>
      <c r="Q1231" s="394">
        <f t="shared" ca="1" si="390"/>
        <v>40</v>
      </c>
      <c r="AA1231" s="400"/>
    </row>
    <row r="1232" spans="16:27">
      <c r="P1232" s="394">
        <f t="shared" ca="1" si="389"/>
        <v>260</v>
      </c>
      <c r="Q1232" s="394">
        <f t="shared" ca="1" si="390"/>
        <v>30</v>
      </c>
      <c r="AA1232" s="400"/>
    </row>
    <row r="1233" spans="16:27">
      <c r="P1233" s="394">
        <f t="shared" ca="1" si="389"/>
        <v>250</v>
      </c>
      <c r="Q1233" s="394">
        <f t="shared" ca="1" si="390"/>
        <v>40</v>
      </c>
      <c r="AA1233" s="400"/>
    </row>
    <row r="1234" spans="16:27">
      <c r="P1234" s="394">
        <f t="shared" ca="1" si="389"/>
        <v>250</v>
      </c>
      <c r="Q1234" s="394">
        <f t="shared" ca="1" si="390"/>
        <v>30</v>
      </c>
      <c r="AA1234" s="400"/>
    </row>
    <row r="1235" spans="16:27">
      <c r="P1235" s="394">
        <f t="shared" ca="1" si="389"/>
        <v>270</v>
      </c>
      <c r="Q1235" s="394">
        <f t="shared" ca="1" si="390"/>
        <v>30</v>
      </c>
      <c r="AA1235" s="400"/>
    </row>
    <row r="1236" spans="16:27">
      <c r="P1236" s="394">
        <f t="shared" ca="1" si="389"/>
        <v>250</v>
      </c>
      <c r="Q1236" s="394">
        <f t="shared" ca="1" si="390"/>
        <v>40</v>
      </c>
      <c r="AA1236" s="400"/>
    </row>
    <row r="1237" spans="16:27">
      <c r="P1237" s="394">
        <f t="shared" ca="1" si="389"/>
        <v>250</v>
      </c>
      <c r="Q1237" s="394">
        <f t="shared" ca="1" si="390"/>
        <v>30</v>
      </c>
      <c r="AA1237" s="400"/>
    </row>
    <row r="1238" spans="16:27">
      <c r="P1238" s="394">
        <f t="shared" ca="1" si="389"/>
        <v>270</v>
      </c>
      <c r="Q1238" s="394">
        <f t="shared" ca="1" si="390"/>
        <v>40</v>
      </c>
      <c r="AA1238" s="400"/>
    </row>
    <row r="1239" spans="16:27">
      <c r="P1239" s="394">
        <f t="shared" ca="1" si="389"/>
        <v>260</v>
      </c>
      <c r="Q1239" s="394">
        <f t="shared" ca="1" si="390"/>
        <v>30</v>
      </c>
      <c r="AA1239" s="400"/>
    </row>
    <row r="1240" spans="16:27">
      <c r="P1240" s="394">
        <f t="shared" ca="1" si="389"/>
        <v>270</v>
      </c>
      <c r="Q1240" s="394">
        <f t="shared" ca="1" si="390"/>
        <v>40</v>
      </c>
      <c r="AA1240" s="400"/>
    </row>
    <row r="1241" spans="16:27">
      <c r="P1241" s="394">
        <f t="shared" ca="1" si="389"/>
        <v>250</v>
      </c>
      <c r="Q1241" s="394">
        <f t="shared" ca="1" si="390"/>
        <v>30</v>
      </c>
      <c r="AA1241" s="400"/>
    </row>
    <row r="1242" spans="16:27">
      <c r="P1242" s="394">
        <f t="shared" ca="1" si="389"/>
        <v>260</v>
      </c>
      <c r="Q1242" s="394">
        <f t="shared" ca="1" si="390"/>
        <v>30</v>
      </c>
      <c r="AA1242" s="400"/>
    </row>
    <row r="1243" spans="16:27">
      <c r="P1243" s="394">
        <f t="shared" ca="1" si="389"/>
        <v>250</v>
      </c>
      <c r="Q1243" s="394">
        <f t="shared" ca="1" si="390"/>
        <v>40</v>
      </c>
      <c r="AA1243" s="400"/>
    </row>
    <row r="1244" spans="16:27">
      <c r="P1244" s="394">
        <f t="shared" ca="1" si="389"/>
        <v>270</v>
      </c>
      <c r="Q1244" s="394">
        <f t="shared" ca="1" si="390"/>
        <v>30</v>
      </c>
      <c r="AA1244" s="400"/>
    </row>
    <row r="1245" spans="16:27">
      <c r="P1245" s="394">
        <f t="shared" ca="1" si="389"/>
        <v>260</v>
      </c>
      <c r="Q1245" s="394">
        <f t="shared" ca="1" si="390"/>
        <v>40</v>
      </c>
      <c r="AA1245" s="400"/>
    </row>
    <row r="1246" spans="16:27">
      <c r="P1246" s="394">
        <f t="shared" ca="1" si="389"/>
        <v>260</v>
      </c>
      <c r="Q1246" s="394">
        <f t="shared" ca="1" si="390"/>
        <v>40</v>
      </c>
      <c r="AA1246" s="400"/>
    </row>
    <row r="1247" spans="16:27">
      <c r="P1247" s="394">
        <f t="shared" ca="1" si="389"/>
        <v>250</v>
      </c>
      <c r="Q1247" s="394">
        <f t="shared" ca="1" si="390"/>
        <v>40</v>
      </c>
      <c r="AA1247" s="400"/>
    </row>
    <row r="1248" spans="16:27">
      <c r="P1248" s="394">
        <f t="shared" ca="1" si="389"/>
        <v>250</v>
      </c>
      <c r="Q1248" s="394">
        <f t="shared" ca="1" si="390"/>
        <v>40</v>
      </c>
      <c r="AA1248" s="400"/>
    </row>
    <row r="1249" spans="16:27">
      <c r="P1249" s="394">
        <f t="shared" ca="1" si="389"/>
        <v>260</v>
      </c>
      <c r="Q1249" s="394">
        <f t="shared" ca="1" si="390"/>
        <v>40</v>
      </c>
      <c r="AA1249" s="400"/>
    </row>
    <row r="1250" spans="16:27">
      <c r="P1250" s="394">
        <f t="shared" ca="1" si="389"/>
        <v>260</v>
      </c>
      <c r="Q1250" s="394">
        <f t="shared" ca="1" si="390"/>
        <v>30</v>
      </c>
      <c r="AA1250" s="400"/>
    </row>
    <row r="1251" spans="16:27">
      <c r="P1251" s="394">
        <f t="shared" ca="1" si="389"/>
        <v>260</v>
      </c>
      <c r="Q1251" s="394">
        <f t="shared" ca="1" si="390"/>
        <v>30</v>
      </c>
      <c r="AA1251" s="400"/>
    </row>
    <row r="1252" spans="16:27">
      <c r="P1252" s="394">
        <f t="shared" ca="1" si="389"/>
        <v>260</v>
      </c>
      <c r="Q1252" s="394">
        <f t="shared" ca="1" si="390"/>
        <v>30</v>
      </c>
      <c r="AA1252" s="400"/>
    </row>
    <row r="1253" spans="16:27">
      <c r="P1253" s="394">
        <f t="shared" ca="1" si="389"/>
        <v>270</v>
      </c>
      <c r="Q1253" s="394">
        <f t="shared" ca="1" si="390"/>
        <v>30</v>
      </c>
      <c r="AA1253" s="400"/>
    </row>
    <row r="1254" spans="16:27">
      <c r="P1254" s="394">
        <f t="shared" ca="1" si="389"/>
        <v>270</v>
      </c>
      <c r="Q1254" s="394">
        <f t="shared" ca="1" si="390"/>
        <v>30</v>
      </c>
      <c r="AA1254" s="400"/>
    </row>
    <row r="1255" spans="16:27">
      <c r="P1255" s="394">
        <f t="shared" ca="1" si="389"/>
        <v>270</v>
      </c>
      <c r="Q1255" s="394">
        <f t="shared" ca="1" si="390"/>
        <v>30</v>
      </c>
      <c r="AA1255" s="400"/>
    </row>
    <row r="1256" spans="16:27">
      <c r="P1256" s="394">
        <f t="shared" ca="1" si="389"/>
        <v>270</v>
      </c>
      <c r="Q1256" s="394">
        <f t="shared" ca="1" si="390"/>
        <v>40</v>
      </c>
      <c r="AA1256" s="400"/>
    </row>
    <row r="1257" spans="16:27">
      <c r="P1257" s="394">
        <f t="shared" ca="1" si="389"/>
        <v>260</v>
      </c>
      <c r="Q1257" s="394">
        <f t="shared" ca="1" si="390"/>
        <v>30</v>
      </c>
    </row>
    <row r="1258" spans="16:27">
      <c r="P1258" s="394">
        <f t="shared" ca="1" si="389"/>
        <v>260</v>
      </c>
      <c r="Q1258" s="394">
        <f t="shared" ca="1" si="390"/>
        <v>40</v>
      </c>
    </row>
    <row r="1259" spans="16:27">
      <c r="P1259" s="394">
        <f t="shared" ca="1" si="389"/>
        <v>250</v>
      </c>
      <c r="Q1259" s="394">
        <f t="shared" ca="1" si="390"/>
        <v>30</v>
      </c>
    </row>
    <row r="1260" spans="16:27">
      <c r="P1260" s="394">
        <f t="shared" ca="1" si="389"/>
        <v>260</v>
      </c>
      <c r="Q1260" s="394">
        <f t="shared" ca="1" si="390"/>
        <v>40</v>
      </c>
    </row>
    <row r="1261" spans="16:27">
      <c r="P1261" s="394">
        <f t="shared" ca="1" si="389"/>
        <v>270</v>
      </c>
      <c r="Q1261" s="394">
        <f t="shared" ca="1" si="390"/>
        <v>40</v>
      </c>
    </row>
    <row r="1262" spans="16:27">
      <c r="P1262" s="394">
        <f t="shared" ca="1" si="389"/>
        <v>260</v>
      </c>
    </row>
  </sheetData>
  <mergeCells count="44">
    <mergeCell ref="A721:H721"/>
    <mergeCell ref="I721:O721"/>
    <mergeCell ref="A722:H730"/>
    <mergeCell ref="I722:O730"/>
    <mergeCell ref="B464:B500"/>
    <mergeCell ref="B501:B515"/>
    <mergeCell ref="A717:C717"/>
    <mergeCell ref="F717:G717"/>
    <mergeCell ref="A719:H720"/>
    <mergeCell ref="I719:O720"/>
    <mergeCell ref="B516:B552"/>
    <mergeCell ref="B553:B589"/>
    <mergeCell ref="B590:B626"/>
    <mergeCell ref="B627:B663"/>
    <mergeCell ref="B664:B700"/>
    <mergeCell ref="B701:B7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63963-8991-472D-AA23-5D7A8E6FF326}">
  <sheetPr codeName="Sheet13">
    <tabColor rgb="FF00B0F0"/>
  </sheetPr>
  <dimension ref="A1:AC1117"/>
  <sheetViews>
    <sheetView tabSelected="1" view="pageBreakPreview" topLeftCell="C545" zoomScaleSheetLayoutView="100" workbookViewId="0">
      <selection activeCell="D17" sqref="D17:E571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14"/>
      <c r="B1" s="514"/>
      <c r="C1" s="514"/>
      <c r="D1" s="514"/>
      <c r="E1" s="515"/>
      <c r="F1" s="515"/>
      <c r="G1" s="515"/>
      <c r="H1" s="515"/>
      <c r="I1" s="515"/>
      <c r="J1" s="515"/>
      <c r="K1" s="515"/>
      <c r="L1" s="515"/>
      <c r="M1" s="515"/>
      <c r="N1" s="515"/>
      <c r="O1" s="515"/>
      <c r="P1" s="388"/>
      <c r="Q1" s="388"/>
      <c r="R1" s="487"/>
      <c r="S1" s="388"/>
    </row>
    <row r="2" spans="1:28" s="390" customFormat="1" ht="30" customHeight="1">
      <c r="A2" s="515"/>
      <c r="B2" s="515"/>
      <c r="C2" s="515"/>
      <c r="D2" s="515"/>
      <c r="E2" s="515"/>
      <c r="F2" s="515"/>
      <c r="G2" s="515"/>
      <c r="H2" s="515"/>
      <c r="I2" s="515"/>
      <c r="J2" s="515"/>
      <c r="K2" s="515"/>
      <c r="L2" s="515"/>
      <c r="M2" s="515"/>
      <c r="N2" s="515"/>
      <c r="O2" s="515"/>
      <c r="P2" s="472"/>
      <c r="Q2" s="472"/>
      <c r="R2" s="488"/>
      <c r="S2" s="472"/>
    </row>
    <row r="3" spans="1:28" s="390" customFormat="1" ht="30" customHeight="1">
      <c r="A3" s="515"/>
      <c r="B3" s="515"/>
      <c r="C3" s="515"/>
      <c r="D3" s="515"/>
      <c r="E3" s="515"/>
      <c r="F3" s="515"/>
      <c r="G3" s="515"/>
      <c r="H3" s="515"/>
      <c r="I3" s="515"/>
      <c r="J3" s="515"/>
      <c r="K3" s="515"/>
      <c r="L3" s="515"/>
      <c r="M3" s="515"/>
      <c r="N3" s="515"/>
      <c r="O3" s="515"/>
      <c r="P3" s="472"/>
      <c r="Q3" s="472"/>
      <c r="R3" s="488"/>
      <c r="S3" s="472"/>
    </row>
    <row r="4" spans="1:28" s="390" customFormat="1" ht="49.5" customHeight="1">
      <c r="A4" s="515"/>
      <c r="B4" s="515"/>
      <c r="C4" s="515"/>
      <c r="D4" s="515"/>
      <c r="E4" s="515"/>
      <c r="F4" s="515"/>
      <c r="G4" s="515"/>
      <c r="H4" s="515"/>
      <c r="I4" s="515"/>
      <c r="J4" s="515"/>
      <c r="K4" s="515"/>
      <c r="L4" s="515"/>
      <c r="M4" s="515"/>
      <c r="N4" s="515"/>
      <c r="O4" s="515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16" t="s">
        <v>460</v>
      </c>
      <c r="B6" s="516"/>
      <c r="C6" s="516"/>
      <c r="D6" s="516"/>
      <c r="E6" s="516"/>
      <c r="F6" s="516"/>
      <c r="G6" s="516"/>
      <c r="H6" s="516"/>
      <c r="I6" s="516"/>
      <c r="J6" s="516"/>
      <c r="K6" s="516"/>
      <c r="L6" s="516"/>
      <c r="M6" s="516"/>
      <c r="N6" s="516"/>
      <c r="O6" s="516"/>
      <c r="R6" s="490"/>
    </row>
    <row r="7" spans="1:28" s="396" customFormat="1" ht="24" customHeight="1">
      <c r="A7" s="516" t="s">
        <v>461</v>
      </c>
      <c r="B7" s="516"/>
      <c r="C7" s="516"/>
      <c r="D7" s="516"/>
      <c r="E7" s="516"/>
      <c r="F7" s="516"/>
      <c r="G7" s="516"/>
      <c r="H7" s="516"/>
      <c r="I7" s="516"/>
      <c r="J7" s="516"/>
      <c r="K7" s="516"/>
      <c r="L7" s="516"/>
      <c r="M7" s="516"/>
      <c r="N7" s="516"/>
      <c r="O7" s="516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17">
        <v>46081</v>
      </c>
      <c r="F8" s="517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KM10+170, KM10+230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18" t="s">
        <v>462</v>
      </c>
      <c r="B15" s="520" t="s">
        <v>185</v>
      </c>
      <c r="C15" s="522" t="s">
        <v>434</v>
      </c>
      <c r="D15" s="524" t="s">
        <v>463</v>
      </c>
      <c r="E15" s="524"/>
      <c r="F15" s="524" t="s">
        <v>464</v>
      </c>
      <c r="G15" s="524" t="s">
        <v>465</v>
      </c>
      <c r="H15" s="526" t="s">
        <v>466</v>
      </c>
      <c r="I15" s="528" t="s">
        <v>467</v>
      </c>
      <c r="J15" s="529"/>
      <c r="K15" s="530"/>
      <c r="L15" s="531" t="s">
        <v>468</v>
      </c>
      <c r="M15" s="528" t="s">
        <v>469</v>
      </c>
      <c r="N15" s="529"/>
      <c r="O15" s="511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19"/>
      <c r="B16" s="521"/>
      <c r="C16" s="523"/>
      <c r="D16" s="473" t="s">
        <v>436</v>
      </c>
      <c r="E16" s="473" t="s">
        <v>437</v>
      </c>
      <c r="F16" s="525"/>
      <c r="G16" s="525"/>
      <c r="H16" s="527"/>
      <c r="I16" s="401" t="s">
        <v>472</v>
      </c>
      <c r="J16" s="401" t="s">
        <v>473</v>
      </c>
      <c r="K16" s="476" t="s">
        <v>474</v>
      </c>
      <c r="L16" s="532"/>
      <c r="M16" s="401" t="s">
        <v>472</v>
      </c>
      <c r="N16" s="401" t="s">
        <v>473</v>
      </c>
      <c r="O16" s="51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13" t="str">
        <f>D12</f>
        <v>KM10+170, KM10+230</v>
      </c>
      <c r="C17" s="404" t="str">
        <f>U17</f>
        <v>C34-R20</v>
      </c>
      <c r="D17" s="405">
        <v>0.29872685185185183</v>
      </c>
      <c r="E17" s="405">
        <v>0.29887731481481478</v>
      </c>
      <c r="F17" s="406">
        <v>1.7</v>
      </c>
      <c r="G17" s="468">
        <v>13.26</v>
      </c>
      <c r="H17" s="407">
        <v>1.2</v>
      </c>
      <c r="I17" s="407">
        <f>F17+G17</f>
        <v>14.959999999999999</v>
      </c>
      <c r="J17" s="407">
        <f ca="1">I17+R17</f>
        <v>15.079999999999998</v>
      </c>
      <c r="K17" s="408">
        <f ca="1">J17-I17</f>
        <v>0.11999999999999922</v>
      </c>
      <c r="L17" s="409">
        <v>0.5</v>
      </c>
      <c r="M17" s="410">
        <f>I17+L17</f>
        <v>15.459999999999999</v>
      </c>
      <c r="N17" s="410">
        <f ca="1">J17+L17</f>
        <v>15.579999999999998</v>
      </c>
      <c r="O17" s="411"/>
      <c r="P17" s="484">
        <f>D17</f>
        <v>0.29872685185185183</v>
      </c>
      <c r="Q17" s="484">
        <f ca="1">P17+TIME(0,0,RANDBETWEEN(12,15))</f>
        <v>0.29890046296296297</v>
      </c>
      <c r="R17" s="486">
        <f ca="1">RANDBETWEEN(1,15)/100</f>
        <v>0.12</v>
      </c>
      <c r="S17" s="486">
        <f ca="1">RANDBETWEEN(1,15)/100</f>
        <v>0.09</v>
      </c>
      <c r="T17" s="507">
        <v>3</v>
      </c>
      <c r="U17" s="508" t="str">
        <f t="shared" ref="U17:U80" si="0">W17&amp;V17&amp;"-"&amp;X17&amp;Y17</f>
        <v>C34-R20</v>
      </c>
      <c r="V17" s="510">
        <v>34</v>
      </c>
      <c r="W17" s="508" t="s">
        <v>493</v>
      </c>
      <c r="X17" s="508" t="s">
        <v>494</v>
      </c>
      <c r="Y17" s="510">
        <v>20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13"/>
      <c r="C18" s="404" t="str">
        <f t="shared" ref="C18:C81" si="1">U18</f>
        <v>C34-R18</v>
      </c>
      <c r="D18" s="405">
        <v>0.29916666666666664</v>
      </c>
      <c r="E18" s="405">
        <v>0.29930555555555555</v>
      </c>
      <c r="F18" s="406">
        <f>F17</f>
        <v>1.7</v>
      </c>
      <c r="G18" s="468">
        <f>G17</f>
        <v>13.26</v>
      </c>
      <c r="H18" s="407">
        <f>H17</f>
        <v>1.2</v>
      </c>
      <c r="I18" s="407">
        <f>F18+G18</f>
        <v>14.959999999999999</v>
      </c>
      <c r="J18" s="407">
        <f t="shared" ref="J18:J81" ca="1" si="2">I18+R18</f>
        <v>15.04</v>
      </c>
      <c r="K18" s="408">
        <f ca="1">J18-I18</f>
        <v>8.0000000000000071E-2</v>
      </c>
      <c r="L18" s="409">
        <f>L17</f>
        <v>0.5</v>
      </c>
      <c r="M18" s="410">
        <f>I18+L18</f>
        <v>15.459999999999999</v>
      </c>
      <c r="N18" s="410">
        <f ca="1">J18+L18</f>
        <v>15.54</v>
      </c>
      <c r="O18" s="411"/>
      <c r="P18" s="485">
        <f ca="1">Q17+TIME(0,0,RANDBETWEEN(20,25))</f>
        <v>0.2991435185185185</v>
      </c>
      <c r="Q18" s="484">
        <f t="shared" ref="Q18:Q81" ca="1" si="3">P18+TIME(0,0,RANDBETWEEN(12,15))</f>
        <v>0.29928240740740741</v>
      </c>
      <c r="R18" s="486">
        <f ca="1">RANDBETWEEN(1,15)/100</f>
        <v>0.08</v>
      </c>
      <c r="S18" s="486">
        <f ca="1">RANDBETWEEN(1,15)/100</f>
        <v>0.08</v>
      </c>
      <c r="T18">
        <v>4</v>
      </c>
      <c r="U18" s="469" t="str">
        <f t="shared" si="0"/>
        <v>C34-R18</v>
      </c>
      <c r="V18">
        <v>34</v>
      </c>
      <c r="W18" s="470" t="s">
        <v>493</v>
      </c>
      <c r="X18" s="470" t="s">
        <v>494</v>
      </c>
      <c r="Y18">
        <v>18</v>
      </c>
      <c r="Z18" s="400">
        <v>2</v>
      </c>
      <c r="AA18" s="502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13"/>
      <c r="C19" s="404" t="str">
        <f t="shared" si="1"/>
        <v>C34-R16</v>
      </c>
      <c r="D19" s="405">
        <v>0.29959490740740741</v>
      </c>
      <c r="E19" s="405">
        <v>0.29975694444444445</v>
      </c>
      <c r="F19" s="406">
        <f t="shared" ref="F19:H34" si="6">F18</f>
        <v>1.7</v>
      </c>
      <c r="G19" s="468">
        <f t="shared" si="6"/>
        <v>13.26</v>
      </c>
      <c r="H19" s="407">
        <f t="shared" si="6"/>
        <v>1.2</v>
      </c>
      <c r="I19" s="407">
        <f t="shared" ref="I19:I82" si="7">F19+G19</f>
        <v>14.959999999999999</v>
      </c>
      <c r="J19" s="407">
        <f t="shared" ca="1" si="2"/>
        <v>15.11</v>
      </c>
      <c r="K19" s="408">
        <f t="shared" ref="K19:K82" ca="1" si="8">J19-I19</f>
        <v>0.15000000000000036</v>
      </c>
      <c r="L19" s="409">
        <f t="shared" ref="L19:L82" si="9">L18</f>
        <v>0.5</v>
      </c>
      <c r="M19" s="410">
        <f t="shared" ref="M19:M82" si="10">I19+L19</f>
        <v>15.459999999999999</v>
      </c>
      <c r="N19" s="410">
        <f t="shared" ref="N19:N82" ca="1" si="11">J19+L19</f>
        <v>15.61</v>
      </c>
      <c r="O19" s="411"/>
      <c r="P19" s="485">
        <f t="shared" ref="P19:P82" ca="1" si="12">Q18+TIME(0,0,RANDBETWEEN(20,25))</f>
        <v>0.29956018518518518</v>
      </c>
      <c r="Q19" s="484">
        <f t="shared" ca="1" si="3"/>
        <v>0.29969907407407409</v>
      </c>
      <c r="R19" s="486">
        <f t="shared" ref="R19:S81" ca="1" si="13">RANDBETWEEN(1,15)/100</f>
        <v>0.15</v>
      </c>
      <c r="S19" s="486">
        <f t="shared" ca="1" si="13"/>
        <v>0.06</v>
      </c>
      <c r="T19">
        <v>5</v>
      </c>
      <c r="U19" s="469" t="str">
        <f t="shared" si="0"/>
        <v>C34-R16</v>
      </c>
      <c r="V19">
        <v>34</v>
      </c>
      <c r="W19" s="470" t="s">
        <v>493</v>
      </c>
      <c r="X19" s="470" t="s">
        <v>494</v>
      </c>
      <c r="Y19">
        <v>16</v>
      </c>
      <c r="Z19" s="400">
        <v>3</v>
      </c>
      <c r="AA19" s="502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13" t="str">
        <f>D12</f>
        <v>KM10+170, KM10+230</v>
      </c>
      <c r="C20" s="404" t="str">
        <f t="shared" si="1"/>
        <v>C34-R14</v>
      </c>
      <c r="D20" s="405">
        <v>0.29998842592592595</v>
      </c>
      <c r="E20" s="405">
        <v>0.30016203703703709</v>
      </c>
      <c r="F20" s="406">
        <f t="shared" si="6"/>
        <v>1.7</v>
      </c>
      <c r="G20" s="468">
        <f t="shared" si="6"/>
        <v>13.26</v>
      </c>
      <c r="H20" s="407">
        <f t="shared" si="6"/>
        <v>1.2</v>
      </c>
      <c r="I20" s="407">
        <f t="shared" si="7"/>
        <v>14.959999999999999</v>
      </c>
      <c r="J20" s="407">
        <f t="shared" ca="1" si="2"/>
        <v>15.11</v>
      </c>
      <c r="K20" s="408">
        <f t="shared" ca="1" si="8"/>
        <v>0.15000000000000036</v>
      </c>
      <c r="L20" s="409">
        <f t="shared" si="9"/>
        <v>0.5</v>
      </c>
      <c r="M20" s="410">
        <f t="shared" si="10"/>
        <v>15.459999999999999</v>
      </c>
      <c r="N20" s="410">
        <f t="shared" ca="1" si="11"/>
        <v>15.61</v>
      </c>
      <c r="O20" s="411"/>
      <c r="P20" s="485">
        <f t="shared" ca="1" si="12"/>
        <v>0.29995370370370372</v>
      </c>
      <c r="Q20" s="484">
        <f t="shared" ca="1" si="3"/>
        <v>0.30012731481481486</v>
      </c>
      <c r="R20" s="486">
        <f t="shared" ca="1" si="13"/>
        <v>0.15</v>
      </c>
      <c r="S20" s="486">
        <f t="shared" ca="1" si="13"/>
        <v>0.1</v>
      </c>
      <c r="T20">
        <v>6</v>
      </c>
      <c r="U20" s="469" t="str">
        <f t="shared" si="0"/>
        <v>C34-R14</v>
      </c>
      <c r="V20">
        <v>34</v>
      </c>
      <c r="W20" s="470" t="s">
        <v>493</v>
      </c>
      <c r="X20" s="470" t="s">
        <v>494</v>
      </c>
      <c r="Y20">
        <v>14</v>
      </c>
      <c r="Z20" s="400">
        <v>4</v>
      </c>
      <c r="AA20" s="502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13"/>
      <c r="C21" s="404" t="str">
        <f t="shared" si="1"/>
        <v>C34-R12</v>
      </c>
      <c r="D21" s="405">
        <v>0.30045138888888895</v>
      </c>
      <c r="E21" s="405">
        <v>0.3006018518518519</v>
      </c>
      <c r="F21" s="406">
        <f t="shared" si="6"/>
        <v>1.7</v>
      </c>
      <c r="G21" s="468">
        <f t="shared" si="6"/>
        <v>13.26</v>
      </c>
      <c r="H21" s="407">
        <f t="shared" si="6"/>
        <v>1.2</v>
      </c>
      <c r="I21" s="407">
        <f t="shared" si="7"/>
        <v>14.959999999999999</v>
      </c>
      <c r="J21" s="407">
        <f t="shared" ca="1" si="2"/>
        <v>15.03</v>
      </c>
      <c r="K21" s="408">
        <f t="shared" ca="1" si="8"/>
        <v>7.0000000000000284E-2</v>
      </c>
      <c r="L21" s="409">
        <f t="shared" si="9"/>
        <v>0.5</v>
      </c>
      <c r="M21" s="410">
        <f t="shared" si="10"/>
        <v>15.459999999999999</v>
      </c>
      <c r="N21" s="410">
        <f t="shared" ca="1" si="11"/>
        <v>15.53</v>
      </c>
      <c r="O21" s="411"/>
      <c r="P21" s="485">
        <f t="shared" ca="1" si="12"/>
        <v>0.30038194444444449</v>
      </c>
      <c r="Q21" s="484">
        <f t="shared" ca="1" si="3"/>
        <v>0.3005208333333334</v>
      </c>
      <c r="R21" s="486">
        <f t="shared" ca="1" si="13"/>
        <v>7.0000000000000007E-2</v>
      </c>
      <c r="S21" s="486">
        <f t="shared" ca="1" si="13"/>
        <v>0.1</v>
      </c>
      <c r="T21">
        <v>7</v>
      </c>
      <c r="U21" s="469" t="str">
        <f t="shared" si="0"/>
        <v>C34-R12</v>
      </c>
      <c r="V21">
        <v>34</v>
      </c>
      <c r="W21" s="470" t="s">
        <v>493</v>
      </c>
      <c r="X21" s="470" t="s">
        <v>494</v>
      </c>
      <c r="Y21">
        <v>12</v>
      </c>
      <c r="Z21" s="400">
        <v>5</v>
      </c>
      <c r="AA21" s="502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13"/>
      <c r="C22" s="404" t="str">
        <f t="shared" si="1"/>
        <v>C34-R10</v>
      </c>
      <c r="D22" s="405">
        <v>0.3008333333333334</v>
      </c>
      <c r="E22" s="405">
        <v>0.30099537037037044</v>
      </c>
      <c r="F22" s="406">
        <f t="shared" si="6"/>
        <v>1.7</v>
      </c>
      <c r="G22" s="468">
        <f t="shared" si="6"/>
        <v>13.26</v>
      </c>
      <c r="H22" s="407">
        <f t="shared" si="6"/>
        <v>1.2</v>
      </c>
      <c r="I22" s="407">
        <f t="shared" si="7"/>
        <v>14.959999999999999</v>
      </c>
      <c r="J22" s="407">
        <f t="shared" ca="1" si="2"/>
        <v>15.09</v>
      </c>
      <c r="K22" s="408">
        <f t="shared" ca="1" si="8"/>
        <v>0.13000000000000078</v>
      </c>
      <c r="L22" s="409">
        <f t="shared" si="9"/>
        <v>0.5</v>
      </c>
      <c r="M22" s="410">
        <f t="shared" si="10"/>
        <v>15.459999999999999</v>
      </c>
      <c r="N22" s="410">
        <f t="shared" ca="1" si="11"/>
        <v>15.59</v>
      </c>
      <c r="O22" s="411"/>
      <c r="P22" s="485">
        <f t="shared" ca="1" si="12"/>
        <v>0.30077546296296304</v>
      </c>
      <c r="Q22" s="484">
        <f t="shared" ca="1" si="3"/>
        <v>0.30091435185185195</v>
      </c>
      <c r="R22" s="486">
        <f ca="1">RANDBETWEEN(1,15)/100</f>
        <v>0.13</v>
      </c>
      <c r="S22" s="486">
        <f ca="1">RANDBETWEEN(1,15)/100</f>
        <v>0.09</v>
      </c>
      <c r="T22">
        <v>8</v>
      </c>
      <c r="U22" s="469" t="str">
        <f t="shared" si="0"/>
        <v>C34-R10</v>
      </c>
      <c r="V22">
        <v>34</v>
      </c>
      <c r="W22" s="470" t="s">
        <v>493</v>
      </c>
      <c r="X22" s="470" t="s">
        <v>494</v>
      </c>
      <c r="Y22">
        <v>10</v>
      </c>
      <c r="Z22" s="400">
        <v>6</v>
      </c>
      <c r="AA22" s="502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13"/>
      <c r="C23" s="404" t="str">
        <f t="shared" si="1"/>
        <v>C34-R8</v>
      </c>
      <c r="D23" s="412">
        <v>0.3012847222222223</v>
      </c>
      <c r="E23" s="412">
        <v>0.30145833333333344</v>
      </c>
      <c r="F23" s="406">
        <f t="shared" si="6"/>
        <v>1.7</v>
      </c>
      <c r="G23" s="468">
        <f t="shared" si="6"/>
        <v>13.26</v>
      </c>
      <c r="H23" s="407">
        <f t="shared" si="6"/>
        <v>1.2</v>
      </c>
      <c r="I23" s="407">
        <f t="shared" si="7"/>
        <v>14.959999999999999</v>
      </c>
      <c r="J23" s="407">
        <f t="shared" ca="1" si="2"/>
        <v>15.01</v>
      </c>
      <c r="K23" s="408">
        <f t="shared" ca="1" si="8"/>
        <v>5.0000000000000711E-2</v>
      </c>
      <c r="L23" s="409">
        <f t="shared" si="9"/>
        <v>0.5</v>
      </c>
      <c r="M23" s="410">
        <f t="shared" si="10"/>
        <v>15.459999999999999</v>
      </c>
      <c r="N23" s="410">
        <f t="shared" ca="1" si="11"/>
        <v>15.51</v>
      </c>
      <c r="O23" s="411"/>
      <c r="P23" s="485">
        <f t="shared" ca="1" si="12"/>
        <v>0.30114583333333345</v>
      </c>
      <c r="Q23" s="484">
        <f t="shared" ca="1" si="3"/>
        <v>0.30131944444444458</v>
      </c>
      <c r="R23" s="486">
        <f t="shared" ca="1" si="13"/>
        <v>0.05</v>
      </c>
      <c r="S23" s="486">
        <f t="shared" ca="1" si="13"/>
        <v>0.06</v>
      </c>
      <c r="T23">
        <v>9</v>
      </c>
      <c r="U23" s="469" t="str">
        <f t="shared" si="0"/>
        <v>C34-R8</v>
      </c>
      <c r="V23">
        <v>34</v>
      </c>
      <c r="W23" s="470" t="s">
        <v>493</v>
      </c>
      <c r="X23" s="470" t="s">
        <v>494</v>
      </c>
      <c r="Y23">
        <v>8</v>
      </c>
      <c r="Z23" s="400">
        <v>7</v>
      </c>
      <c r="AA23" s="502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13"/>
      <c r="C24" s="404" t="str">
        <f t="shared" si="1"/>
        <v>C34-R6</v>
      </c>
      <c r="D24" s="412">
        <v>0.30171296296296307</v>
      </c>
      <c r="E24" s="412">
        <v>0.30187500000000012</v>
      </c>
      <c r="F24" s="406">
        <f t="shared" si="6"/>
        <v>1.7</v>
      </c>
      <c r="G24" s="468">
        <f t="shared" si="6"/>
        <v>13.26</v>
      </c>
      <c r="H24" s="407">
        <f t="shared" si="6"/>
        <v>1.2</v>
      </c>
      <c r="I24" s="407">
        <f t="shared" si="7"/>
        <v>14.959999999999999</v>
      </c>
      <c r="J24" s="407">
        <f t="shared" ca="1" si="2"/>
        <v>15.01</v>
      </c>
      <c r="K24" s="408">
        <f t="shared" ca="1" si="8"/>
        <v>5.0000000000000711E-2</v>
      </c>
      <c r="L24" s="409">
        <f t="shared" si="9"/>
        <v>0.5</v>
      </c>
      <c r="M24" s="410">
        <f t="shared" si="10"/>
        <v>15.459999999999999</v>
      </c>
      <c r="N24" s="410">
        <f t="shared" ca="1" si="11"/>
        <v>15.51</v>
      </c>
      <c r="O24" s="411"/>
      <c r="P24" s="485">
        <f t="shared" ca="1" si="12"/>
        <v>0.30159722222222235</v>
      </c>
      <c r="Q24" s="484">
        <f t="shared" ca="1" si="3"/>
        <v>0.30177083333333349</v>
      </c>
      <c r="R24" s="486">
        <f t="shared" ca="1" si="13"/>
        <v>0.05</v>
      </c>
      <c r="S24" s="486">
        <f t="shared" ca="1" si="13"/>
        <v>0.01</v>
      </c>
      <c r="T24">
        <v>10</v>
      </c>
      <c r="U24" s="469" t="str">
        <f t="shared" si="0"/>
        <v>C34-R6</v>
      </c>
      <c r="V24">
        <v>34</v>
      </c>
      <c r="W24" s="470" t="s">
        <v>493</v>
      </c>
      <c r="X24" s="470" t="s">
        <v>494</v>
      </c>
      <c r="Y24">
        <v>6</v>
      </c>
      <c r="Z24" s="400">
        <v>8</v>
      </c>
      <c r="AA24" s="502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13"/>
      <c r="C25" s="404" t="str">
        <f t="shared" si="1"/>
        <v>C34-R4</v>
      </c>
      <c r="D25" s="412">
        <v>0.30212962962962975</v>
      </c>
      <c r="E25" s="412">
        <v>0.3022800925925927</v>
      </c>
      <c r="F25" s="406">
        <f t="shared" si="6"/>
        <v>1.7</v>
      </c>
      <c r="G25" s="468">
        <f t="shared" si="6"/>
        <v>13.26</v>
      </c>
      <c r="H25" s="407">
        <f t="shared" si="6"/>
        <v>1.2</v>
      </c>
      <c r="I25" s="407">
        <f t="shared" si="7"/>
        <v>14.959999999999999</v>
      </c>
      <c r="J25" s="407">
        <f t="shared" ca="1" si="2"/>
        <v>15.01</v>
      </c>
      <c r="K25" s="408">
        <f t="shared" ca="1" si="8"/>
        <v>5.0000000000000711E-2</v>
      </c>
      <c r="L25" s="409">
        <f t="shared" si="9"/>
        <v>0.5</v>
      </c>
      <c r="M25" s="410">
        <f t="shared" si="10"/>
        <v>15.459999999999999</v>
      </c>
      <c r="N25" s="410">
        <f t="shared" ca="1" si="11"/>
        <v>15.51</v>
      </c>
      <c r="O25" s="411"/>
      <c r="P25" s="485">
        <f t="shared" ca="1" si="12"/>
        <v>0.30202546296296312</v>
      </c>
      <c r="Q25" s="484">
        <f t="shared" ca="1" si="3"/>
        <v>0.30218750000000016</v>
      </c>
      <c r="R25" s="486">
        <f t="shared" ca="1" si="13"/>
        <v>0.05</v>
      </c>
      <c r="S25" s="486">
        <f t="shared" ca="1" si="13"/>
        <v>0.13</v>
      </c>
      <c r="T25">
        <v>11</v>
      </c>
      <c r="U25" s="469" t="str">
        <f t="shared" si="0"/>
        <v>C34-R4</v>
      </c>
      <c r="V25">
        <v>34</v>
      </c>
      <c r="W25" s="470" t="s">
        <v>493</v>
      </c>
      <c r="X25" s="470" t="s">
        <v>494</v>
      </c>
      <c r="Y25">
        <v>4</v>
      </c>
      <c r="Z25" s="400">
        <v>9</v>
      </c>
      <c r="AA25" s="502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13"/>
      <c r="C26" s="404" t="str">
        <f t="shared" si="1"/>
        <v>C34-R2</v>
      </c>
      <c r="D26" s="412">
        <v>0.30253472222222233</v>
      </c>
      <c r="E26" s="412">
        <v>0.30270833333333347</v>
      </c>
      <c r="F26" s="406">
        <f t="shared" si="6"/>
        <v>1.7</v>
      </c>
      <c r="G26" s="468">
        <f t="shared" si="6"/>
        <v>13.26</v>
      </c>
      <c r="H26" s="407">
        <f t="shared" si="6"/>
        <v>1.2</v>
      </c>
      <c r="I26" s="407">
        <f t="shared" si="7"/>
        <v>14.959999999999999</v>
      </c>
      <c r="J26" s="407">
        <f t="shared" ca="1" si="2"/>
        <v>14.999999999999998</v>
      </c>
      <c r="K26" s="408">
        <f t="shared" ca="1" si="8"/>
        <v>3.9999999999999147E-2</v>
      </c>
      <c r="L26" s="409">
        <f t="shared" si="9"/>
        <v>0.5</v>
      </c>
      <c r="M26" s="410">
        <f t="shared" si="10"/>
        <v>15.459999999999999</v>
      </c>
      <c r="N26" s="410">
        <f t="shared" ca="1" si="11"/>
        <v>15.499999999999998</v>
      </c>
      <c r="O26" s="411"/>
      <c r="P26" s="485">
        <f t="shared" ca="1" si="12"/>
        <v>0.30241898148148166</v>
      </c>
      <c r="Q26" s="484">
        <f t="shared" ca="1" si="3"/>
        <v>0.30258101851851871</v>
      </c>
      <c r="R26" s="486">
        <f t="shared" ca="1" si="13"/>
        <v>0.04</v>
      </c>
      <c r="S26" s="486">
        <f t="shared" ca="1" si="13"/>
        <v>0.06</v>
      </c>
      <c r="T26">
        <v>12</v>
      </c>
      <c r="U26" s="469" t="str">
        <f t="shared" si="0"/>
        <v>C34-R2</v>
      </c>
      <c r="V26">
        <v>34</v>
      </c>
      <c r="W26" s="470" t="s">
        <v>493</v>
      </c>
      <c r="X26" s="470" t="s">
        <v>494</v>
      </c>
      <c r="Y26">
        <v>2</v>
      </c>
      <c r="Z26" s="400">
        <v>10</v>
      </c>
      <c r="AA26" s="502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13"/>
      <c r="C27" s="404" t="str">
        <f t="shared" si="1"/>
        <v>C35-R1</v>
      </c>
      <c r="D27" s="412">
        <v>0.30293981481481497</v>
      </c>
      <c r="E27" s="412">
        <v>0.30311342592592611</v>
      </c>
      <c r="F27" s="406">
        <f t="shared" si="6"/>
        <v>1.7</v>
      </c>
      <c r="G27" s="468">
        <f t="shared" si="6"/>
        <v>13.26</v>
      </c>
      <c r="H27" s="407">
        <f t="shared" si="6"/>
        <v>1.2</v>
      </c>
      <c r="I27" s="407">
        <f t="shared" si="7"/>
        <v>14.959999999999999</v>
      </c>
      <c r="J27" s="407">
        <f t="shared" ca="1" si="2"/>
        <v>15.02</v>
      </c>
      <c r="K27" s="408">
        <f t="shared" ca="1" si="8"/>
        <v>6.0000000000000497E-2</v>
      </c>
      <c r="L27" s="409">
        <f t="shared" si="9"/>
        <v>0.5</v>
      </c>
      <c r="M27" s="410">
        <f t="shared" si="10"/>
        <v>15.459999999999999</v>
      </c>
      <c r="N27" s="410">
        <f t="shared" ca="1" si="11"/>
        <v>15.52</v>
      </c>
      <c r="O27" s="411"/>
      <c r="P27" s="485">
        <f t="shared" ca="1" si="12"/>
        <v>0.30281250000000021</v>
      </c>
      <c r="Q27" s="484">
        <f t="shared" ca="1" si="3"/>
        <v>0.30296296296296316</v>
      </c>
      <c r="R27" s="486">
        <f t="shared" ca="1" si="13"/>
        <v>0.06</v>
      </c>
      <c r="S27" s="486">
        <f t="shared" ca="1" si="13"/>
        <v>0.15</v>
      </c>
      <c r="T27">
        <v>13</v>
      </c>
      <c r="U27" s="469" t="str">
        <f t="shared" si="0"/>
        <v>C35-R1</v>
      </c>
      <c r="V27">
        <v>35</v>
      </c>
      <c r="W27" s="470" t="s">
        <v>493</v>
      </c>
      <c r="X27" s="470" t="s">
        <v>494</v>
      </c>
      <c r="Y27">
        <v>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13"/>
      <c r="C28" s="404" t="str">
        <f t="shared" si="1"/>
        <v>C35-R3</v>
      </c>
      <c r="D28" s="412">
        <v>0.30339120370370387</v>
      </c>
      <c r="E28" s="412">
        <v>0.30355324074074092</v>
      </c>
      <c r="F28" s="406">
        <f t="shared" si="6"/>
        <v>1.7</v>
      </c>
      <c r="G28" s="468">
        <f t="shared" si="6"/>
        <v>13.26</v>
      </c>
      <c r="H28" s="407">
        <f t="shared" si="6"/>
        <v>1.2</v>
      </c>
      <c r="I28" s="407">
        <f t="shared" si="7"/>
        <v>14.959999999999999</v>
      </c>
      <c r="J28" s="407">
        <f t="shared" ca="1" si="2"/>
        <v>14.999999999999998</v>
      </c>
      <c r="K28" s="408">
        <f t="shared" ca="1" si="8"/>
        <v>3.9999999999999147E-2</v>
      </c>
      <c r="L28" s="409">
        <f t="shared" si="9"/>
        <v>0.5</v>
      </c>
      <c r="M28" s="410">
        <f t="shared" si="10"/>
        <v>15.459999999999999</v>
      </c>
      <c r="N28" s="410">
        <f t="shared" ca="1" si="11"/>
        <v>15.499999999999998</v>
      </c>
      <c r="O28" s="411"/>
      <c r="P28" s="485">
        <f t="shared" ca="1" si="12"/>
        <v>0.30320601851851869</v>
      </c>
      <c r="Q28" s="484">
        <f t="shared" ca="1" si="3"/>
        <v>0.30335648148148164</v>
      </c>
      <c r="R28" s="486">
        <f t="shared" ca="1" si="13"/>
        <v>0.04</v>
      </c>
      <c r="S28" s="486">
        <f t="shared" ca="1" si="13"/>
        <v>0.08</v>
      </c>
      <c r="T28">
        <v>14</v>
      </c>
      <c r="U28" s="469" t="str">
        <f t="shared" si="0"/>
        <v>C35-R3</v>
      </c>
      <c r="V28">
        <v>35</v>
      </c>
      <c r="W28" s="470" t="s">
        <v>493</v>
      </c>
      <c r="X28" s="470" t="s">
        <v>494</v>
      </c>
      <c r="Y28">
        <v>3</v>
      </c>
      <c r="Z28" s="400">
        <v>12</v>
      </c>
      <c r="AA28" s="502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13"/>
      <c r="C29" s="404" t="str">
        <f t="shared" si="1"/>
        <v>C35-R5</v>
      </c>
      <c r="D29" s="412">
        <v>0.30378472222222241</v>
      </c>
      <c r="E29" s="412">
        <v>0.30395833333333355</v>
      </c>
      <c r="F29" s="406">
        <f t="shared" si="6"/>
        <v>1.7</v>
      </c>
      <c r="G29" s="468">
        <f t="shared" si="6"/>
        <v>13.26</v>
      </c>
      <c r="H29" s="407">
        <f t="shared" si="6"/>
        <v>1.2</v>
      </c>
      <c r="I29" s="407">
        <f t="shared" si="7"/>
        <v>14.959999999999999</v>
      </c>
      <c r="J29" s="407">
        <f t="shared" ca="1" si="2"/>
        <v>14.969999999999999</v>
      </c>
      <c r="K29" s="408">
        <f t="shared" ca="1" si="8"/>
        <v>9.9999999999997868E-3</v>
      </c>
      <c r="L29" s="409">
        <f t="shared" si="9"/>
        <v>0.5</v>
      </c>
      <c r="M29" s="410">
        <f t="shared" si="10"/>
        <v>15.459999999999999</v>
      </c>
      <c r="N29" s="410">
        <f t="shared" ca="1" si="11"/>
        <v>15.469999999999999</v>
      </c>
      <c r="O29" s="411"/>
      <c r="P29" s="485">
        <f t="shared" ca="1" si="12"/>
        <v>0.30361111111111128</v>
      </c>
      <c r="Q29" s="484">
        <f t="shared" ca="1" si="3"/>
        <v>0.30378472222222241</v>
      </c>
      <c r="R29" s="486">
        <f t="shared" ca="1" si="13"/>
        <v>0.01</v>
      </c>
      <c r="S29" s="486">
        <f t="shared" ca="1" si="13"/>
        <v>0.12</v>
      </c>
      <c r="T29">
        <v>15</v>
      </c>
      <c r="U29" s="469" t="str">
        <f t="shared" si="0"/>
        <v>C35-R5</v>
      </c>
      <c r="V29">
        <v>35</v>
      </c>
      <c r="W29" s="470" t="s">
        <v>493</v>
      </c>
      <c r="X29" s="470" t="s">
        <v>494</v>
      </c>
      <c r="Y29">
        <v>5</v>
      </c>
      <c r="Z29" s="400">
        <v>13</v>
      </c>
      <c r="AA29" s="502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13"/>
      <c r="C30" s="404" t="str">
        <f t="shared" si="1"/>
        <v>C35-R7</v>
      </c>
      <c r="D30" s="412">
        <v>0.30423611111111132</v>
      </c>
      <c r="E30" s="412">
        <v>0.30438657407407427</v>
      </c>
      <c r="F30" s="406">
        <f t="shared" si="6"/>
        <v>1.7</v>
      </c>
      <c r="G30" s="468">
        <f t="shared" si="6"/>
        <v>13.26</v>
      </c>
      <c r="H30" s="407">
        <f t="shared" si="6"/>
        <v>1.2</v>
      </c>
      <c r="I30" s="407">
        <f t="shared" si="7"/>
        <v>14.959999999999999</v>
      </c>
      <c r="J30" s="407">
        <f t="shared" ca="1" si="2"/>
        <v>14.999999999999998</v>
      </c>
      <c r="K30" s="408">
        <f t="shared" ca="1" si="8"/>
        <v>3.9999999999999147E-2</v>
      </c>
      <c r="L30" s="409">
        <f t="shared" si="9"/>
        <v>0.5</v>
      </c>
      <c r="M30" s="410">
        <f t="shared" si="10"/>
        <v>15.459999999999999</v>
      </c>
      <c r="N30" s="410">
        <f t="shared" ca="1" si="11"/>
        <v>15.499999999999998</v>
      </c>
      <c r="O30" s="411"/>
      <c r="P30" s="485">
        <f t="shared" ca="1" si="12"/>
        <v>0.30405092592592614</v>
      </c>
      <c r="Q30" s="484">
        <f t="shared" ca="1" si="3"/>
        <v>0.30418981481481505</v>
      </c>
      <c r="R30" s="486">
        <f t="shared" ca="1" si="13"/>
        <v>0.04</v>
      </c>
      <c r="S30" s="486">
        <f t="shared" ca="1" si="13"/>
        <v>0.09</v>
      </c>
      <c r="T30">
        <v>16</v>
      </c>
      <c r="U30" s="469" t="str">
        <f t="shared" si="0"/>
        <v>C35-R7</v>
      </c>
      <c r="V30">
        <v>35</v>
      </c>
      <c r="W30" s="470" t="s">
        <v>493</v>
      </c>
      <c r="X30" s="470" t="s">
        <v>494</v>
      </c>
      <c r="Y30">
        <v>7</v>
      </c>
      <c r="Z30" s="400">
        <v>14</v>
      </c>
      <c r="AA30" s="502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13"/>
      <c r="C31" s="404" t="str">
        <f t="shared" si="1"/>
        <v>C35-R9</v>
      </c>
      <c r="D31" s="412">
        <v>0.30462962962962981</v>
      </c>
      <c r="E31" s="412">
        <v>0.30479166666666685</v>
      </c>
      <c r="F31" s="406">
        <f t="shared" si="6"/>
        <v>1.7</v>
      </c>
      <c r="G31" s="468">
        <f t="shared" si="6"/>
        <v>13.26</v>
      </c>
      <c r="H31" s="407">
        <f t="shared" si="6"/>
        <v>1.2</v>
      </c>
      <c r="I31" s="407">
        <f t="shared" si="7"/>
        <v>14.959999999999999</v>
      </c>
      <c r="J31" s="407">
        <f t="shared" ca="1" si="2"/>
        <v>15.03</v>
      </c>
      <c r="K31" s="408">
        <f t="shared" ca="1" si="8"/>
        <v>7.0000000000000284E-2</v>
      </c>
      <c r="L31" s="409">
        <f t="shared" si="9"/>
        <v>0.5</v>
      </c>
      <c r="M31" s="410">
        <f t="shared" si="10"/>
        <v>15.459999999999999</v>
      </c>
      <c r="N31" s="410">
        <f t="shared" ca="1" si="11"/>
        <v>15.53</v>
      </c>
      <c r="O31" s="411"/>
      <c r="P31" s="485">
        <f t="shared" ca="1" si="12"/>
        <v>0.30447916666666691</v>
      </c>
      <c r="Q31" s="484">
        <f t="shared" ca="1" si="3"/>
        <v>0.30462962962962986</v>
      </c>
      <c r="R31" s="486">
        <f t="shared" ca="1" si="13"/>
        <v>7.0000000000000007E-2</v>
      </c>
      <c r="S31" s="486">
        <f t="shared" ca="1" si="13"/>
        <v>0.13</v>
      </c>
      <c r="T31">
        <v>17</v>
      </c>
      <c r="U31" s="469" t="str">
        <f t="shared" si="0"/>
        <v>C35-R9</v>
      </c>
      <c r="V31">
        <v>35</v>
      </c>
      <c r="W31" s="470" t="s">
        <v>493</v>
      </c>
      <c r="X31" s="470" t="s">
        <v>494</v>
      </c>
      <c r="Y31">
        <v>9</v>
      </c>
      <c r="Z31" s="400">
        <v>15</v>
      </c>
      <c r="AA31" s="502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13"/>
      <c r="C32" s="404" t="str">
        <f t="shared" si="1"/>
        <v>C35-R11</v>
      </c>
      <c r="D32" s="412">
        <v>0.30505787037037058</v>
      </c>
      <c r="E32" s="412">
        <v>0.30520833333333353</v>
      </c>
      <c r="F32" s="406">
        <f t="shared" si="6"/>
        <v>1.7</v>
      </c>
      <c r="G32" s="468">
        <f t="shared" si="6"/>
        <v>13.26</v>
      </c>
      <c r="H32" s="407">
        <f t="shared" si="6"/>
        <v>1.2</v>
      </c>
      <c r="I32" s="407">
        <f t="shared" si="7"/>
        <v>14.959999999999999</v>
      </c>
      <c r="J32" s="407">
        <f t="shared" ca="1" si="2"/>
        <v>15.079999999999998</v>
      </c>
      <c r="K32" s="408">
        <f t="shared" ca="1" si="8"/>
        <v>0.11999999999999922</v>
      </c>
      <c r="L32" s="409">
        <f t="shared" si="9"/>
        <v>0.5</v>
      </c>
      <c r="M32" s="410">
        <f t="shared" si="10"/>
        <v>15.459999999999999</v>
      </c>
      <c r="N32" s="410">
        <f t="shared" ca="1" si="11"/>
        <v>15.579999999999998</v>
      </c>
      <c r="O32" s="411"/>
      <c r="P32" s="485">
        <f t="shared" ca="1" si="12"/>
        <v>0.30489583333333359</v>
      </c>
      <c r="Q32" s="484">
        <f t="shared" ca="1" si="3"/>
        <v>0.30504629629629654</v>
      </c>
      <c r="R32" s="486">
        <f t="shared" ca="1" si="13"/>
        <v>0.12</v>
      </c>
      <c r="S32" s="486">
        <f t="shared" ca="1" si="13"/>
        <v>0.05</v>
      </c>
      <c r="T32">
        <v>18</v>
      </c>
      <c r="U32" s="469" t="str">
        <f t="shared" si="0"/>
        <v>C35-R11</v>
      </c>
      <c r="V32">
        <v>35</v>
      </c>
      <c r="W32" s="470" t="s">
        <v>493</v>
      </c>
      <c r="X32" s="470" t="s">
        <v>494</v>
      </c>
      <c r="Y32">
        <v>11</v>
      </c>
      <c r="Z32" s="400">
        <v>16</v>
      </c>
      <c r="AA32" s="502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13"/>
      <c r="C33" s="404" t="str">
        <f t="shared" si="1"/>
        <v>C35-R13</v>
      </c>
      <c r="D33" s="412">
        <v>0.30549768518518539</v>
      </c>
      <c r="E33" s="412">
        <v>0.30567129629629652</v>
      </c>
      <c r="F33" s="406">
        <f t="shared" si="6"/>
        <v>1.7</v>
      </c>
      <c r="G33" s="468">
        <f t="shared" si="6"/>
        <v>13.26</v>
      </c>
      <c r="H33" s="407">
        <f t="shared" si="6"/>
        <v>1.2</v>
      </c>
      <c r="I33" s="407">
        <f t="shared" si="7"/>
        <v>14.959999999999999</v>
      </c>
      <c r="J33" s="407">
        <f t="shared" ca="1" si="2"/>
        <v>15.03</v>
      </c>
      <c r="K33" s="408">
        <f t="shared" ca="1" si="8"/>
        <v>7.0000000000000284E-2</v>
      </c>
      <c r="L33" s="409">
        <f t="shared" si="9"/>
        <v>0.5</v>
      </c>
      <c r="M33" s="410">
        <f t="shared" si="10"/>
        <v>15.459999999999999</v>
      </c>
      <c r="N33" s="410">
        <f t="shared" ca="1" si="11"/>
        <v>15.53</v>
      </c>
      <c r="O33" s="411"/>
      <c r="P33" s="485">
        <f t="shared" ca="1" si="12"/>
        <v>0.30528935185185208</v>
      </c>
      <c r="Q33" s="484">
        <f t="shared" ca="1" si="3"/>
        <v>0.30545138888888912</v>
      </c>
      <c r="R33" s="486">
        <f t="shared" ca="1" si="13"/>
        <v>7.0000000000000007E-2</v>
      </c>
      <c r="S33" s="486">
        <f t="shared" ca="1" si="13"/>
        <v>0.1</v>
      </c>
      <c r="T33">
        <v>19</v>
      </c>
      <c r="U33" s="469" t="str">
        <f t="shared" si="0"/>
        <v>C35-R13</v>
      </c>
      <c r="V33">
        <v>35</v>
      </c>
      <c r="W33" s="470" t="s">
        <v>493</v>
      </c>
      <c r="X33" s="470" t="s">
        <v>494</v>
      </c>
      <c r="Y33">
        <v>13</v>
      </c>
      <c r="Z33" s="400">
        <v>17</v>
      </c>
      <c r="AA33" s="502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13"/>
      <c r="C34" s="404" t="str">
        <f t="shared" si="1"/>
        <v>C35-R15</v>
      </c>
      <c r="D34" s="412">
        <v>0.30593750000000025</v>
      </c>
      <c r="E34" s="412">
        <v>0.30609953703703729</v>
      </c>
      <c r="F34" s="406">
        <f t="shared" si="6"/>
        <v>1.7</v>
      </c>
      <c r="G34" s="468">
        <f t="shared" si="6"/>
        <v>13.26</v>
      </c>
      <c r="H34" s="407">
        <f t="shared" si="6"/>
        <v>1.2</v>
      </c>
      <c r="I34" s="407">
        <f t="shared" si="7"/>
        <v>14.959999999999999</v>
      </c>
      <c r="J34" s="407">
        <f t="shared" ca="1" si="2"/>
        <v>15.059999999999999</v>
      </c>
      <c r="K34" s="408">
        <f t="shared" ca="1" si="8"/>
        <v>9.9999999999999645E-2</v>
      </c>
      <c r="L34" s="409">
        <f t="shared" si="9"/>
        <v>0.5</v>
      </c>
      <c r="M34" s="410">
        <f t="shared" si="10"/>
        <v>15.459999999999999</v>
      </c>
      <c r="N34" s="410">
        <f t="shared" ca="1" si="11"/>
        <v>15.559999999999999</v>
      </c>
      <c r="O34" s="411"/>
      <c r="P34" s="485">
        <f t="shared" ca="1" si="12"/>
        <v>0.30569444444444466</v>
      </c>
      <c r="Q34" s="484">
        <f t="shared" ca="1" si="3"/>
        <v>0.30583333333333357</v>
      </c>
      <c r="R34" s="486">
        <f t="shared" ca="1" si="13"/>
        <v>0.1</v>
      </c>
      <c r="S34" s="486">
        <f t="shared" ca="1" si="13"/>
        <v>0.01</v>
      </c>
      <c r="T34">
        <v>20</v>
      </c>
      <c r="U34" s="469" t="str">
        <f t="shared" si="0"/>
        <v>C35-R15</v>
      </c>
      <c r="V34">
        <v>35</v>
      </c>
      <c r="W34" s="470" t="s">
        <v>493</v>
      </c>
      <c r="X34" s="470" t="s">
        <v>494</v>
      </c>
      <c r="Y34">
        <v>15</v>
      </c>
      <c r="Z34" s="400">
        <v>18</v>
      </c>
      <c r="AA34" s="502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13"/>
      <c r="C35" s="404" t="str">
        <f t="shared" si="1"/>
        <v>C35-R17</v>
      </c>
      <c r="D35" s="412">
        <v>0.30633101851851879</v>
      </c>
      <c r="E35" s="412">
        <v>0.30650462962962993</v>
      </c>
      <c r="F35" s="406">
        <f t="shared" ref="F35:H50" si="14">F34</f>
        <v>1.7</v>
      </c>
      <c r="G35" s="468">
        <f t="shared" si="14"/>
        <v>13.26</v>
      </c>
      <c r="H35" s="407">
        <f t="shared" si="14"/>
        <v>1.2</v>
      </c>
      <c r="I35" s="407">
        <f t="shared" si="7"/>
        <v>14.959999999999999</v>
      </c>
      <c r="J35" s="407">
        <f t="shared" ca="1" si="2"/>
        <v>15.01</v>
      </c>
      <c r="K35" s="408">
        <f t="shared" ca="1" si="8"/>
        <v>5.0000000000000711E-2</v>
      </c>
      <c r="L35" s="409">
        <f t="shared" si="9"/>
        <v>0.5</v>
      </c>
      <c r="M35" s="410">
        <f t="shared" si="10"/>
        <v>15.459999999999999</v>
      </c>
      <c r="N35" s="410">
        <f t="shared" ca="1" si="11"/>
        <v>15.51</v>
      </c>
      <c r="O35" s="411"/>
      <c r="P35" s="485">
        <f t="shared" ca="1" si="12"/>
        <v>0.30611111111111133</v>
      </c>
      <c r="Q35" s="484">
        <f t="shared" ca="1" si="3"/>
        <v>0.30625000000000024</v>
      </c>
      <c r="R35" s="486">
        <f t="shared" ca="1" si="13"/>
        <v>0.05</v>
      </c>
      <c r="S35" s="486">
        <f t="shared" ca="1" si="13"/>
        <v>0.1</v>
      </c>
      <c r="T35">
        <v>21</v>
      </c>
      <c r="U35" s="469" t="str">
        <f t="shared" si="0"/>
        <v>C35-R17</v>
      </c>
      <c r="V35">
        <v>35</v>
      </c>
      <c r="W35" s="470" t="s">
        <v>493</v>
      </c>
      <c r="X35" s="470" t="s">
        <v>494</v>
      </c>
      <c r="Y35">
        <v>17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13"/>
      <c r="C36" s="404" t="str">
        <f t="shared" si="1"/>
        <v>C35-R19</v>
      </c>
      <c r="D36" s="412">
        <v>0.30679398148148179</v>
      </c>
      <c r="E36" s="412">
        <v>0.30694444444444474</v>
      </c>
      <c r="F36" s="406">
        <f t="shared" si="14"/>
        <v>1.7</v>
      </c>
      <c r="G36" s="468">
        <f t="shared" si="14"/>
        <v>13.26</v>
      </c>
      <c r="H36" s="407">
        <f t="shared" si="14"/>
        <v>1.2</v>
      </c>
      <c r="I36" s="407">
        <f t="shared" si="7"/>
        <v>14.959999999999999</v>
      </c>
      <c r="J36" s="407">
        <f t="shared" ca="1" si="2"/>
        <v>15.079999999999998</v>
      </c>
      <c r="K36" s="408">
        <f t="shared" ca="1" si="8"/>
        <v>0.11999999999999922</v>
      </c>
      <c r="L36" s="409">
        <f t="shared" si="9"/>
        <v>0.5</v>
      </c>
      <c r="M36" s="410">
        <f t="shared" si="10"/>
        <v>15.459999999999999</v>
      </c>
      <c r="N36" s="410">
        <f t="shared" ca="1" si="11"/>
        <v>15.579999999999998</v>
      </c>
      <c r="O36" s="411"/>
      <c r="P36" s="485">
        <f t="shared" ca="1" si="12"/>
        <v>0.30648148148148174</v>
      </c>
      <c r="Q36" s="484">
        <f t="shared" ca="1" si="3"/>
        <v>0.30662037037037065</v>
      </c>
      <c r="R36" s="486">
        <f t="shared" ca="1" si="13"/>
        <v>0.12</v>
      </c>
      <c r="S36" s="486">
        <f t="shared" ca="1" si="13"/>
        <v>0.04</v>
      </c>
      <c r="T36">
        <v>22</v>
      </c>
      <c r="U36" s="469" t="str">
        <f t="shared" si="0"/>
        <v>C35-R19</v>
      </c>
      <c r="V36">
        <v>35</v>
      </c>
      <c r="W36" s="470" t="s">
        <v>493</v>
      </c>
      <c r="X36" s="470" t="s">
        <v>494</v>
      </c>
      <c r="Y36">
        <v>19</v>
      </c>
      <c r="Z36" s="400">
        <v>20</v>
      </c>
      <c r="AA36" s="502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13"/>
      <c r="C37" s="404" t="str">
        <f t="shared" si="1"/>
        <v>C35-R21</v>
      </c>
      <c r="D37" s="412">
        <v>0.30722222222222251</v>
      </c>
      <c r="E37" s="412">
        <v>0.30736111111111142</v>
      </c>
      <c r="F37" s="406">
        <f t="shared" si="14"/>
        <v>1.7</v>
      </c>
      <c r="G37" s="468">
        <f t="shared" si="14"/>
        <v>13.26</v>
      </c>
      <c r="H37" s="407">
        <f t="shared" si="14"/>
        <v>1.2</v>
      </c>
      <c r="I37" s="407">
        <f t="shared" si="7"/>
        <v>14.959999999999999</v>
      </c>
      <c r="J37" s="407">
        <f t="shared" ca="1" si="2"/>
        <v>15.02</v>
      </c>
      <c r="K37" s="408">
        <f t="shared" ca="1" si="8"/>
        <v>6.0000000000000497E-2</v>
      </c>
      <c r="L37" s="409">
        <f t="shared" si="9"/>
        <v>0.5</v>
      </c>
      <c r="M37" s="410">
        <f t="shared" si="10"/>
        <v>15.459999999999999</v>
      </c>
      <c r="N37" s="410">
        <f t="shared" ca="1" si="11"/>
        <v>15.52</v>
      </c>
      <c r="O37" s="411"/>
      <c r="P37" s="485">
        <f t="shared" ca="1" si="12"/>
        <v>0.30686342592592619</v>
      </c>
      <c r="Q37" s="484">
        <f t="shared" ca="1" si="3"/>
        <v>0.30703703703703733</v>
      </c>
      <c r="R37" s="486">
        <f t="shared" ca="1" si="13"/>
        <v>0.06</v>
      </c>
      <c r="S37" s="486">
        <f t="shared" ca="1" si="13"/>
        <v>7.0000000000000007E-2</v>
      </c>
      <c r="T37">
        <v>23</v>
      </c>
      <c r="U37" s="469" t="str">
        <f t="shared" si="0"/>
        <v>C35-R21</v>
      </c>
      <c r="V37">
        <v>35</v>
      </c>
      <c r="W37" s="470" t="s">
        <v>493</v>
      </c>
      <c r="X37" s="470" t="s">
        <v>494</v>
      </c>
      <c r="Y37">
        <v>21</v>
      </c>
      <c r="Z37" s="400">
        <v>21</v>
      </c>
      <c r="AA37" s="502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13"/>
      <c r="C38" s="404" t="str">
        <f t="shared" si="1"/>
        <v>C35-R23</v>
      </c>
      <c r="D38" s="412">
        <v>0.30761574074074105</v>
      </c>
      <c r="E38" s="412">
        <v>0.30778935185185219</v>
      </c>
      <c r="F38" s="406">
        <f t="shared" si="14"/>
        <v>1.7</v>
      </c>
      <c r="G38" s="468">
        <f t="shared" si="14"/>
        <v>13.26</v>
      </c>
      <c r="H38" s="407">
        <f t="shared" si="14"/>
        <v>1.2</v>
      </c>
      <c r="I38" s="407">
        <f t="shared" si="7"/>
        <v>14.959999999999999</v>
      </c>
      <c r="J38" s="407">
        <f t="shared" ca="1" si="2"/>
        <v>15.059999999999999</v>
      </c>
      <c r="K38" s="408">
        <f t="shared" ca="1" si="8"/>
        <v>9.9999999999999645E-2</v>
      </c>
      <c r="L38" s="409">
        <f t="shared" si="9"/>
        <v>0.5</v>
      </c>
      <c r="M38" s="410">
        <f t="shared" si="10"/>
        <v>15.459999999999999</v>
      </c>
      <c r="N38" s="410">
        <f t="shared" ca="1" si="11"/>
        <v>15.559999999999999</v>
      </c>
      <c r="O38" s="411"/>
      <c r="P38" s="485">
        <f t="shared" ca="1" si="12"/>
        <v>0.30729166666666696</v>
      </c>
      <c r="Q38" s="484">
        <f t="shared" ca="1" si="3"/>
        <v>0.30743055555555587</v>
      </c>
      <c r="R38" s="486">
        <f t="shared" ca="1" si="13"/>
        <v>0.1</v>
      </c>
      <c r="S38" s="486">
        <f t="shared" ca="1" si="13"/>
        <v>0.01</v>
      </c>
      <c r="T38">
        <v>24</v>
      </c>
      <c r="U38" s="469" t="str">
        <f t="shared" si="0"/>
        <v>C35-R23</v>
      </c>
      <c r="V38">
        <v>35</v>
      </c>
      <c r="W38" s="470" t="s">
        <v>493</v>
      </c>
      <c r="X38" s="470" t="s">
        <v>494</v>
      </c>
      <c r="Y38">
        <v>23</v>
      </c>
      <c r="Z38" s="400">
        <v>22</v>
      </c>
      <c r="AA38" s="502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13"/>
      <c r="C39" s="404" t="str">
        <f t="shared" si="1"/>
        <v>C35-R25</v>
      </c>
      <c r="D39" s="412">
        <v>0.30802083333333369</v>
      </c>
      <c r="E39" s="412">
        <v>0.3081597222222226</v>
      </c>
      <c r="F39" s="406">
        <f t="shared" si="14"/>
        <v>1.7</v>
      </c>
      <c r="G39" s="468">
        <f t="shared" si="14"/>
        <v>13.26</v>
      </c>
      <c r="H39" s="407">
        <f t="shared" si="14"/>
        <v>1.2</v>
      </c>
      <c r="I39" s="407">
        <f t="shared" si="7"/>
        <v>14.959999999999999</v>
      </c>
      <c r="J39" s="407">
        <f t="shared" ca="1" si="2"/>
        <v>15.01</v>
      </c>
      <c r="K39" s="408">
        <f t="shared" ca="1" si="8"/>
        <v>5.0000000000000711E-2</v>
      </c>
      <c r="L39" s="409">
        <f t="shared" si="9"/>
        <v>0.5</v>
      </c>
      <c r="M39" s="410">
        <f t="shared" si="10"/>
        <v>15.459999999999999</v>
      </c>
      <c r="N39" s="410">
        <f t="shared" ca="1" si="11"/>
        <v>15.51</v>
      </c>
      <c r="O39" s="411"/>
      <c r="P39" s="485">
        <f t="shared" ca="1" si="12"/>
        <v>0.30771990740740773</v>
      </c>
      <c r="Q39" s="484">
        <f t="shared" ca="1" si="3"/>
        <v>0.30789351851851887</v>
      </c>
      <c r="R39" s="486">
        <f t="shared" ca="1" si="13"/>
        <v>0.05</v>
      </c>
      <c r="S39" s="486">
        <f t="shared" ca="1" si="13"/>
        <v>0.13</v>
      </c>
      <c r="T39">
        <v>25</v>
      </c>
      <c r="U39" s="469" t="str">
        <f t="shared" si="0"/>
        <v>C35-R25</v>
      </c>
      <c r="V39">
        <v>35</v>
      </c>
      <c r="W39" s="470" t="s">
        <v>493</v>
      </c>
      <c r="X39" s="470" t="s">
        <v>494</v>
      </c>
      <c r="Y39">
        <v>25</v>
      </c>
      <c r="Z39" s="400">
        <v>23</v>
      </c>
      <c r="AA39" s="502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13"/>
      <c r="C40" s="404" t="str">
        <f t="shared" si="1"/>
        <v>C35-R27</v>
      </c>
      <c r="D40" s="412">
        <v>0.30844907407407446</v>
      </c>
      <c r="E40" s="412">
        <v>0.3086111111111115</v>
      </c>
      <c r="F40" s="406">
        <f t="shared" si="14"/>
        <v>1.7</v>
      </c>
      <c r="G40" s="468">
        <f t="shared" si="14"/>
        <v>13.26</v>
      </c>
      <c r="H40" s="407">
        <f t="shared" si="14"/>
        <v>1.2</v>
      </c>
      <c r="I40" s="407">
        <f t="shared" si="7"/>
        <v>14.959999999999999</v>
      </c>
      <c r="J40" s="407">
        <f t="shared" ca="1" si="2"/>
        <v>14.989999999999998</v>
      </c>
      <c r="K40" s="408">
        <f t="shared" ca="1" si="8"/>
        <v>2.9999999999999361E-2</v>
      </c>
      <c r="L40" s="409">
        <f t="shared" si="9"/>
        <v>0.5</v>
      </c>
      <c r="M40" s="410">
        <f t="shared" si="10"/>
        <v>15.459999999999999</v>
      </c>
      <c r="N40" s="410">
        <f t="shared" ca="1" si="11"/>
        <v>15.489999999999998</v>
      </c>
      <c r="O40" s="411"/>
      <c r="P40" s="485">
        <f t="shared" ca="1" si="12"/>
        <v>0.30817129629629664</v>
      </c>
      <c r="Q40" s="484">
        <f t="shared" ca="1" si="3"/>
        <v>0.30832175925925959</v>
      </c>
      <c r="R40" s="486">
        <f t="shared" ca="1" si="13"/>
        <v>0.03</v>
      </c>
      <c r="S40" s="486">
        <f t="shared" ca="1" si="13"/>
        <v>0.03</v>
      </c>
      <c r="T40">
        <v>1</v>
      </c>
      <c r="U40" s="469" t="str">
        <f t="shared" si="0"/>
        <v>C35-R27</v>
      </c>
      <c r="V40">
        <v>35</v>
      </c>
      <c r="W40" s="470" t="s">
        <v>493</v>
      </c>
      <c r="X40" s="470" t="s">
        <v>494</v>
      </c>
      <c r="Y40">
        <v>27</v>
      </c>
      <c r="Z40" s="400">
        <v>24</v>
      </c>
      <c r="AA40" s="502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13"/>
      <c r="C41" s="404" t="str">
        <f t="shared" si="1"/>
        <v>C35-R29</v>
      </c>
      <c r="D41" s="412">
        <v>0.30885416666666704</v>
      </c>
      <c r="E41" s="412">
        <v>0.30899305555555595</v>
      </c>
      <c r="F41" s="406">
        <f t="shared" si="14"/>
        <v>1.7</v>
      </c>
      <c r="G41" s="468">
        <f t="shared" si="14"/>
        <v>13.26</v>
      </c>
      <c r="H41" s="407">
        <f t="shared" si="14"/>
        <v>1.2</v>
      </c>
      <c r="I41" s="407">
        <f t="shared" si="7"/>
        <v>14.959999999999999</v>
      </c>
      <c r="J41" s="407">
        <f t="shared" ca="1" si="2"/>
        <v>15.04</v>
      </c>
      <c r="K41" s="408">
        <f t="shared" ca="1" si="8"/>
        <v>8.0000000000000071E-2</v>
      </c>
      <c r="L41" s="409">
        <f t="shared" si="9"/>
        <v>0.5</v>
      </c>
      <c r="M41" s="410">
        <f t="shared" si="10"/>
        <v>15.459999999999999</v>
      </c>
      <c r="N41" s="410">
        <f t="shared" ca="1" si="11"/>
        <v>15.54</v>
      </c>
      <c r="O41" s="411"/>
      <c r="P41" s="485">
        <f t="shared" ca="1" si="12"/>
        <v>0.30858796296296331</v>
      </c>
      <c r="Q41" s="484">
        <f t="shared" ca="1" si="3"/>
        <v>0.30876157407407445</v>
      </c>
      <c r="R41" s="486">
        <f t="shared" ca="1" si="13"/>
        <v>0.08</v>
      </c>
      <c r="S41" s="486">
        <f t="shared" ca="1" si="13"/>
        <v>0.06</v>
      </c>
      <c r="T41">
        <v>2</v>
      </c>
      <c r="U41" s="469" t="str">
        <f t="shared" si="0"/>
        <v>C35-R29</v>
      </c>
      <c r="V41">
        <v>35</v>
      </c>
      <c r="W41" s="470" t="s">
        <v>493</v>
      </c>
      <c r="X41" s="470" t="s">
        <v>494</v>
      </c>
      <c r="Y41">
        <v>29</v>
      </c>
      <c r="Z41" s="400">
        <v>25</v>
      </c>
      <c r="AA41" s="502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13"/>
      <c r="C42" s="404" t="str">
        <f t="shared" si="1"/>
        <v>C35-R31</v>
      </c>
      <c r="D42" s="412">
        <v>0.30922453703703745</v>
      </c>
      <c r="E42" s="412">
        <v>0.3093750000000004</v>
      </c>
      <c r="F42" s="406">
        <f t="shared" si="14"/>
        <v>1.7</v>
      </c>
      <c r="G42" s="468">
        <f t="shared" si="14"/>
        <v>13.26</v>
      </c>
      <c r="H42" s="407">
        <f t="shared" si="14"/>
        <v>1.2</v>
      </c>
      <c r="I42" s="407">
        <f t="shared" si="7"/>
        <v>14.959999999999999</v>
      </c>
      <c r="J42" s="407">
        <f t="shared" ca="1" si="2"/>
        <v>15.02</v>
      </c>
      <c r="K42" s="408">
        <f t="shared" ca="1" si="8"/>
        <v>6.0000000000000497E-2</v>
      </c>
      <c r="L42" s="409">
        <f t="shared" si="9"/>
        <v>0.5</v>
      </c>
      <c r="M42" s="410">
        <f t="shared" si="10"/>
        <v>15.459999999999999</v>
      </c>
      <c r="N42" s="410">
        <f t="shared" ca="1" si="11"/>
        <v>15.52</v>
      </c>
      <c r="O42" s="411"/>
      <c r="P42" s="485">
        <f t="shared" ca="1" si="12"/>
        <v>0.30905092592592631</v>
      </c>
      <c r="Q42" s="484">
        <f t="shared" ca="1" si="3"/>
        <v>0.30922453703703745</v>
      </c>
      <c r="R42" s="486">
        <f t="shared" ca="1" si="13"/>
        <v>0.06</v>
      </c>
      <c r="S42" s="486">
        <f t="shared" ca="1" si="13"/>
        <v>0.11</v>
      </c>
      <c r="T42">
        <v>3</v>
      </c>
      <c r="U42" s="469" t="str">
        <f t="shared" si="0"/>
        <v>C35-R31</v>
      </c>
      <c r="V42">
        <v>35</v>
      </c>
      <c r="W42" s="470" t="s">
        <v>493</v>
      </c>
      <c r="X42" s="470" t="s">
        <v>494</v>
      </c>
      <c r="Y42">
        <v>31</v>
      </c>
      <c r="Z42" s="400">
        <v>26</v>
      </c>
      <c r="AA42" s="502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13"/>
      <c r="C43" s="404" t="str">
        <f t="shared" si="1"/>
        <v>C35-R33</v>
      </c>
      <c r="D43" s="412">
        <v>0.30961805555555594</v>
      </c>
      <c r="E43" s="412">
        <v>0.30976851851851889</v>
      </c>
      <c r="F43" s="406">
        <f t="shared" si="14"/>
        <v>1.7</v>
      </c>
      <c r="G43" s="468">
        <f t="shared" si="14"/>
        <v>13.26</v>
      </c>
      <c r="H43" s="407">
        <f t="shared" si="14"/>
        <v>1.2</v>
      </c>
      <c r="I43" s="407">
        <f t="shared" si="7"/>
        <v>14.959999999999999</v>
      </c>
      <c r="J43" s="407">
        <f t="shared" ca="1" si="2"/>
        <v>15.059999999999999</v>
      </c>
      <c r="K43" s="408">
        <f t="shared" ca="1" si="8"/>
        <v>9.9999999999999645E-2</v>
      </c>
      <c r="L43" s="409">
        <f t="shared" si="9"/>
        <v>0.5</v>
      </c>
      <c r="M43" s="410">
        <f t="shared" si="10"/>
        <v>15.459999999999999</v>
      </c>
      <c r="N43" s="410">
        <f t="shared" ca="1" si="11"/>
        <v>15.559999999999999</v>
      </c>
      <c r="O43" s="411"/>
      <c r="P43" s="485">
        <f t="shared" ca="1" si="12"/>
        <v>0.30947916666666708</v>
      </c>
      <c r="Q43" s="484">
        <f t="shared" ca="1" si="3"/>
        <v>0.30964120370370413</v>
      </c>
      <c r="R43" s="486">
        <f t="shared" ca="1" si="13"/>
        <v>0.1</v>
      </c>
      <c r="S43" s="486">
        <f t="shared" ca="1" si="13"/>
        <v>0.01</v>
      </c>
      <c r="T43">
        <v>4</v>
      </c>
      <c r="U43" s="469" t="str">
        <f t="shared" si="0"/>
        <v>C35-R33</v>
      </c>
      <c r="V43">
        <v>35</v>
      </c>
      <c r="W43" s="470" t="s">
        <v>493</v>
      </c>
      <c r="X43" s="470" t="s">
        <v>494</v>
      </c>
      <c r="Y43">
        <v>33</v>
      </c>
      <c r="Z43" s="400">
        <v>27</v>
      </c>
      <c r="AA43" s="502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13"/>
      <c r="C44" s="404" t="str">
        <f t="shared" si="1"/>
        <v>C35-R35</v>
      </c>
      <c r="D44" s="412">
        <v>0.31003472222222261</v>
      </c>
      <c r="E44" s="412">
        <v>0.31018518518518556</v>
      </c>
      <c r="F44" s="406">
        <f t="shared" si="14"/>
        <v>1.7</v>
      </c>
      <c r="G44" s="468">
        <f t="shared" si="14"/>
        <v>13.26</v>
      </c>
      <c r="H44" s="407">
        <f t="shared" si="14"/>
        <v>1.2</v>
      </c>
      <c r="I44" s="407">
        <f t="shared" si="7"/>
        <v>14.959999999999999</v>
      </c>
      <c r="J44" s="407">
        <f t="shared" ca="1" si="2"/>
        <v>14.989999999999998</v>
      </c>
      <c r="K44" s="408">
        <f t="shared" ca="1" si="8"/>
        <v>2.9999999999999361E-2</v>
      </c>
      <c r="L44" s="409">
        <f t="shared" si="9"/>
        <v>0.5</v>
      </c>
      <c r="M44" s="410">
        <f t="shared" si="10"/>
        <v>15.459999999999999</v>
      </c>
      <c r="N44" s="410">
        <f t="shared" ca="1" si="11"/>
        <v>15.489999999999998</v>
      </c>
      <c r="O44" s="411"/>
      <c r="P44" s="485">
        <f t="shared" ca="1" si="12"/>
        <v>0.30988425925925966</v>
      </c>
      <c r="Q44" s="484">
        <f t="shared" ca="1" si="3"/>
        <v>0.31004629629629671</v>
      </c>
      <c r="R44" s="486">
        <f t="shared" ca="1" si="13"/>
        <v>0.03</v>
      </c>
      <c r="S44" s="486">
        <f t="shared" ca="1" si="13"/>
        <v>0.02</v>
      </c>
      <c r="T44">
        <v>5</v>
      </c>
      <c r="U44" s="469" t="str">
        <f t="shared" si="0"/>
        <v>C35-R35</v>
      </c>
      <c r="V44">
        <v>35</v>
      </c>
      <c r="W44" s="470" t="s">
        <v>493</v>
      </c>
      <c r="X44" s="470" t="s">
        <v>494</v>
      </c>
      <c r="Y44">
        <v>35</v>
      </c>
      <c r="Z44" s="400">
        <v>28</v>
      </c>
      <c r="AA44" s="502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13"/>
      <c r="C45" s="404" t="str">
        <f t="shared" si="1"/>
        <v>C35-R37</v>
      </c>
      <c r="D45" s="412">
        <v>0.31041666666666706</v>
      </c>
      <c r="E45" s="412">
        <v>0.31057870370370411</v>
      </c>
      <c r="F45" s="406">
        <f t="shared" si="14"/>
        <v>1.7</v>
      </c>
      <c r="G45" s="468">
        <f t="shared" si="14"/>
        <v>13.26</v>
      </c>
      <c r="H45" s="407">
        <f t="shared" si="14"/>
        <v>1.2</v>
      </c>
      <c r="I45" s="407">
        <f t="shared" si="7"/>
        <v>14.959999999999999</v>
      </c>
      <c r="J45" s="407">
        <f t="shared" ca="1" si="2"/>
        <v>15.03</v>
      </c>
      <c r="K45" s="408">
        <f t="shared" ca="1" si="8"/>
        <v>7.0000000000000284E-2</v>
      </c>
      <c r="L45" s="409">
        <f t="shared" si="9"/>
        <v>0.5</v>
      </c>
      <c r="M45" s="410">
        <f t="shared" si="10"/>
        <v>15.459999999999999</v>
      </c>
      <c r="N45" s="410">
        <f t="shared" ca="1" si="11"/>
        <v>15.53</v>
      </c>
      <c r="O45" s="411"/>
      <c r="P45" s="485">
        <f t="shared" ca="1" si="12"/>
        <v>0.31033564814814857</v>
      </c>
      <c r="Q45" s="484">
        <f t="shared" ca="1" si="3"/>
        <v>0.31047453703703748</v>
      </c>
      <c r="R45" s="486">
        <f t="shared" ca="1" si="13"/>
        <v>7.0000000000000007E-2</v>
      </c>
      <c r="S45" s="486">
        <f t="shared" ca="1" si="13"/>
        <v>0.05</v>
      </c>
      <c r="T45">
        <v>6</v>
      </c>
      <c r="U45" s="469" t="str">
        <f t="shared" si="0"/>
        <v>C35-R37</v>
      </c>
      <c r="V45">
        <v>35</v>
      </c>
      <c r="W45" s="470" t="s">
        <v>493</v>
      </c>
      <c r="X45" s="470" t="s">
        <v>494</v>
      </c>
      <c r="Y45">
        <v>37</v>
      </c>
      <c r="Z45" s="400">
        <v>29</v>
      </c>
      <c r="AA45" s="502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13"/>
      <c r="C46" s="404" t="str">
        <f t="shared" si="1"/>
        <v>C35-R39</v>
      </c>
      <c r="D46" s="412">
        <v>0.31086805555555597</v>
      </c>
      <c r="E46" s="412">
        <v>0.3110416666666671</v>
      </c>
      <c r="F46" s="406">
        <f t="shared" si="14"/>
        <v>1.7</v>
      </c>
      <c r="G46" s="468">
        <f t="shared" si="14"/>
        <v>13.26</v>
      </c>
      <c r="H46" s="407">
        <f t="shared" si="14"/>
        <v>1.2</v>
      </c>
      <c r="I46" s="407">
        <f t="shared" si="7"/>
        <v>14.959999999999999</v>
      </c>
      <c r="J46" s="407">
        <f t="shared" ca="1" si="2"/>
        <v>15.059999999999999</v>
      </c>
      <c r="K46" s="408">
        <f t="shared" ca="1" si="8"/>
        <v>9.9999999999999645E-2</v>
      </c>
      <c r="L46" s="409">
        <f t="shared" si="9"/>
        <v>0.5</v>
      </c>
      <c r="M46" s="410">
        <f t="shared" si="10"/>
        <v>15.459999999999999</v>
      </c>
      <c r="N46" s="410">
        <f t="shared" ca="1" si="11"/>
        <v>15.559999999999999</v>
      </c>
      <c r="O46" s="411"/>
      <c r="P46" s="485">
        <f t="shared" ca="1" si="12"/>
        <v>0.31072916666666711</v>
      </c>
      <c r="Q46" s="484">
        <f t="shared" ca="1" si="3"/>
        <v>0.31090277777777825</v>
      </c>
      <c r="R46" s="486">
        <f t="shared" ca="1" si="13"/>
        <v>0.1</v>
      </c>
      <c r="S46" s="486">
        <f t="shared" ca="1" si="13"/>
        <v>0.15</v>
      </c>
      <c r="T46">
        <v>7</v>
      </c>
      <c r="U46" s="469" t="str">
        <f t="shared" si="0"/>
        <v>C35-R39</v>
      </c>
      <c r="V46">
        <v>35</v>
      </c>
      <c r="W46" s="470" t="s">
        <v>493</v>
      </c>
      <c r="X46" s="470" t="s">
        <v>494</v>
      </c>
      <c r="Y46">
        <v>39</v>
      </c>
      <c r="Z46" s="400">
        <v>30</v>
      </c>
      <c r="AA46" s="502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13"/>
      <c r="C47" s="404" t="str">
        <f t="shared" si="1"/>
        <v>C35-R41</v>
      </c>
      <c r="D47" s="405">
        <v>0.31133101851851896</v>
      </c>
      <c r="E47" s="405">
        <v>0.31146990740740788</v>
      </c>
      <c r="F47" s="406">
        <f t="shared" si="14"/>
        <v>1.7</v>
      </c>
      <c r="G47" s="468">
        <f t="shared" si="14"/>
        <v>13.26</v>
      </c>
      <c r="H47" s="407">
        <f t="shared" si="14"/>
        <v>1.2</v>
      </c>
      <c r="I47" s="407">
        <f t="shared" si="7"/>
        <v>14.959999999999999</v>
      </c>
      <c r="J47" s="407">
        <f t="shared" ca="1" si="2"/>
        <v>14.969999999999999</v>
      </c>
      <c r="K47" s="408">
        <f t="shared" ca="1" si="8"/>
        <v>9.9999999999997868E-3</v>
      </c>
      <c r="L47" s="409">
        <f t="shared" si="9"/>
        <v>0.5</v>
      </c>
      <c r="M47" s="410">
        <f t="shared" si="10"/>
        <v>15.459999999999999</v>
      </c>
      <c r="N47" s="410">
        <f t="shared" ca="1" si="11"/>
        <v>15.469999999999999</v>
      </c>
      <c r="O47" s="411"/>
      <c r="P47" s="485">
        <f t="shared" ca="1" si="12"/>
        <v>0.31115740740740788</v>
      </c>
      <c r="Q47" s="484">
        <f t="shared" ca="1" si="3"/>
        <v>0.31130787037037083</v>
      </c>
      <c r="R47" s="486">
        <f t="shared" ca="1" si="13"/>
        <v>0.01</v>
      </c>
      <c r="S47" s="486">
        <f t="shared" ca="1" si="13"/>
        <v>0.12</v>
      </c>
      <c r="T47">
        <v>8</v>
      </c>
      <c r="U47" s="469" t="str">
        <f t="shared" si="0"/>
        <v>C35-R41</v>
      </c>
      <c r="V47">
        <v>35</v>
      </c>
      <c r="W47" s="470" t="s">
        <v>493</v>
      </c>
      <c r="X47" s="470" t="s">
        <v>494</v>
      </c>
      <c r="Y47">
        <v>41</v>
      </c>
      <c r="Z47" s="400">
        <v>31</v>
      </c>
      <c r="AA47" s="502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13"/>
      <c r="C48" s="404" t="str">
        <f t="shared" si="1"/>
        <v>C35-R43</v>
      </c>
      <c r="D48" s="412">
        <v>0.3117361111111116</v>
      </c>
      <c r="E48" s="412">
        <v>0.31190972222222274</v>
      </c>
      <c r="F48" s="406">
        <f t="shared" si="14"/>
        <v>1.7</v>
      </c>
      <c r="G48" s="468">
        <f t="shared" si="14"/>
        <v>13.26</v>
      </c>
      <c r="H48" s="407">
        <f t="shared" si="14"/>
        <v>1.2</v>
      </c>
      <c r="I48" s="407">
        <f t="shared" si="7"/>
        <v>14.959999999999999</v>
      </c>
      <c r="J48" s="407">
        <f t="shared" ca="1" si="2"/>
        <v>14.969999999999999</v>
      </c>
      <c r="K48" s="408">
        <f t="shared" ca="1" si="8"/>
        <v>9.9999999999997868E-3</v>
      </c>
      <c r="L48" s="409">
        <f t="shared" si="9"/>
        <v>0.5</v>
      </c>
      <c r="M48" s="410">
        <f t="shared" si="10"/>
        <v>15.459999999999999</v>
      </c>
      <c r="N48" s="410">
        <f t="shared" ca="1" si="11"/>
        <v>15.469999999999999</v>
      </c>
      <c r="O48" s="411"/>
      <c r="P48" s="485">
        <f t="shared" ca="1" si="12"/>
        <v>0.31156250000000046</v>
      </c>
      <c r="Q48" s="484">
        <f t="shared" ca="1" si="3"/>
        <v>0.31172453703703751</v>
      </c>
      <c r="R48" s="486">
        <f t="shared" ca="1" si="13"/>
        <v>0.01</v>
      </c>
      <c r="S48" s="486">
        <f t="shared" ca="1" si="13"/>
        <v>7.0000000000000007E-2</v>
      </c>
      <c r="T48">
        <v>9</v>
      </c>
      <c r="U48" s="469" t="str">
        <f t="shared" si="0"/>
        <v>C35-R43</v>
      </c>
      <c r="V48">
        <v>35</v>
      </c>
      <c r="W48" s="470" t="s">
        <v>493</v>
      </c>
      <c r="X48" s="470" t="s">
        <v>494</v>
      </c>
      <c r="Y48">
        <v>43</v>
      </c>
      <c r="Z48" s="400">
        <v>32</v>
      </c>
      <c r="AA48" s="502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13"/>
      <c r="C49" s="404" t="str">
        <f t="shared" si="1"/>
        <v>C35-R45</v>
      </c>
      <c r="D49" s="412">
        <v>0.31216435185185237</v>
      </c>
      <c r="E49" s="412">
        <v>0.31231481481481532</v>
      </c>
      <c r="F49" s="406">
        <f t="shared" si="14"/>
        <v>1.7</v>
      </c>
      <c r="G49" s="468">
        <f t="shared" si="14"/>
        <v>13.26</v>
      </c>
      <c r="H49" s="407">
        <f t="shared" si="14"/>
        <v>1.2</v>
      </c>
      <c r="I49" s="407">
        <f t="shared" si="7"/>
        <v>14.959999999999999</v>
      </c>
      <c r="J49" s="407">
        <f t="shared" ca="1" si="2"/>
        <v>15.059999999999999</v>
      </c>
      <c r="K49" s="408">
        <f t="shared" ca="1" si="8"/>
        <v>9.9999999999999645E-2</v>
      </c>
      <c r="L49" s="409">
        <f t="shared" si="9"/>
        <v>0.5</v>
      </c>
      <c r="M49" s="410">
        <f t="shared" si="10"/>
        <v>15.459999999999999</v>
      </c>
      <c r="N49" s="410">
        <f t="shared" ca="1" si="11"/>
        <v>15.559999999999999</v>
      </c>
      <c r="O49" s="411"/>
      <c r="P49" s="485">
        <f t="shared" ca="1" si="12"/>
        <v>0.31199074074074123</v>
      </c>
      <c r="Q49" s="484">
        <f t="shared" ca="1" si="3"/>
        <v>0.31212962962963015</v>
      </c>
      <c r="R49" s="486">
        <f t="shared" ca="1" si="13"/>
        <v>0.1</v>
      </c>
      <c r="S49" s="486">
        <f t="shared" ca="1" si="13"/>
        <v>0.13</v>
      </c>
      <c r="T49">
        <v>10</v>
      </c>
      <c r="U49" s="469" t="str">
        <f t="shared" si="0"/>
        <v>C35-R45</v>
      </c>
      <c r="V49">
        <v>35</v>
      </c>
      <c r="W49" s="470" t="s">
        <v>493</v>
      </c>
      <c r="X49" s="470" t="s">
        <v>494</v>
      </c>
      <c r="Y49">
        <v>45</v>
      </c>
      <c r="Z49" s="400">
        <v>33</v>
      </c>
      <c r="AA49" s="502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13"/>
      <c r="C50" s="404" t="str">
        <f t="shared" si="1"/>
        <v>C35-R47</v>
      </c>
      <c r="D50" s="405">
        <v>0.31259259259259309</v>
      </c>
      <c r="E50" s="405">
        <v>0.31275462962963013</v>
      </c>
      <c r="F50" s="406">
        <f t="shared" si="14"/>
        <v>1.7</v>
      </c>
      <c r="G50" s="468">
        <f t="shared" si="14"/>
        <v>13.26</v>
      </c>
      <c r="H50" s="407">
        <f t="shared" si="14"/>
        <v>1.2</v>
      </c>
      <c r="I50" s="407">
        <f t="shared" si="7"/>
        <v>14.959999999999999</v>
      </c>
      <c r="J50" s="407">
        <f t="shared" ca="1" si="2"/>
        <v>15.04</v>
      </c>
      <c r="K50" s="408">
        <f t="shared" ca="1" si="8"/>
        <v>8.0000000000000071E-2</v>
      </c>
      <c r="L50" s="409">
        <f t="shared" si="9"/>
        <v>0.5</v>
      </c>
      <c r="M50" s="410">
        <f t="shared" si="10"/>
        <v>15.459999999999999</v>
      </c>
      <c r="N50" s="410">
        <f t="shared" ca="1" si="11"/>
        <v>15.54</v>
      </c>
      <c r="O50" s="411"/>
      <c r="P50" s="485">
        <f t="shared" ca="1" si="12"/>
        <v>0.31238425925925978</v>
      </c>
      <c r="Q50" s="484">
        <f t="shared" ca="1" si="3"/>
        <v>0.31252314814814869</v>
      </c>
      <c r="R50" s="486">
        <f t="shared" ca="1" si="13"/>
        <v>0.08</v>
      </c>
      <c r="S50" s="486">
        <f t="shared" ca="1" si="13"/>
        <v>0.09</v>
      </c>
      <c r="T50">
        <v>11</v>
      </c>
      <c r="U50" s="469" t="str">
        <f t="shared" si="0"/>
        <v>C35-R47</v>
      </c>
      <c r="V50">
        <v>35</v>
      </c>
      <c r="W50" s="470" t="s">
        <v>493</v>
      </c>
      <c r="X50" s="470" t="s">
        <v>494</v>
      </c>
      <c r="Y50">
        <v>47</v>
      </c>
      <c r="Z50" s="400">
        <v>34</v>
      </c>
      <c r="AA50" s="502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13"/>
      <c r="C51" s="404" t="str">
        <f t="shared" si="1"/>
        <v>C36-R46</v>
      </c>
      <c r="D51" s="405">
        <v>0.3130324074074079</v>
      </c>
      <c r="E51" s="405">
        <v>0.31320601851851904</v>
      </c>
      <c r="F51" s="406">
        <f t="shared" ref="F51:H66" si="15">F50</f>
        <v>1.7</v>
      </c>
      <c r="G51" s="468">
        <f t="shared" si="15"/>
        <v>13.26</v>
      </c>
      <c r="H51" s="407">
        <f t="shared" si="15"/>
        <v>1.2</v>
      </c>
      <c r="I51" s="407">
        <f t="shared" si="7"/>
        <v>14.959999999999999</v>
      </c>
      <c r="J51" s="407">
        <f t="shared" ca="1" si="2"/>
        <v>15.049999999999999</v>
      </c>
      <c r="K51" s="408">
        <f t="shared" ca="1" si="8"/>
        <v>8.9999999999999858E-2</v>
      </c>
      <c r="L51" s="409">
        <f t="shared" si="9"/>
        <v>0.5</v>
      </c>
      <c r="M51" s="410">
        <f t="shared" si="10"/>
        <v>15.459999999999999</v>
      </c>
      <c r="N51" s="410">
        <f t="shared" ca="1" si="11"/>
        <v>15.549999999999999</v>
      </c>
      <c r="O51" s="411"/>
      <c r="P51" s="485">
        <f t="shared" ca="1" si="12"/>
        <v>0.31280092592592645</v>
      </c>
      <c r="Q51" s="484">
        <f t="shared" ca="1" si="3"/>
        <v>0.31297453703703759</v>
      </c>
      <c r="R51" s="486">
        <f t="shared" ca="1" si="13"/>
        <v>0.09</v>
      </c>
      <c r="S51" s="486">
        <f t="shared" ca="1" si="13"/>
        <v>0.11</v>
      </c>
      <c r="T51">
        <v>12</v>
      </c>
      <c r="U51" s="469" t="str">
        <f t="shared" si="0"/>
        <v>C36-R46</v>
      </c>
      <c r="V51">
        <v>36</v>
      </c>
      <c r="W51" s="470" t="s">
        <v>493</v>
      </c>
      <c r="X51" s="470" t="s">
        <v>494</v>
      </c>
      <c r="Y51">
        <v>46</v>
      </c>
      <c r="Z51" s="400">
        <v>35</v>
      </c>
      <c r="AA51" s="502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13"/>
      <c r="C52" s="404" t="str">
        <f t="shared" si="1"/>
        <v>C36-R44</v>
      </c>
      <c r="D52" s="405">
        <v>0.31347222222222276</v>
      </c>
      <c r="E52" s="405">
        <v>0.31362268518518571</v>
      </c>
      <c r="F52" s="406">
        <f t="shared" si="15"/>
        <v>1.7</v>
      </c>
      <c r="G52" s="468">
        <f t="shared" si="15"/>
        <v>13.26</v>
      </c>
      <c r="H52" s="407">
        <f t="shared" si="15"/>
        <v>1.2</v>
      </c>
      <c r="I52" s="407">
        <f t="shared" si="7"/>
        <v>14.959999999999999</v>
      </c>
      <c r="J52" s="407">
        <f t="shared" ca="1" si="2"/>
        <v>15.11</v>
      </c>
      <c r="K52" s="408">
        <f t="shared" ca="1" si="8"/>
        <v>0.15000000000000036</v>
      </c>
      <c r="L52" s="409">
        <f t="shared" si="9"/>
        <v>0.5</v>
      </c>
      <c r="M52" s="410">
        <f t="shared" si="10"/>
        <v>15.459999999999999</v>
      </c>
      <c r="N52" s="410">
        <f t="shared" ca="1" si="11"/>
        <v>15.61</v>
      </c>
      <c r="O52" s="411"/>
      <c r="P52" s="485">
        <f t="shared" ca="1" si="12"/>
        <v>0.31321759259259313</v>
      </c>
      <c r="Q52" s="484">
        <f t="shared" ca="1" si="3"/>
        <v>0.31336805555555608</v>
      </c>
      <c r="R52" s="486">
        <f t="shared" ca="1" si="13"/>
        <v>0.15</v>
      </c>
      <c r="S52" s="486">
        <f t="shared" ca="1" si="13"/>
        <v>0.11</v>
      </c>
      <c r="T52">
        <v>13</v>
      </c>
      <c r="U52" s="469" t="str">
        <f t="shared" si="0"/>
        <v>C36-R44</v>
      </c>
      <c r="V52">
        <v>36</v>
      </c>
      <c r="W52" s="470" t="s">
        <v>493</v>
      </c>
      <c r="X52" s="470" t="s">
        <v>494</v>
      </c>
      <c r="Y52">
        <v>44</v>
      </c>
      <c r="Z52" s="400">
        <v>36</v>
      </c>
      <c r="AA52" s="502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13"/>
      <c r="C53" s="404" t="str">
        <f t="shared" si="1"/>
        <v>C36-R42</v>
      </c>
      <c r="D53" s="405">
        <v>0.31390046296296348</v>
      </c>
      <c r="E53" s="405">
        <v>0.31405092592592643</v>
      </c>
      <c r="F53" s="406">
        <f t="shared" si="15"/>
        <v>1.7</v>
      </c>
      <c r="G53" s="468">
        <f t="shared" si="15"/>
        <v>13.26</v>
      </c>
      <c r="H53" s="407">
        <f t="shared" si="15"/>
        <v>1.2</v>
      </c>
      <c r="I53" s="407">
        <f t="shared" si="7"/>
        <v>14.959999999999999</v>
      </c>
      <c r="J53" s="407">
        <f t="shared" ca="1" si="2"/>
        <v>15.11</v>
      </c>
      <c r="K53" s="408">
        <f t="shared" ca="1" si="8"/>
        <v>0.15000000000000036</v>
      </c>
      <c r="L53" s="409">
        <f t="shared" si="9"/>
        <v>0.5</v>
      </c>
      <c r="M53" s="410">
        <f t="shared" si="10"/>
        <v>15.459999999999999</v>
      </c>
      <c r="N53" s="410">
        <f t="shared" ca="1" si="11"/>
        <v>15.61</v>
      </c>
      <c r="O53" s="411"/>
      <c r="P53" s="485">
        <f t="shared" ca="1" si="12"/>
        <v>0.31361111111111162</v>
      </c>
      <c r="Q53" s="484">
        <f t="shared" ca="1" si="3"/>
        <v>0.31376157407407457</v>
      </c>
      <c r="R53" s="486">
        <f t="shared" ca="1" si="13"/>
        <v>0.15</v>
      </c>
      <c r="S53" s="486">
        <f t="shared" ca="1" si="13"/>
        <v>0.04</v>
      </c>
      <c r="T53">
        <v>14</v>
      </c>
      <c r="U53" s="469" t="str">
        <f t="shared" si="0"/>
        <v>C36-R42</v>
      </c>
      <c r="V53">
        <v>36</v>
      </c>
      <c r="W53" s="470" t="s">
        <v>493</v>
      </c>
      <c r="X53" s="470" t="s">
        <v>494</v>
      </c>
      <c r="Y53">
        <v>42</v>
      </c>
      <c r="Z53" s="400">
        <v>37</v>
      </c>
      <c r="AA53" s="502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13"/>
      <c r="C54" s="404" t="str">
        <f t="shared" si="1"/>
        <v>C36-R40</v>
      </c>
      <c r="D54" s="405">
        <v>0.31429398148148197</v>
      </c>
      <c r="E54" s="405">
        <v>0.3144675925925931</v>
      </c>
      <c r="F54" s="406">
        <f t="shared" si="15"/>
        <v>1.7</v>
      </c>
      <c r="G54" s="468">
        <f t="shared" si="15"/>
        <v>13.26</v>
      </c>
      <c r="H54" s="407">
        <f t="shared" si="15"/>
        <v>1.2</v>
      </c>
      <c r="I54" s="407">
        <f t="shared" si="7"/>
        <v>14.959999999999999</v>
      </c>
      <c r="J54" s="407">
        <f t="shared" ca="1" si="2"/>
        <v>15.02</v>
      </c>
      <c r="K54" s="408">
        <f t="shared" ca="1" si="8"/>
        <v>6.0000000000000497E-2</v>
      </c>
      <c r="L54" s="409">
        <f t="shared" si="9"/>
        <v>0.5</v>
      </c>
      <c r="M54" s="410">
        <f t="shared" si="10"/>
        <v>15.459999999999999</v>
      </c>
      <c r="N54" s="410">
        <f t="shared" ca="1" si="11"/>
        <v>15.52</v>
      </c>
      <c r="O54" s="411"/>
      <c r="P54" s="485">
        <f t="shared" ca="1" si="12"/>
        <v>0.31403935185185233</v>
      </c>
      <c r="Q54" s="484">
        <f t="shared" ca="1" si="3"/>
        <v>0.31418981481481528</v>
      </c>
      <c r="R54" s="486">
        <f t="shared" ca="1" si="13"/>
        <v>0.06</v>
      </c>
      <c r="S54" s="486">
        <f t="shared" ca="1" si="13"/>
        <v>0.03</v>
      </c>
      <c r="T54">
        <v>15</v>
      </c>
      <c r="U54" s="469" t="str">
        <f t="shared" si="0"/>
        <v>C36-R40</v>
      </c>
      <c r="V54">
        <v>36</v>
      </c>
      <c r="W54" s="470" t="s">
        <v>493</v>
      </c>
      <c r="X54" s="470" t="s">
        <v>494</v>
      </c>
      <c r="Y54">
        <v>40</v>
      </c>
      <c r="Z54" s="400">
        <v>38</v>
      </c>
      <c r="AA54" s="502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13"/>
      <c r="C55" s="404" t="str">
        <f t="shared" si="1"/>
        <v>C36-R38</v>
      </c>
      <c r="D55" s="405">
        <v>0.31472222222222274</v>
      </c>
      <c r="E55" s="405">
        <v>0.31488425925925978</v>
      </c>
      <c r="F55" s="406">
        <f t="shared" si="15"/>
        <v>1.7</v>
      </c>
      <c r="G55" s="468">
        <f t="shared" si="15"/>
        <v>13.26</v>
      </c>
      <c r="H55" s="407">
        <f t="shared" si="15"/>
        <v>1.2</v>
      </c>
      <c r="I55" s="407">
        <f t="shared" si="7"/>
        <v>14.959999999999999</v>
      </c>
      <c r="J55" s="407">
        <f t="shared" ca="1" si="2"/>
        <v>15.02</v>
      </c>
      <c r="K55" s="408">
        <f t="shared" ca="1" si="8"/>
        <v>6.0000000000000497E-2</v>
      </c>
      <c r="L55" s="409">
        <f t="shared" si="9"/>
        <v>0.5</v>
      </c>
      <c r="M55" s="410">
        <f t="shared" si="10"/>
        <v>15.459999999999999</v>
      </c>
      <c r="N55" s="410">
        <f t="shared" ca="1" si="11"/>
        <v>15.52</v>
      </c>
      <c r="O55" s="411"/>
      <c r="P55" s="485">
        <f t="shared" ca="1" si="12"/>
        <v>0.31443287037037082</v>
      </c>
      <c r="Q55" s="484">
        <f t="shared" ca="1" si="3"/>
        <v>0.31458333333333377</v>
      </c>
      <c r="R55" s="486">
        <f t="shared" ca="1" si="13"/>
        <v>0.06</v>
      </c>
      <c r="S55" s="486">
        <f t="shared" ca="1" si="13"/>
        <v>0.11</v>
      </c>
      <c r="T55">
        <v>16</v>
      </c>
      <c r="U55" s="469" t="str">
        <f t="shared" si="0"/>
        <v>C36-R38</v>
      </c>
      <c r="V55">
        <v>36</v>
      </c>
      <c r="W55" s="470" t="s">
        <v>493</v>
      </c>
      <c r="X55" s="470" t="s">
        <v>494</v>
      </c>
      <c r="Y55">
        <v>38</v>
      </c>
      <c r="Z55" s="400">
        <v>39</v>
      </c>
      <c r="AA55" s="502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13"/>
      <c r="C56" s="404" t="str">
        <f t="shared" si="1"/>
        <v>C36-R36</v>
      </c>
      <c r="D56" s="405">
        <v>0.31511574074074128</v>
      </c>
      <c r="E56" s="405">
        <v>0.31527777777777832</v>
      </c>
      <c r="F56" s="406">
        <f t="shared" si="15"/>
        <v>1.7</v>
      </c>
      <c r="G56" s="468">
        <f t="shared" si="15"/>
        <v>13.26</v>
      </c>
      <c r="H56" s="407">
        <f t="shared" si="15"/>
        <v>1.2</v>
      </c>
      <c r="I56" s="407">
        <f t="shared" si="7"/>
        <v>14.959999999999999</v>
      </c>
      <c r="J56" s="407">
        <f t="shared" ca="1" si="2"/>
        <v>15.01</v>
      </c>
      <c r="K56" s="408">
        <f t="shared" ca="1" si="8"/>
        <v>5.0000000000000711E-2</v>
      </c>
      <c r="L56" s="409">
        <f t="shared" si="9"/>
        <v>0.5</v>
      </c>
      <c r="M56" s="410">
        <f t="shared" si="10"/>
        <v>15.459999999999999</v>
      </c>
      <c r="N56" s="410">
        <f t="shared" ca="1" si="11"/>
        <v>15.51</v>
      </c>
      <c r="O56" s="411"/>
      <c r="P56" s="485">
        <f t="shared" ca="1" si="12"/>
        <v>0.3148379629629634</v>
      </c>
      <c r="Q56" s="484">
        <f t="shared" ca="1" si="3"/>
        <v>0.31498842592592635</v>
      </c>
      <c r="R56" s="486">
        <f t="shared" ca="1" si="13"/>
        <v>0.05</v>
      </c>
      <c r="S56" s="486">
        <f t="shared" ca="1" si="13"/>
        <v>0.08</v>
      </c>
      <c r="T56">
        <v>17</v>
      </c>
      <c r="U56" s="469" t="str">
        <f t="shared" si="0"/>
        <v>C36-R36</v>
      </c>
      <c r="V56">
        <v>36</v>
      </c>
      <c r="W56" s="470" t="s">
        <v>493</v>
      </c>
      <c r="X56" s="470" t="s">
        <v>494</v>
      </c>
      <c r="Y56">
        <v>36</v>
      </c>
      <c r="Z56" s="400">
        <v>40</v>
      </c>
      <c r="AA56" s="502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13" t="str">
        <f>D12</f>
        <v>KM10+170, KM10+230</v>
      </c>
      <c r="C57" s="404" t="str">
        <f t="shared" si="1"/>
        <v>C36-R34</v>
      </c>
      <c r="D57" s="405">
        <v>0.31554398148148205</v>
      </c>
      <c r="E57" s="405">
        <v>0.31570601851851909</v>
      </c>
      <c r="F57" s="406">
        <f t="shared" si="15"/>
        <v>1.7</v>
      </c>
      <c r="G57" s="468">
        <f t="shared" si="15"/>
        <v>13.26</v>
      </c>
      <c r="H57" s="407">
        <f t="shared" si="15"/>
        <v>1.2</v>
      </c>
      <c r="I57" s="407">
        <f t="shared" si="7"/>
        <v>14.959999999999999</v>
      </c>
      <c r="J57" s="407">
        <f t="shared" ca="1" si="2"/>
        <v>15.049999999999999</v>
      </c>
      <c r="K57" s="408">
        <f t="shared" ca="1" si="8"/>
        <v>8.9999999999999858E-2</v>
      </c>
      <c r="L57" s="409">
        <f t="shared" si="9"/>
        <v>0.5</v>
      </c>
      <c r="M57" s="410">
        <f t="shared" si="10"/>
        <v>15.459999999999999</v>
      </c>
      <c r="N57" s="410">
        <f t="shared" ca="1" si="11"/>
        <v>15.549999999999999</v>
      </c>
      <c r="O57" s="411"/>
      <c r="P57" s="485">
        <f t="shared" ca="1" si="12"/>
        <v>0.31524305555555598</v>
      </c>
      <c r="Q57" s="484">
        <f t="shared" ca="1" si="3"/>
        <v>0.31538194444444489</v>
      </c>
      <c r="R57" s="486">
        <f t="shared" ca="1" si="13"/>
        <v>0.09</v>
      </c>
      <c r="S57" s="486">
        <f t="shared" ca="1" si="13"/>
        <v>0.03</v>
      </c>
      <c r="T57">
        <v>18</v>
      </c>
      <c r="U57" s="469" t="str">
        <f t="shared" si="0"/>
        <v>C36-R34</v>
      </c>
      <c r="V57">
        <v>36</v>
      </c>
      <c r="W57" s="470" t="s">
        <v>493</v>
      </c>
      <c r="X57" s="470" t="s">
        <v>494</v>
      </c>
      <c r="Y57">
        <v>34</v>
      </c>
      <c r="Z57" s="400">
        <v>41</v>
      </c>
      <c r="AA57" s="502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13"/>
      <c r="C58" s="404" t="str">
        <f t="shared" si="1"/>
        <v>C36-R32</v>
      </c>
      <c r="D58" s="405">
        <v>0.31593750000000059</v>
      </c>
      <c r="E58" s="405">
        <v>0.3160763888888895</v>
      </c>
      <c r="F58" s="406">
        <f t="shared" si="15"/>
        <v>1.7</v>
      </c>
      <c r="G58" s="468">
        <f t="shared" si="15"/>
        <v>13.26</v>
      </c>
      <c r="H58" s="407">
        <f t="shared" si="15"/>
        <v>1.2</v>
      </c>
      <c r="I58" s="407">
        <f t="shared" si="7"/>
        <v>14.959999999999999</v>
      </c>
      <c r="J58" s="407">
        <f t="shared" ca="1" si="2"/>
        <v>15.03</v>
      </c>
      <c r="K58" s="408">
        <f t="shared" ca="1" si="8"/>
        <v>7.0000000000000284E-2</v>
      </c>
      <c r="L58" s="409">
        <f t="shared" si="9"/>
        <v>0.5</v>
      </c>
      <c r="M58" s="410">
        <f t="shared" si="10"/>
        <v>15.459999999999999</v>
      </c>
      <c r="N58" s="410">
        <f t="shared" ca="1" si="11"/>
        <v>15.53</v>
      </c>
      <c r="O58" s="411"/>
      <c r="P58" s="485">
        <f t="shared" ca="1" si="12"/>
        <v>0.31561342592592639</v>
      </c>
      <c r="Q58" s="484">
        <f t="shared" ca="1" si="3"/>
        <v>0.3157523148148153</v>
      </c>
      <c r="R58" s="486">
        <f t="shared" ca="1" si="13"/>
        <v>7.0000000000000007E-2</v>
      </c>
      <c r="S58" s="486">
        <f t="shared" ca="1" si="13"/>
        <v>0.03</v>
      </c>
      <c r="T58">
        <v>19</v>
      </c>
      <c r="U58" s="469" t="str">
        <f t="shared" si="0"/>
        <v>C36-R32</v>
      </c>
      <c r="V58">
        <v>36</v>
      </c>
      <c r="W58" s="470" t="s">
        <v>493</v>
      </c>
      <c r="X58" s="470" t="s">
        <v>494</v>
      </c>
      <c r="Y58">
        <v>32</v>
      </c>
      <c r="Z58" s="400">
        <v>42</v>
      </c>
      <c r="AA58" s="502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13"/>
      <c r="C59" s="404" t="str">
        <f t="shared" si="1"/>
        <v>C36-R30</v>
      </c>
      <c r="D59" s="405">
        <v>0.31635416666666727</v>
      </c>
      <c r="E59" s="405">
        <v>0.31651620370370431</v>
      </c>
      <c r="F59" s="406">
        <f t="shared" si="15"/>
        <v>1.7</v>
      </c>
      <c r="G59" s="468">
        <f t="shared" si="15"/>
        <v>13.26</v>
      </c>
      <c r="H59" s="407">
        <f t="shared" si="15"/>
        <v>1.2</v>
      </c>
      <c r="I59" s="407">
        <f t="shared" si="7"/>
        <v>14.959999999999999</v>
      </c>
      <c r="J59" s="407">
        <f t="shared" ca="1" si="2"/>
        <v>15.059999999999999</v>
      </c>
      <c r="K59" s="408">
        <f t="shared" ca="1" si="8"/>
        <v>9.9999999999999645E-2</v>
      </c>
      <c r="L59" s="409">
        <f t="shared" si="9"/>
        <v>0.5</v>
      </c>
      <c r="M59" s="410">
        <f t="shared" si="10"/>
        <v>15.459999999999999</v>
      </c>
      <c r="N59" s="410">
        <f t="shared" ca="1" si="11"/>
        <v>15.559999999999999</v>
      </c>
      <c r="O59" s="411"/>
      <c r="P59" s="485">
        <f t="shared" ca="1" si="12"/>
        <v>0.3159837962962968</v>
      </c>
      <c r="Q59" s="484">
        <f t="shared" ca="1" si="3"/>
        <v>0.31613425925925975</v>
      </c>
      <c r="R59" s="486">
        <f t="shared" ca="1" si="13"/>
        <v>0.1</v>
      </c>
      <c r="S59" s="486">
        <f t="shared" ca="1" si="13"/>
        <v>0.02</v>
      </c>
      <c r="T59">
        <v>20</v>
      </c>
      <c r="U59" s="469" t="str">
        <f t="shared" si="0"/>
        <v>C36-R30</v>
      </c>
      <c r="V59">
        <v>36</v>
      </c>
      <c r="W59" s="470" t="s">
        <v>493</v>
      </c>
      <c r="X59" s="470" t="s">
        <v>494</v>
      </c>
      <c r="Y59">
        <v>30</v>
      </c>
      <c r="Z59" s="400">
        <v>43</v>
      </c>
      <c r="AA59" s="502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13"/>
      <c r="C60" s="404" t="str">
        <f t="shared" si="1"/>
        <v>C36-R28</v>
      </c>
      <c r="D60" s="405">
        <v>0.31678240740740804</v>
      </c>
      <c r="E60" s="405">
        <v>0.31695601851851918</v>
      </c>
      <c r="F60" s="406">
        <f t="shared" si="15"/>
        <v>1.7</v>
      </c>
      <c r="G60" s="468">
        <f t="shared" si="15"/>
        <v>13.26</v>
      </c>
      <c r="H60" s="407">
        <f t="shared" si="15"/>
        <v>1.2</v>
      </c>
      <c r="I60" s="407">
        <f t="shared" si="7"/>
        <v>14.959999999999999</v>
      </c>
      <c r="J60" s="407">
        <f t="shared" ca="1" si="2"/>
        <v>15.069999999999999</v>
      </c>
      <c r="K60" s="408">
        <f t="shared" ca="1" si="8"/>
        <v>0.10999999999999943</v>
      </c>
      <c r="L60" s="409">
        <f t="shared" si="9"/>
        <v>0.5</v>
      </c>
      <c r="M60" s="410">
        <f t="shared" si="10"/>
        <v>15.459999999999999</v>
      </c>
      <c r="N60" s="410">
        <f t="shared" ca="1" si="11"/>
        <v>15.569999999999999</v>
      </c>
      <c r="O60" s="411"/>
      <c r="P60" s="485">
        <f t="shared" ca="1" si="12"/>
        <v>0.31638888888888939</v>
      </c>
      <c r="Q60" s="484">
        <f t="shared" ca="1" si="3"/>
        <v>0.31656250000000052</v>
      </c>
      <c r="R60" s="486">
        <f t="shared" ca="1" si="13"/>
        <v>0.11</v>
      </c>
      <c r="S60" s="486">
        <f t="shared" ca="1" si="13"/>
        <v>0.08</v>
      </c>
      <c r="T60">
        <v>21</v>
      </c>
      <c r="U60" s="469" t="str">
        <f t="shared" si="0"/>
        <v>C36-R28</v>
      </c>
      <c r="V60">
        <v>36</v>
      </c>
      <c r="W60" s="470" t="s">
        <v>493</v>
      </c>
      <c r="X60" s="470" t="s">
        <v>494</v>
      </c>
      <c r="Y60">
        <v>28</v>
      </c>
      <c r="Z60" s="400">
        <v>44</v>
      </c>
      <c r="AA60" s="502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13"/>
      <c r="C61" s="404" t="str">
        <f t="shared" si="1"/>
        <v>C36-R26</v>
      </c>
      <c r="D61" s="405">
        <v>0.3172222222222229</v>
      </c>
      <c r="E61" s="405">
        <v>0.31736111111111182</v>
      </c>
      <c r="F61" s="406">
        <f t="shared" si="15"/>
        <v>1.7</v>
      </c>
      <c r="G61" s="468">
        <f t="shared" si="15"/>
        <v>13.26</v>
      </c>
      <c r="H61" s="407">
        <f t="shared" si="15"/>
        <v>1.2</v>
      </c>
      <c r="I61" s="407">
        <f t="shared" si="7"/>
        <v>14.959999999999999</v>
      </c>
      <c r="J61" s="407">
        <f t="shared" ca="1" si="2"/>
        <v>15.049999999999999</v>
      </c>
      <c r="K61" s="408">
        <f t="shared" ca="1" si="8"/>
        <v>8.9999999999999858E-2</v>
      </c>
      <c r="L61" s="409">
        <f t="shared" si="9"/>
        <v>0.5</v>
      </c>
      <c r="M61" s="410">
        <f t="shared" si="10"/>
        <v>15.459999999999999</v>
      </c>
      <c r="N61" s="410">
        <f t="shared" ca="1" si="11"/>
        <v>15.549999999999999</v>
      </c>
      <c r="O61" s="411"/>
      <c r="P61" s="485">
        <f t="shared" ca="1" si="12"/>
        <v>0.31682870370370425</v>
      </c>
      <c r="Q61" s="484">
        <f t="shared" ca="1" si="3"/>
        <v>0.31699074074074129</v>
      </c>
      <c r="R61" s="486">
        <f t="shared" ca="1" si="13"/>
        <v>0.09</v>
      </c>
      <c r="S61" s="486">
        <f t="shared" ca="1" si="13"/>
        <v>0.01</v>
      </c>
      <c r="T61">
        <v>22</v>
      </c>
      <c r="U61" s="469" t="str">
        <f t="shared" si="0"/>
        <v>C36-R26</v>
      </c>
      <c r="V61">
        <v>36</v>
      </c>
      <c r="W61" s="470" t="s">
        <v>493</v>
      </c>
      <c r="X61" s="470" t="s">
        <v>494</v>
      </c>
      <c r="Y61">
        <v>26</v>
      </c>
      <c r="Z61" s="400">
        <v>45</v>
      </c>
      <c r="AA61" s="502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13"/>
      <c r="C62" s="404" t="str">
        <f t="shared" si="1"/>
        <v>C36-R24</v>
      </c>
      <c r="D62" s="405">
        <v>0.31759259259259331</v>
      </c>
      <c r="E62" s="405">
        <v>0.31774305555555626</v>
      </c>
      <c r="F62" s="406">
        <f t="shared" si="15"/>
        <v>1.7</v>
      </c>
      <c r="G62" s="468">
        <f t="shared" si="15"/>
        <v>13.26</v>
      </c>
      <c r="H62" s="407">
        <f t="shared" si="15"/>
        <v>1.2</v>
      </c>
      <c r="I62" s="407">
        <f t="shared" si="7"/>
        <v>14.959999999999999</v>
      </c>
      <c r="J62" s="407">
        <f t="shared" ca="1" si="2"/>
        <v>15.04</v>
      </c>
      <c r="K62" s="408">
        <f t="shared" ca="1" si="8"/>
        <v>8.0000000000000071E-2</v>
      </c>
      <c r="L62" s="409">
        <f t="shared" si="9"/>
        <v>0.5</v>
      </c>
      <c r="M62" s="410">
        <f t="shared" si="10"/>
        <v>15.459999999999999</v>
      </c>
      <c r="N62" s="410">
        <f t="shared" ca="1" si="11"/>
        <v>15.54</v>
      </c>
      <c r="O62" s="411"/>
      <c r="P62" s="485">
        <f t="shared" ca="1" si="12"/>
        <v>0.31728009259259315</v>
      </c>
      <c r="Q62" s="484">
        <f t="shared" ca="1" si="3"/>
        <v>0.31745370370370429</v>
      </c>
      <c r="R62" s="486">
        <f t="shared" ca="1" si="13"/>
        <v>0.08</v>
      </c>
      <c r="S62" s="486">
        <f t="shared" ca="1" si="13"/>
        <v>0.09</v>
      </c>
      <c r="T62">
        <v>23</v>
      </c>
      <c r="U62" s="469" t="str">
        <f t="shared" si="0"/>
        <v>C36-R24</v>
      </c>
      <c r="V62">
        <v>36</v>
      </c>
      <c r="W62" s="470" t="s">
        <v>493</v>
      </c>
      <c r="X62" s="470" t="s">
        <v>494</v>
      </c>
      <c r="Y62">
        <v>24</v>
      </c>
      <c r="Z62" s="400">
        <v>46</v>
      </c>
      <c r="AA62" s="502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13"/>
      <c r="C63" s="404" t="str">
        <f t="shared" si="1"/>
        <v>C36-R22</v>
      </c>
      <c r="D63" s="405">
        <v>0.31800925925925999</v>
      </c>
      <c r="E63" s="405">
        <v>0.3181481481481489</v>
      </c>
      <c r="F63" s="406">
        <f t="shared" si="15"/>
        <v>1.7</v>
      </c>
      <c r="G63" s="468">
        <f t="shared" si="15"/>
        <v>13.26</v>
      </c>
      <c r="H63" s="407">
        <f t="shared" si="15"/>
        <v>1.2</v>
      </c>
      <c r="I63" s="407">
        <f t="shared" si="7"/>
        <v>14.959999999999999</v>
      </c>
      <c r="J63" s="407">
        <f t="shared" ca="1" si="2"/>
        <v>15.02</v>
      </c>
      <c r="K63" s="408">
        <f t="shared" ca="1" si="8"/>
        <v>6.0000000000000497E-2</v>
      </c>
      <c r="L63" s="409">
        <f t="shared" si="9"/>
        <v>0.5</v>
      </c>
      <c r="M63" s="410">
        <f t="shared" si="10"/>
        <v>15.459999999999999</v>
      </c>
      <c r="N63" s="410">
        <f t="shared" ca="1" si="11"/>
        <v>15.52</v>
      </c>
      <c r="O63" s="411"/>
      <c r="P63" s="485">
        <f t="shared" ca="1" si="12"/>
        <v>0.31769675925925983</v>
      </c>
      <c r="Q63" s="484">
        <f t="shared" ca="1" si="3"/>
        <v>0.31785879629629687</v>
      </c>
      <c r="R63" s="486">
        <f t="shared" ca="1" si="13"/>
        <v>0.06</v>
      </c>
      <c r="S63" s="486">
        <f t="shared" ca="1" si="13"/>
        <v>0.1</v>
      </c>
      <c r="T63">
        <v>24</v>
      </c>
      <c r="U63" s="469" t="str">
        <f t="shared" si="0"/>
        <v>C36-R22</v>
      </c>
      <c r="V63">
        <v>36</v>
      </c>
      <c r="W63" s="470" t="s">
        <v>493</v>
      </c>
      <c r="X63" s="470" t="s">
        <v>494</v>
      </c>
      <c r="Y63">
        <v>22</v>
      </c>
      <c r="Z63" s="400">
        <v>47</v>
      </c>
      <c r="AA63" s="502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13"/>
      <c r="C64" s="404" t="str">
        <f t="shared" si="1"/>
        <v>C36-R20</v>
      </c>
      <c r="D64" s="405">
        <v>0.3183796296296304</v>
      </c>
      <c r="E64" s="405">
        <v>0.31854166666666744</v>
      </c>
      <c r="F64" s="406">
        <f t="shared" si="15"/>
        <v>1.7</v>
      </c>
      <c r="G64" s="468">
        <f t="shared" si="15"/>
        <v>13.26</v>
      </c>
      <c r="H64" s="407">
        <f t="shared" si="15"/>
        <v>1.2</v>
      </c>
      <c r="I64" s="407">
        <f t="shared" si="7"/>
        <v>14.959999999999999</v>
      </c>
      <c r="J64" s="407">
        <f t="shared" ca="1" si="2"/>
        <v>15.09</v>
      </c>
      <c r="K64" s="408">
        <f t="shared" ca="1" si="8"/>
        <v>0.13000000000000078</v>
      </c>
      <c r="L64" s="409">
        <f t="shared" si="9"/>
        <v>0.5</v>
      </c>
      <c r="M64" s="410">
        <f t="shared" si="10"/>
        <v>15.459999999999999</v>
      </c>
      <c r="N64" s="410">
        <f t="shared" ca="1" si="11"/>
        <v>15.59</v>
      </c>
      <c r="O64" s="411"/>
      <c r="P64" s="485">
        <f t="shared" ca="1" si="12"/>
        <v>0.31810185185185241</v>
      </c>
      <c r="Q64" s="484">
        <f t="shared" ca="1" si="3"/>
        <v>0.31825231481481536</v>
      </c>
      <c r="R64" s="486">
        <f t="shared" ca="1" si="13"/>
        <v>0.13</v>
      </c>
      <c r="S64" s="486">
        <f t="shared" ca="1" si="13"/>
        <v>0.08</v>
      </c>
      <c r="T64">
        <v>25</v>
      </c>
      <c r="U64" s="469" t="str">
        <f t="shared" si="0"/>
        <v>C36-R20</v>
      </c>
      <c r="V64">
        <v>36</v>
      </c>
      <c r="W64" s="470" t="s">
        <v>493</v>
      </c>
      <c r="X64" s="470" t="s">
        <v>494</v>
      </c>
      <c r="Y64">
        <v>20</v>
      </c>
      <c r="Z64" s="400">
        <v>48</v>
      </c>
      <c r="AA64" s="502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13"/>
      <c r="C65" s="404" t="str">
        <f t="shared" si="1"/>
        <v>C36-R18</v>
      </c>
      <c r="D65" s="405">
        <v>0.3188310185185193</v>
      </c>
      <c r="E65" s="405">
        <v>0.31898148148148225</v>
      </c>
      <c r="F65" s="406">
        <f t="shared" si="15"/>
        <v>1.7</v>
      </c>
      <c r="G65" s="468">
        <f t="shared" si="15"/>
        <v>13.26</v>
      </c>
      <c r="H65" s="407">
        <f t="shared" si="15"/>
        <v>1.2</v>
      </c>
      <c r="I65" s="407">
        <f t="shared" si="7"/>
        <v>14.959999999999999</v>
      </c>
      <c r="J65" s="407">
        <f t="shared" ca="1" si="2"/>
        <v>15.1</v>
      </c>
      <c r="K65" s="408">
        <f t="shared" ca="1" si="8"/>
        <v>0.14000000000000057</v>
      </c>
      <c r="L65" s="409">
        <f t="shared" si="9"/>
        <v>0.5</v>
      </c>
      <c r="M65" s="410">
        <f t="shared" si="10"/>
        <v>15.459999999999999</v>
      </c>
      <c r="N65" s="410">
        <f t="shared" ca="1" si="11"/>
        <v>15.6</v>
      </c>
      <c r="O65" s="411"/>
      <c r="P65" s="485">
        <f t="shared" ca="1" si="12"/>
        <v>0.3184953703703709</v>
      </c>
      <c r="Q65" s="484">
        <f t="shared" ca="1" si="3"/>
        <v>0.31864583333333385</v>
      </c>
      <c r="R65" s="486">
        <f t="shared" ca="1" si="13"/>
        <v>0.14000000000000001</v>
      </c>
      <c r="S65" s="486">
        <f t="shared" ca="1" si="13"/>
        <v>0.08</v>
      </c>
      <c r="T65">
        <v>26</v>
      </c>
      <c r="U65" s="469" t="str">
        <f t="shared" si="0"/>
        <v>C36-R18</v>
      </c>
      <c r="V65">
        <v>36</v>
      </c>
      <c r="W65" s="470" t="s">
        <v>493</v>
      </c>
      <c r="X65" s="470" t="s">
        <v>494</v>
      </c>
      <c r="Y65">
        <v>18</v>
      </c>
      <c r="Z65" s="400">
        <v>49</v>
      </c>
      <c r="AA65" s="502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13"/>
      <c r="C66" s="404" t="str">
        <f t="shared" si="1"/>
        <v>C36-R16</v>
      </c>
      <c r="D66" s="405">
        <v>0.31923611111111189</v>
      </c>
      <c r="E66" s="405">
        <v>0.3193750000000008</v>
      </c>
      <c r="F66" s="406">
        <f t="shared" si="15"/>
        <v>1.7</v>
      </c>
      <c r="G66" s="468">
        <f t="shared" si="15"/>
        <v>13.26</v>
      </c>
      <c r="H66" s="407">
        <f t="shared" si="15"/>
        <v>1.2</v>
      </c>
      <c r="I66" s="407">
        <f t="shared" si="7"/>
        <v>14.959999999999999</v>
      </c>
      <c r="J66" s="407">
        <f t="shared" ca="1" si="2"/>
        <v>14.969999999999999</v>
      </c>
      <c r="K66" s="408">
        <f t="shared" ca="1" si="8"/>
        <v>9.9999999999997868E-3</v>
      </c>
      <c r="L66" s="409">
        <f t="shared" si="9"/>
        <v>0.5</v>
      </c>
      <c r="M66" s="410">
        <f t="shared" si="10"/>
        <v>15.459999999999999</v>
      </c>
      <c r="N66" s="410">
        <f t="shared" ca="1" si="11"/>
        <v>15.469999999999999</v>
      </c>
      <c r="O66" s="411"/>
      <c r="P66" s="485">
        <f t="shared" ca="1" si="12"/>
        <v>0.31891203703703758</v>
      </c>
      <c r="Q66" s="484">
        <f t="shared" ca="1" si="3"/>
        <v>0.31906250000000053</v>
      </c>
      <c r="R66" s="486">
        <f t="shared" ca="1" si="13"/>
        <v>0.01</v>
      </c>
      <c r="S66" s="486">
        <f t="shared" ca="1" si="13"/>
        <v>0.1</v>
      </c>
      <c r="T66">
        <v>1</v>
      </c>
      <c r="U66" s="469" t="str">
        <f t="shared" si="0"/>
        <v>C36-R16</v>
      </c>
      <c r="V66">
        <v>36</v>
      </c>
      <c r="W66" s="470" t="s">
        <v>493</v>
      </c>
      <c r="X66" s="470" t="s">
        <v>494</v>
      </c>
      <c r="Y66">
        <v>16</v>
      </c>
      <c r="Z66" s="400">
        <v>50</v>
      </c>
      <c r="AA66" s="502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13"/>
      <c r="C67" s="404" t="str">
        <f t="shared" si="1"/>
        <v>C36-R14</v>
      </c>
      <c r="D67" s="405">
        <v>0.31961805555555634</v>
      </c>
      <c r="E67" s="405">
        <v>0.31975694444444525</v>
      </c>
      <c r="F67" s="406">
        <f t="shared" ref="F67:H82" si="16">F66</f>
        <v>1.7</v>
      </c>
      <c r="G67" s="468">
        <f t="shared" si="16"/>
        <v>13.26</v>
      </c>
      <c r="H67" s="407">
        <f t="shared" si="16"/>
        <v>1.2</v>
      </c>
      <c r="I67" s="407">
        <f t="shared" si="7"/>
        <v>14.959999999999999</v>
      </c>
      <c r="J67" s="407">
        <f t="shared" ca="1" si="2"/>
        <v>14.989999999999998</v>
      </c>
      <c r="K67" s="408">
        <f t="shared" ca="1" si="8"/>
        <v>2.9999999999999361E-2</v>
      </c>
      <c r="L67" s="409">
        <f t="shared" si="9"/>
        <v>0.5</v>
      </c>
      <c r="M67" s="410">
        <f t="shared" si="10"/>
        <v>15.459999999999999</v>
      </c>
      <c r="N67" s="410">
        <f t="shared" ca="1" si="11"/>
        <v>15.489999999999998</v>
      </c>
      <c r="O67" s="411"/>
      <c r="P67" s="485">
        <f t="shared" ca="1" si="12"/>
        <v>0.31930555555555606</v>
      </c>
      <c r="Q67" s="484">
        <f t="shared" ca="1" si="3"/>
        <v>0.31944444444444497</v>
      </c>
      <c r="R67" s="486">
        <f t="shared" ca="1" si="13"/>
        <v>0.03</v>
      </c>
      <c r="S67" s="486">
        <f t="shared" ca="1" si="13"/>
        <v>0.08</v>
      </c>
      <c r="T67">
        <v>2</v>
      </c>
      <c r="U67" s="469" t="str">
        <f t="shared" si="0"/>
        <v>C36-R14</v>
      </c>
      <c r="V67">
        <v>36</v>
      </c>
      <c r="W67" s="470" t="s">
        <v>493</v>
      </c>
      <c r="X67" s="470" t="s">
        <v>494</v>
      </c>
      <c r="Y67">
        <v>14</v>
      </c>
      <c r="Z67" s="400">
        <v>51</v>
      </c>
      <c r="AA67" s="502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13"/>
      <c r="C68" s="404" t="str">
        <f t="shared" si="1"/>
        <v>C36-R12</v>
      </c>
      <c r="D68" s="405">
        <v>0.31998842592592674</v>
      </c>
      <c r="E68" s="405">
        <v>0.32013888888888969</v>
      </c>
      <c r="F68" s="406">
        <f t="shared" si="16"/>
        <v>1.7</v>
      </c>
      <c r="G68" s="468">
        <f t="shared" si="16"/>
        <v>13.26</v>
      </c>
      <c r="H68" s="407">
        <f t="shared" si="16"/>
        <v>1.2</v>
      </c>
      <c r="I68" s="407">
        <f t="shared" si="7"/>
        <v>14.959999999999999</v>
      </c>
      <c r="J68" s="407">
        <f t="shared" ca="1" si="2"/>
        <v>14.999999999999998</v>
      </c>
      <c r="K68" s="408">
        <f t="shared" ca="1" si="8"/>
        <v>3.9999999999999147E-2</v>
      </c>
      <c r="L68" s="409">
        <f t="shared" si="9"/>
        <v>0.5</v>
      </c>
      <c r="M68" s="410">
        <f t="shared" si="10"/>
        <v>15.459999999999999</v>
      </c>
      <c r="N68" s="410">
        <f t="shared" ca="1" si="11"/>
        <v>15.499999999999998</v>
      </c>
      <c r="O68" s="411"/>
      <c r="P68" s="485">
        <f t="shared" ca="1" si="12"/>
        <v>0.31973379629629683</v>
      </c>
      <c r="Q68" s="484">
        <f t="shared" ca="1" si="3"/>
        <v>0.31990740740740797</v>
      </c>
      <c r="R68" s="486">
        <f t="shared" ca="1" si="13"/>
        <v>0.04</v>
      </c>
      <c r="S68" s="486">
        <f t="shared" ca="1" si="13"/>
        <v>0.15</v>
      </c>
      <c r="T68">
        <v>3</v>
      </c>
      <c r="U68" s="469" t="str">
        <f t="shared" si="0"/>
        <v>C36-R12</v>
      </c>
      <c r="V68">
        <v>36</v>
      </c>
      <c r="W68" s="470" t="s">
        <v>493</v>
      </c>
      <c r="X68" s="470" t="s">
        <v>494</v>
      </c>
      <c r="Y68">
        <v>12</v>
      </c>
      <c r="Z68" s="400">
        <v>52</v>
      </c>
      <c r="AA68" s="502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13"/>
      <c r="C69" s="404" t="str">
        <f t="shared" si="1"/>
        <v>C36-R10</v>
      </c>
      <c r="D69" s="405">
        <v>0.32038194444444523</v>
      </c>
      <c r="E69" s="405">
        <v>0.32052083333333414</v>
      </c>
      <c r="F69" s="406">
        <f t="shared" si="16"/>
        <v>1.7</v>
      </c>
      <c r="G69" s="468">
        <f t="shared" si="16"/>
        <v>13.26</v>
      </c>
      <c r="H69" s="407">
        <f t="shared" si="16"/>
        <v>1.2</v>
      </c>
      <c r="I69" s="407">
        <f t="shared" si="7"/>
        <v>14.959999999999999</v>
      </c>
      <c r="J69" s="407">
        <f t="shared" ca="1" si="2"/>
        <v>14.989999999999998</v>
      </c>
      <c r="K69" s="408">
        <f t="shared" ca="1" si="8"/>
        <v>2.9999999999999361E-2</v>
      </c>
      <c r="L69" s="409">
        <f t="shared" si="9"/>
        <v>0.5</v>
      </c>
      <c r="M69" s="410">
        <f t="shared" si="10"/>
        <v>15.459999999999999</v>
      </c>
      <c r="N69" s="410">
        <f t="shared" ca="1" si="11"/>
        <v>15.489999999999998</v>
      </c>
      <c r="O69" s="411"/>
      <c r="P69" s="485">
        <f t="shared" ca="1" si="12"/>
        <v>0.32015046296296351</v>
      </c>
      <c r="Q69" s="484">
        <f t="shared" ca="1" si="3"/>
        <v>0.32028935185185242</v>
      </c>
      <c r="R69" s="486">
        <f t="shared" ca="1" si="13"/>
        <v>0.03</v>
      </c>
      <c r="S69" s="486">
        <f t="shared" ca="1" si="13"/>
        <v>0.15</v>
      </c>
      <c r="T69">
        <v>4</v>
      </c>
      <c r="U69" s="469" t="str">
        <f t="shared" si="0"/>
        <v>C36-R10</v>
      </c>
      <c r="V69">
        <v>36</v>
      </c>
      <c r="W69" s="470" t="s">
        <v>493</v>
      </c>
      <c r="X69" s="470" t="s">
        <v>494</v>
      </c>
      <c r="Y69">
        <v>10</v>
      </c>
      <c r="Z69" s="400">
        <v>53</v>
      </c>
      <c r="AA69" s="502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13"/>
      <c r="C70" s="404" t="str">
        <f t="shared" si="1"/>
        <v>C36-R8</v>
      </c>
      <c r="D70" s="412">
        <v>0.320810185185186</v>
      </c>
      <c r="E70" s="412">
        <v>0.32097222222222305</v>
      </c>
      <c r="F70" s="406">
        <f t="shared" si="16"/>
        <v>1.7</v>
      </c>
      <c r="G70" s="468">
        <f t="shared" si="16"/>
        <v>13.26</v>
      </c>
      <c r="H70" s="407">
        <f t="shared" si="16"/>
        <v>1.2</v>
      </c>
      <c r="I70" s="407">
        <f t="shared" si="7"/>
        <v>14.959999999999999</v>
      </c>
      <c r="J70" s="407">
        <f t="shared" ca="1" si="2"/>
        <v>15.03</v>
      </c>
      <c r="K70" s="408">
        <f t="shared" ca="1" si="8"/>
        <v>7.0000000000000284E-2</v>
      </c>
      <c r="L70" s="409">
        <f t="shared" si="9"/>
        <v>0.5</v>
      </c>
      <c r="M70" s="410">
        <f t="shared" si="10"/>
        <v>15.459999999999999</v>
      </c>
      <c r="N70" s="410">
        <f t="shared" ca="1" si="11"/>
        <v>15.53</v>
      </c>
      <c r="O70" s="411"/>
      <c r="P70" s="485">
        <f t="shared" ca="1" si="12"/>
        <v>0.32055555555555615</v>
      </c>
      <c r="Q70" s="484">
        <f t="shared" ca="1" si="3"/>
        <v>0.32072916666666729</v>
      </c>
      <c r="R70" s="486">
        <f t="shared" ca="1" si="13"/>
        <v>7.0000000000000007E-2</v>
      </c>
      <c r="S70" s="486">
        <f t="shared" ca="1" si="13"/>
        <v>0.12</v>
      </c>
      <c r="T70">
        <v>5</v>
      </c>
      <c r="U70" s="469" t="str">
        <f t="shared" si="0"/>
        <v>C36-R8</v>
      </c>
      <c r="V70">
        <v>36</v>
      </c>
      <c r="W70" s="470" t="s">
        <v>493</v>
      </c>
      <c r="X70" s="470" t="s">
        <v>494</v>
      </c>
      <c r="Y70">
        <v>8</v>
      </c>
      <c r="Z70" s="400">
        <v>54</v>
      </c>
      <c r="AA70" s="502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13"/>
      <c r="C71" s="404" t="str">
        <f t="shared" si="1"/>
        <v>C36-R6</v>
      </c>
      <c r="D71" s="405">
        <v>0.32121527777777859</v>
      </c>
      <c r="E71" s="405">
        <v>0.32138888888888972</v>
      </c>
      <c r="F71" s="406">
        <f t="shared" si="16"/>
        <v>1.7</v>
      </c>
      <c r="G71" s="468">
        <f t="shared" si="16"/>
        <v>13.26</v>
      </c>
      <c r="H71" s="407">
        <f t="shared" si="16"/>
        <v>1.2</v>
      </c>
      <c r="I71" s="407">
        <f t="shared" si="7"/>
        <v>14.959999999999999</v>
      </c>
      <c r="J71" s="407">
        <f t="shared" ca="1" si="2"/>
        <v>14.999999999999998</v>
      </c>
      <c r="K71" s="408">
        <f t="shared" ca="1" si="8"/>
        <v>3.9999999999999147E-2</v>
      </c>
      <c r="L71" s="409">
        <f t="shared" si="9"/>
        <v>0.5</v>
      </c>
      <c r="M71" s="410">
        <f t="shared" si="10"/>
        <v>15.459999999999999</v>
      </c>
      <c r="N71" s="410">
        <f t="shared" ca="1" si="11"/>
        <v>15.499999999999998</v>
      </c>
      <c r="O71" s="411"/>
      <c r="P71" s="485">
        <f t="shared" ca="1" si="12"/>
        <v>0.32100694444444505</v>
      </c>
      <c r="Q71" s="484">
        <f t="shared" ca="1" si="3"/>
        <v>0.3211689814814821</v>
      </c>
      <c r="R71" s="486">
        <f t="shared" ca="1" si="13"/>
        <v>0.04</v>
      </c>
      <c r="S71" s="486">
        <f t="shared" ca="1" si="13"/>
        <v>0.09</v>
      </c>
      <c r="T71">
        <v>6</v>
      </c>
      <c r="U71" s="469" t="str">
        <f t="shared" si="0"/>
        <v>C36-R6</v>
      </c>
      <c r="V71">
        <v>36</v>
      </c>
      <c r="W71" s="470" t="s">
        <v>493</v>
      </c>
      <c r="X71" s="470" t="s">
        <v>494</v>
      </c>
      <c r="Y71">
        <v>6</v>
      </c>
      <c r="Z71" s="400">
        <v>55</v>
      </c>
      <c r="AA71" s="502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13"/>
      <c r="C72" s="404" t="str">
        <f t="shared" si="1"/>
        <v>C36-R4</v>
      </c>
      <c r="D72" s="412">
        <v>0.32163194444444526</v>
      </c>
      <c r="E72" s="412">
        <v>0.32179398148148231</v>
      </c>
      <c r="F72" s="406">
        <f t="shared" si="16"/>
        <v>1.7</v>
      </c>
      <c r="G72" s="468">
        <f t="shared" si="16"/>
        <v>13.26</v>
      </c>
      <c r="H72" s="407">
        <f t="shared" si="16"/>
        <v>1.2</v>
      </c>
      <c r="I72" s="407">
        <f t="shared" si="7"/>
        <v>14.959999999999999</v>
      </c>
      <c r="J72" s="407">
        <f t="shared" ca="1" si="2"/>
        <v>15.02</v>
      </c>
      <c r="K72" s="408">
        <f t="shared" ca="1" si="8"/>
        <v>6.0000000000000497E-2</v>
      </c>
      <c r="L72" s="409">
        <f t="shared" si="9"/>
        <v>0.5</v>
      </c>
      <c r="M72" s="410">
        <f t="shared" si="10"/>
        <v>15.459999999999999</v>
      </c>
      <c r="N72" s="410">
        <f t="shared" ca="1" si="11"/>
        <v>15.52</v>
      </c>
      <c r="O72" s="411"/>
      <c r="P72" s="485">
        <f t="shared" ca="1" si="12"/>
        <v>0.3214004629629636</v>
      </c>
      <c r="Q72" s="484">
        <f t="shared" ca="1" si="3"/>
        <v>0.32157407407407473</v>
      </c>
      <c r="R72" s="486">
        <f t="shared" ca="1" si="13"/>
        <v>0.06</v>
      </c>
      <c r="S72" s="486">
        <f t="shared" ca="1" si="13"/>
        <v>0.09</v>
      </c>
      <c r="T72">
        <v>7</v>
      </c>
      <c r="U72" s="469" t="str">
        <f t="shared" si="0"/>
        <v>C36-R4</v>
      </c>
      <c r="V72">
        <v>36</v>
      </c>
      <c r="W72" s="470" t="s">
        <v>493</v>
      </c>
      <c r="X72" s="470" t="s">
        <v>494</v>
      </c>
      <c r="Y72">
        <v>4</v>
      </c>
      <c r="Z72" s="400">
        <v>56</v>
      </c>
      <c r="AA72" s="502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13"/>
      <c r="C73" s="404" t="str">
        <f t="shared" si="1"/>
        <v>C36-R2</v>
      </c>
      <c r="D73" s="412">
        <v>0.32207175925926007</v>
      </c>
      <c r="E73" s="412">
        <v>0.32222222222222302</v>
      </c>
      <c r="F73" s="406">
        <f t="shared" si="16"/>
        <v>1.7</v>
      </c>
      <c r="G73" s="468">
        <f t="shared" si="16"/>
        <v>13.26</v>
      </c>
      <c r="H73" s="407">
        <f t="shared" si="16"/>
        <v>1.2</v>
      </c>
      <c r="I73" s="407">
        <f t="shared" si="7"/>
        <v>14.959999999999999</v>
      </c>
      <c r="J73" s="407">
        <f t="shared" ca="1" si="2"/>
        <v>15.1</v>
      </c>
      <c r="K73" s="408">
        <f t="shared" ca="1" si="8"/>
        <v>0.14000000000000057</v>
      </c>
      <c r="L73" s="409">
        <f t="shared" si="9"/>
        <v>0.5</v>
      </c>
      <c r="M73" s="410">
        <f t="shared" si="10"/>
        <v>15.459999999999999</v>
      </c>
      <c r="N73" s="410">
        <f t="shared" ca="1" si="11"/>
        <v>15.6</v>
      </c>
      <c r="O73" s="411"/>
      <c r="P73" s="485">
        <f t="shared" ca="1" si="12"/>
        <v>0.32186342592592659</v>
      </c>
      <c r="Q73" s="484">
        <f t="shared" ca="1" si="3"/>
        <v>0.3220023148148155</v>
      </c>
      <c r="R73" s="486">
        <f t="shared" ca="1" si="13"/>
        <v>0.14000000000000001</v>
      </c>
      <c r="S73" s="486">
        <f t="shared" ca="1" si="13"/>
        <v>0.15</v>
      </c>
      <c r="T73">
        <v>8</v>
      </c>
      <c r="U73" s="469" t="str">
        <f t="shared" si="0"/>
        <v>C36-R2</v>
      </c>
      <c r="V73">
        <v>36</v>
      </c>
      <c r="W73" s="470" t="s">
        <v>493</v>
      </c>
      <c r="X73" s="470" t="s">
        <v>494</v>
      </c>
      <c r="Y73">
        <v>2</v>
      </c>
      <c r="Z73" s="400">
        <v>57</v>
      </c>
      <c r="AA73" s="502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13"/>
      <c r="C74" s="404" t="str">
        <f t="shared" si="1"/>
        <v>C37-R1</v>
      </c>
      <c r="D74" s="405">
        <v>0.32251157407407488</v>
      </c>
      <c r="E74" s="405">
        <v>0.32267361111111192</v>
      </c>
      <c r="F74" s="406">
        <f t="shared" si="16"/>
        <v>1.7</v>
      </c>
      <c r="G74" s="468">
        <f t="shared" si="16"/>
        <v>13.26</v>
      </c>
      <c r="H74" s="407">
        <f t="shared" si="16"/>
        <v>1.2</v>
      </c>
      <c r="I74" s="407">
        <f t="shared" si="7"/>
        <v>14.959999999999999</v>
      </c>
      <c r="J74" s="407">
        <f t="shared" ca="1" si="2"/>
        <v>15.09</v>
      </c>
      <c r="K74" s="408">
        <f t="shared" ca="1" si="8"/>
        <v>0.13000000000000078</v>
      </c>
      <c r="L74" s="409">
        <f t="shared" si="9"/>
        <v>0.5</v>
      </c>
      <c r="M74" s="410">
        <f t="shared" si="10"/>
        <v>15.459999999999999</v>
      </c>
      <c r="N74" s="410">
        <f t="shared" ca="1" si="11"/>
        <v>15.59</v>
      </c>
      <c r="O74" s="411"/>
      <c r="P74" s="485">
        <f t="shared" ca="1" si="12"/>
        <v>0.32224537037037104</v>
      </c>
      <c r="Q74" s="484">
        <f t="shared" ca="1" si="3"/>
        <v>0.32239583333333399</v>
      </c>
      <c r="R74" s="486">
        <f t="shared" ca="1" si="13"/>
        <v>0.13</v>
      </c>
      <c r="S74" s="486">
        <f t="shared" ca="1" si="13"/>
        <v>0.04</v>
      </c>
      <c r="T74">
        <v>9</v>
      </c>
      <c r="U74" s="469" t="str">
        <f t="shared" si="0"/>
        <v>C37-R1</v>
      </c>
      <c r="V74">
        <v>37</v>
      </c>
      <c r="W74" s="470" t="s">
        <v>493</v>
      </c>
      <c r="X74" s="470" t="s">
        <v>494</v>
      </c>
      <c r="Y74">
        <v>1</v>
      </c>
      <c r="Z74" s="400">
        <v>58</v>
      </c>
      <c r="AA74" s="502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13"/>
      <c r="C75" s="404" t="str">
        <f t="shared" si="1"/>
        <v>C37-R3</v>
      </c>
      <c r="D75" s="405">
        <v>0.32291666666666746</v>
      </c>
      <c r="E75" s="405">
        <v>0.32305555555555637</v>
      </c>
      <c r="F75" s="406">
        <f t="shared" si="16"/>
        <v>1.7</v>
      </c>
      <c r="G75" s="468">
        <f t="shared" si="16"/>
        <v>13.26</v>
      </c>
      <c r="H75" s="407">
        <f t="shared" si="16"/>
        <v>1.2</v>
      </c>
      <c r="I75" s="407">
        <f t="shared" si="7"/>
        <v>14.959999999999999</v>
      </c>
      <c r="J75" s="407">
        <f t="shared" ca="1" si="2"/>
        <v>15.11</v>
      </c>
      <c r="K75" s="408">
        <f t="shared" ca="1" si="8"/>
        <v>0.15000000000000036</v>
      </c>
      <c r="L75" s="409">
        <f t="shared" si="9"/>
        <v>0.5</v>
      </c>
      <c r="M75" s="410">
        <f t="shared" si="10"/>
        <v>15.459999999999999</v>
      </c>
      <c r="N75" s="410">
        <f t="shared" ca="1" si="11"/>
        <v>15.61</v>
      </c>
      <c r="O75" s="411"/>
      <c r="P75" s="485">
        <f t="shared" ca="1" si="12"/>
        <v>0.32266203703703772</v>
      </c>
      <c r="Q75" s="484">
        <f t="shared" ca="1" si="3"/>
        <v>0.32281250000000067</v>
      </c>
      <c r="R75" s="486">
        <f t="shared" ca="1" si="13"/>
        <v>0.15</v>
      </c>
      <c r="S75" s="486">
        <f t="shared" ca="1" si="13"/>
        <v>0.14000000000000001</v>
      </c>
      <c r="T75">
        <v>10</v>
      </c>
      <c r="U75" s="469" t="str">
        <f t="shared" si="0"/>
        <v>C37-R3</v>
      </c>
      <c r="V75">
        <v>37</v>
      </c>
      <c r="W75" s="470" t="s">
        <v>493</v>
      </c>
      <c r="X75" s="470" t="s">
        <v>494</v>
      </c>
      <c r="Y75">
        <v>3</v>
      </c>
      <c r="Z75" s="400">
        <v>59</v>
      </c>
      <c r="AA75" s="502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13"/>
      <c r="C76" s="404" t="str">
        <f t="shared" si="1"/>
        <v>C37-R5</v>
      </c>
      <c r="D76" s="412">
        <v>0.32329861111111191</v>
      </c>
      <c r="E76" s="412">
        <v>0.32343750000000082</v>
      </c>
      <c r="F76" s="406">
        <f t="shared" si="16"/>
        <v>1.7</v>
      </c>
      <c r="G76" s="468">
        <f t="shared" si="16"/>
        <v>13.26</v>
      </c>
      <c r="H76" s="407">
        <f t="shared" si="16"/>
        <v>1.2</v>
      </c>
      <c r="I76" s="407">
        <f t="shared" si="7"/>
        <v>14.959999999999999</v>
      </c>
      <c r="J76" s="407">
        <f t="shared" ca="1" si="2"/>
        <v>15.069999999999999</v>
      </c>
      <c r="K76" s="408">
        <f t="shared" ca="1" si="8"/>
        <v>0.10999999999999943</v>
      </c>
      <c r="L76" s="409">
        <f t="shared" si="9"/>
        <v>0.5</v>
      </c>
      <c r="M76" s="410">
        <f t="shared" si="10"/>
        <v>15.459999999999999</v>
      </c>
      <c r="N76" s="410">
        <f t="shared" ca="1" si="11"/>
        <v>15.569999999999999</v>
      </c>
      <c r="O76" s="411"/>
      <c r="P76" s="485">
        <f t="shared" ca="1" si="12"/>
        <v>0.32309027777777843</v>
      </c>
      <c r="Q76" s="484">
        <f t="shared" ca="1" si="3"/>
        <v>0.32324074074074138</v>
      </c>
      <c r="R76" s="486">
        <f t="shared" ca="1" si="13"/>
        <v>0.11</v>
      </c>
      <c r="S76" s="486">
        <f t="shared" ca="1" si="13"/>
        <v>0.08</v>
      </c>
      <c r="T76">
        <v>11</v>
      </c>
      <c r="U76" s="469" t="str">
        <f t="shared" si="0"/>
        <v>C37-R5</v>
      </c>
      <c r="V76">
        <v>37</v>
      </c>
      <c r="W76" s="470" t="s">
        <v>493</v>
      </c>
      <c r="X76" s="470" t="s">
        <v>494</v>
      </c>
      <c r="Y76">
        <v>5</v>
      </c>
      <c r="Z76" s="400">
        <v>60</v>
      </c>
      <c r="AA76" s="502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13"/>
      <c r="C77" s="404" t="str">
        <f t="shared" si="1"/>
        <v>C37-R7</v>
      </c>
      <c r="D77" s="412">
        <v>0.32370370370370455</v>
      </c>
      <c r="E77" s="412">
        <v>0.3238541666666675</v>
      </c>
      <c r="F77" s="406">
        <f t="shared" si="16"/>
        <v>1.7</v>
      </c>
      <c r="G77" s="468">
        <f t="shared" si="16"/>
        <v>13.26</v>
      </c>
      <c r="H77" s="407">
        <f t="shared" si="16"/>
        <v>1.2</v>
      </c>
      <c r="I77" s="407">
        <f t="shared" si="7"/>
        <v>14.959999999999999</v>
      </c>
      <c r="J77" s="407">
        <f t="shared" ca="1" si="2"/>
        <v>14.979999999999999</v>
      </c>
      <c r="K77" s="408">
        <f t="shared" ca="1" si="8"/>
        <v>1.9999999999999574E-2</v>
      </c>
      <c r="L77" s="409">
        <f t="shared" si="9"/>
        <v>0.5</v>
      </c>
      <c r="M77" s="410">
        <f t="shared" si="10"/>
        <v>15.459999999999999</v>
      </c>
      <c r="N77" s="410">
        <f t="shared" ca="1" si="11"/>
        <v>15.479999999999999</v>
      </c>
      <c r="O77" s="411"/>
      <c r="P77" s="485">
        <f t="shared" ca="1" si="12"/>
        <v>0.32351851851851915</v>
      </c>
      <c r="Q77" s="484">
        <f t="shared" ca="1" si="3"/>
        <v>0.32369212962963029</v>
      </c>
      <c r="R77" s="486">
        <f t="shared" ca="1" si="13"/>
        <v>0.02</v>
      </c>
      <c r="S77" s="486">
        <f t="shared" ca="1" si="13"/>
        <v>0.1</v>
      </c>
      <c r="T77">
        <v>12</v>
      </c>
      <c r="U77" s="469" t="str">
        <f t="shared" si="0"/>
        <v>C37-R7</v>
      </c>
      <c r="V77">
        <v>37</v>
      </c>
      <c r="W77" s="470" t="s">
        <v>493</v>
      </c>
      <c r="X77" s="470" t="s">
        <v>494</v>
      </c>
      <c r="Y77">
        <v>7</v>
      </c>
      <c r="Z77" s="400">
        <v>61</v>
      </c>
      <c r="AA77" s="502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13"/>
      <c r="C78" s="404" t="str">
        <f t="shared" si="1"/>
        <v>C37-R9</v>
      </c>
      <c r="D78" s="405">
        <v>0.32409722222222304</v>
      </c>
      <c r="E78" s="405">
        <v>0.32425925925926008</v>
      </c>
      <c r="F78" s="406">
        <f t="shared" si="16"/>
        <v>1.7</v>
      </c>
      <c r="G78" s="468">
        <f t="shared" si="16"/>
        <v>13.26</v>
      </c>
      <c r="H78" s="407">
        <f t="shared" si="16"/>
        <v>1.2</v>
      </c>
      <c r="I78" s="407">
        <f t="shared" si="7"/>
        <v>14.959999999999999</v>
      </c>
      <c r="J78" s="407">
        <f t="shared" ca="1" si="2"/>
        <v>14.989999999999998</v>
      </c>
      <c r="K78" s="408">
        <f t="shared" ca="1" si="8"/>
        <v>2.9999999999999361E-2</v>
      </c>
      <c r="L78" s="409">
        <f t="shared" si="9"/>
        <v>0.5</v>
      </c>
      <c r="M78" s="410">
        <f t="shared" si="10"/>
        <v>15.459999999999999</v>
      </c>
      <c r="N78" s="410">
        <f t="shared" ca="1" si="11"/>
        <v>15.489999999999998</v>
      </c>
      <c r="O78" s="411"/>
      <c r="P78" s="485">
        <f t="shared" ca="1" si="12"/>
        <v>0.32393518518518583</v>
      </c>
      <c r="Q78" s="484">
        <f t="shared" ca="1" si="3"/>
        <v>0.32410879629629696</v>
      </c>
      <c r="R78" s="486">
        <f t="shared" ca="1" si="13"/>
        <v>0.03</v>
      </c>
      <c r="S78" s="486">
        <f t="shared" ca="1" si="13"/>
        <v>0.11</v>
      </c>
      <c r="T78">
        <v>13</v>
      </c>
      <c r="U78" s="469" t="str">
        <f t="shared" si="0"/>
        <v>C37-R9</v>
      </c>
      <c r="V78">
        <v>37</v>
      </c>
      <c r="W78" s="470" t="s">
        <v>493</v>
      </c>
      <c r="X78" s="470" t="s">
        <v>494</v>
      </c>
      <c r="Y78">
        <v>9</v>
      </c>
      <c r="Z78" s="400">
        <v>62</v>
      </c>
      <c r="AA78" s="502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13"/>
      <c r="C79" s="404" t="str">
        <f t="shared" si="1"/>
        <v>C37-R11</v>
      </c>
      <c r="D79" s="405">
        <v>0.32454861111111194</v>
      </c>
      <c r="E79" s="405">
        <v>0.32468750000000085</v>
      </c>
      <c r="F79" s="406">
        <f t="shared" si="16"/>
        <v>1.7</v>
      </c>
      <c r="G79" s="468">
        <f t="shared" si="16"/>
        <v>13.26</v>
      </c>
      <c r="H79" s="407">
        <f t="shared" si="16"/>
        <v>1.2</v>
      </c>
      <c r="I79" s="407">
        <f t="shared" si="7"/>
        <v>14.959999999999999</v>
      </c>
      <c r="J79" s="407">
        <f t="shared" ca="1" si="2"/>
        <v>15.01</v>
      </c>
      <c r="K79" s="408">
        <f t="shared" ca="1" si="8"/>
        <v>5.0000000000000711E-2</v>
      </c>
      <c r="L79" s="409">
        <f t="shared" si="9"/>
        <v>0.5</v>
      </c>
      <c r="M79" s="410">
        <f t="shared" si="10"/>
        <v>15.459999999999999</v>
      </c>
      <c r="N79" s="410">
        <f t="shared" ca="1" si="11"/>
        <v>15.51</v>
      </c>
      <c r="O79" s="411"/>
      <c r="P79" s="485">
        <f t="shared" ca="1" si="12"/>
        <v>0.32434027777777846</v>
      </c>
      <c r="Q79" s="484">
        <f t="shared" ca="1" si="3"/>
        <v>0.3245138888888896</v>
      </c>
      <c r="R79" s="486">
        <f t="shared" ca="1" si="13"/>
        <v>0.05</v>
      </c>
      <c r="S79" s="486">
        <f t="shared" ca="1" si="13"/>
        <v>0.1</v>
      </c>
      <c r="T79">
        <v>14</v>
      </c>
      <c r="U79" s="469" t="str">
        <f t="shared" si="0"/>
        <v>C37-R11</v>
      </c>
      <c r="V79">
        <v>37</v>
      </c>
      <c r="W79" s="470" t="s">
        <v>493</v>
      </c>
      <c r="X79" s="470" t="s">
        <v>494</v>
      </c>
      <c r="Y79">
        <v>11</v>
      </c>
      <c r="Z79" s="400">
        <v>63</v>
      </c>
      <c r="AA79" s="502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13"/>
      <c r="C80" s="404" t="str">
        <f t="shared" si="1"/>
        <v>C37-R13</v>
      </c>
      <c r="D80" s="412">
        <v>0.32497685185185271</v>
      </c>
      <c r="E80" s="412">
        <v>0.32512731481481566</v>
      </c>
      <c r="F80" s="406">
        <f t="shared" si="16"/>
        <v>1.7</v>
      </c>
      <c r="G80" s="468">
        <f t="shared" si="16"/>
        <v>13.26</v>
      </c>
      <c r="H80" s="407">
        <f t="shared" si="16"/>
        <v>1.2</v>
      </c>
      <c r="I80" s="407">
        <f t="shared" si="7"/>
        <v>14.959999999999999</v>
      </c>
      <c r="J80" s="407">
        <f t="shared" ca="1" si="2"/>
        <v>15.079999999999998</v>
      </c>
      <c r="K80" s="408">
        <f t="shared" ca="1" si="8"/>
        <v>0.11999999999999922</v>
      </c>
      <c r="L80" s="409">
        <f t="shared" si="9"/>
        <v>0.5</v>
      </c>
      <c r="M80" s="410">
        <f t="shared" si="10"/>
        <v>15.459999999999999</v>
      </c>
      <c r="N80" s="410">
        <f t="shared" ca="1" si="11"/>
        <v>15.579999999999998</v>
      </c>
      <c r="O80" s="411"/>
      <c r="P80" s="485">
        <f t="shared" ca="1" si="12"/>
        <v>0.3247453703703711</v>
      </c>
      <c r="Q80" s="484">
        <f t="shared" ca="1" si="3"/>
        <v>0.32490740740740814</v>
      </c>
      <c r="R80" s="486">
        <f t="shared" ca="1" si="13"/>
        <v>0.12</v>
      </c>
      <c r="S80" s="486">
        <f t="shared" ca="1" si="13"/>
        <v>0.02</v>
      </c>
      <c r="T80">
        <v>15</v>
      </c>
      <c r="U80" s="469" t="str">
        <f t="shared" si="0"/>
        <v>C37-R13</v>
      </c>
      <c r="V80">
        <v>37</v>
      </c>
      <c r="W80" s="470" t="s">
        <v>493</v>
      </c>
      <c r="X80" s="470" t="s">
        <v>494</v>
      </c>
      <c r="Y80">
        <v>13</v>
      </c>
      <c r="Z80" s="400">
        <v>64</v>
      </c>
      <c r="AA80" s="502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13"/>
      <c r="C81" s="404" t="str">
        <f t="shared" si="1"/>
        <v>C37-R15</v>
      </c>
      <c r="D81" s="412">
        <v>0.3253703703703712</v>
      </c>
      <c r="E81" s="412">
        <v>0.32552083333333415</v>
      </c>
      <c r="F81" s="406">
        <f t="shared" si="16"/>
        <v>1.7</v>
      </c>
      <c r="G81" s="468">
        <f t="shared" si="16"/>
        <v>13.26</v>
      </c>
      <c r="H81" s="407">
        <f t="shared" si="16"/>
        <v>1.2</v>
      </c>
      <c r="I81" s="407">
        <f t="shared" si="7"/>
        <v>14.959999999999999</v>
      </c>
      <c r="J81" s="407">
        <f t="shared" ca="1" si="2"/>
        <v>15.04</v>
      </c>
      <c r="K81" s="408">
        <f t="shared" ca="1" si="8"/>
        <v>8.0000000000000071E-2</v>
      </c>
      <c r="L81" s="409">
        <f t="shared" si="9"/>
        <v>0.5</v>
      </c>
      <c r="M81" s="410">
        <f t="shared" si="10"/>
        <v>15.459999999999999</v>
      </c>
      <c r="N81" s="410">
        <f t="shared" ca="1" si="11"/>
        <v>15.54</v>
      </c>
      <c r="O81" s="411"/>
      <c r="P81" s="485">
        <f t="shared" ca="1" si="12"/>
        <v>0.32517361111111187</v>
      </c>
      <c r="Q81" s="484">
        <f t="shared" ca="1" si="3"/>
        <v>0.32533564814814891</v>
      </c>
      <c r="R81" s="486">
        <f t="shared" ca="1" si="13"/>
        <v>0.08</v>
      </c>
      <c r="S81" s="486">
        <f t="shared" ca="1" si="13"/>
        <v>0.08</v>
      </c>
      <c r="T81">
        <v>16</v>
      </c>
      <c r="U81" s="469" t="str">
        <f t="shared" ref="U81:U144" si="17">W81&amp;V81&amp;"-"&amp;X81&amp;Y81</f>
        <v>C37-R15</v>
      </c>
      <c r="V81">
        <v>37</v>
      </c>
      <c r="W81" s="470" t="s">
        <v>493</v>
      </c>
      <c r="X81" s="470" t="s">
        <v>494</v>
      </c>
      <c r="Y81">
        <v>15</v>
      </c>
      <c r="Z81" s="400">
        <v>65</v>
      </c>
      <c r="AA81" s="502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13"/>
      <c r="C82" s="404" t="str">
        <f t="shared" ref="C82:C145" si="18">U82</f>
        <v>C37-R17</v>
      </c>
      <c r="D82" s="405">
        <v>0.32579861111111191</v>
      </c>
      <c r="E82" s="405">
        <v>0.32596064814814896</v>
      </c>
      <c r="F82" s="406">
        <f t="shared" si="16"/>
        <v>1.7</v>
      </c>
      <c r="G82" s="468">
        <f t="shared" si="16"/>
        <v>13.26</v>
      </c>
      <c r="H82" s="407">
        <f t="shared" si="16"/>
        <v>1.2</v>
      </c>
      <c r="I82" s="407">
        <f t="shared" si="7"/>
        <v>14.959999999999999</v>
      </c>
      <c r="J82" s="407">
        <f t="shared" ref="J82:J145" ca="1" si="19">I82+R82</f>
        <v>15.069999999999999</v>
      </c>
      <c r="K82" s="408">
        <f t="shared" ca="1" si="8"/>
        <v>0.10999999999999943</v>
      </c>
      <c r="L82" s="409">
        <f t="shared" si="9"/>
        <v>0.5</v>
      </c>
      <c r="M82" s="410">
        <f t="shared" si="10"/>
        <v>15.459999999999999</v>
      </c>
      <c r="N82" s="410">
        <f t="shared" ca="1" si="11"/>
        <v>15.569999999999999</v>
      </c>
      <c r="O82" s="411"/>
      <c r="P82" s="485">
        <f t="shared" ca="1" si="12"/>
        <v>0.32559027777777855</v>
      </c>
      <c r="Q82" s="484">
        <f t="shared" ref="Q82:Q145" ca="1" si="20">P82+TIME(0,0,RANDBETWEEN(12,15))</f>
        <v>0.32575231481481559</v>
      </c>
      <c r="R82" s="486">
        <f t="shared" ref="R82:S145" ca="1" si="21">RANDBETWEEN(1,15)/100</f>
        <v>0.11</v>
      </c>
      <c r="S82" s="486">
        <f t="shared" ca="1" si="21"/>
        <v>0.04</v>
      </c>
      <c r="T82">
        <v>17</v>
      </c>
      <c r="U82" s="469" t="str">
        <f t="shared" si="17"/>
        <v>C37-R17</v>
      </c>
      <c r="V82">
        <v>37</v>
      </c>
      <c r="W82" s="470" t="s">
        <v>493</v>
      </c>
      <c r="X82" s="470" t="s">
        <v>494</v>
      </c>
      <c r="Y82">
        <v>17</v>
      </c>
      <c r="Z82" s="400">
        <v>66</v>
      </c>
      <c r="AA82" s="502">
        <v>66</v>
      </c>
      <c r="AB82" s="395">
        <v>38</v>
      </c>
      <c r="AC82" s="400">
        <f t="shared" ref="AC82:AC145" si="22">IF(MOD(ROW()-1,41)&lt;21, MOD(ROW()-1,41)+1, MOD(ROW()-1,41)-20)</f>
        <v>20</v>
      </c>
    </row>
    <row r="83" spans="1:29" ht="12.75" customHeight="1">
      <c r="A83" s="403">
        <f t="shared" ref="A83:A146" si="23">A82+1</f>
        <v>67</v>
      </c>
      <c r="B83" s="513"/>
      <c r="C83" s="404" t="str">
        <f t="shared" si="18"/>
        <v>C37-R19</v>
      </c>
      <c r="D83" s="405">
        <v>0.32621527777777859</v>
      </c>
      <c r="E83" s="405">
        <v>0.32637731481481563</v>
      </c>
      <c r="F83" s="406">
        <f t="shared" ref="F83:H98" si="24">F82</f>
        <v>1.7</v>
      </c>
      <c r="G83" s="468">
        <f t="shared" si="24"/>
        <v>13.26</v>
      </c>
      <c r="H83" s="407">
        <f t="shared" si="24"/>
        <v>1.2</v>
      </c>
      <c r="I83" s="407">
        <f t="shared" ref="I83:I146" si="25">F83+G83</f>
        <v>14.959999999999999</v>
      </c>
      <c r="J83" s="407">
        <f t="shared" ca="1" si="19"/>
        <v>14.979999999999999</v>
      </c>
      <c r="K83" s="408">
        <f t="shared" ref="K83:K146" ca="1" si="26">J83-I83</f>
        <v>1.9999999999999574E-2</v>
      </c>
      <c r="L83" s="409">
        <f t="shared" ref="L83:L146" si="27">L82</f>
        <v>0.5</v>
      </c>
      <c r="M83" s="410">
        <f t="shared" ref="M83:M146" si="28">I83+L83</f>
        <v>15.459999999999999</v>
      </c>
      <c r="N83" s="410">
        <f t="shared" ref="N83:N146" ca="1" si="29">J83+L83</f>
        <v>15.479999999999999</v>
      </c>
      <c r="O83" s="411"/>
      <c r="P83" s="485">
        <f t="shared" ref="P83:P146" ca="1" si="30">Q82+TIME(0,0,RANDBETWEEN(20,25))</f>
        <v>0.32600694444444522</v>
      </c>
      <c r="Q83" s="484">
        <f t="shared" ca="1" si="20"/>
        <v>0.32615740740740817</v>
      </c>
      <c r="R83" s="486">
        <f t="shared" ca="1" si="21"/>
        <v>0.02</v>
      </c>
      <c r="S83" s="486">
        <f t="shared" ca="1" si="21"/>
        <v>0.03</v>
      </c>
      <c r="T83">
        <v>18</v>
      </c>
      <c r="U83" s="469" t="str">
        <f t="shared" si="17"/>
        <v>C37-R19</v>
      </c>
      <c r="V83">
        <v>37</v>
      </c>
      <c r="W83" s="470" t="s">
        <v>493</v>
      </c>
      <c r="X83" s="470" t="s">
        <v>494</v>
      </c>
      <c r="Y83">
        <v>19</v>
      </c>
      <c r="Z83" s="400">
        <v>67</v>
      </c>
      <c r="AA83" s="502">
        <v>67</v>
      </c>
      <c r="AB83" s="395">
        <v>36</v>
      </c>
      <c r="AC83" s="400">
        <f t="shared" si="22"/>
        <v>1</v>
      </c>
    </row>
    <row r="84" spans="1:29" ht="12.75" customHeight="1">
      <c r="A84" s="403">
        <f t="shared" si="23"/>
        <v>68</v>
      </c>
      <c r="B84" s="513"/>
      <c r="C84" s="404" t="str">
        <f t="shared" si="18"/>
        <v>C37-R21</v>
      </c>
      <c r="D84" s="412">
        <v>0.32663194444444527</v>
      </c>
      <c r="E84" s="412">
        <v>0.32677083333333418</v>
      </c>
      <c r="F84" s="406">
        <f t="shared" si="24"/>
        <v>1.7</v>
      </c>
      <c r="G84" s="468">
        <f t="shared" si="24"/>
        <v>13.26</v>
      </c>
      <c r="H84" s="407">
        <f t="shared" si="24"/>
        <v>1.2</v>
      </c>
      <c r="I84" s="407">
        <f t="shared" si="25"/>
        <v>14.959999999999999</v>
      </c>
      <c r="J84" s="407">
        <f t="shared" ca="1" si="19"/>
        <v>15.049999999999999</v>
      </c>
      <c r="K84" s="408">
        <f t="shared" ca="1" si="26"/>
        <v>8.9999999999999858E-2</v>
      </c>
      <c r="L84" s="409">
        <f t="shared" si="27"/>
        <v>0.5</v>
      </c>
      <c r="M84" s="410">
        <f t="shared" si="28"/>
        <v>15.459999999999999</v>
      </c>
      <c r="N84" s="410">
        <f t="shared" ca="1" si="29"/>
        <v>15.549999999999999</v>
      </c>
      <c r="O84" s="411"/>
      <c r="P84" s="485">
        <f t="shared" ca="1" si="30"/>
        <v>0.32641203703703781</v>
      </c>
      <c r="Q84" s="484">
        <f t="shared" ca="1" si="20"/>
        <v>0.32656250000000075</v>
      </c>
      <c r="R84" s="486">
        <f t="shared" ca="1" si="21"/>
        <v>0.09</v>
      </c>
      <c r="S84" s="486">
        <f t="shared" ca="1" si="21"/>
        <v>0.05</v>
      </c>
      <c r="T84">
        <v>19</v>
      </c>
      <c r="U84" s="469" t="str">
        <f t="shared" si="17"/>
        <v>C37-R21</v>
      </c>
      <c r="V84">
        <v>37</v>
      </c>
      <c r="W84" s="470" t="s">
        <v>493</v>
      </c>
      <c r="X84" s="470" t="s">
        <v>494</v>
      </c>
      <c r="Y84">
        <v>21</v>
      </c>
      <c r="Z84" s="400">
        <v>68</v>
      </c>
      <c r="AA84" s="502">
        <v>68</v>
      </c>
      <c r="AB84" s="395">
        <v>34</v>
      </c>
      <c r="AC84" s="400">
        <f t="shared" si="22"/>
        <v>2</v>
      </c>
    </row>
    <row r="85" spans="1:29" ht="12.75" customHeight="1">
      <c r="A85" s="403">
        <f t="shared" si="23"/>
        <v>69</v>
      </c>
      <c r="B85" s="513"/>
      <c r="C85" s="404" t="str">
        <f t="shared" si="18"/>
        <v>C37-R23</v>
      </c>
      <c r="D85" s="412">
        <v>0.32704861111111194</v>
      </c>
      <c r="E85" s="412">
        <v>0.32721064814814899</v>
      </c>
      <c r="F85" s="406">
        <f t="shared" si="24"/>
        <v>1.7</v>
      </c>
      <c r="G85" s="468">
        <f t="shared" si="24"/>
        <v>13.26</v>
      </c>
      <c r="H85" s="407">
        <f t="shared" si="24"/>
        <v>1.2</v>
      </c>
      <c r="I85" s="407">
        <f t="shared" si="25"/>
        <v>14.959999999999999</v>
      </c>
      <c r="J85" s="407">
        <f t="shared" ca="1" si="19"/>
        <v>15.069999999999999</v>
      </c>
      <c r="K85" s="408">
        <f t="shared" ca="1" si="26"/>
        <v>0.10999999999999943</v>
      </c>
      <c r="L85" s="409">
        <f t="shared" si="27"/>
        <v>0.5</v>
      </c>
      <c r="M85" s="410">
        <f t="shared" si="28"/>
        <v>15.459999999999999</v>
      </c>
      <c r="N85" s="410">
        <f t="shared" ca="1" si="29"/>
        <v>15.569999999999999</v>
      </c>
      <c r="O85" s="411"/>
      <c r="P85" s="485">
        <f t="shared" ca="1" si="30"/>
        <v>0.32681712962963039</v>
      </c>
      <c r="Q85" s="484">
        <f t="shared" ca="1" si="20"/>
        <v>0.3269560185185193</v>
      </c>
      <c r="R85" s="486">
        <f t="shared" ca="1" si="21"/>
        <v>0.11</v>
      </c>
      <c r="S85" s="486">
        <f t="shared" ca="1" si="21"/>
        <v>0.08</v>
      </c>
      <c r="T85">
        <v>20</v>
      </c>
      <c r="U85" s="469" t="str">
        <f t="shared" si="17"/>
        <v>C37-R23</v>
      </c>
      <c r="V85">
        <v>37</v>
      </c>
      <c r="W85" s="470" t="s">
        <v>493</v>
      </c>
      <c r="X85" s="470" t="s">
        <v>494</v>
      </c>
      <c r="Y85">
        <v>23</v>
      </c>
      <c r="Z85" s="400">
        <v>69</v>
      </c>
      <c r="AA85" s="502">
        <v>69</v>
      </c>
      <c r="AB85" s="395">
        <v>32</v>
      </c>
      <c r="AC85" s="400">
        <f t="shared" si="22"/>
        <v>3</v>
      </c>
    </row>
    <row r="86" spans="1:29" ht="12.75" customHeight="1">
      <c r="A86" s="403">
        <f t="shared" si="23"/>
        <v>70</v>
      </c>
      <c r="B86" s="513"/>
      <c r="C86" s="404" t="str">
        <f t="shared" si="18"/>
        <v>C37-R25</v>
      </c>
      <c r="D86" s="405">
        <v>0.32744212962963049</v>
      </c>
      <c r="E86" s="405">
        <v>0.32761574074074162</v>
      </c>
      <c r="F86" s="406">
        <f t="shared" si="24"/>
        <v>1.7</v>
      </c>
      <c r="G86" s="468">
        <f t="shared" si="24"/>
        <v>13.26</v>
      </c>
      <c r="H86" s="407">
        <f t="shared" si="24"/>
        <v>1.2</v>
      </c>
      <c r="I86" s="407">
        <f t="shared" si="25"/>
        <v>14.959999999999999</v>
      </c>
      <c r="J86" s="407">
        <f t="shared" ca="1" si="19"/>
        <v>15.049999999999999</v>
      </c>
      <c r="K86" s="408">
        <f t="shared" ca="1" si="26"/>
        <v>8.9999999999999858E-2</v>
      </c>
      <c r="L86" s="409">
        <f t="shared" si="27"/>
        <v>0.5</v>
      </c>
      <c r="M86" s="410">
        <f t="shared" si="28"/>
        <v>15.459999999999999</v>
      </c>
      <c r="N86" s="410">
        <f t="shared" ca="1" si="29"/>
        <v>15.549999999999999</v>
      </c>
      <c r="O86" s="411"/>
      <c r="P86" s="485">
        <f t="shared" ca="1" si="30"/>
        <v>0.3271875000000008</v>
      </c>
      <c r="Q86" s="484">
        <f t="shared" ca="1" si="20"/>
        <v>0.32732638888888971</v>
      </c>
      <c r="R86" s="486">
        <f t="shared" ca="1" si="21"/>
        <v>0.09</v>
      </c>
      <c r="S86" s="486">
        <f t="shared" ca="1" si="21"/>
        <v>0.14000000000000001</v>
      </c>
      <c r="T86">
        <v>21</v>
      </c>
      <c r="U86" s="469" t="str">
        <f t="shared" si="17"/>
        <v>C37-R25</v>
      </c>
      <c r="V86">
        <v>37</v>
      </c>
      <c r="W86" s="470" t="s">
        <v>493</v>
      </c>
      <c r="X86" s="470" t="s">
        <v>494</v>
      </c>
      <c r="Y86">
        <v>25</v>
      </c>
      <c r="Z86" s="400">
        <v>70</v>
      </c>
      <c r="AA86" s="502">
        <v>70</v>
      </c>
      <c r="AB86" s="395">
        <v>30</v>
      </c>
      <c r="AC86" s="400">
        <f t="shared" si="22"/>
        <v>4</v>
      </c>
    </row>
    <row r="87" spans="1:29" ht="12.75" customHeight="1">
      <c r="A87" s="403">
        <f t="shared" si="23"/>
        <v>71</v>
      </c>
      <c r="B87" s="513"/>
      <c r="C87" s="404" t="str">
        <f t="shared" si="18"/>
        <v>C37-R27</v>
      </c>
      <c r="D87" s="405">
        <v>0.32787037037037126</v>
      </c>
      <c r="E87" s="405">
        <v>0.32802083333333421</v>
      </c>
      <c r="F87" s="406">
        <f t="shared" si="24"/>
        <v>1.7</v>
      </c>
      <c r="G87" s="468">
        <f t="shared" si="24"/>
        <v>13.26</v>
      </c>
      <c r="H87" s="407">
        <f t="shared" si="24"/>
        <v>1.2</v>
      </c>
      <c r="I87" s="407">
        <f t="shared" si="25"/>
        <v>14.959999999999999</v>
      </c>
      <c r="J87" s="407">
        <f t="shared" ca="1" si="19"/>
        <v>14.989999999999998</v>
      </c>
      <c r="K87" s="408">
        <f t="shared" ca="1" si="26"/>
        <v>2.9999999999999361E-2</v>
      </c>
      <c r="L87" s="409">
        <f t="shared" si="27"/>
        <v>0.5</v>
      </c>
      <c r="M87" s="410">
        <f t="shared" si="28"/>
        <v>15.459999999999999</v>
      </c>
      <c r="N87" s="410">
        <f t="shared" ca="1" si="29"/>
        <v>15.489999999999998</v>
      </c>
      <c r="O87" s="411"/>
      <c r="P87" s="485">
        <f t="shared" ca="1" si="30"/>
        <v>0.32760416666666747</v>
      </c>
      <c r="Q87" s="484">
        <f t="shared" ca="1" si="20"/>
        <v>0.32775462962963042</v>
      </c>
      <c r="R87" s="486">
        <f t="shared" ca="1" si="21"/>
        <v>0.03</v>
      </c>
      <c r="S87" s="486">
        <f t="shared" ca="1" si="21"/>
        <v>0.02</v>
      </c>
      <c r="T87">
        <v>22</v>
      </c>
      <c r="U87" s="469" t="str">
        <f t="shared" si="17"/>
        <v>C37-R27</v>
      </c>
      <c r="V87">
        <v>37</v>
      </c>
      <c r="W87" s="470" t="s">
        <v>493</v>
      </c>
      <c r="X87" s="470" t="s">
        <v>494</v>
      </c>
      <c r="Y87">
        <v>27</v>
      </c>
      <c r="Z87" s="400">
        <v>71</v>
      </c>
      <c r="AA87" s="502">
        <v>71</v>
      </c>
      <c r="AB87" s="395">
        <v>28</v>
      </c>
      <c r="AC87" s="400">
        <f t="shared" si="22"/>
        <v>5</v>
      </c>
    </row>
    <row r="88" spans="1:29" ht="12.75" customHeight="1">
      <c r="A88" s="403">
        <f t="shared" si="23"/>
        <v>72</v>
      </c>
      <c r="B88" s="513"/>
      <c r="C88" s="404" t="str">
        <f t="shared" si="18"/>
        <v>C37-R29</v>
      </c>
      <c r="D88" s="405">
        <v>0.32828703703703793</v>
      </c>
      <c r="E88" s="405">
        <v>0.32846064814814907</v>
      </c>
      <c r="F88" s="406">
        <f t="shared" si="24"/>
        <v>1.7</v>
      </c>
      <c r="G88" s="468">
        <f t="shared" si="24"/>
        <v>13.26</v>
      </c>
      <c r="H88" s="407">
        <f t="shared" si="24"/>
        <v>1.2</v>
      </c>
      <c r="I88" s="407">
        <f t="shared" si="25"/>
        <v>14.959999999999999</v>
      </c>
      <c r="J88" s="407">
        <f t="shared" ca="1" si="19"/>
        <v>15.03</v>
      </c>
      <c r="K88" s="408">
        <f t="shared" ca="1" si="26"/>
        <v>7.0000000000000284E-2</v>
      </c>
      <c r="L88" s="409">
        <f t="shared" si="27"/>
        <v>0.5</v>
      </c>
      <c r="M88" s="410">
        <f t="shared" si="28"/>
        <v>15.459999999999999</v>
      </c>
      <c r="N88" s="410">
        <f t="shared" ca="1" si="29"/>
        <v>15.53</v>
      </c>
      <c r="O88" s="411"/>
      <c r="P88" s="485">
        <f t="shared" ca="1" si="30"/>
        <v>0.32804398148148228</v>
      </c>
      <c r="Q88" s="484">
        <f t="shared" ca="1" si="20"/>
        <v>0.32821759259259342</v>
      </c>
      <c r="R88" s="486">
        <f t="shared" ca="1" si="21"/>
        <v>7.0000000000000007E-2</v>
      </c>
      <c r="S88" s="486">
        <f t="shared" ca="1" si="21"/>
        <v>0.1</v>
      </c>
      <c r="T88">
        <v>23</v>
      </c>
      <c r="U88" s="469" t="str">
        <f t="shared" si="17"/>
        <v>C37-R29</v>
      </c>
      <c r="V88">
        <v>37</v>
      </c>
      <c r="W88" s="470" t="s">
        <v>493</v>
      </c>
      <c r="X88" s="470" t="s">
        <v>494</v>
      </c>
      <c r="Y88">
        <v>29</v>
      </c>
      <c r="Z88" s="400">
        <v>72</v>
      </c>
      <c r="AA88" s="502">
        <v>72</v>
      </c>
      <c r="AB88" s="395">
        <v>26</v>
      </c>
      <c r="AC88" s="400">
        <f t="shared" si="22"/>
        <v>6</v>
      </c>
    </row>
    <row r="89" spans="1:29" ht="12.75" customHeight="1">
      <c r="A89" s="403">
        <f t="shared" si="23"/>
        <v>73</v>
      </c>
      <c r="B89" s="513"/>
      <c r="C89" s="404" t="str">
        <f t="shared" si="18"/>
        <v>C37-R31</v>
      </c>
      <c r="D89" s="405">
        <v>0.32869212962963057</v>
      </c>
      <c r="E89" s="405">
        <v>0.32886574074074171</v>
      </c>
      <c r="F89" s="406">
        <f t="shared" si="24"/>
        <v>1.7</v>
      </c>
      <c r="G89" s="468">
        <f t="shared" si="24"/>
        <v>13.26</v>
      </c>
      <c r="H89" s="407">
        <f t="shared" si="24"/>
        <v>1.2</v>
      </c>
      <c r="I89" s="407">
        <f t="shared" si="25"/>
        <v>14.959999999999999</v>
      </c>
      <c r="J89" s="407">
        <f t="shared" ca="1" si="19"/>
        <v>15.079999999999998</v>
      </c>
      <c r="K89" s="408">
        <f t="shared" ca="1" si="26"/>
        <v>0.11999999999999922</v>
      </c>
      <c r="L89" s="409">
        <f t="shared" si="27"/>
        <v>0.5</v>
      </c>
      <c r="M89" s="410">
        <f t="shared" si="28"/>
        <v>15.459999999999999</v>
      </c>
      <c r="N89" s="410">
        <f t="shared" ca="1" si="29"/>
        <v>15.579999999999998</v>
      </c>
      <c r="O89" s="411"/>
      <c r="P89" s="485">
        <f t="shared" ca="1" si="30"/>
        <v>0.32849537037037119</v>
      </c>
      <c r="Q89" s="484">
        <f t="shared" ca="1" si="20"/>
        <v>0.3286342592592601</v>
      </c>
      <c r="R89" s="486">
        <f t="shared" ca="1" si="21"/>
        <v>0.12</v>
      </c>
      <c r="S89" s="486">
        <f t="shared" ca="1" si="21"/>
        <v>0.08</v>
      </c>
      <c r="T89">
        <v>24</v>
      </c>
      <c r="U89" s="469" t="str">
        <f t="shared" si="17"/>
        <v>C37-R31</v>
      </c>
      <c r="V89">
        <v>37</v>
      </c>
      <c r="W89" s="470" t="s">
        <v>493</v>
      </c>
      <c r="X89" s="470" t="s">
        <v>494</v>
      </c>
      <c r="Y89">
        <v>31</v>
      </c>
      <c r="Z89" s="400">
        <v>73</v>
      </c>
      <c r="AA89" s="502">
        <v>73</v>
      </c>
      <c r="AB89" s="395">
        <v>24</v>
      </c>
      <c r="AC89" s="400">
        <f t="shared" si="22"/>
        <v>7</v>
      </c>
    </row>
    <row r="90" spans="1:29" ht="12.75" customHeight="1">
      <c r="A90" s="403">
        <f t="shared" si="23"/>
        <v>74</v>
      </c>
      <c r="B90" s="513"/>
      <c r="C90" s="404" t="str">
        <f t="shared" si="18"/>
        <v>C37-R33</v>
      </c>
      <c r="D90" s="405">
        <v>0.32909722222222321</v>
      </c>
      <c r="E90" s="405">
        <v>0.32923611111111212</v>
      </c>
      <c r="F90" s="406">
        <f t="shared" si="24"/>
        <v>1.7</v>
      </c>
      <c r="G90" s="468">
        <f t="shared" si="24"/>
        <v>13.26</v>
      </c>
      <c r="H90" s="407">
        <f t="shared" si="24"/>
        <v>1.2</v>
      </c>
      <c r="I90" s="407">
        <f t="shared" si="25"/>
        <v>14.959999999999999</v>
      </c>
      <c r="J90" s="407">
        <f t="shared" ca="1" si="19"/>
        <v>14.979999999999999</v>
      </c>
      <c r="K90" s="408">
        <f t="shared" ca="1" si="26"/>
        <v>1.9999999999999574E-2</v>
      </c>
      <c r="L90" s="409">
        <f t="shared" si="27"/>
        <v>0.5</v>
      </c>
      <c r="M90" s="410">
        <f t="shared" si="28"/>
        <v>15.459999999999999</v>
      </c>
      <c r="N90" s="410">
        <f t="shared" ca="1" si="29"/>
        <v>15.479999999999999</v>
      </c>
      <c r="O90" s="411"/>
      <c r="P90" s="485">
        <f t="shared" ca="1" si="30"/>
        <v>0.32890046296296382</v>
      </c>
      <c r="Q90" s="484">
        <f t="shared" ca="1" si="20"/>
        <v>0.32906250000000087</v>
      </c>
      <c r="R90" s="486">
        <f t="shared" ca="1" si="21"/>
        <v>0.02</v>
      </c>
      <c r="S90" s="486">
        <f t="shared" ca="1" si="21"/>
        <v>0.1</v>
      </c>
      <c r="T90">
        <v>25</v>
      </c>
      <c r="U90" s="469" t="str">
        <f t="shared" si="17"/>
        <v>C37-R33</v>
      </c>
      <c r="V90">
        <v>37</v>
      </c>
      <c r="W90" s="470" t="s">
        <v>493</v>
      </c>
      <c r="X90" s="470" t="s">
        <v>494</v>
      </c>
      <c r="Y90">
        <v>33</v>
      </c>
      <c r="Z90" s="400">
        <v>74</v>
      </c>
      <c r="AA90" s="502">
        <v>74</v>
      </c>
      <c r="AB90" s="395">
        <v>22</v>
      </c>
      <c r="AC90" s="400">
        <f t="shared" si="22"/>
        <v>8</v>
      </c>
    </row>
    <row r="91" spans="1:29" ht="12.75" customHeight="1">
      <c r="A91" s="403">
        <f t="shared" si="23"/>
        <v>75</v>
      </c>
      <c r="B91" s="513"/>
      <c r="C91" s="404" t="str">
        <f t="shared" si="18"/>
        <v>C37-R35</v>
      </c>
      <c r="D91" s="405">
        <v>0.32949074074074175</v>
      </c>
      <c r="E91" s="405">
        <v>0.32966435185185289</v>
      </c>
      <c r="F91" s="406">
        <f t="shared" si="24"/>
        <v>1.7</v>
      </c>
      <c r="G91" s="468">
        <f t="shared" si="24"/>
        <v>13.26</v>
      </c>
      <c r="H91" s="407">
        <f t="shared" si="24"/>
        <v>1.2</v>
      </c>
      <c r="I91" s="407">
        <f t="shared" si="25"/>
        <v>14.959999999999999</v>
      </c>
      <c r="J91" s="407">
        <f t="shared" ca="1" si="19"/>
        <v>15.069999999999999</v>
      </c>
      <c r="K91" s="408">
        <f t="shared" ca="1" si="26"/>
        <v>0.10999999999999943</v>
      </c>
      <c r="L91" s="409">
        <f t="shared" si="27"/>
        <v>0.5</v>
      </c>
      <c r="M91" s="410">
        <f t="shared" si="28"/>
        <v>15.459999999999999</v>
      </c>
      <c r="N91" s="410">
        <f t="shared" ca="1" si="29"/>
        <v>15.569999999999999</v>
      </c>
      <c r="O91" s="411"/>
      <c r="P91" s="485">
        <f t="shared" ca="1" si="30"/>
        <v>0.3293287037037046</v>
      </c>
      <c r="Q91" s="484">
        <f t="shared" ca="1" si="20"/>
        <v>0.32949074074074164</v>
      </c>
      <c r="R91" s="486">
        <f t="shared" ca="1" si="21"/>
        <v>0.11</v>
      </c>
      <c r="S91" s="486">
        <f t="shared" ca="1" si="21"/>
        <v>0.13</v>
      </c>
      <c r="T91">
        <v>1</v>
      </c>
      <c r="U91" s="469" t="str">
        <f t="shared" si="17"/>
        <v>C37-R35</v>
      </c>
      <c r="V91">
        <v>37</v>
      </c>
      <c r="W91" s="470" t="s">
        <v>493</v>
      </c>
      <c r="X91" s="470" t="s">
        <v>494</v>
      </c>
      <c r="Y91">
        <v>35</v>
      </c>
      <c r="Z91" s="400">
        <v>75</v>
      </c>
      <c r="AA91" s="502">
        <v>75</v>
      </c>
      <c r="AB91" s="395">
        <v>20</v>
      </c>
      <c r="AC91" s="400">
        <f t="shared" si="22"/>
        <v>9</v>
      </c>
    </row>
    <row r="92" spans="1:29" ht="12.75" customHeight="1">
      <c r="A92" s="403">
        <f t="shared" si="23"/>
        <v>76</v>
      </c>
      <c r="B92" s="513"/>
      <c r="C92" s="404" t="str">
        <f t="shared" si="18"/>
        <v>C37-R37</v>
      </c>
      <c r="D92" s="405">
        <v>0.32995370370370475</v>
      </c>
      <c r="E92" s="405">
        <v>0.3301041666666677</v>
      </c>
      <c r="F92" s="406">
        <f t="shared" si="24"/>
        <v>1.7</v>
      </c>
      <c r="G92" s="468">
        <f t="shared" si="24"/>
        <v>13.26</v>
      </c>
      <c r="H92" s="407">
        <f t="shared" si="24"/>
        <v>1.2</v>
      </c>
      <c r="I92" s="407">
        <f t="shared" si="25"/>
        <v>14.959999999999999</v>
      </c>
      <c r="J92" s="407">
        <f t="shared" ca="1" si="19"/>
        <v>14.989999999999998</v>
      </c>
      <c r="K92" s="408">
        <f t="shared" ca="1" si="26"/>
        <v>2.9999999999999361E-2</v>
      </c>
      <c r="L92" s="409">
        <f t="shared" si="27"/>
        <v>0.5</v>
      </c>
      <c r="M92" s="410">
        <f t="shared" si="28"/>
        <v>15.459999999999999</v>
      </c>
      <c r="N92" s="410">
        <f t="shared" ca="1" si="29"/>
        <v>15.489999999999998</v>
      </c>
      <c r="O92" s="411"/>
      <c r="P92" s="485">
        <f t="shared" ca="1" si="30"/>
        <v>0.3297800925925935</v>
      </c>
      <c r="Q92" s="484">
        <f t="shared" ca="1" si="20"/>
        <v>0.32995370370370464</v>
      </c>
      <c r="R92" s="486">
        <f t="shared" ca="1" si="21"/>
        <v>0.03</v>
      </c>
      <c r="S92" s="486">
        <f t="shared" ca="1" si="21"/>
        <v>0.05</v>
      </c>
      <c r="T92">
        <v>2</v>
      </c>
      <c r="U92" s="469" t="str">
        <f t="shared" si="17"/>
        <v>C37-R37</v>
      </c>
      <c r="V92">
        <v>37</v>
      </c>
      <c r="W92" s="470" t="s">
        <v>493</v>
      </c>
      <c r="X92" s="470" t="s">
        <v>494</v>
      </c>
      <c r="Y92">
        <v>37</v>
      </c>
      <c r="Z92" s="400">
        <v>76</v>
      </c>
      <c r="AA92" s="502">
        <v>76</v>
      </c>
      <c r="AB92" s="395">
        <v>18</v>
      </c>
      <c r="AC92" s="400">
        <f t="shared" si="22"/>
        <v>10</v>
      </c>
    </row>
    <row r="93" spans="1:29" ht="12.75" customHeight="1">
      <c r="A93" s="403">
        <f t="shared" si="23"/>
        <v>77</v>
      </c>
      <c r="B93" s="513"/>
      <c r="C93" s="404" t="str">
        <f t="shared" si="18"/>
        <v>C37-R39</v>
      </c>
      <c r="D93" s="405">
        <v>0.33034722222222324</v>
      </c>
      <c r="E93" s="405">
        <v>0.33050925925926028</v>
      </c>
      <c r="F93" s="406">
        <f t="shared" si="24"/>
        <v>1.7</v>
      </c>
      <c r="G93" s="468">
        <f t="shared" si="24"/>
        <v>13.26</v>
      </c>
      <c r="H93" s="407">
        <f t="shared" si="24"/>
        <v>1.2</v>
      </c>
      <c r="I93" s="407">
        <f t="shared" si="25"/>
        <v>14.959999999999999</v>
      </c>
      <c r="J93" s="407">
        <f t="shared" ca="1" si="19"/>
        <v>15.1</v>
      </c>
      <c r="K93" s="408">
        <f t="shared" ca="1" si="26"/>
        <v>0.14000000000000057</v>
      </c>
      <c r="L93" s="409">
        <f t="shared" si="27"/>
        <v>0.5</v>
      </c>
      <c r="M93" s="410">
        <f t="shared" si="28"/>
        <v>15.459999999999999</v>
      </c>
      <c r="N93" s="410">
        <f t="shared" ca="1" si="29"/>
        <v>15.6</v>
      </c>
      <c r="O93" s="411"/>
      <c r="P93" s="485">
        <f t="shared" ca="1" si="30"/>
        <v>0.3302430555555565</v>
      </c>
      <c r="Q93" s="484">
        <f t="shared" ca="1" si="20"/>
        <v>0.33040509259259354</v>
      </c>
      <c r="R93" s="486">
        <f t="shared" ca="1" si="21"/>
        <v>0.14000000000000001</v>
      </c>
      <c r="S93" s="486">
        <f t="shared" ca="1" si="21"/>
        <v>7.0000000000000007E-2</v>
      </c>
      <c r="T93">
        <v>3</v>
      </c>
      <c r="U93" s="469" t="str">
        <f t="shared" si="17"/>
        <v>C37-R39</v>
      </c>
      <c r="V93">
        <v>37</v>
      </c>
      <c r="W93" s="470" t="s">
        <v>493</v>
      </c>
      <c r="X93" s="470" t="s">
        <v>494</v>
      </c>
      <c r="Y93">
        <v>39</v>
      </c>
      <c r="Z93" s="400">
        <v>77</v>
      </c>
      <c r="AA93" s="502">
        <v>77</v>
      </c>
      <c r="AB93" s="395">
        <v>16</v>
      </c>
      <c r="AC93" s="400">
        <f t="shared" si="22"/>
        <v>11</v>
      </c>
    </row>
    <row r="94" spans="1:29" ht="12.75" customHeight="1">
      <c r="A94" s="403">
        <f t="shared" si="23"/>
        <v>78</v>
      </c>
      <c r="B94" s="513" t="str">
        <f>D12</f>
        <v>KM10+170, KM10+230</v>
      </c>
      <c r="C94" s="404" t="str">
        <f t="shared" si="18"/>
        <v>C37-R41</v>
      </c>
      <c r="D94" s="405">
        <v>0.33074074074074178</v>
      </c>
      <c r="E94" s="405">
        <v>0.33089120370370473</v>
      </c>
      <c r="F94" s="406">
        <f t="shared" si="24"/>
        <v>1.7</v>
      </c>
      <c r="G94" s="468">
        <f t="shared" si="24"/>
        <v>13.26</v>
      </c>
      <c r="H94" s="407">
        <f t="shared" si="24"/>
        <v>1.2</v>
      </c>
      <c r="I94" s="407">
        <f t="shared" si="25"/>
        <v>14.959999999999999</v>
      </c>
      <c r="J94" s="407">
        <f t="shared" ca="1" si="19"/>
        <v>15.059999999999999</v>
      </c>
      <c r="K94" s="408">
        <f t="shared" ca="1" si="26"/>
        <v>9.9999999999999645E-2</v>
      </c>
      <c r="L94" s="409">
        <f t="shared" si="27"/>
        <v>0.5</v>
      </c>
      <c r="M94" s="410">
        <f t="shared" si="28"/>
        <v>15.459999999999999</v>
      </c>
      <c r="N94" s="410">
        <f t="shared" ca="1" si="29"/>
        <v>15.559999999999999</v>
      </c>
      <c r="O94" s="411"/>
      <c r="P94" s="485">
        <f t="shared" ca="1" si="30"/>
        <v>0.33064814814814908</v>
      </c>
      <c r="Q94" s="484">
        <f t="shared" ca="1" si="20"/>
        <v>0.33078703703703799</v>
      </c>
      <c r="R94" s="486">
        <f t="shared" ca="1" si="21"/>
        <v>0.1</v>
      </c>
      <c r="S94" s="486">
        <f t="shared" ca="1" si="21"/>
        <v>0.05</v>
      </c>
      <c r="T94">
        <v>4</v>
      </c>
      <c r="U94" s="469" t="str">
        <f t="shared" si="17"/>
        <v>C37-R41</v>
      </c>
      <c r="V94">
        <v>37</v>
      </c>
      <c r="W94" s="470" t="s">
        <v>493</v>
      </c>
      <c r="X94" s="470" t="s">
        <v>494</v>
      </c>
      <c r="Y94">
        <v>41</v>
      </c>
      <c r="Z94" s="400">
        <v>78</v>
      </c>
      <c r="AA94" s="502">
        <v>78</v>
      </c>
      <c r="AB94" s="395">
        <v>14</v>
      </c>
      <c r="AC94" s="400">
        <f t="shared" si="22"/>
        <v>12</v>
      </c>
    </row>
    <row r="95" spans="1:29" ht="12.75" customHeight="1">
      <c r="A95" s="403">
        <f t="shared" si="23"/>
        <v>79</v>
      </c>
      <c r="B95" s="513"/>
      <c r="C95" s="404" t="str">
        <f t="shared" si="18"/>
        <v>C37-R43</v>
      </c>
      <c r="D95" s="405">
        <v>0.33118055555555659</v>
      </c>
      <c r="E95" s="405">
        <v>0.3313194444444455</v>
      </c>
      <c r="F95" s="406">
        <f t="shared" si="24"/>
        <v>1.7</v>
      </c>
      <c r="G95" s="468">
        <f t="shared" si="24"/>
        <v>13.26</v>
      </c>
      <c r="H95" s="407">
        <f t="shared" si="24"/>
        <v>1.2</v>
      </c>
      <c r="I95" s="407">
        <f t="shared" si="25"/>
        <v>14.959999999999999</v>
      </c>
      <c r="J95" s="407">
        <f t="shared" ca="1" si="19"/>
        <v>15.059999999999999</v>
      </c>
      <c r="K95" s="408">
        <f t="shared" ca="1" si="26"/>
        <v>9.9999999999999645E-2</v>
      </c>
      <c r="L95" s="409">
        <f t="shared" si="27"/>
        <v>0.5</v>
      </c>
      <c r="M95" s="410">
        <f t="shared" si="28"/>
        <v>15.459999999999999</v>
      </c>
      <c r="N95" s="410">
        <f t="shared" ca="1" si="29"/>
        <v>15.559999999999999</v>
      </c>
      <c r="O95" s="411"/>
      <c r="P95" s="485">
        <f t="shared" ca="1" si="30"/>
        <v>0.33101851851851949</v>
      </c>
      <c r="Q95" s="484">
        <f t="shared" ca="1" si="20"/>
        <v>0.3311574074074084</v>
      </c>
      <c r="R95" s="486">
        <f t="shared" ca="1" si="21"/>
        <v>0.1</v>
      </c>
      <c r="S95" s="486">
        <f t="shared" ca="1" si="21"/>
        <v>0.02</v>
      </c>
      <c r="T95">
        <v>5</v>
      </c>
      <c r="U95" s="469" t="str">
        <f t="shared" si="17"/>
        <v>C37-R43</v>
      </c>
      <c r="V95">
        <v>37</v>
      </c>
      <c r="W95" s="470" t="s">
        <v>493</v>
      </c>
      <c r="X95" s="470" t="s">
        <v>494</v>
      </c>
      <c r="Y95">
        <v>43</v>
      </c>
      <c r="Z95" s="400">
        <v>79</v>
      </c>
      <c r="AA95" s="502">
        <v>79</v>
      </c>
      <c r="AB95" s="395">
        <v>12</v>
      </c>
      <c r="AC95" s="400">
        <f t="shared" si="22"/>
        <v>13</v>
      </c>
    </row>
    <row r="96" spans="1:29" ht="12.75" customHeight="1">
      <c r="A96" s="403">
        <f t="shared" si="23"/>
        <v>80</v>
      </c>
      <c r="B96" s="513"/>
      <c r="C96" s="404" t="str">
        <f t="shared" si="18"/>
        <v>C38-R42</v>
      </c>
      <c r="D96" s="405">
        <v>0.33158564814814923</v>
      </c>
      <c r="E96" s="405">
        <v>0.33172453703703814</v>
      </c>
      <c r="F96" s="406">
        <f t="shared" si="24"/>
        <v>1.7</v>
      </c>
      <c r="G96" s="468">
        <f t="shared" si="24"/>
        <v>13.26</v>
      </c>
      <c r="H96" s="407">
        <f t="shared" si="24"/>
        <v>1.2</v>
      </c>
      <c r="I96" s="407">
        <f t="shared" si="25"/>
        <v>14.959999999999999</v>
      </c>
      <c r="J96" s="407">
        <f t="shared" ca="1" si="19"/>
        <v>15.069999999999999</v>
      </c>
      <c r="K96" s="408">
        <f t="shared" ca="1" si="26"/>
        <v>0.10999999999999943</v>
      </c>
      <c r="L96" s="409">
        <f t="shared" si="27"/>
        <v>0.5</v>
      </c>
      <c r="M96" s="410">
        <f t="shared" si="28"/>
        <v>15.459999999999999</v>
      </c>
      <c r="N96" s="410">
        <f t="shared" ca="1" si="29"/>
        <v>15.569999999999999</v>
      </c>
      <c r="O96" s="411"/>
      <c r="P96" s="485">
        <f t="shared" ca="1" si="30"/>
        <v>0.33143518518518617</v>
      </c>
      <c r="Q96" s="484">
        <f t="shared" ca="1" si="20"/>
        <v>0.3316087962962973</v>
      </c>
      <c r="R96" s="486">
        <f t="shared" ca="1" si="21"/>
        <v>0.11</v>
      </c>
      <c r="S96" s="486">
        <f t="shared" ca="1" si="21"/>
        <v>0.01</v>
      </c>
      <c r="T96">
        <v>6</v>
      </c>
      <c r="U96" s="469" t="str">
        <f t="shared" si="17"/>
        <v>C38-R42</v>
      </c>
      <c r="V96">
        <v>38</v>
      </c>
      <c r="W96" s="470" t="s">
        <v>493</v>
      </c>
      <c r="X96" s="470" t="s">
        <v>494</v>
      </c>
      <c r="Y96">
        <v>42</v>
      </c>
      <c r="Z96" s="400">
        <v>80</v>
      </c>
      <c r="AA96" s="502">
        <v>80</v>
      </c>
      <c r="AB96" s="395">
        <v>10</v>
      </c>
      <c r="AC96" s="400">
        <f t="shared" si="22"/>
        <v>14</v>
      </c>
    </row>
    <row r="97" spans="1:29" ht="12.75" customHeight="1">
      <c r="A97" s="403">
        <f t="shared" si="23"/>
        <v>81</v>
      </c>
      <c r="B97" s="513"/>
      <c r="C97" s="404" t="str">
        <f t="shared" si="18"/>
        <v>C38-R40</v>
      </c>
      <c r="D97" s="405">
        <v>0.33195601851851964</v>
      </c>
      <c r="E97" s="405">
        <v>0.33210648148148258</v>
      </c>
      <c r="F97" s="406">
        <f t="shared" si="24"/>
        <v>1.7</v>
      </c>
      <c r="G97" s="468">
        <f t="shared" si="24"/>
        <v>13.26</v>
      </c>
      <c r="H97" s="407">
        <f t="shared" si="24"/>
        <v>1.2</v>
      </c>
      <c r="I97" s="407">
        <f t="shared" si="25"/>
        <v>14.959999999999999</v>
      </c>
      <c r="J97" s="407">
        <f t="shared" ca="1" si="19"/>
        <v>15.02</v>
      </c>
      <c r="K97" s="408">
        <f t="shared" ca="1" si="26"/>
        <v>6.0000000000000497E-2</v>
      </c>
      <c r="L97" s="409">
        <f t="shared" si="27"/>
        <v>0.5</v>
      </c>
      <c r="M97" s="410">
        <f t="shared" si="28"/>
        <v>15.459999999999999</v>
      </c>
      <c r="N97" s="410">
        <f t="shared" ca="1" si="29"/>
        <v>15.52</v>
      </c>
      <c r="O97" s="411"/>
      <c r="P97" s="485">
        <f t="shared" ca="1" si="30"/>
        <v>0.33188657407407507</v>
      </c>
      <c r="Q97" s="484">
        <f t="shared" ca="1" si="20"/>
        <v>0.33206018518518621</v>
      </c>
      <c r="R97" s="486">
        <f t="shared" ca="1" si="21"/>
        <v>0.06</v>
      </c>
      <c r="S97" s="486">
        <f t="shared" ca="1" si="21"/>
        <v>7.0000000000000007E-2</v>
      </c>
      <c r="T97">
        <v>7</v>
      </c>
      <c r="U97" s="469" t="str">
        <f t="shared" si="17"/>
        <v>C38-R40</v>
      </c>
      <c r="V97">
        <v>38</v>
      </c>
      <c r="W97" s="470" t="s">
        <v>493</v>
      </c>
      <c r="X97" s="470" t="s">
        <v>494</v>
      </c>
      <c r="Y97">
        <v>40</v>
      </c>
      <c r="Z97" s="400">
        <v>81</v>
      </c>
      <c r="AA97" s="502">
        <v>81</v>
      </c>
      <c r="AB97" s="395">
        <v>8</v>
      </c>
      <c r="AC97" s="400">
        <f t="shared" si="22"/>
        <v>15</v>
      </c>
    </row>
    <row r="98" spans="1:29" ht="12.75" customHeight="1">
      <c r="A98" s="403">
        <f t="shared" si="23"/>
        <v>82</v>
      </c>
      <c r="B98" s="513"/>
      <c r="C98" s="404" t="str">
        <f t="shared" si="18"/>
        <v>C38-R38</v>
      </c>
      <c r="D98" s="405">
        <v>0.33239583333333445</v>
      </c>
      <c r="E98" s="405">
        <v>0.33253472222222336</v>
      </c>
      <c r="F98" s="406">
        <f t="shared" si="24"/>
        <v>1.7</v>
      </c>
      <c r="G98" s="468">
        <f t="shared" si="24"/>
        <v>13.26</v>
      </c>
      <c r="H98" s="407">
        <f t="shared" si="24"/>
        <v>1.2</v>
      </c>
      <c r="I98" s="407">
        <f t="shared" si="25"/>
        <v>14.959999999999999</v>
      </c>
      <c r="J98" s="407">
        <f t="shared" ca="1" si="19"/>
        <v>15.11</v>
      </c>
      <c r="K98" s="408">
        <f t="shared" ca="1" si="26"/>
        <v>0.15000000000000036</v>
      </c>
      <c r="L98" s="409">
        <f t="shared" si="27"/>
        <v>0.5</v>
      </c>
      <c r="M98" s="410">
        <f t="shared" si="28"/>
        <v>15.459999999999999</v>
      </c>
      <c r="N98" s="410">
        <f t="shared" ca="1" si="29"/>
        <v>15.61</v>
      </c>
      <c r="O98" s="411"/>
      <c r="P98" s="485">
        <f t="shared" ca="1" si="30"/>
        <v>0.33233796296296397</v>
      </c>
      <c r="Q98" s="484">
        <f t="shared" ca="1" si="20"/>
        <v>0.33248842592592692</v>
      </c>
      <c r="R98" s="486">
        <f t="shared" ca="1" si="21"/>
        <v>0.15</v>
      </c>
      <c r="S98" s="486">
        <f t="shared" ca="1" si="21"/>
        <v>0.01</v>
      </c>
      <c r="T98">
        <v>8</v>
      </c>
      <c r="U98" s="469" t="str">
        <f t="shared" si="17"/>
        <v>C38-R38</v>
      </c>
      <c r="V98">
        <v>38</v>
      </c>
      <c r="W98" s="470" t="s">
        <v>493</v>
      </c>
      <c r="X98" s="470" t="s">
        <v>494</v>
      </c>
      <c r="Y98">
        <v>38</v>
      </c>
      <c r="Z98" s="400">
        <v>82</v>
      </c>
      <c r="AA98" s="502">
        <v>82</v>
      </c>
      <c r="AB98" s="395">
        <v>6</v>
      </c>
      <c r="AC98" s="400">
        <f t="shared" si="22"/>
        <v>16</v>
      </c>
    </row>
    <row r="99" spans="1:29" ht="12.75" customHeight="1">
      <c r="A99" s="403">
        <f t="shared" si="23"/>
        <v>83</v>
      </c>
      <c r="B99" s="513"/>
      <c r="C99" s="404" t="str">
        <f t="shared" si="18"/>
        <v>C38-R36</v>
      </c>
      <c r="D99" s="405">
        <v>0.33282407407407522</v>
      </c>
      <c r="E99" s="405">
        <v>0.33298611111111226</v>
      </c>
      <c r="F99" s="406">
        <f t="shared" ref="F99:H114" si="31">F98</f>
        <v>1.7</v>
      </c>
      <c r="G99" s="468">
        <f t="shared" si="31"/>
        <v>13.26</v>
      </c>
      <c r="H99" s="407">
        <f t="shared" si="31"/>
        <v>1.2</v>
      </c>
      <c r="I99" s="407">
        <f t="shared" si="25"/>
        <v>14.959999999999999</v>
      </c>
      <c r="J99" s="407">
        <f t="shared" ca="1" si="19"/>
        <v>15.04</v>
      </c>
      <c r="K99" s="408">
        <f t="shared" ca="1" si="26"/>
        <v>8.0000000000000071E-2</v>
      </c>
      <c r="L99" s="409">
        <f t="shared" si="27"/>
        <v>0.5</v>
      </c>
      <c r="M99" s="410">
        <f t="shared" si="28"/>
        <v>15.459999999999999</v>
      </c>
      <c r="N99" s="410">
        <f t="shared" ca="1" si="29"/>
        <v>15.54</v>
      </c>
      <c r="O99" s="411"/>
      <c r="P99" s="485">
        <f t="shared" ca="1" si="30"/>
        <v>0.33275462962963065</v>
      </c>
      <c r="Q99" s="484">
        <f t="shared" ca="1" si="20"/>
        <v>0.3329050925925936</v>
      </c>
      <c r="R99" s="486">
        <f t="shared" ca="1" si="21"/>
        <v>0.08</v>
      </c>
      <c r="S99" s="486">
        <f t="shared" ca="1" si="21"/>
        <v>0.09</v>
      </c>
      <c r="T99">
        <v>9</v>
      </c>
      <c r="U99" s="469" t="str">
        <f t="shared" si="17"/>
        <v>C38-R36</v>
      </c>
      <c r="V99">
        <v>38</v>
      </c>
      <c r="W99" s="470" t="s">
        <v>493</v>
      </c>
      <c r="X99" s="470" t="s">
        <v>494</v>
      </c>
      <c r="Y99">
        <v>36</v>
      </c>
      <c r="Z99" s="400">
        <v>83</v>
      </c>
      <c r="AA99" s="502">
        <v>83</v>
      </c>
      <c r="AB99" s="395">
        <v>4</v>
      </c>
      <c r="AC99" s="400">
        <f t="shared" si="22"/>
        <v>17</v>
      </c>
    </row>
    <row r="100" spans="1:29" ht="12.75" customHeight="1">
      <c r="A100" s="403">
        <f t="shared" si="23"/>
        <v>84</v>
      </c>
      <c r="B100" s="513"/>
      <c r="C100" s="404" t="str">
        <f t="shared" si="18"/>
        <v>C38-R34</v>
      </c>
      <c r="D100" s="405">
        <v>0.33321759259259376</v>
      </c>
      <c r="E100" s="405">
        <v>0.33335648148148267</v>
      </c>
      <c r="F100" s="406">
        <f t="shared" si="31"/>
        <v>1.7</v>
      </c>
      <c r="G100" s="468">
        <f t="shared" si="31"/>
        <v>13.26</v>
      </c>
      <c r="H100" s="407">
        <f t="shared" si="31"/>
        <v>1.2</v>
      </c>
      <c r="I100" s="407">
        <f t="shared" si="25"/>
        <v>14.959999999999999</v>
      </c>
      <c r="J100" s="407">
        <f t="shared" ca="1" si="19"/>
        <v>15.1</v>
      </c>
      <c r="K100" s="408">
        <f t="shared" ca="1" si="26"/>
        <v>0.14000000000000057</v>
      </c>
      <c r="L100" s="409">
        <f t="shared" si="27"/>
        <v>0.5</v>
      </c>
      <c r="M100" s="410">
        <f t="shared" si="28"/>
        <v>15.459999999999999</v>
      </c>
      <c r="N100" s="410">
        <f t="shared" ca="1" si="29"/>
        <v>15.6</v>
      </c>
      <c r="O100" s="411"/>
      <c r="P100" s="485">
        <f t="shared" ca="1" si="30"/>
        <v>0.33317129629629733</v>
      </c>
      <c r="Q100" s="484">
        <f t="shared" ca="1" si="20"/>
        <v>0.33334490740740846</v>
      </c>
      <c r="R100" s="486">
        <f t="shared" ca="1" si="21"/>
        <v>0.14000000000000001</v>
      </c>
      <c r="S100" s="486">
        <f t="shared" ca="1" si="21"/>
        <v>0.02</v>
      </c>
      <c r="T100">
        <v>10</v>
      </c>
      <c r="U100" s="469" t="str">
        <f t="shared" si="17"/>
        <v>C38-R34</v>
      </c>
      <c r="V100">
        <v>38</v>
      </c>
      <c r="W100" s="470" t="s">
        <v>493</v>
      </c>
      <c r="X100" s="470" t="s">
        <v>494</v>
      </c>
      <c r="Y100">
        <v>34</v>
      </c>
      <c r="Z100" s="400">
        <v>84</v>
      </c>
      <c r="AA100" s="502">
        <v>84</v>
      </c>
      <c r="AB100" s="395">
        <v>2</v>
      </c>
      <c r="AC100" s="400">
        <f t="shared" si="22"/>
        <v>18</v>
      </c>
    </row>
    <row r="101" spans="1:29" ht="12.75" customHeight="1">
      <c r="A101" s="403">
        <f t="shared" si="23"/>
        <v>85</v>
      </c>
      <c r="B101" s="513"/>
      <c r="C101" s="404" t="str">
        <f t="shared" si="18"/>
        <v>C38-R32</v>
      </c>
      <c r="D101" s="405">
        <v>0.33358796296296417</v>
      </c>
      <c r="E101" s="405">
        <v>0.33372685185185308</v>
      </c>
      <c r="F101" s="406">
        <f t="shared" si="31"/>
        <v>1.7</v>
      </c>
      <c r="G101" s="468">
        <f t="shared" si="31"/>
        <v>13.26</v>
      </c>
      <c r="H101" s="407">
        <f t="shared" si="31"/>
        <v>1.2</v>
      </c>
      <c r="I101" s="407">
        <f t="shared" si="25"/>
        <v>14.959999999999999</v>
      </c>
      <c r="J101" s="407">
        <f t="shared" ca="1" si="19"/>
        <v>15.049999999999999</v>
      </c>
      <c r="K101" s="408">
        <f t="shared" ca="1" si="26"/>
        <v>8.9999999999999858E-2</v>
      </c>
      <c r="L101" s="409">
        <f t="shared" si="27"/>
        <v>0.5</v>
      </c>
      <c r="M101" s="410">
        <f t="shared" si="28"/>
        <v>15.459999999999999</v>
      </c>
      <c r="N101" s="410">
        <f t="shared" ca="1" si="29"/>
        <v>15.549999999999999</v>
      </c>
      <c r="O101" s="411"/>
      <c r="P101" s="485">
        <f t="shared" ca="1" si="30"/>
        <v>0.333587962962964</v>
      </c>
      <c r="Q101" s="484">
        <f t="shared" ca="1" si="20"/>
        <v>0.33373842592592695</v>
      </c>
      <c r="R101" s="486">
        <f t="shared" ca="1" si="21"/>
        <v>0.09</v>
      </c>
      <c r="S101" s="486">
        <f t="shared" ca="1" si="21"/>
        <v>0.06</v>
      </c>
      <c r="T101">
        <v>11</v>
      </c>
      <c r="U101" s="469" t="str">
        <f t="shared" si="17"/>
        <v>C38-R32</v>
      </c>
      <c r="V101">
        <v>38</v>
      </c>
      <c r="W101" s="470" t="s">
        <v>493</v>
      </c>
      <c r="X101" s="470" t="s">
        <v>494</v>
      </c>
      <c r="Y101">
        <v>32</v>
      </c>
      <c r="Z101" s="400">
        <v>85</v>
      </c>
      <c r="AA101" s="502">
        <v>85</v>
      </c>
      <c r="AB101" s="400">
        <v>3</v>
      </c>
      <c r="AC101" s="400">
        <f t="shared" si="22"/>
        <v>19</v>
      </c>
    </row>
    <row r="102" spans="1:29" ht="12.75" customHeight="1">
      <c r="A102" s="403">
        <f t="shared" si="23"/>
        <v>86</v>
      </c>
      <c r="B102" s="513"/>
      <c r="C102" s="404" t="str">
        <f t="shared" si="18"/>
        <v>C38-R30</v>
      </c>
      <c r="D102" s="405">
        <v>0.33400462962963084</v>
      </c>
      <c r="E102" s="405">
        <v>0.33416666666666789</v>
      </c>
      <c r="F102" s="406">
        <f t="shared" si="31"/>
        <v>1.7</v>
      </c>
      <c r="G102" s="468">
        <f t="shared" si="31"/>
        <v>13.26</v>
      </c>
      <c r="H102" s="407">
        <f t="shared" si="31"/>
        <v>1.2</v>
      </c>
      <c r="I102" s="407">
        <f t="shared" si="25"/>
        <v>14.959999999999999</v>
      </c>
      <c r="J102" s="407">
        <f t="shared" ca="1" si="19"/>
        <v>15.059999999999999</v>
      </c>
      <c r="K102" s="408">
        <f t="shared" ca="1" si="26"/>
        <v>9.9999999999999645E-2</v>
      </c>
      <c r="L102" s="409">
        <f t="shared" si="27"/>
        <v>0.5</v>
      </c>
      <c r="M102" s="410">
        <f t="shared" si="28"/>
        <v>15.459999999999999</v>
      </c>
      <c r="N102" s="410">
        <f t="shared" ca="1" si="29"/>
        <v>15.559999999999999</v>
      </c>
      <c r="O102" s="411"/>
      <c r="P102" s="485">
        <f t="shared" ca="1" si="30"/>
        <v>0.33398148148148249</v>
      </c>
      <c r="Q102" s="484">
        <f t="shared" ca="1" si="20"/>
        <v>0.33415509259259363</v>
      </c>
      <c r="R102" s="486">
        <f t="shared" ca="1" si="21"/>
        <v>0.1</v>
      </c>
      <c r="S102" s="486">
        <f t="shared" ca="1" si="21"/>
        <v>0.11</v>
      </c>
      <c r="T102">
        <v>12</v>
      </c>
      <c r="U102" s="469" t="str">
        <f t="shared" si="17"/>
        <v>C38-R30</v>
      </c>
      <c r="V102">
        <v>38</v>
      </c>
      <c r="W102" s="470" t="s">
        <v>493</v>
      </c>
      <c r="X102" s="470" t="s">
        <v>494</v>
      </c>
      <c r="Y102">
        <v>30</v>
      </c>
      <c r="Z102" s="400">
        <v>86</v>
      </c>
      <c r="AA102" s="502">
        <v>86</v>
      </c>
      <c r="AB102" s="400">
        <v>5</v>
      </c>
      <c r="AC102" s="400">
        <f t="shared" si="22"/>
        <v>20</v>
      </c>
    </row>
    <row r="103" spans="1:29" ht="12.75" customHeight="1">
      <c r="A103" s="403">
        <f t="shared" si="23"/>
        <v>87</v>
      </c>
      <c r="B103" s="513"/>
      <c r="C103" s="404" t="str">
        <f t="shared" si="18"/>
        <v>C38-R28</v>
      </c>
      <c r="D103" s="405">
        <v>0.33442129629629752</v>
      </c>
      <c r="E103" s="405">
        <v>0.33459490740740866</v>
      </c>
      <c r="F103" s="406">
        <f t="shared" si="31"/>
        <v>1.7</v>
      </c>
      <c r="G103" s="468">
        <f t="shared" si="31"/>
        <v>13.26</v>
      </c>
      <c r="H103" s="407">
        <f t="shared" si="31"/>
        <v>1.2</v>
      </c>
      <c r="I103" s="407">
        <f t="shared" si="25"/>
        <v>14.959999999999999</v>
      </c>
      <c r="J103" s="407">
        <f t="shared" ca="1" si="19"/>
        <v>14.979999999999999</v>
      </c>
      <c r="K103" s="408">
        <f t="shared" ca="1" si="26"/>
        <v>1.9999999999999574E-2</v>
      </c>
      <c r="L103" s="409">
        <f t="shared" si="27"/>
        <v>0.5</v>
      </c>
      <c r="M103" s="410">
        <f t="shared" si="28"/>
        <v>15.459999999999999</v>
      </c>
      <c r="N103" s="410">
        <f t="shared" ca="1" si="29"/>
        <v>15.479999999999999</v>
      </c>
      <c r="O103" s="411"/>
      <c r="P103" s="485">
        <f t="shared" ca="1" si="30"/>
        <v>0.33439814814814917</v>
      </c>
      <c r="Q103" s="484">
        <f t="shared" ca="1" si="20"/>
        <v>0.33454861111111212</v>
      </c>
      <c r="R103" s="486">
        <f t="shared" ca="1" si="21"/>
        <v>0.02</v>
      </c>
      <c r="S103" s="486">
        <f t="shared" ca="1" si="21"/>
        <v>0.11</v>
      </c>
      <c r="T103">
        <v>13</v>
      </c>
      <c r="U103" s="469" t="str">
        <f t="shared" si="17"/>
        <v>C38-R28</v>
      </c>
      <c r="V103">
        <v>38</v>
      </c>
      <c r="W103" s="470" t="s">
        <v>493</v>
      </c>
      <c r="X103" s="470" t="s">
        <v>494</v>
      </c>
      <c r="Y103">
        <v>28</v>
      </c>
      <c r="Z103" s="400">
        <v>87</v>
      </c>
      <c r="AA103" s="502">
        <v>87</v>
      </c>
      <c r="AB103" s="400">
        <v>7</v>
      </c>
      <c r="AC103" s="400">
        <f t="shared" si="22"/>
        <v>21</v>
      </c>
    </row>
    <row r="104" spans="1:29" ht="12.75" customHeight="1">
      <c r="A104" s="403">
        <f t="shared" si="23"/>
        <v>88</v>
      </c>
      <c r="B104" s="513"/>
      <c r="C104" s="404" t="str">
        <f t="shared" si="18"/>
        <v>C38-R26</v>
      </c>
      <c r="D104" s="405">
        <v>0.33487268518518643</v>
      </c>
      <c r="E104" s="405">
        <v>0.33502314814814937</v>
      </c>
      <c r="F104" s="406">
        <f t="shared" si="31"/>
        <v>1.7</v>
      </c>
      <c r="G104" s="468">
        <f t="shared" si="31"/>
        <v>13.26</v>
      </c>
      <c r="H104" s="407">
        <f t="shared" si="31"/>
        <v>1.2</v>
      </c>
      <c r="I104" s="407">
        <f t="shared" si="25"/>
        <v>14.959999999999999</v>
      </c>
      <c r="J104" s="407">
        <f t="shared" ca="1" si="19"/>
        <v>14.989999999999998</v>
      </c>
      <c r="K104" s="408">
        <f t="shared" ca="1" si="26"/>
        <v>2.9999999999999361E-2</v>
      </c>
      <c r="L104" s="409">
        <f t="shared" si="27"/>
        <v>0.5</v>
      </c>
      <c r="M104" s="410">
        <f t="shared" si="28"/>
        <v>15.459999999999999</v>
      </c>
      <c r="N104" s="410">
        <f t="shared" ca="1" si="29"/>
        <v>15.489999999999998</v>
      </c>
      <c r="O104" s="411"/>
      <c r="P104" s="485">
        <f t="shared" ca="1" si="30"/>
        <v>0.33478009259259361</v>
      </c>
      <c r="Q104" s="484">
        <f t="shared" ca="1" si="20"/>
        <v>0.33494212962963066</v>
      </c>
      <c r="R104" s="486">
        <f t="shared" ca="1" si="21"/>
        <v>0.03</v>
      </c>
      <c r="S104" s="486">
        <f t="shared" ca="1" si="21"/>
        <v>0.14000000000000001</v>
      </c>
      <c r="T104">
        <v>14</v>
      </c>
      <c r="U104" s="469" t="str">
        <f t="shared" si="17"/>
        <v>C38-R26</v>
      </c>
      <c r="V104">
        <v>38</v>
      </c>
      <c r="W104" s="470" t="s">
        <v>493</v>
      </c>
      <c r="X104" s="470" t="s">
        <v>494</v>
      </c>
      <c r="Y104">
        <v>26</v>
      </c>
      <c r="Z104" s="400">
        <v>88</v>
      </c>
      <c r="AA104" s="502">
        <v>88</v>
      </c>
      <c r="AB104" s="400">
        <v>9</v>
      </c>
      <c r="AC104" s="400">
        <f t="shared" si="22"/>
        <v>1</v>
      </c>
    </row>
    <row r="105" spans="1:29" ht="12.75" customHeight="1">
      <c r="A105" s="403">
        <f t="shared" si="23"/>
        <v>89</v>
      </c>
      <c r="B105" s="513"/>
      <c r="C105" s="404" t="str">
        <f t="shared" si="18"/>
        <v>C38-R24</v>
      </c>
      <c r="D105" s="405">
        <v>0.33526620370370491</v>
      </c>
      <c r="E105" s="405">
        <v>0.33541666666666786</v>
      </c>
      <c r="F105" s="406">
        <f t="shared" si="31"/>
        <v>1.7</v>
      </c>
      <c r="G105" s="468">
        <f t="shared" si="31"/>
        <v>13.26</v>
      </c>
      <c r="H105" s="407">
        <f t="shared" si="31"/>
        <v>1.2</v>
      </c>
      <c r="I105" s="407">
        <f t="shared" si="25"/>
        <v>14.959999999999999</v>
      </c>
      <c r="J105" s="407">
        <f t="shared" ca="1" si="19"/>
        <v>15.11</v>
      </c>
      <c r="K105" s="408">
        <f t="shared" ca="1" si="26"/>
        <v>0.15000000000000036</v>
      </c>
      <c r="L105" s="409">
        <f t="shared" si="27"/>
        <v>0.5</v>
      </c>
      <c r="M105" s="410">
        <f t="shared" si="28"/>
        <v>15.459999999999999</v>
      </c>
      <c r="N105" s="410">
        <f t="shared" ca="1" si="29"/>
        <v>15.61</v>
      </c>
      <c r="O105" s="411"/>
      <c r="P105" s="485">
        <f t="shared" ca="1" si="30"/>
        <v>0.33521990740740842</v>
      </c>
      <c r="Q105" s="484">
        <f t="shared" ca="1" si="20"/>
        <v>0.33537037037037137</v>
      </c>
      <c r="R105" s="486">
        <f t="shared" ca="1" si="21"/>
        <v>0.15</v>
      </c>
      <c r="S105" s="486">
        <f t="shared" ca="1" si="21"/>
        <v>0.01</v>
      </c>
      <c r="T105">
        <v>15</v>
      </c>
      <c r="U105" s="469" t="str">
        <f t="shared" si="17"/>
        <v>C38-R24</v>
      </c>
      <c r="V105">
        <v>38</v>
      </c>
      <c r="W105" s="470" t="s">
        <v>493</v>
      </c>
      <c r="X105" s="470" t="s">
        <v>494</v>
      </c>
      <c r="Y105">
        <v>24</v>
      </c>
      <c r="Z105" s="400">
        <v>89</v>
      </c>
      <c r="AA105" s="502">
        <v>89</v>
      </c>
      <c r="AB105" s="400">
        <v>11</v>
      </c>
      <c r="AC105" s="400">
        <f t="shared" si="22"/>
        <v>2</v>
      </c>
    </row>
    <row r="106" spans="1:29" ht="12.75" customHeight="1">
      <c r="A106" s="403">
        <f t="shared" si="23"/>
        <v>90</v>
      </c>
      <c r="B106" s="513"/>
      <c r="C106" s="404" t="str">
        <f t="shared" si="18"/>
        <v>C38-R22</v>
      </c>
      <c r="D106" s="405">
        <v>0.33570601851851972</v>
      </c>
      <c r="E106" s="405">
        <v>0.33586805555555677</v>
      </c>
      <c r="F106" s="406">
        <f t="shared" si="31"/>
        <v>1.7</v>
      </c>
      <c r="G106" s="468">
        <f t="shared" si="31"/>
        <v>13.26</v>
      </c>
      <c r="H106" s="407">
        <f t="shared" si="31"/>
        <v>1.2</v>
      </c>
      <c r="I106" s="407">
        <f t="shared" si="25"/>
        <v>14.959999999999999</v>
      </c>
      <c r="J106" s="407">
        <f t="shared" ca="1" si="19"/>
        <v>15.01</v>
      </c>
      <c r="K106" s="408">
        <f t="shared" ca="1" si="26"/>
        <v>5.0000000000000711E-2</v>
      </c>
      <c r="L106" s="409">
        <f t="shared" si="27"/>
        <v>0.5</v>
      </c>
      <c r="M106" s="410">
        <f t="shared" si="28"/>
        <v>15.459999999999999</v>
      </c>
      <c r="N106" s="410">
        <f t="shared" ca="1" si="29"/>
        <v>15.51</v>
      </c>
      <c r="O106" s="411"/>
      <c r="P106" s="485">
        <f t="shared" ca="1" si="30"/>
        <v>0.33561342592592691</v>
      </c>
      <c r="Q106" s="484">
        <f t="shared" ca="1" si="20"/>
        <v>0.33576388888888986</v>
      </c>
      <c r="R106" s="486">
        <f t="shared" ca="1" si="21"/>
        <v>0.05</v>
      </c>
      <c r="S106" s="486">
        <f t="shared" ca="1" si="21"/>
        <v>0.11</v>
      </c>
      <c r="T106">
        <v>16</v>
      </c>
      <c r="U106" s="469" t="str">
        <f t="shared" si="17"/>
        <v>C38-R22</v>
      </c>
      <c r="V106">
        <v>38</v>
      </c>
      <c r="W106" s="470" t="s">
        <v>493</v>
      </c>
      <c r="X106" s="470" t="s">
        <v>494</v>
      </c>
      <c r="Y106">
        <v>22</v>
      </c>
      <c r="Z106" s="400">
        <v>90</v>
      </c>
      <c r="AA106" s="502">
        <v>90</v>
      </c>
      <c r="AB106" s="400">
        <v>13</v>
      </c>
      <c r="AC106" s="400">
        <f t="shared" si="22"/>
        <v>3</v>
      </c>
    </row>
    <row r="107" spans="1:29" ht="12.75" customHeight="1">
      <c r="A107" s="403">
        <f t="shared" si="23"/>
        <v>91</v>
      </c>
      <c r="B107" s="513"/>
      <c r="C107" s="404" t="str">
        <f t="shared" si="18"/>
        <v>C38-R20</v>
      </c>
      <c r="D107" s="405">
        <v>0.33614583333333453</v>
      </c>
      <c r="E107" s="405">
        <v>0.33630787037037158</v>
      </c>
      <c r="F107" s="406">
        <f t="shared" si="31"/>
        <v>1.7</v>
      </c>
      <c r="G107" s="468">
        <f t="shared" si="31"/>
        <v>13.26</v>
      </c>
      <c r="H107" s="407">
        <f t="shared" si="31"/>
        <v>1.2</v>
      </c>
      <c r="I107" s="407">
        <f t="shared" si="25"/>
        <v>14.959999999999999</v>
      </c>
      <c r="J107" s="407">
        <f t="shared" ca="1" si="19"/>
        <v>14.979999999999999</v>
      </c>
      <c r="K107" s="408">
        <f t="shared" ca="1" si="26"/>
        <v>1.9999999999999574E-2</v>
      </c>
      <c r="L107" s="409">
        <f t="shared" si="27"/>
        <v>0.5</v>
      </c>
      <c r="M107" s="410">
        <f t="shared" si="28"/>
        <v>15.459999999999999</v>
      </c>
      <c r="N107" s="410">
        <f t="shared" ca="1" si="29"/>
        <v>15.479999999999999</v>
      </c>
      <c r="O107" s="411"/>
      <c r="P107" s="485">
        <f t="shared" ca="1" si="30"/>
        <v>0.33605324074074172</v>
      </c>
      <c r="Q107" s="484">
        <f t="shared" ca="1" si="20"/>
        <v>0.33622685185185286</v>
      </c>
      <c r="R107" s="486">
        <f t="shared" ca="1" si="21"/>
        <v>0.02</v>
      </c>
      <c r="S107" s="486">
        <f t="shared" ca="1" si="21"/>
        <v>0.1</v>
      </c>
      <c r="T107">
        <v>17</v>
      </c>
      <c r="U107" s="469" t="str">
        <f t="shared" si="17"/>
        <v>C38-R20</v>
      </c>
      <c r="V107">
        <v>38</v>
      </c>
      <c r="W107" s="470" t="s">
        <v>493</v>
      </c>
      <c r="X107" s="470" t="s">
        <v>494</v>
      </c>
      <c r="Y107">
        <v>20</v>
      </c>
      <c r="Z107" s="400">
        <v>91</v>
      </c>
      <c r="AA107" s="502">
        <v>91</v>
      </c>
      <c r="AB107" s="400">
        <v>15</v>
      </c>
      <c r="AC107" s="400">
        <f t="shared" si="22"/>
        <v>4</v>
      </c>
    </row>
    <row r="108" spans="1:29" ht="12.75" customHeight="1">
      <c r="A108" s="403">
        <f t="shared" si="23"/>
        <v>92</v>
      </c>
      <c r="B108" s="513"/>
      <c r="C108" s="404" t="str">
        <f t="shared" si="18"/>
        <v>C38-R18</v>
      </c>
      <c r="D108" s="405">
        <v>0.3365740740740753</v>
      </c>
      <c r="E108" s="405">
        <v>0.33674768518518644</v>
      </c>
      <c r="F108" s="406">
        <f t="shared" si="31"/>
        <v>1.7</v>
      </c>
      <c r="G108" s="468">
        <f t="shared" si="31"/>
        <v>13.26</v>
      </c>
      <c r="H108" s="407">
        <f t="shared" si="31"/>
        <v>1.2</v>
      </c>
      <c r="I108" s="407">
        <f t="shared" si="25"/>
        <v>14.959999999999999</v>
      </c>
      <c r="J108" s="407">
        <f t="shared" ca="1" si="19"/>
        <v>15.03</v>
      </c>
      <c r="K108" s="408">
        <f t="shared" ca="1" si="26"/>
        <v>7.0000000000000284E-2</v>
      </c>
      <c r="L108" s="409">
        <f t="shared" si="27"/>
        <v>0.5</v>
      </c>
      <c r="M108" s="410">
        <f t="shared" si="28"/>
        <v>15.459999999999999</v>
      </c>
      <c r="N108" s="410">
        <f t="shared" ca="1" si="29"/>
        <v>15.53</v>
      </c>
      <c r="O108" s="411"/>
      <c r="P108" s="485">
        <f t="shared" ca="1" si="30"/>
        <v>0.33651620370370472</v>
      </c>
      <c r="Q108" s="484">
        <f t="shared" ca="1" si="20"/>
        <v>0.33667824074074176</v>
      </c>
      <c r="R108" s="486">
        <f t="shared" ca="1" si="21"/>
        <v>7.0000000000000007E-2</v>
      </c>
      <c r="S108" s="486">
        <f t="shared" ca="1" si="21"/>
        <v>0.15</v>
      </c>
      <c r="T108">
        <v>18</v>
      </c>
      <c r="U108" s="469" t="str">
        <f t="shared" si="17"/>
        <v>C38-R18</v>
      </c>
      <c r="V108">
        <v>38</v>
      </c>
      <c r="W108" s="470" t="s">
        <v>493</v>
      </c>
      <c r="X108" s="470" t="s">
        <v>494</v>
      </c>
      <c r="Y108">
        <v>18</v>
      </c>
      <c r="Z108" s="400">
        <v>92</v>
      </c>
      <c r="AA108" s="502">
        <v>92</v>
      </c>
      <c r="AB108" s="400">
        <v>17</v>
      </c>
      <c r="AC108" s="400">
        <f t="shared" si="22"/>
        <v>5</v>
      </c>
    </row>
    <row r="109" spans="1:29" ht="12.75" customHeight="1">
      <c r="A109" s="403">
        <f t="shared" si="23"/>
        <v>93</v>
      </c>
      <c r="B109" s="513"/>
      <c r="C109" s="404" t="str">
        <f t="shared" si="18"/>
        <v>C38-R16</v>
      </c>
      <c r="D109" s="405">
        <v>0.33697916666666794</v>
      </c>
      <c r="E109" s="405">
        <v>0.33711805555555685</v>
      </c>
      <c r="F109" s="406">
        <f t="shared" si="31"/>
        <v>1.7</v>
      </c>
      <c r="G109" s="468">
        <f t="shared" si="31"/>
        <v>13.26</v>
      </c>
      <c r="H109" s="407">
        <f t="shared" si="31"/>
        <v>1.2</v>
      </c>
      <c r="I109" s="407">
        <f t="shared" si="25"/>
        <v>14.959999999999999</v>
      </c>
      <c r="J109" s="407">
        <f t="shared" ca="1" si="19"/>
        <v>15.04</v>
      </c>
      <c r="K109" s="408">
        <f t="shared" ca="1" si="26"/>
        <v>8.0000000000000071E-2</v>
      </c>
      <c r="L109" s="409">
        <f t="shared" si="27"/>
        <v>0.5</v>
      </c>
      <c r="M109" s="410">
        <f t="shared" si="28"/>
        <v>15.459999999999999</v>
      </c>
      <c r="N109" s="410">
        <f t="shared" ca="1" si="29"/>
        <v>15.54</v>
      </c>
      <c r="O109" s="411"/>
      <c r="P109" s="485">
        <f t="shared" ca="1" si="30"/>
        <v>0.3369212962962973</v>
      </c>
      <c r="Q109" s="484">
        <f t="shared" ca="1" si="20"/>
        <v>0.33708333333333435</v>
      </c>
      <c r="R109" s="486">
        <f t="shared" ca="1" si="21"/>
        <v>0.08</v>
      </c>
      <c r="S109" s="486">
        <f t="shared" ca="1" si="21"/>
        <v>0.05</v>
      </c>
      <c r="T109">
        <v>19</v>
      </c>
      <c r="U109" s="469" t="str">
        <f t="shared" si="17"/>
        <v>C38-R16</v>
      </c>
      <c r="V109">
        <v>38</v>
      </c>
      <c r="W109" s="470" t="s">
        <v>493</v>
      </c>
      <c r="X109" s="470" t="s">
        <v>494</v>
      </c>
      <c r="Y109">
        <v>16</v>
      </c>
      <c r="Z109" s="400">
        <v>93</v>
      </c>
      <c r="AA109" s="502">
        <v>93</v>
      </c>
      <c r="AB109" s="400">
        <v>19</v>
      </c>
      <c r="AC109" s="400">
        <f t="shared" si="22"/>
        <v>6</v>
      </c>
    </row>
    <row r="110" spans="1:29" ht="12.75" customHeight="1">
      <c r="A110" s="403">
        <f t="shared" si="23"/>
        <v>94</v>
      </c>
      <c r="B110" s="513"/>
      <c r="C110" s="404" t="str">
        <f t="shared" si="18"/>
        <v>C38-R14</v>
      </c>
      <c r="D110" s="412">
        <v>0.33736111111111239</v>
      </c>
      <c r="E110" s="412">
        <v>0.33751157407407534</v>
      </c>
      <c r="F110" s="406">
        <f t="shared" si="31"/>
        <v>1.7</v>
      </c>
      <c r="G110" s="468">
        <f t="shared" si="31"/>
        <v>13.26</v>
      </c>
      <c r="H110" s="407">
        <f t="shared" si="31"/>
        <v>1.2</v>
      </c>
      <c r="I110" s="407">
        <f t="shared" si="25"/>
        <v>14.959999999999999</v>
      </c>
      <c r="J110" s="407">
        <f t="shared" ca="1" si="19"/>
        <v>15.04</v>
      </c>
      <c r="K110" s="408">
        <f t="shared" ca="1" si="26"/>
        <v>8.0000000000000071E-2</v>
      </c>
      <c r="L110" s="409">
        <f t="shared" si="27"/>
        <v>0.5</v>
      </c>
      <c r="M110" s="410">
        <f t="shared" si="28"/>
        <v>15.459999999999999</v>
      </c>
      <c r="N110" s="410">
        <f t="shared" ca="1" si="29"/>
        <v>15.54</v>
      </c>
      <c r="O110" s="411"/>
      <c r="P110" s="485">
        <f t="shared" ca="1" si="30"/>
        <v>0.33736111111111211</v>
      </c>
      <c r="Q110" s="484">
        <f t="shared" ca="1" si="20"/>
        <v>0.33751157407407506</v>
      </c>
      <c r="R110" s="486">
        <f t="shared" ca="1" si="21"/>
        <v>0.08</v>
      </c>
      <c r="S110" s="486">
        <f t="shared" ca="1" si="21"/>
        <v>0.05</v>
      </c>
      <c r="T110">
        <v>20</v>
      </c>
      <c r="U110" s="469" t="str">
        <f t="shared" si="17"/>
        <v>C38-R14</v>
      </c>
      <c r="V110">
        <v>38</v>
      </c>
      <c r="W110" s="470" t="s">
        <v>493</v>
      </c>
      <c r="X110" s="470" t="s">
        <v>494</v>
      </c>
      <c r="Y110">
        <v>14</v>
      </c>
      <c r="Z110" s="400">
        <v>94</v>
      </c>
      <c r="AA110" s="502">
        <v>94</v>
      </c>
      <c r="AB110" s="400">
        <v>21</v>
      </c>
      <c r="AC110" s="400">
        <f t="shared" si="22"/>
        <v>7</v>
      </c>
    </row>
    <row r="111" spans="1:29" ht="12.75" customHeight="1">
      <c r="A111" s="403">
        <f t="shared" si="23"/>
        <v>95</v>
      </c>
      <c r="B111" s="513"/>
      <c r="C111" s="404" t="str">
        <f t="shared" si="18"/>
        <v>C38-R12</v>
      </c>
      <c r="D111" s="412">
        <v>0.3377893518518531</v>
      </c>
      <c r="E111" s="412">
        <v>0.33793981481481605</v>
      </c>
      <c r="F111" s="406">
        <f t="shared" si="31"/>
        <v>1.7</v>
      </c>
      <c r="G111" s="468">
        <f t="shared" si="31"/>
        <v>13.26</v>
      </c>
      <c r="H111" s="407">
        <f t="shared" si="31"/>
        <v>1.2</v>
      </c>
      <c r="I111" s="407">
        <f t="shared" si="25"/>
        <v>14.959999999999999</v>
      </c>
      <c r="J111" s="407">
        <f t="shared" ca="1" si="19"/>
        <v>15.04</v>
      </c>
      <c r="K111" s="408">
        <f t="shared" ca="1" si="26"/>
        <v>8.0000000000000071E-2</v>
      </c>
      <c r="L111" s="409">
        <f t="shared" si="27"/>
        <v>0.5</v>
      </c>
      <c r="M111" s="410">
        <f t="shared" si="28"/>
        <v>15.459999999999999</v>
      </c>
      <c r="N111" s="410">
        <f t="shared" ca="1" si="29"/>
        <v>15.54</v>
      </c>
      <c r="O111" s="411"/>
      <c r="P111" s="485">
        <f t="shared" ca="1" si="30"/>
        <v>0.33776620370370469</v>
      </c>
      <c r="Q111" s="484">
        <f t="shared" ca="1" si="20"/>
        <v>0.33792824074074174</v>
      </c>
      <c r="R111" s="486">
        <f t="shared" ca="1" si="21"/>
        <v>0.08</v>
      </c>
      <c r="S111" s="486">
        <f t="shared" ca="1" si="21"/>
        <v>0.01</v>
      </c>
      <c r="T111">
        <v>21</v>
      </c>
      <c r="U111" s="469" t="str">
        <f t="shared" si="17"/>
        <v>C38-R12</v>
      </c>
      <c r="V111">
        <v>38</v>
      </c>
      <c r="W111" s="470" t="s">
        <v>493</v>
      </c>
      <c r="X111" s="470" t="s">
        <v>494</v>
      </c>
      <c r="Y111">
        <v>12</v>
      </c>
      <c r="Z111" s="400">
        <v>95</v>
      </c>
      <c r="AA111" s="502">
        <v>95</v>
      </c>
      <c r="AB111" s="400">
        <v>23</v>
      </c>
      <c r="AC111" s="400">
        <f t="shared" si="22"/>
        <v>8</v>
      </c>
    </row>
    <row r="112" spans="1:29" ht="12.75" customHeight="1">
      <c r="A112" s="403">
        <f t="shared" si="23"/>
        <v>96</v>
      </c>
      <c r="B112" s="513"/>
      <c r="C112" s="404" t="str">
        <f t="shared" si="18"/>
        <v>C38-R10</v>
      </c>
      <c r="D112" s="405">
        <v>0.33821759259259382</v>
      </c>
      <c r="E112" s="405">
        <v>0.33835648148148273</v>
      </c>
      <c r="F112" s="406">
        <f t="shared" si="31"/>
        <v>1.7</v>
      </c>
      <c r="G112" s="468">
        <f t="shared" si="31"/>
        <v>13.26</v>
      </c>
      <c r="H112" s="407">
        <f t="shared" si="31"/>
        <v>1.2</v>
      </c>
      <c r="I112" s="407">
        <f t="shared" si="25"/>
        <v>14.959999999999999</v>
      </c>
      <c r="J112" s="407">
        <f t="shared" ca="1" si="19"/>
        <v>15.059999999999999</v>
      </c>
      <c r="K112" s="408">
        <f t="shared" ca="1" si="26"/>
        <v>9.9999999999999645E-2</v>
      </c>
      <c r="L112" s="409">
        <f t="shared" si="27"/>
        <v>0.5</v>
      </c>
      <c r="M112" s="410">
        <f t="shared" si="28"/>
        <v>15.459999999999999</v>
      </c>
      <c r="N112" s="410">
        <f t="shared" ca="1" si="29"/>
        <v>15.559999999999999</v>
      </c>
      <c r="O112" s="411"/>
      <c r="P112" s="485">
        <f t="shared" ca="1" si="30"/>
        <v>0.33818287037037137</v>
      </c>
      <c r="Q112" s="484">
        <f t="shared" ca="1" si="20"/>
        <v>0.33834490740740841</v>
      </c>
      <c r="R112" s="486">
        <f t="shared" ca="1" si="21"/>
        <v>0.1</v>
      </c>
      <c r="S112" s="486">
        <f t="shared" ca="1" si="21"/>
        <v>0.14000000000000001</v>
      </c>
      <c r="T112">
        <v>22</v>
      </c>
      <c r="U112" s="469" t="str">
        <f t="shared" si="17"/>
        <v>C38-R10</v>
      </c>
      <c r="V112">
        <v>38</v>
      </c>
      <c r="W112" s="470" t="s">
        <v>493</v>
      </c>
      <c r="X112" s="470" t="s">
        <v>494</v>
      </c>
      <c r="Y112">
        <v>10</v>
      </c>
      <c r="Z112" s="400">
        <v>96</v>
      </c>
      <c r="AA112" s="502">
        <v>96</v>
      </c>
      <c r="AB112" s="400">
        <v>25</v>
      </c>
      <c r="AC112" s="400">
        <f t="shared" si="22"/>
        <v>9</v>
      </c>
    </row>
    <row r="113" spans="1:29" ht="12.75" customHeight="1">
      <c r="A113" s="403">
        <f t="shared" si="23"/>
        <v>97</v>
      </c>
      <c r="B113" s="513"/>
      <c r="C113" s="404" t="str">
        <f t="shared" si="18"/>
        <v>C38-R8</v>
      </c>
      <c r="D113" s="405">
        <v>0.33859953703703827</v>
      </c>
      <c r="E113" s="405">
        <v>0.33873842592592718</v>
      </c>
      <c r="F113" s="406">
        <f t="shared" si="31"/>
        <v>1.7</v>
      </c>
      <c r="G113" s="468">
        <f t="shared" si="31"/>
        <v>13.26</v>
      </c>
      <c r="H113" s="407">
        <f t="shared" si="31"/>
        <v>1.2</v>
      </c>
      <c r="I113" s="407">
        <f t="shared" si="25"/>
        <v>14.959999999999999</v>
      </c>
      <c r="J113" s="407">
        <f t="shared" ca="1" si="19"/>
        <v>15.02</v>
      </c>
      <c r="K113" s="408">
        <f t="shared" ca="1" si="26"/>
        <v>6.0000000000000497E-2</v>
      </c>
      <c r="L113" s="409">
        <f t="shared" si="27"/>
        <v>0.5</v>
      </c>
      <c r="M113" s="410">
        <f t="shared" si="28"/>
        <v>15.459999999999999</v>
      </c>
      <c r="N113" s="410">
        <f t="shared" ca="1" si="29"/>
        <v>15.52</v>
      </c>
      <c r="O113" s="411"/>
      <c r="P113" s="485">
        <f t="shared" ca="1" si="30"/>
        <v>0.33859953703703805</v>
      </c>
      <c r="Q113" s="484">
        <f t="shared" ca="1" si="20"/>
        <v>0.33875000000000099</v>
      </c>
      <c r="R113" s="486">
        <f t="shared" ca="1" si="21"/>
        <v>0.06</v>
      </c>
      <c r="S113" s="486">
        <f t="shared" ca="1" si="21"/>
        <v>0.13</v>
      </c>
      <c r="T113">
        <v>23</v>
      </c>
      <c r="U113" s="469" t="str">
        <f t="shared" si="17"/>
        <v>C38-R8</v>
      </c>
      <c r="V113">
        <v>38</v>
      </c>
      <c r="W113" s="470" t="s">
        <v>493</v>
      </c>
      <c r="X113" s="470" t="s">
        <v>494</v>
      </c>
      <c r="Y113">
        <v>8</v>
      </c>
      <c r="Z113" s="400">
        <v>97</v>
      </c>
      <c r="AA113" s="502">
        <v>97</v>
      </c>
      <c r="AB113" s="400">
        <v>27</v>
      </c>
      <c r="AC113" s="400">
        <f t="shared" si="22"/>
        <v>10</v>
      </c>
    </row>
    <row r="114" spans="1:29" ht="12.75" customHeight="1">
      <c r="A114" s="403">
        <f t="shared" si="23"/>
        <v>98</v>
      </c>
      <c r="B114" s="513"/>
      <c r="C114" s="404" t="str">
        <f t="shared" si="18"/>
        <v>C38-R6</v>
      </c>
      <c r="D114" s="405">
        <v>0.33899305555555681</v>
      </c>
      <c r="E114" s="405">
        <v>0.33914351851851976</v>
      </c>
      <c r="F114" s="406">
        <f t="shared" si="31"/>
        <v>1.7</v>
      </c>
      <c r="G114" s="468">
        <f t="shared" si="31"/>
        <v>13.26</v>
      </c>
      <c r="H114" s="407">
        <f t="shared" si="31"/>
        <v>1.2</v>
      </c>
      <c r="I114" s="407">
        <f t="shared" si="25"/>
        <v>14.959999999999999</v>
      </c>
      <c r="J114" s="407">
        <f t="shared" ca="1" si="19"/>
        <v>15.02</v>
      </c>
      <c r="K114" s="408">
        <f t="shared" ca="1" si="26"/>
        <v>6.0000000000000497E-2</v>
      </c>
      <c r="L114" s="409">
        <f t="shared" si="27"/>
        <v>0.5</v>
      </c>
      <c r="M114" s="410">
        <f t="shared" si="28"/>
        <v>15.459999999999999</v>
      </c>
      <c r="N114" s="410">
        <f t="shared" ca="1" si="29"/>
        <v>15.52</v>
      </c>
      <c r="O114" s="411"/>
      <c r="P114" s="485">
        <f t="shared" ca="1" si="30"/>
        <v>0.33900462962963063</v>
      </c>
      <c r="Q114" s="484">
        <f t="shared" ca="1" si="20"/>
        <v>0.33916666666666767</v>
      </c>
      <c r="R114" s="486">
        <f t="shared" ca="1" si="21"/>
        <v>0.06</v>
      </c>
      <c r="S114" s="486">
        <f t="shared" ca="1" si="21"/>
        <v>0.06</v>
      </c>
      <c r="T114">
        <v>24</v>
      </c>
      <c r="U114" s="469" t="str">
        <f t="shared" si="17"/>
        <v>C38-R6</v>
      </c>
      <c r="V114">
        <v>38</v>
      </c>
      <c r="W114" s="470" t="s">
        <v>493</v>
      </c>
      <c r="X114" s="470" t="s">
        <v>494</v>
      </c>
      <c r="Y114">
        <v>6</v>
      </c>
      <c r="Z114" s="400">
        <v>98</v>
      </c>
      <c r="AA114" s="502">
        <v>98</v>
      </c>
      <c r="AB114" s="400">
        <v>29</v>
      </c>
      <c r="AC114" s="400">
        <f t="shared" si="22"/>
        <v>11</v>
      </c>
    </row>
    <row r="115" spans="1:29" ht="12.75" customHeight="1">
      <c r="A115" s="403">
        <f t="shared" si="23"/>
        <v>99</v>
      </c>
      <c r="B115" s="513"/>
      <c r="C115" s="404" t="str">
        <f t="shared" si="18"/>
        <v>C38-R4</v>
      </c>
      <c r="D115" s="405">
        <v>0.33942129629629753</v>
      </c>
      <c r="E115" s="405">
        <v>0.33956018518518644</v>
      </c>
      <c r="F115" s="406">
        <f t="shared" ref="F115:H130" si="32">F114</f>
        <v>1.7</v>
      </c>
      <c r="G115" s="468">
        <f t="shared" si="32"/>
        <v>13.26</v>
      </c>
      <c r="H115" s="407">
        <f t="shared" si="32"/>
        <v>1.2</v>
      </c>
      <c r="I115" s="407">
        <f t="shared" si="25"/>
        <v>14.959999999999999</v>
      </c>
      <c r="J115" s="407">
        <f t="shared" ca="1" si="19"/>
        <v>15.069999999999999</v>
      </c>
      <c r="K115" s="408">
        <f t="shared" ca="1" si="26"/>
        <v>0.10999999999999943</v>
      </c>
      <c r="L115" s="409">
        <f t="shared" si="27"/>
        <v>0.5</v>
      </c>
      <c r="M115" s="410">
        <f t="shared" si="28"/>
        <v>15.459999999999999</v>
      </c>
      <c r="N115" s="410">
        <f t="shared" ca="1" si="29"/>
        <v>15.569999999999999</v>
      </c>
      <c r="O115" s="411"/>
      <c r="P115" s="485">
        <f t="shared" ca="1" si="30"/>
        <v>0.3394212962962973</v>
      </c>
      <c r="Q115" s="484">
        <f t="shared" ca="1" si="20"/>
        <v>0.33958333333333435</v>
      </c>
      <c r="R115" s="486">
        <f t="shared" ca="1" si="21"/>
        <v>0.11</v>
      </c>
      <c r="S115" s="486">
        <f t="shared" ca="1" si="21"/>
        <v>0.15</v>
      </c>
      <c r="T115">
        <v>25</v>
      </c>
      <c r="U115" s="469" t="str">
        <f t="shared" si="17"/>
        <v>C38-R4</v>
      </c>
      <c r="V115">
        <v>38</v>
      </c>
      <c r="W115" s="470" t="s">
        <v>493</v>
      </c>
      <c r="X115" s="470" t="s">
        <v>494</v>
      </c>
      <c r="Y115">
        <v>4</v>
      </c>
      <c r="Z115" s="400">
        <v>99</v>
      </c>
      <c r="AA115" s="502">
        <v>99</v>
      </c>
      <c r="AB115" s="400">
        <v>31</v>
      </c>
      <c r="AC115" s="400">
        <f t="shared" si="22"/>
        <v>12</v>
      </c>
    </row>
    <row r="116" spans="1:29" ht="12.75" customHeight="1">
      <c r="A116" s="403">
        <f t="shared" si="23"/>
        <v>100</v>
      </c>
      <c r="B116" s="513"/>
      <c r="C116" s="404" t="str">
        <f t="shared" si="18"/>
        <v>C38-R2</v>
      </c>
      <c r="D116" s="405">
        <v>0.33981481481481607</v>
      </c>
      <c r="E116" s="405">
        <v>0.33998842592592721</v>
      </c>
      <c r="F116" s="406">
        <f t="shared" si="32"/>
        <v>1.7</v>
      </c>
      <c r="G116" s="468">
        <f t="shared" si="32"/>
        <v>13.26</v>
      </c>
      <c r="H116" s="407">
        <f t="shared" si="32"/>
        <v>1.2</v>
      </c>
      <c r="I116" s="407">
        <f t="shared" si="25"/>
        <v>14.959999999999999</v>
      </c>
      <c r="J116" s="407">
        <f t="shared" ca="1" si="19"/>
        <v>15.02</v>
      </c>
      <c r="K116" s="408">
        <f t="shared" ca="1" si="26"/>
        <v>6.0000000000000497E-2</v>
      </c>
      <c r="L116" s="409">
        <f t="shared" si="27"/>
        <v>0.5</v>
      </c>
      <c r="M116" s="410">
        <f t="shared" si="28"/>
        <v>15.459999999999999</v>
      </c>
      <c r="N116" s="410">
        <f t="shared" ca="1" si="29"/>
        <v>15.52</v>
      </c>
      <c r="O116" s="411"/>
      <c r="P116" s="485">
        <f t="shared" ca="1" si="30"/>
        <v>0.33983796296296398</v>
      </c>
      <c r="Q116" s="484">
        <f t="shared" ca="1" si="20"/>
        <v>0.34000000000000102</v>
      </c>
      <c r="R116" s="486">
        <f t="shared" ca="1" si="21"/>
        <v>0.06</v>
      </c>
      <c r="S116" s="486">
        <f t="shared" ca="1" si="21"/>
        <v>0.01</v>
      </c>
      <c r="T116">
        <v>26</v>
      </c>
      <c r="U116" s="469" t="str">
        <f t="shared" si="17"/>
        <v>C38-R2</v>
      </c>
      <c r="V116">
        <v>38</v>
      </c>
      <c r="W116" s="470" t="s">
        <v>493</v>
      </c>
      <c r="X116" s="470" t="s">
        <v>494</v>
      </c>
      <c r="Y116">
        <v>2</v>
      </c>
      <c r="Z116" s="400">
        <v>100</v>
      </c>
      <c r="AA116" s="502">
        <v>100</v>
      </c>
      <c r="AB116" s="400">
        <v>33</v>
      </c>
      <c r="AC116" s="400">
        <f t="shared" si="22"/>
        <v>13</v>
      </c>
    </row>
    <row r="117" spans="1:29" ht="12.75" customHeight="1">
      <c r="A117" s="403">
        <f t="shared" si="23"/>
        <v>101</v>
      </c>
      <c r="B117" s="513"/>
      <c r="C117" s="404" t="str">
        <f t="shared" si="18"/>
        <v>C39-R1</v>
      </c>
      <c r="D117" s="405">
        <v>0.34027777777777907</v>
      </c>
      <c r="E117" s="405">
        <v>0.34043981481481611</v>
      </c>
      <c r="F117" s="406">
        <f t="shared" si="32"/>
        <v>1.7</v>
      </c>
      <c r="G117" s="468">
        <f t="shared" si="32"/>
        <v>13.26</v>
      </c>
      <c r="H117" s="407">
        <f t="shared" si="32"/>
        <v>1.2</v>
      </c>
      <c r="I117" s="407">
        <f t="shared" si="25"/>
        <v>14.959999999999999</v>
      </c>
      <c r="J117" s="407">
        <f t="shared" ca="1" si="19"/>
        <v>15.02</v>
      </c>
      <c r="K117" s="408">
        <f t="shared" ca="1" si="26"/>
        <v>6.0000000000000497E-2</v>
      </c>
      <c r="L117" s="409">
        <f t="shared" si="27"/>
        <v>0.5</v>
      </c>
      <c r="M117" s="410">
        <f t="shared" si="28"/>
        <v>15.459999999999999</v>
      </c>
      <c r="N117" s="410">
        <f t="shared" ca="1" si="29"/>
        <v>15.52</v>
      </c>
      <c r="O117" s="411"/>
      <c r="P117" s="485">
        <f t="shared" ca="1" si="30"/>
        <v>0.34027777777777879</v>
      </c>
      <c r="Q117" s="484">
        <f t="shared" ca="1" si="20"/>
        <v>0.3404166666666677</v>
      </c>
      <c r="R117" s="486">
        <f t="shared" ca="1" si="21"/>
        <v>0.06</v>
      </c>
      <c r="S117" s="486">
        <f t="shared" ca="1" si="21"/>
        <v>0.05</v>
      </c>
      <c r="T117">
        <v>1</v>
      </c>
      <c r="U117" s="469" t="str">
        <f t="shared" si="17"/>
        <v>C39-R1</v>
      </c>
      <c r="V117">
        <v>39</v>
      </c>
      <c r="W117" s="470" t="s">
        <v>493</v>
      </c>
      <c r="X117" s="470" t="s">
        <v>494</v>
      </c>
      <c r="Y117">
        <v>1</v>
      </c>
      <c r="Z117" s="400">
        <v>101</v>
      </c>
      <c r="AA117" s="502">
        <v>101</v>
      </c>
      <c r="AB117" s="400">
        <v>35</v>
      </c>
      <c r="AC117" s="400">
        <f t="shared" si="22"/>
        <v>14</v>
      </c>
    </row>
    <row r="118" spans="1:29" ht="12.75" customHeight="1">
      <c r="A118" s="403">
        <f t="shared" si="23"/>
        <v>102</v>
      </c>
      <c r="B118" s="513"/>
      <c r="C118" s="404" t="str">
        <f t="shared" si="18"/>
        <v>C39-R3</v>
      </c>
      <c r="D118" s="405">
        <v>0.34069444444444574</v>
      </c>
      <c r="E118" s="405">
        <v>0.34086805555555688</v>
      </c>
      <c r="F118" s="406">
        <f t="shared" si="32"/>
        <v>1.7</v>
      </c>
      <c r="G118" s="468">
        <f t="shared" si="32"/>
        <v>13.26</v>
      </c>
      <c r="H118" s="407">
        <f t="shared" si="32"/>
        <v>1.2</v>
      </c>
      <c r="I118" s="407">
        <f t="shared" si="25"/>
        <v>14.959999999999999</v>
      </c>
      <c r="J118" s="407">
        <f t="shared" ca="1" si="19"/>
        <v>14.999999999999998</v>
      </c>
      <c r="K118" s="408">
        <f t="shared" ca="1" si="26"/>
        <v>3.9999999999999147E-2</v>
      </c>
      <c r="L118" s="409">
        <f t="shared" si="27"/>
        <v>0.5</v>
      </c>
      <c r="M118" s="410">
        <f t="shared" si="28"/>
        <v>15.459999999999999</v>
      </c>
      <c r="N118" s="410">
        <f t="shared" ca="1" si="29"/>
        <v>15.499999999999998</v>
      </c>
      <c r="O118" s="411"/>
      <c r="P118" s="485">
        <f t="shared" ca="1" si="30"/>
        <v>0.34069444444444547</v>
      </c>
      <c r="Q118" s="484">
        <f t="shared" ca="1" si="20"/>
        <v>0.3408680555555566</v>
      </c>
      <c r="R118" s="486">
        <f t="shared" ca="1" si="21"/>
        <v>0.04</v>
      </c>
      <c r="S118" s="486">
        <f t="shared" ca="1" si="21"/>
        <v>0.1</v>
      </c>
      <c r="T118">
        <v>2</v>
      </c>
      <c r="U118" s="469" t="str">
        <f t="shared" si="17"/>
        <v>C39-R3</v>
      </c>
      <c r="V118">
        <v>39</v>
      </c>
      <c r="W118" s="470" t="s">
        <v>493</v>
      </c>
      <c r="X118" s="470" t="s">
        <v>494</v>
      </c>
      <c r="Y118">
        <v>3</v>
      </c>
      <c r="Z118" s="400">
        <v>102</v>
      </c>
      <c r="AA118" s="502">
        <v>102</v>
      </c>
      <c r="AB118" s="400">
        <v>37</v>
      </c>
      <c r="AC118" s="400">
        <f t="shared" si="22"/>
        <v>15</v>
      </c>
    </row>
    <row r="119" spans="1:29" ht="12.75" customHeight="1">
      <c r="A119" s="403">
        <f t="shared" si="23"/>
        <v>103</v>
      </c>
      <c r="B119" s="513"/>
      <c r="C119" s="404" t="str">
        <f t="shared" si="18"/>
        <v>C39-R5</v>
      </c>
      <c r="D119" s="405">
        <v>0.34114583333333465</v>
      </c>
      <c r="E119" s="405">
        <v>0.34130787037037169</v>
      </c>
      <c r="F119" s="406">
        <f t="shared" si="32"/>
        <v>1.7</v>
      </c>
      <c r="G119" s="468">
        <f t="shared" si="32"/>
        <v>13.26</v>
      </c>
      <c r="H119" s="407">
        <f t="shared" si="32"/>
        <v>1.2</v>
      </c>
      <c r="I119" s="407">
        <f t="shared" si="25"/>
        <v>14.959999999999999</v>
      </c>
      <c r="J119" s="407">
        <f t="shared" ca="1" si="19"/>
        <v>15.059999999999999</v>
      </c>
      <c r="K119" s="408">
        <f t="shared" ca="1" si="26"/>
        <v>9.9999999999999645E-2</v>
      </c>
      <c r="L119" s="409">
        <f t="shared" si="27"/>
        <v>0.5</v>
      </c>
      <c r="M119" s="410">
        <f t="shared" si="28"/>
        <v>15.459999999999999</v>
      </c>
      <c r="N119" s="410">
        <f t="shared" ca="1" si="29"/>
        <v>15.559999999999999</v>
      </c>
      <c r="O119" s="411"/>
      <c r="P119" s="485">
        <f t="shared" ca="1" si="30"/>
        <v>0.34112268518518624</v>
      </c>
      <c r="Q119" s="484">
        <f t="shared" ca="1" si="20"/>
        <v>0.34126157407407515</v>
      </c>
      <c r="R119" s="486">
        <f t="shared" ca="1" si="21"/>
        <v>0.1</v>
      </c>
      <c r="S119" s="486">
        <f t="shared" ca="1" si="21"/>
        <v>0.09</v>
      </c>
      <c r="T119">
        <v>3</v>
      </c>
      <c r="U119" s="469" t="str">
        <f t="shared" si="17"/>
        <v>C39-R5</v>
      </c>
      <c r="V119">
        <v>39</v>
      </c>
      <c r="W119" s="470" t="s">
        <v>493</v>
      </c>
      <c r="X119" s="470" t="s">
        <v>494</v>
      </c>
      <c r="Y119">
        <v>5</v>
      </c>
      <c r="Z119" s="400">
        <v>103</v>
      </c>
      <c r="AA119" s="502">
        <v>103</v>
      </c>
      <c r="AB119" s="400">
        <v>39</v>
      </c>
      <c r="AC119" s="400">
        <f t="shared" si="22"/>
        <v>16</v>
      </c>
    </row>
    <row r="120" spans="1:29" ht="12.75" customHeight="1">
      <c r="A120" s="403">
        <f t="shared" si="23"/>
        <v>104</v>
      </c>
      <c r="B120" s="513"/>
      <c r="C120" s="404" t="str">
        <f t="shared" si="18"/>
        <v>C39-R7</v>
      </c>
      <c r="D120" s="405">
        <v>0.34155092592592723</v>
      </c>
      <c r="E120" s="405">
        <v>0.34172453703703837</v>
      </c>
      <c r="F120" s="406">
        <f t="shared" si="32"/>
        <v>1.7</v>
      </c>
      <c r="G120" s="468">
        <f t="shared" si="32"/>
        <v>13.26</v>
      </c>
      <c r="H120" s="407">
        <f t="shared" si="32"/>
        <v>1.2</v>
      </c>
      <c r="I120" s="407">
        <f t="shared" si="25"/>
        <v>14.959999999999999</v>
      </c>
      <c r="J120" s="407">
        <f t="shared" ca="1" si="19"/>
        <v>15.059999999999999</v>
      </c>
      <c r="K120" s="408">
        <f t="shared" ca="1" si="26"/>
        <v>9.9999999999999645E-2</v>
      </c>
      <c r="L120" s="409">
        <f t="shared" si="27"/>
        <v>0.5</v>
      </c>
      <c r="M120" s="410">
        <f t="shared" si="28"/>
        <v>15.459999999999999</v>
      </c>
      <c r="N120" s="410">
        <f t="shared" ca="1" si="29"/>
        <v>15.559999999999999</v>
      </c>
      <c r="O120" s="411"/>
      <c r="P120" s="485">
        <f t="shared" ca="1" si="30"/>
        <v>0.34150462962963068</v>
      </c>
      <c r="Q120" s="484">
        <f t="shared" ca="1" si="20"/>
        <v>0.34165509259259363</v>
      </c>
      <c r="R120" s="486">
        <f t="shared" ca="1" si="21"/>
        <v>0.1</v>
      </c>
      <c r="S120" s="486">
        <f t="shared" ca="1" si="21"/>
        <v>0.11</v>
      </c>
      <c r="T120">
        <v>4</v>
      </c>
      <c r="U120" s="469" t="str">
        <f t="shared" si="17"/>
        <v>C39-R7</v>
      </c>
      <c r="V120">
        <v>39</v>
      </c>
      <c r="W120" s="470" t="s">
        <v>493</v>
      </c>
      <c r="X120" s="470" t="s">
        <v>494</v>
      </c>
      <c r="Y120">
        <v>7</v>
      </c>
      <c r="Z120" s="400">
        <v>104</v>
      </c>
      <c r="AA120" s="502">
        <v>104</v>
      </c>
      <c r="AB120" s="400">
        <v>41</v>
      </c>
      <c r="AC120" s="400">
        <f t="shared" si="22"/>
        <v>17</v>
      </c>
    </row>
    <row r="121" spans="1:29" ht="12.75" customHeight="1">
      <c r="A121" s="403">
        <f t="shared" si="23"/>
        <v>105</v>
      </c>
      <c r="B121" s="513"/>
      <c r="C121" s="404" t="str">
        <f t="shared" si="18"/>
        <v>C39-R9</v>
      </c>
      <c r="D121" s="405">
        <v>0.34200231481481613</v>
      </c>
      <c r="E121" s="405">
        <v>0.34214120370370504</v>
      </c>
      <c r="F121" s="406">
        <f t="shared" si="32"/>
        <v>1.7</v>
      </c>
      <c r="G121" s="468">
        <f t="shared" si="32"/>
        <v>13.26</v>
      </c>
      <c r="H121" s="407">
        <f t="shared" si="32"/>
        <v>1.2</v>
      </c>
      <c r="I121" s="407">
        <f t="shared" si="25"/>
        <v>14.959999999999999</v>
      </c>
      <c r="J121" s="407">
        <f t="shared" ca="1" si="19"/>
        <v>15.03</v>
      </c>
      <c r="K121" s="408">
        <f t="shared" ca="1" si="26"/>
        <v>7.0000000000000284E-2</v>
      </c>
      <c r="L121" s="409">
        <f t="shared" si="27"/>
        <v>0.5</v>
      </c>
      <c r="M121" s="410">
        <f t="shared" si="28"/>
        <v>15.459999999999999</v>
      </c>
      <c r="N121" s="410">
        <f t="shared" ca="1" si="29"/>
        <v>15.53</v>
      </c>
      <c r="O121" s="411"/>
      <c r="P121" s="485">
        <f t="shared" ca="1" si="30"/>
        <v>0.34188657407407513</v>
      </c>
      <c r="Q121" s="484">
        <f t="shared" ca="1" si="20"/>
        <v>0.34202546296296404</v>
      </c>
      <c r="R121" s="486">
        <f t="shared" ca="1" si="21"/>
        <v>7.0000000000000007E-2</v>
      </c>
      <c r="S121" s="486">
        <f t="shared" ca="1" si="21"/>
        <v>0.02</v>
      </c>
      <c r="T121">
        <v>5</v>
      </c>
      <c r="U121" s="469" t="str">
        <f t="shared" si="17"/>
        <v>C39-R9</v>
      </c>
      <c r="V121">
        <v>39</v>
      </c>
      <c r="W121" s="470" t="s">
        <v>493</v>
      </c>
      <c r="X121" s="470" t="s">
        <v>494</v>
      </c>
      <c r="Y121">
        <v>9</v>
      </c>
      <c r="Z121" s="400">
        <v>105</v>
      </c>
      <c r="AA121" s="502">
        <v>105</v>
      </c>
      <c r="AB121" s="400">
        <v>43</v>
      </c>
      <c r="AC121" s="400">
        <f t="shared" si="22"/>
        <v>18</v>
      </c>
    </row>
    <row r="122" spans="1:29" ht="12.75" customHeight="1">
      <c r="A122" s="403">
        <f t="shared" si="23"/>
        <v>106</v>
      </c>
      <c r="B122" s="513"/>
      <c r="C122" s="404" t="str">
        <f t="shared" si="18"/>
        <v>C39-R11</v>
      </c>
      <c r="D122" s="405">
        <v>0.34241898148148281</v>
      </c>
      <c r="E122" s="405">
        <v>0.34255787037037172</v>
      </c>
      <c r="F122" s="406">
        <f t="shared" si="32"/>
        <v>1.7</v>
      </c>
      <c r="G122" s="468">
        <f t="shared" si="32"/>
        <v>13.26</v>
      </c>
      <c r="H122" s="407">
        <f t="shared" si="32"/>
        <v>1.2</v>
      </c>
      <c r="I122" s="407">
        <f t="shared" si="25"/>
        <v>14.959999999999999</v>
      </c>
      <c r="J122" s="407">
        <f t="shared" ca="1" si="19"/>
        <v>14.989999999999998</v>
      </c>
      <c r="K122" s="408">
        <f t="shared" ca="1" si="26"/>
        <v>2.9999999999999361E-2</v>
      </c>
      <c r="L122" s="409">
        <f t="shared" si="27"/>
        <v>0.5</v>
      </c>
      <c r="M122" s="410">
        <f t="shared" si="28"/>
        <v>15.459999999999999</v>
      </c>
      <c r="N122" s="410">
        <f t="shared" ca="1" si="29"/>
        <v>15.489999999999998</v>
      </c>
      <c r="O122" s="411"/>
      <c r="P122" s="485">
        <f t="shared" ca="1" si="30"/>
        <v>0.34226851851851958</v>
      </c>
      <c r="Q122" s="484">
        <f t="shared" ca="1" si="20"/>
        <v>0.34241898148148253</v>
      </c>
      <c r="R122" s="486">
        <f t="shared" ca="1" si="21"/>
        <v>0.03</v>
      </c>
      <c r="S122" s="486">
        <f t="shared" ca="1" si="21"/>
        <v>0.1</v>
      </c>
      <c r="T122">
        <v>6</v>
      </c>
      <c r="U122" s="469" t="str">
        <f t="shared" si="17"/>
        <v>C39-R11</v>
      </c>
      <c r="V122">
        <v>39</v>
      </c>
      <c r="W122" s="470" t="s">
        <v>493</v>
      </c>
      <c r="X122" s="470" t="s">
        <v>494</v>
      </c>
      <c r="Y122">
        <v>11</v>
      </c>
      <c r="Z122" s="400">
        <v>106</v>
      </c>
      <c r="AA122" s="502">
        <v>106</v>
      </c>
      <c r="AB122" s="395">
        <v>42</v>
      </c>
      <c r="AC122" s="400">
        <f t="shared" si="22"/>
        <v>19</v>
      </c>
    </row>
    <row r="123" spans="1:29" ht="12.75" customHeight="1">
      <c r="A123" s="403">
        <f t="shared" si="23"/>
        <v>107</v>
      </c>
      <c r="B123" s="513"/>
      <c r="C123" s="404" t="str">
        <f t="shared" si="18"/>
        <v>C39-R13</v>
      </c>
      <c r="D123" s="405">
        <v>0.34280092592592726</v>
      </c>
      <c r="E123" s="405">
        <v>0.34293981481481617</v>
      </c>
      <c r="F123" s="406">
        <f t="shared" si="32"/>
        <v>1.7</v>
      </c>
      <c r="G123" s="468">
        <f t="shared" si="32"/>
        <v>13.26</v>
      </c>
      <c r="H123" s="407">
        <f t="shared" si="32"/>
        <v>1.2</v>
      </c>
      <c r="I123" s="407">
        <f t="shared" si="25"/>
        <v>14.959999999999999</v>
      </c>
      <c r="J123" s="407">
        <f t="shared" ca="1" si="19"/>
        <v>14.969999999999999</v>
      </c>
      <c r="K123" s="408">
        <f t="shared" ca="1" si="26"/>
        <v>9.9999999999997868E-3</v>
      </c>
      <c r="L123" s="409">
        <f t="shared" si="27"/>
        <v>0.5</v>
      </c>
      <c r="M123" s="410">
        <f t="shared" si="28"/>
        <v>15.459999999999999</v>
      </c>
      <c r="N123" s="410">
        <f t="shared" ca="1" si="29"/>
        <v>15.469999999999999</v>
      </c>
      <c r="O123" s="411"/>
      <c r="P123" s="485">
        <f t="shared" ca="1" si="30"/>
        <v>0.34266203703703807</v>
      </c>
      <c r="Q123" s="484">
        <f t="shared" ca="1" si="20"/>
        <v>0.34280092592592698</v>
      </c>
      <c r="R123" s="486">
        <f t="shared" ca="1" si="21"/>
        <v>0.01</v>
      </c>
      <c r="S123" s="486">
        <f t="shared" ca="1" si="21"/>
        <v>0.1</v>
      </c>
      <c r="T123">
        <v>7</v>
      </c>
      <c r="U123" s="469" t="str">
        <f t="shared" si="17"/>
        <v>C39-R13</v>
      </c>
      <c r="V123">
        <v>39</v>
      </c>
      <c r="W123" s="470" t="s">
        <v>493</v>
      </c>
      <c r="X123" s="470" t="s">
        <v>494</v>
      </c>
      <c r="Y123">
        <v>13</v>
      </c>
      <c r="Z123" s="400">
        <v>107</v>
      </c>
      <c r="AA123" s="502">
        <v>107</v>
      </c>
      <c r="AB123" s="395">
        <v>40</v>
      </c>
      <c r="AC123" s="400">
        <f t="shared" si="22"/>
        <v>20</v>
      </c>
    </row>
    <row r="124" spans="1:29" ht="12.75" customHeight="1">
      <c r="A124" s="403">
        <f t="shared" si="23"/>
        <v>108</v>
      </c>
      <c r="B124" s="513"/>
      <c r="C124" s="404" t="str">
        <f t="shared" si="18"/>
        <v>C39-R15</v>
      </c>
      <c r="D124" s="405">
        <v>0.34321759259259393</v>
      </c>
      <c r="E124" s="405">
        <v>0.34337962962963098</v>
      </c>
      <c r="F124" s="406">
        <f t="shared" si="32"/>
        <v>1.7</v>
      </c>
      <c r="G124" s="468">
        <f t="shared" si="32"/>
        <v>13.26</v>
      </c>
      <c r="H124" s="407">
        <f t="shared" si="32"/>
        <v>1.2</v>
      </c>
      <c r="I124" s="407">
        <f t="shared" si="25"/>
        <v>14.959999999999999</v>
      </c>
      <c r="J124" s="407">
        <f t="shared" ca="1" si="19"/>
        <v>15.02</v>
      </c>
      <c r="K124" s="408">
        <f t="shared" ca="1" si="26"/>
        <v>6.0000000000000497E-2</v>
      </c>
      <c r="L124" s="409">
        <f t="shared" si="27"/>
        <v>0.5</v>
      </c>
      <c r="M124" s="410">
        <f t="shared" si="28"/>
        <v>15.459999999999999</v>
      </c>
      <c r="N124" s="410">
        <f t="shared" ca="1" si="29"/>
        <v>15.52</v>
      </c>
      <c r="O124" s="411"/>
      <c r="P124" s="485">
        <f t="shared" ca="1" si="30"/>
        <v>0.34307870370370475</v>
      </c>
      <c r="Q124" s="484">
        <f t="shared" ca="1" si="20"/>
        <v>0.34324074074074179</v>
      </c>
      <c r="R124" s="486">
        <f t="shared" ca="1" si="21"/>
        <v>0.06</v>
      </c>
      <c r="S124" s="486">
        <f t="shared" ca="1" si="21"/>
        <v>0.04</v>
      </c>
      <c r="T124">
        <v>8</v>
      </c>
      <c r="U124" s="469" t="str">
        <f t="shared" si="17"/>
        <v>C39-R15</v>
      </c>
      <c r="V124">
        <v>39</v>
      </c>
      <c r="W124" s="470" t="s">
        <v>493</v>
      </c>
      <c r="X124" s="470" t="s">
        <v>494</v>
      </c>
      <c r="Y124">
        <v>15</v>
      </c>
      <c r="Z124" s="400">
        <v>108</v>
      </c>
      <c r="AA124" s="502">
        <v>108</v>
      </c>
      <c r="AB124" s="395">
        <v>38</v>
      </c>
      <c r="AC124" s="400">
        <f t="shared" si="22"/>
        <v>1</v>
      </c>
    </row>
    <row r="125" spans="1:29" ht="12.75" customHeight="1">
      <c r="A125" s="403">
        <f t="shared" si="23"/>
        <v>109</v>
      </c>
      <c r="B125" s="513"/>
      <c r="C125" s="404" t="str">
        <f t="shared" si="18"/>
        <v>C39-R17</v>
      </c>
      <c r="D125" s="405">
        <v>0.34362268518518652</v>
      </c>
      <c r="E125" s="405">
        <v>0.34379629629629765</v>
      </c>
      <c r="F125" s="406">
        <f t="shared" si="32"/>
        <v>1.7</v>
      </c>
      <c r="G125" s="468">
        <f t="shared" si="32"/>
        <v>13.26</v>
      </c>
      <c r="H125" s="407">
        <f t="shared" si="32"/>
        <v>1.2</v>
      </c>
      <c r="I125" s="407">
        <f t="shared" si="25"/>
        <v>14.959999999999999</v>
      </c>
      <c r="J125" s="407">
        <f t="shared" ca="1" si="19"/>
        <v>14.979999999999999</v>
      </c>
      <c r="K125" s="408">
        <f t="shared" ca="1" si="26"/>
        <v>1.9999999999999574E-2</v>
      </c>
      <c r="L125" s="409">
        <f t="shared" si="27"/>
        <v>0.5</v>
      </c>
      <c r="M125" s="410">
        <f t="shared" si="28"/>
        <v>15.459999999999999</v>
      </c>
      <c r="N125" s="410">
        <f t="shared" ca="1" si="29"/>
        <v>15.479999999999999</v>
      </c>
      <c r="O125" s="411"/>
      <c r="P125" s="485">
        <f t="shared" ca="1" si="30"/>
        <v>0.34349537037037142</v>
      </c>
      <c r="Q125" s="484">
        <f t="shared" ca="1" si="20"/>
        <v>0.34364583333333437</v>
      </c>
      <c r="R125" s="486">
        <f t="shared" ca="1" si="21"/>
        <v>0.02</v>
      </c>
      <c r="S125" s="486">
        <f t="shared" ca="1" si="21"/>
        <v>0.04</v>
      </c>
      <c r="T125">
        <v>9</v>
      </c>
      <c r="U125" s="469" t="str">
        <f t="shared" si="17"/>
        <v>C39-R17</v>
      </c>
      <c r="V125">
        <v>39</v>
      </c>
      <c r="W125" s="470" t="s">
        <v>493</v>
      </c>
      <c r="X125" s="470" t="s">
        <v>494</v>
      </c>
      <c r="Y125">
        <v>17</v>
      </c>
      <c r="Z125" s="400">
        <v>109</v>
      </c>
      <c r="AA125" s="502">
        <v>109</v>
      </c>
      <c r="AB125" s="395">
        <v>36</v>
      </c>
      <c r="AC125" s="400">
        <f t="shared" si="22"/>
        <v>2</v>
      </c>
    </row>
    <row r="126" spans="1:29" ht="12.75" customHeight="1">
      <c r="A126" s="403">
        <f t="shared" si="23"/>
        <v>110</v>
      </c>
      <c r="B126" s="513"/>
      <c r="C126" s="404" t="str">
        <f t="shared" si="18"/>
        <v>C39-R19</v>
      </c>
      <c r="D126" s="405">
        <v>0.34403935185185319</v>
      </c>
      <c r="E126" s="405">
        <v>0.34421296296296433</v>
      </c>
      <c r="F126" s="406">
        <f t="shared" si="32"/>
        <v>1.7</v>
      </c>
      <c r="G126" s="468">
        <f t="shared" si="32"/>
        <v>13.26</v>
      </c>
      <c r="H126" s="407">
        <f t="shared" si="32"/>
        <v>1.2</v>
      </c>
      <c r="I126" s="407">
        <f t="shared" si="25"/>
        <v>14.959999999999999</v>
      </c>
      <c r="J126" s="407">
        <f t="shared" ca="1" si="19"/>
        <v>15.09</v>
      </c>
      <c r="K126" s="408">
        <f t="shared" ca="1" si="26"/>
        <v>0.13000000000000078</v>
      </c>
      <c r="L126" s="409">
        <f t="shared" si="27"/>
        <v>0.5</v>
      </c>
      <c r="M126" s="410">
        <f t="shared" si="28"/>
        <v>15.459999999999999</v>
      </c>
      <c r="N126" s="410">
        <f t="shared" ca="1" si="29"/>
        <v>15.59</v>
      </c>
      <c r="O126" s="411"/>
      <c r="P126" s="485">
        <f t="shared" ca="1" si="30"/>
        <v>0.34388888888888991</v>
      </c>
      <c r="Q126" s="484">
        <f t="shared" ca="1" si="20"/>
        <v>0.34403935185185286</v>
      </c>
      <c r="R126" s="486">
        <f t="shared" ca="1" si="21"/>
        <v>0.13</v>
      </c>
      <c r="S126" s="486">
        <f t="shared" ca="1" si="21"/>
        <v>0.12</v>
      </c>
      <c r="T126">
        <v>10</v>
      </c>
      <c r="U126" s="469" t="str">
        <f t="shared" si="17"/>
        <v>C39-R19</v>
      </c>
      <c r="V126">
        <v>39</v>
      </c>
      <c r="W126" s="470" t="s">
        <v>493</v>
      </c>
      <c r="X126" s="470" t="s">
        <v>494</v>
      </c>
      <c r="Y126">
        <v>19</v>
      </c>
      <c r="Z126" s="400">
        <v>110</v>
      </c>
      <c r="AA126" s="502">
        <v>110</v>
      </c>
      <c r="AB126" s="395">
        <v>34</v>
      </c>
      <c r="AC126" s="400">
        <f t="shared" si="22"/>
        <v>3</v>
      </c>
    </row>
    <row r="127" spans="1:29" ht="12.75" customHeight="1">
      <c r="A127" s="403">
        <f t="shared" si="23"/>
        <v>111</v>
      </c>
      <c r="B127" s="513"/>
      <c r="C127" s="404" t="str">
        <f t="shared" si="18"/>
        <v>C39-R21</v>
      </c>
      <c r="D127" s="405">
        <v>0.3444907407407421</v>
      </c>
      <c r="E127" s="405">
        <v>0.34464120370370505</v>
      </c>
      <c r="F127" s="406">
        <f t="shared" si="32"/>
        <v>1.7</v>
      </c>
      <c r="G127" s="468">
        <f t="shared" si="32"/>
        <v>13.26</v>
      </c>
      <c r="H127" s="407">
        <f t="shared" si="32"/>
        <v>1.2</v>
      </c>
      <c r="I127" s="407">
        <f t="shared" si="25"/>
        <v>14.959999999999999</v>
      </c>
      <c r="J127" s="407">
        <f t="shared" ca="1" si="19"/>
        <v>15.02</v>
      </c>
      <c r="K127" s="408">
        <f t="shared" ca="1" si="26"/>
        <v>6.0000000000000497E-2</v>
      </c>
      <c r="L127" s="409">
        <f t="shared" si="27"/>
        <v>0.5</v>
      </c>
      <c r="M127" s="410">
        <f t="shared" si="28"/>
        <v>15.459999999999999</v>
      </c>
      <c r="N127" s="410">
        <f t="shared" ca="1" si="29"/>
        <v>15.52</v>
      </c>
      <c r="O127" s="411"/>
      <c r="P127" s="485">
        <f t="shared" ca="1" si="30"/>
        <v>0.34430555555555659</v>
      </c>
      <c r="Q127" s="484">
        <f t="shared" ca="1" si="20"/>
        <v>0.3444444444444455</v>
      </c>
      <c r="R127" s="486">
        <f t="shared" ca="1" si="21"/>
        <v>0.06</v>
      </c>
      <c r="S127" s="486">
        <f t="shared" ca="1" si="21"/>
        <v>0.04</v>
      </c>
      <c r="T127">
        <v>11</v>
      </c>
      <c r="U127" s="469" t="str">
        <f t="shared" si="17"/>
        <v>C39-R21</v>
      </c>
      <c r="V127">
        <v>39</v>
      </c>
      <c r="W127" s="470" t="s">
        <v>493</v>
      </c>
      <c r="X127" s="470" t="s">
        <v>494</v>
      </c>
      <c r="Y127">
        <v>21</v>
      </c>
      <c r="Z127" s="400">
        <v>111</v>
      </c>
      <c r="AA127" s="502">
        <v>111</v>
      </c>
      <c r="AB127" s="395">
        <v>32</v>
      </c>
      <c r="AC127" s="400">
        <f t="shared" si="22"/>
        <v>4</v>
      </c>
    </row>
    <row r="128" spans="1:29" ht="12.75" customHeight="1">
      <c r="A128" s="403">
        <f t="shared" si="23"/>
        <v>112</v>
      </c>
      <c r="B128" s="513"/>
      <c r="C128" s="404" t="str">
        <f t="shared" si="18"/>
        <v>C39-R23</v>
      </c>
      <c r="D128" s="405">
        <v>0.34490740740740877</v>
      </c>
      <c r="E128" s="405">
        <v>0.34504629629629768</v>
      </c>
      <c r="F128" s="406">
        <f t="shared" si="32"/>
        <v>1.7</v>
      </c>
      <c r="G128" s="468">
        <f t="shared" si="32"/>
        <v>13.26</v>
      </c>
      <c r="H128" s="407">
        <f t="shared" si="32"/>
        <v>1.2</v>
      </c>
      <c r="I128" s="407">
        <f t="shared" si="25"/>
        <v>14.959999999999999</v>
      </c>
      <c r="J128" s="407">
        <f t="shared" ca="1" si="19"/>
        <v>15.09</v>
      </c>
      <c r="K128" s="408">
        <f t="shared" ca="1" si="26"/>
        <v>0.13000000000000078</v>
      </c>
      <c r="L128" s="409">
        <f t="shared" si="27"/>
        <v>0.5</v>
      </c>
      <c r="M128" s="410">
        <f t="shared" si="28"/>
        <v>15.459999999999999</v>
      </c>
      <c r="N128" s="410">
        <f t="shared" ca="1" si="29"/>
        <v>15.59</v>
      </c>
      <c r="O128" s="411"/>
      <c r="P128" s="485">
        <f t="shared" ca="1" si="30"/>
        <v>0.34471064814814922</v>
      </c>
      <c r="Q128" s="484">
        <f t="shared" ca="1" si="20"/>
        <v>0.34488425925926036</v>
      </c>
      <c r="R128" s="486">
        <f t="shared" ca="1" si="21"/>
        <v>0.13</v>
      </c>
      <c r="S128" s="486">
        <f t="shared" ca="1" si="21"/>
        <v>0.03</v>
      </c>
      <c r="T128">
        <v>12</v>
      </c>
      <c r="U128" s="469" t="str">
        <f t="shared" si="17"/>
        <v>C39-R23</v>
      </c>
      <c r="V128">
        <v>39</v>
      </c>
      <c r="W128" s="470" t="s">
        <v>493</v>
      </c>
      <c r="X128" s="470" t="s">
        <v>494</v>
      </c>
      <c r="Y128">
        <v>23</v>
      </c>
      <c r="Z128" s="400">
        <v>112</v>
      </c>
      <c r="AA128" s="502">
        <v>112</v>
      </c>
      <c r="AB128" s="395">
        <v>30</v>
      </c>
      <c r="AC128" s="400">
        <f t="shared" si="22"/>
        <v>5</v>
      </c>
    </row>
    <row r="129" spans="1:29" ht="12.75" customHeight="1">
      <c r="A129" s="403">
        <f t="shared" si="23"/>
        <v>113</v>
      </c>
      <c r="B129" s="513"/>
      <c r="C129" s="404" t="str">
        <f t="shared" si="18"/>
        <v>C39-R25</v>
      </c>
      <c r="D129" s="405">
        <v>0.34528935185185322</v>
      </c>
      <c r="E129" s="405">
        <v>0.34543981481481617</v>
      </c>
      <c r="F129" s="406">
        <f t="shared" si="32"/>
        <v>1.7</v>
      </c>
      <c r="G129" s="468">
        <f t="shared" si="32"/>
        <v>13.26</v>
      </c>
      <c r="H129" s="407">
        <f t="shared" si="32"/>
        <v>1.2</v>
      </c>
      <c r="I129" s="407">
        <f t="shared" si="25"/>
        <v>14.959999999999999</v>
      </c>
      <c r="J129" s="407">
        <f t="shared" ca="1" si="19"/>
        <v>14.969999999999999</v>
      </c>
      <c r="K129" s="408">
        <f t="shared" ca="1" si="26"/>
        <v>9.9999999999997868E-3</v>
      </c>
      <c r="L129" s="409">
        <f t="shared" si="27"/>
        <v>0.5</v>
      </c>
      <c r="M129" s="410">
        <f t="shared" si="28"/>
        <v>15.459999999999999</v>
      </c>
      <c r="N129" s="410">
        <f t="shared" ca="1" si="29"/>
        <v>15.469999999999999</v>
      </c>
      <c r="O129" s="411"/>
      <c r="P129" s="485">
        <f t="shared" ca="1" si="30"/>
        <v>0.3451273148148159</v>
      </c>
      <c r="Q129" s="484">
        <f t="shared" ca="1" si="20"/>
        <v>0.34530092592592704</v>
      </c>
      <c r="R129" s="486">
        <f t="shared" ca="1" si="21"/>
        <v>0.01</v>
      </c>
      <c r="S129" s="486">
        <f t="shared" ca="1" si="21"/>
        <v>0.12</v>
      </c>
      <c r="T129">
        <v>13</v>
      </c>
      <c r="U129" s="469" t="str">
        <f t="shared" si="17"/>
        <v>C39-R25</v>
      </c>
      <c r="V129">
        <v>39</v>
      </c>
      <c r="W129" s="470" t="s">
        <v>493</v>
      </c>
      <c r="X129" s="470" t="s">
        <v>494</v>
      </c>
      <c r="Y129">
        <v>25</v>
      </c>
      <c r="Z129" s="400">
        <v>113</v>
      </c>
      <c r="AA129" s="502">
        <v>113</v>
      </c>
      <c r="AB129" s="395">
        <v>28</v>
      </c>
      <c r="AC129" s="400">
        <f t="shared" si="22"/>
        <v>6</v>
      </c>
    </row>
    <row r="130" spans="1:29" ht="12.75" customHeight="1">
      <c r="A130" s="403">
        <f t="shared" si="23"/>
        <v>114</v>
      </c>
      <c r="B130" s="513"/>
      <c r="C130" s="404" t="str">
        <f t="shared" si="18"/>
        <v>C39-R27</v>
      </c>
      <c r="D130" s="405">
        <v>0.3456944444444458</v>
      </c>
      <c r="E130" s="405">
        <v>0.34586805555555694</v>
      </c>
      <c r="F130" s="406">
        <f t="shared" si="32"/>
        <v>1.7</v>
      </c>
      <c r="G130" s="468">
        <f t="shared" si="32"/>
        <v>13.26</v>
      </c>
      <c r="H130" s="407">
        <f t="shared" si="32"/>
        <v>1.2</v>
      </c>
      <c r="I130" s="407">
        <f t="shared" si="25"/>
        <v>14.959999999999999</v>
      </c>
      <c r="J130" s="407">
        <f t="shared" ca="1" si="19"/>
        <v>15.11</v>
      </c>
      <c r="K130" s="408">
        <f t="shared" ca="1" si="26"/>
        <v>0.15000000000000036</v>
      </c>
      <c r="L130" s="409">
        <f t="shared" si="27"/>
        <v>0.5</v>
      </c>
      <c r="M130" s="410">
        <f t="shared" si="28"/>
        <v>15.459999999999999</v>
      </c>
      <c r="N130" s="410">
        <f t="shared" ca="1" si="29"/>
        <v>15.61</v>
      </c>
      <c r="O130" s="411"/>
      <c r="P130" s="485">
        <f t="shared" ca="1" si="30"/>
        <v>0.34553240740740854</v>
      </c>
      <c r="Q130" s="484">
        <f t="shared" ca="1" si="20"/>
        <v>0.34567129629629745</v>
      </c>
      <c r="R130" s="486">
        <f t="shared" ca="1" si="21"/>
        <v>0.15</v>
      </c>
      <c r="S130" s="486">
        <f t="shared" ca="1" si="21"/>
        <v>0.01</v>
      </c>
      <c r="T130">
        <v>14</v>
      </c>
      <c r="U130" s="469" t="str">
        <f t="shared" si="17"/>
        <v>C39-R27</v>
      </c>
      <c r="V130">
        <v>39</v>
      </c>
      <c r="W130" s="470" t="s">
        <v>493</v>
      </c>
      <c r="X130" s="470" t="s">
        <v>494</v>
      </c>
      <c r="Y130">
        <v>27</v>
      </c>
      <c r="Z130" s="400">
        <v>114</v>
      </c>
      <c r="AA130" s="502">
        <v>114</v>
      </c>
      <c r="AB130" s="395">
        <v>26</v>
      </c>
      <c r="AC130" s="400">
        <f t="shared" si="22"/>
        <v>7</v>
      </c>
    </row>
    <row r="131" spans="1:29" ht="12.75" customHeight="1">
      <c r="A131" s="403">
        <f t="shared" si="23"/>
        <v>115</v>
      </c>
      <c r="B131" s="513" t="str">
        <f>D12</f>
        <v>KM10+170, KM10+230</v>
      </c>
      <c r="C131" s="404" t="str">
        <f t="shared" si="18"/>
        <v>C39-R29</v>
      </c>
      <c r="D131" s="405">
        <v>0.34614583333333471</v>
      </c>
      <c r="E131" s="405">
        <v>0.34631944444444585</v>
      </c>
      <c r="F131" s="406">
        <f t="shared" ref="F131:H146" si="33">F130</f>
        <v>1.7</v>
      </c>
      <c r="G131" s="468">
        <f t="shared" si="33"/>
        <v>13.26</v>
      </c>
      <c r="H131" s="407">
        <f t="shared" si="33"/>
        <v>1.2</v>
      </c>
      <c r="I131" s="407">
        <f t="shared" si="25"/>
        <v>14.959999999999999</v>
      </c>
      <c r="J131" s="407">
        <f t="shared" ca="1" si="19"/>
        <v>14.989999999999998</v>
      </c>
      <c r="K131" s="408">
        <f t="shared" ca="1" si="26"/>
        <v>2.9999999999999361E-2</v>
      </c>
      <c r="L131" s="409">
        <f t="shared" si="27"/>
        <v>0.5</v>
      </c>
      <c r="M131" s="410">
        <f t="shared" si="28"/>
        <v>15.459999999999999</v>
      </c>
      <c r="N131" s="410">
        <f t="shared" ca="1" si="29"/>
        <v>15.489999999999998</v>
      </c>
      <c r="O131" s="411"/>
      <c r="P131" s="485">
        <f t="shared" ca="1" si="30"/>
        <v>0.34592592592592708</v>
      </c>
      <c r="Q131" s="484">
        <f t="shared" ca="1" si="20"/>
        <v>0.34607638888889003</v>
      </c>
      <c r="R131" s="486">
        <f t="shared" ca="1" si="21"/>
        <v>0.03</v>
      </c>
      <c r="S131" s="486">
        <f t="shared" ca="1" si="21"/>
        <v>0.04</v>
      </c>
      <c r="T131">
        <v>15</v>
      </c>
      <c r="U131" s="469" t="str">
        <f t="shared" si="17"/>
        <v>C39-R29</v>
      </c>
      <c r="V131">
        <v>39</v>
      </c>
      <c r="W131" s="470" t="s">
        <v>493</v>
      </c>
      <c r="X131" s="470" t="s">
        <v>494</v>
      </c>
      <c r="Y131">
        <v>29</v>
      </c>
      <c r="Z131" s="400">
        <v>115</v>
      </c>
      <c r="AA131" s="502">
        <v>115</v>
      </c>
      <c r="AB131" s="395">
        <v>24</v>
      </c>
      <c r="AC131" s="400">
        <f t="shared" si="22"/>
        <v>8</v>
      </c>
    </row>
    <row r="132" spans="1:29" ht="12.75" customHeight="1">
      <c r="A132" s="403">
        <f t="shared" si="23"/>
        <v>116</v>
      </c>
      <c r="B132" s="513"/>
      <c r="C132" s="404" t="str">
        <f t="shared" si="18"/>
        <v>C39-R31</v>
      </c>
      <c r="D132" s="405">
        <v>0.34656250000000138</v>
      </c>
      <c r="E132" s="405">
        <v>0.34673611111111252</v>
      </c>
      <c r="F132" s="406">
        <f t="shared" si="33"/>
        <v>1.7</v>
      </c>
      <c r="G132" s="468">
        <f t="shared" si="33"/>
        <v>13.26</v>
      </c>
      <c r="H132" s="407">
        <f t="shared" si="33"/>
        <v>1.2</v>
      </c>
      <c r="I132" s="407">
        <f t="shared" si="25"/>
        <v>14.959999999999999</v>
      </c>
      <c r="J132" s="407">
        <f t="shared" ca="1" si="19"/>
        <v>15.049999999999999</v>
      </c>
      <c r="K132" s="408">
        <f t="shared" ca="1" si="26"/>
        <v>8.9999999999999858E-2</v>
      </c>
      <c r="L132" s="409">
        <f t="shared" si="27"/>
        <v>0.5</v>
      </c>
      <c r="M132" s="410">
        <f t="shared" si="28"/>
        <v>15.459999999999999</v>
      </c>
      <c r="N132" s="410">
        <f t="shared" ca="1" si="29"/>
        <v>15.549999999999999</v>
      </c>
      <c r="O132" s="411"/>
      <c r="P132" s="485">
        <f t="shared" ca="1" si="30"/>
        <v>0.3463541666666678</v>
      </c>
      <c r="Q132" s="484">
        <f t="shared" ca="1" si="20"/>
        <v>0.34652777777777893</v>
      </c>
      <c r="R132" s="486">
        <f t="shared" ca="1" si="21"/>
        <v>0.09</v>
      </c>
      <c r="S132" s="486">
        <f t="shared" ca="1" si="21"/>
        <v>7.0000000000000007E-2</v>
      </c>
      <c r="T132">
        <v>16</v>
      </c>
      <c r="U132" s="469" t="str">
        <f t="shared" si="17"/>
        <v>C39-R31</v>
      </c>
      <c r="V132">
        <v>39</v>
      </c>
      <c r="W132" s="470" t="s">
        <v>493</v>
      </c>
      <c r="X132" s="470" t="s">
        <v>494</v>
      </c>
      <c r="Y132">
        <v>31</v>
      </c>
      <c r="Z132" s="400">
        <v>116</v>
      </c>
      <c r="AA132" s="502">
        <v>116</v>
      </c>
      <c r="AB132" s="395">
        <v>22</v>
      </c>
      <c r="AC132" s="400">
        <f t="shared" si="22"/>
        <v>9</v>
      </c>
    </row>
    <row r="133" spans="1:29" ht="12.75" customHeight="1">
      <c r="A133" s="403">
        <f t="shared" si="23"/>
        <v>117</v>
      </c>
      <c r="B133" s="513"/>
      <c r="C133" s="404" t="str">
        <f t="shared" si="18"/>
        <v>C39-R33</v>
      </c>
      <c r="D133" s="405">
        <v>0.34701388888889029</v>
      </c>
      <c r="E133" s="405">
        <v>0.34716435185185324</v>
      </c>
      <c r="F133" s="406">
        <f t="shared" si="33"/>
        <v>1.7</v>
      </c>
      <c r="G133" s="468">
        <f t="shared" si="33"/>
        <v>13.26</v>
      </c>
      <c r="H133" s="407">
        <f t="shared" si="33"/>
        <v>1.2</v>
      </c>
      <c r="I133" s="407">
        <f t="shared" si="25"/>
        <v>14.959999999999999</v>
      </c>
      <c r="J133" s="407">
        <f t="shared" ca="1" si="19"/>
        <v>15.02</v>
      </c>
      <c r="K133" s="408">
        <f t="shared" ca="1" si="26"/>
        <v>6.0000000000000497E-2</v>
      </c>
      <c r="L133" s="409">
        <f t="shared" si="27"/>
        <v>0.5</v>
      </c>
      <c r="M133" s="410">
        <f t="shared" si="28"/>
        <v>15.459999999999999</v>
      </c>
      <c r="N133" s="410">
        <f t="shared" ca="1" si="29"/>
        <v>15.52</v>
      </c>
      <c r="O133" s="411"/>
      <c r="P133" s="485">
        <f t="shared" ca="1" si="30"/>
        <v>0.34681712962963079</v>
      </c>
      <c r="Q133" s="484">
        <f t="shared" ca="1" si="20"/>
        <v>0.34697916666666784</v>
      </c>
      <c r="R133" s="486">
        <f t="shared" ca="1" si="21"/>
        <v>0.06</v>
      </c>
      <c r="S133" s="486">
        <f t="shared" ca="1" si="21"/>
        <v>0.01</v>
      </c>
      <c r="T133">
        <v>17</v>
      </c>
      <c r="U133" s="469" t="str">
        <f t="shared" si="17"/>
        <v>C39-R33</v>
      </c>
      <c r="V133">
        <v>39</v>
      </c>
      <c r="W133" s="470" t="s">
        <v>493</v>
      </c>
      <c r="X133" s="470" t="s">
        <v>494</v>
      </c>
      <c r="Y133">
        <v>33</v>
      </c>
      <c r="Z133" s="400">
        <v>117</v>
      </c>
      <c r="AA133" s="502">
        <v>117</v>
      </c>
      <c r="AB133" s="395">
        <v>20</v>
      </c>
      <c r="AC133" s="400">
        <f t="shared" si="22"/>
        <v>10</v>
      </c>
    </row>
    <row r="134" spans="1:29" ht="12.75" customHeight="1">
      <c r="A134" s="403">
        <f t="shared" si="23"/>
        <v>118</v>
      </c>
      <c r="B134" s="513"/>
      <c r="C134" s="404" t="str">
        <f t="shared" si="18"/>
        <v>C39-R35</v>
      </c>
      <c r="D134" s="405">
        <v>0.34741898148148287</v>
      </c>
      <c r="E134" s="405">
        <v>0.34759259259259401</v>
      </c>
      <c r="F134" s="406">
        <f t="shared" si="33"/>
        <v>1.7</v>
      </c>
      <c r="G134" s="468">
        <f t="shared" si="33"/>
        <v>13.26</v>
      </c>
      <c r="H134" s="407">
        <f t="shared" si="33"/>
        <v>1.2</v>
      </c>
      <c r="I134" s="407">
        <f t="shared" si="25"/>
        <v>14.959999999999999</v>
      </c>
      <c r="J134" s="407">
        <f t="shared" ca="1" si="19"/>
        <v>15.049999999999999</v>
      </c>
      <c r="K134" s="408">
        <f t="shared" ca="1" si="26"/>
        <v>8.9999999999999858E-2</v>
      </c>
      <c r="L134" s="409">
        <f t="shared" si="27"/>
        <v>0.5</v>
      </c>
      <c r="M134" s="410">
        <f t="shared" si="28"/>
        <v>15.459999999999999</v>
      </c>
      <c r="N134" s="410">
        <f t="shared" ca="1" si="29"/>
        <v>15.549999999999999</v>
      </c>
      <c r="O134" s="411"/>
      <c r="P134" s="485">
        <f t="shared" ca="1" si="30"/>
        <v>0.34723379629629747</v>
      </c>
      <c r="Q134" s="484">
        <f t="shared" ca="1" si="20"/>
        <v>0.34739583333333451</v>
      </c>
      <c r="R134" s="486">
        <f t="shared" ca="1" si="21"/>
        <v>0.09</v>
      </c>
      <c r="S134" s="486">
        <f t="shared" ca="1" si="21"/>
        <v>0.09</v>
      </c>
      <c r="T134">
        <v>18</v>
      </c>
      <c r="U134" s="469" t="str">
        <f t="shared" si="17"/>
        <v>C39-R35</v>
      </c>
      <c r="V134">
        <v>39</v>
      </c>
      <c r="W134" s="470" t="s">
        <v>493</v>
      </c>
      <c r="X134" s="470" t="s">
        <v>494</v>
      </c>
      <c r="Y134">
        <v>35</v>
      </c>
      <c r="Z134" s="400">
        <v>118</v>
      </c>
      <c r="AA134" s="502">
        <v>118</v>
      </c>
      <c r="AB134" s="395">
        <v>18</v>
      </c>
      <c r="AC134" s="400">
        <f t="shared" si="22"/>
        <v>11</v>
      </c>
    </row>
    <row r="135" spans="1:29" ht="12.75" customHeight="1">
      <c r="A135" s="403">
        <f t="shared" si="23"/>
        <v>119</v>
      </c>
      <c r="B135" s="513"/>
      <c r="C135" s="404" t="str">
        <f t="shared" si="18"/>
        <v>C39-R37</v>
      </c>
      <c r="D135" s="405">
        <v>0.34782407407407551</v>
      </c>
      <c r="E135" s="405">
        <v>0.34798611111111255</v>
      </c>
      <c r="F135" s="406">
        <f t="shared" si="33"/>
        <v>1.7</v>
      </c>
      <c r="G135" s="468">
        <f t="shared" si="33"/>
        <v>13.26</v>
      </c>
      <c r="H135" s="407">
        <f t="shared" si="33"/>
        <v>1.2</v>
      </c>
      <c r="I135" s="407">
        <f t="shared" si="25"/>
        <v>14.959999999999999</v>
      </c>
      <c r="J135" s="407">
        <f t="shared" ca="1" si="19"/>
        <v>15.1</v>
      </c>
      <c r="K135" s="408">
        <f t="shared" ca="1" si="26"/>
        <v>0.14000000000000057</v>
      </c>
      <c r="L135" s="409">
        <f t="shared" si="27"/>
        <v>0.5</v>
      </c>
      <c r="M135" s="410">
        <f t="shared" si="28"/>
        <v>15.459999999999999</v>
      </c>
      <c r="N135" s="410">
        <f t="shared" ca="1" si="29"/>
        <v>15.6</v>
      </c>
      <c r="O135" s="411"/>
      <c r="P135" s="485">
        <f t="shared" ca="1" si="30"/>
        <v>0.34762731481481601</v>
      </c>
      <c r="Q135" s="484">
        <f t="shared" ca="1" si="20"/>
        <v>0.34778935185185306</v>
      </c>
      <c r="R135" s="486">
        <f t="shared" ca="1" si="21"/>
        <v>0.14000000000000001</v>
      </c>
      <c r="S135" s="486">
        <f t="shared" ca="1" si="21"/>
        <v>0.04</v>
      </c>
      <c r="T135">
        <v>19</v>
      </c>
      <c r="U135" s="469" t="str">
        <f t="shared" si="17"/>
        <v>C39-R37</v>
      </c>
      <c r="V135">
        <v>39</v>
      </c>
      <c r="W135" s="470" t="s">
        <v>493</v>
      </c>
      <c r="X135" s="470" t="s">
        <v>494</v>
      </c>
      <c r="Y135">
        <v>37</v>
      </c>
      <c r="Z135" s="400">
        <v>119</v>
      </c>
      <c r="AA135" s="502">
        <v>119</v>
      </c>
      <c r="AB135" s="395">
        <v>16</v>
      </c>
      <c r="AC135" s="400">
        <f t="shared" si="22"/>
        <v>12</v>
      </c>
    </row>
    <row r="136" spans="1:29" ht="12.75" customHeight="1">
      <c r="A136" s="403">
        <f t="shared" si="23"/>
        <v>120</v>
      </c>
      <c r="B136" s="513"/>
      <c r="C136" s="404" t="str">
        <f t="shared" si="18"/>
        <v>C39-R39</v>
      </c>
      <c r="D136" s="405">
        <v>0.34822916666666809</v>
      </c>
      <c r="E136" s="405">
        <v>0.348368055555557</v>
      </c>
      <c r="F136" s="406">
        <f t="shared" si="33"/>
        <v>1.7</v>
      </c>
      <c r="G136" s="468">
        <f t="shared" si="33"/>
        <v>13.26</v>
      </c>
      <c r="H136" s="407">
        <f t="shared" si="33"/>
        <v>1.2</v>
      </c>
      <c r="I136" s="407">
        <f t="shared" si="25"/>
        <v>14.959999999999999</v>
      </c>
      <c r="J136" s="407">
        <f t="shared" ca="1" si="19"/>
        <v>15.01</v>
      </c>
      <c r="K136" s="408">
        <f t="shared" ca="1" si="26"/>
        <v>5.0000000000000711E-2</v>
      </c>
      <c r="L136" s="409">
        <f t="shared" si="27"/>
        <v>0.5</v>
      </c>
      <c r="M136" s="410">
        <f t="shared" si="28"/>
        <v>15.459999999999999</v>
      </c>
      <c r="N136" s="410">
        <f t="shared" ca="1" si="29"/>
        <v>15.51</v>
      </c>
      <c r="O136" s="411"/>
      <c r="P136" s="485">
        <f t="shared" ca="1" si="30"/>
        <v>0.34802083333333456</v>
      </c>
      <c r="Q136" s="484">
        <f t="shared" ca="1" si="20"/>
        <v>0.34817129629629751</v>
      </c>
      <c r="R136" s="486">
        <f t="shared" ca="1" si="21"/>
        <v>0.05</v>
      </c>
      <c r="S136" s="486">
        <f t="shared" ca="1" si="21"/>
        <v>0.1</v>
      </c>
      <c r="T136">
        <v>20</v>
      </c>
      <c r="U136" s="469" t="str">
        <f t="shared" si="17"/>
        <v>C39-R39</v>
      </c>
      <c r="V136">
        <v>39</v>
      </c>
      <c r="W136" s="470" t="s">
        <v>493</v>
      </c>
      <c r="X136" s="470" t="s">
        <v>494</v>
      </c>
      <c r="Y136">
        <v>39</v>
      </c>
      <c r="Z136" s="400">
        <v>120</v>
      </c>
      <c r="AA136" s="502">
        <v>120</v>
      </c>
      <c r="AB136" s="395">
        <v>14</v>
      </c>
      <c r="AC136" s="400">
        <f t="shared" si="22"/>
        <v>13</v>
      </c>
    </row>
    <row r="137" spans="1:29" ht="12.75" customHeight="1">
      <c r="A137" s="403">
        <f t="shared" si="23"/>
        <v>121</v>
      </c>
      <c r="B137" s="513"/>
      <c r="C137" s="404" t="str">
        <f t="shared" si="18"/>
        <v>C39-R41</v>
      </c>
      <c r="D137" s="405">
        <v>0.34864583333333476</v>
      </c>
      <c r="E137" s="405">
        <v>0.34879629629629771</v>
      </c>
      <c r="F137" s="406">
        <f t="shared" si="33"/>
        <v>1.7</v>
      </c>
      <c r="G137" s="468">
        <f t="shared" si="33"/>
        <v>13.26</v>
      </c>
      <c r="H137" s="407">
        <f t="shared" si="33"/>
        <v>1.2</v>
      </c>
      <c r="I137" s="407">
        <f t="shared" si="25"/>
        <v>14.959999999999999</v>
      </c>
      <c r="J137" s="407">
        <f t="shared" ca="1" si="19"/>
        <v>15.049999999999999</v>
      </c>
      <c r="K137" s="408">
        <f t="shared" ca="1" si="26"/>
        <v>8.9999999999999858E-2</v>
      </c>
      <c r="L137" s="409">
        <f t="shared" si="27"/>
        <v>0.5</v>
      </c>
      <c r="M137" s="410">
        <f t="shared" si="28"/>
        <v>15.459999999999999</v>
      </c>
      <c r="N137" s="410">
        <f t="shared" ca="1" si="29"/>
        <v>15.549999999999999</v>
      </c>
      <c r="O137" s="411"/>
      <c r="P137" s="485">
        <f t="shared" ca="1" si="30"/>
        <v>0.34846064814814937</v>
      </c>
      <c r="Q137" s="484">
        <f t="shared" ca="1" si="20"/>
        <v>0.34861111111111232</v>
      </c>
      <c r="R137" s="486">
        <f t="shared" ca="1" si="21"/>
        <v>0.09</v>
      </c>
      <c r="S137" s="486">
        <f t="shared" ca="1" si="21"/>
        <v>0.06</v>
      </c>
      <c r="T137">
        <v>21</v>
      </c>
      <c r="U137" s="469" t="str">
        <f t="shared" si="17"/>
        <v>C39-R41</v>
      </c>
      <c r="V137">
        <v>39</v>
      </c>
      <c r="W137" s="470" t="s">
        <v>493</v>
      </c>
      <c r="X137" s="470" t="s">
        <v>494</v>
      </c>
      <c r="Y137">
        <v>41</v>
      </c>
      <c r="Z137" s="400">
        <v>121</v>
      </c>
      <c r="AA137" s="502">
        <v>121</v>
      </c>
      <c r="AB137" s="395">
        <v>12</v>
      </c>
      <c r="AC137" s="400">
        <f t="shared" si="22"/>
        <v>14</v>
      </c>
    </row>
    <row r="138" spans="1:29" ht="12.75" customHeight="1">
      <c r="A138" s="403">
        <f t="shared" si="23"/>
        <v>122</v>
      </c>
      <c r="B138" s="513"/>
      <c r="C138" s="404" t="str">
        <f t="shared" si="18"/>
        <v>C39-R43</v>
      </c>
      <c r="D138" s="405">
        <v>0.34907407407407548</v>
      </c>
      <c r="E138" s="405">
        <v>0.34921296296296439</v>
      </c>
      <c r="F138" s="406">
        <f t="shared" si="33"/>
        <v>1.7</v>
      </c>
      <c r="G138" s="468">
        <f t="shared" si="33"/>
        <v>13.26</v>
      </c>
      <c r="H138" s="407">
        <f t="shared" si="33"/>
        <v>1.2</v>
      </c>
      <c r="I138" s="407">
        <f t="shared" si="25"/>
        <v>14.959999999999999</v>
      </c>
      <c r="J138" s="407">
        <f t="shared" ca="1" si="19"/>
        <v>15.1</v>
      </c>
      <c r="K138" s="408">
        <f t="shared" ca="1" si="26"/>
        <v>0.14000000000000057</v>
      </c>
      <c r="L138" s="409">
        <f t="shared" si="27"/>
        <v>0.5</v>
      </c>
      <c r="M138" s="410">
        <f t="shared" si="28"/>
        <v>15.459999999999999</v>
      </c>
      <c r="N138" s="410">
        <f t="shared" ca="1" si="29"/>
        <v>15.6</v>
      </c>
      <c r="O138" s="411"/>
      <c r="P138" s="485">
        <f t="shared" ca="1" si="30"/>
        <v>0.34887731481481604</v>
      </c>
      <c r="Q138" s="484">
        <f t="shared" ca="1" si="20"/>
        <v>0.34902777777777899</v>
      </c>
      <c r="R138" s="486">
        <f t="shared" ca="1" si="21"/>
        <v>0.14000000000000001</v>
      </c>
      <c r="S138" s="486">
        <f t="shared" ca="1" si="21"/>
        <v>0.08</v>
      </c>
      <c r="T138">
        <v>22</v>
      </c>
      <c r="U138" s="469" t="str">
        <f t="shared" si="17"/>
        <v>C39-R43</v>
      </c>
      <c r="V138">
        <v>39</v>
      </c>
      <c r="W138" s="470" t="s">
        <v>493</v>
      </c>
      <c r="X138" s="470" t="s">
        <v>494</v>
      </c>
      <c r="Y138">
        <v>43</v>
      </c>
      <c r="Z138" s="400">
        <v>122</v>
      </c>
      <c r="AA138" s="502">
        <v>122</v>
      </c>
      <c r="AB138" s="395">
        <v>10</v>
      </c>
      <c r="AC138" s="400">
        <f t="shared" si="22"/>
        <v>15</v>
      </c>
    </row>
    <row r="139" spans="1:29" ht="12.75" customHeight="1">
      <c r="A139" s="403">
        <f t="shared" si="23"/>
        <v>123</v>
      </c>
      <c r="B139" s="513"/>
      <c r="C139" s="404" t="str">
        <f t="shared" si="18"/>
        <v>C40-R44</v>
      </c>
      <c r="D139" s="405">
        <v>0.34945601851851993</v>
      </c>
      <c r="E139" s="405">
        <v>0.34961805555555697</v>
      </c>
      <c r="F139" s="406">
        <f t="shared" si="33"/>
        <v>1.7</v>
      </c>
      <c r="G139" s="468">
        <f t="shared" si="33"/>
        <v>13.26</v>
      </c>
      <c r="H139" s="407">
        <f t="shared" si="33"/>
        <v>1.2</v>
      </c>
      <c r="I139" s="407">
        <f t="shared" si="25"/>
        <v>14.959999999999999</v>
      </c>
      <c r="J139" s="407">
        <f t="shared" ca="1" si="19"/>
        <v>14.999999999999998</v>
      </c>
      <c r="K139" s="408">
        <f t="shared" ca="1" si="26"/>
        <v>3.9999999999999147E-2</v>
      </c>
      <c r="L139" s="409">
        <f t="shared" si="27"/>
        <v>0.5</v>
      </c>
      <c r="M139" s="410">
        <f t="shared" si="28"/>
        <v>15.459999999999999</v>
      </c>
      <c r="N139" s="410">
        <f t="shared" ca="1" si="29"/>
        <v>15.499999999999998</v>
      </c>
      <c r="O139" s="411"/>
      <c r="P139" s="485">
        <f t="shared" ca="1" si="30"/>
        <v>0.34927083333333453</v>
      </c>
      <c r="Q139" s="484">
        <f t="shared" ca="1" si="20"/>
        <v>0.34942129629629748</v>
      </c>
      <c r="R139" s="486">
        <f t="shared" ca="1" si="21"/>
        <v>0.04</v>
      </c>
      <c r="S139" s="486">
        <f t="shared" ca="1" si="21"/>
        <v>0.01</v>
      </c>
      <c r="T139">
        <v>23</v>
      </c>
      <c r="U139" s="469" t="str">
        <f t="shared" si="17"/>
        <v>C40-R44</v>
      </c>
      <c r="V139">
        <v>40</v>
      </c>
      <c r="W139" s="470" t="s">
        <v>493</v>
      </c>
      <c r="X139" s="470" t="s">
        <v>494</v>
      </c>
      <c r="Y139">
        <v>44</v>
      </c>
      <c r="Z139" s="400">
        <v>123</v>
      </c>
      <c r="AA139" s="502">
        <v>123</v>
      </c>
      <c r="AB139" s="395">
        <v>8</v>
      </c>
      <c r="AC139" s="400">
        <f t="shared" si="22"/>
        <v>16</v>
      </c>
    </row>
    <row r="140" spans="1:29" ht="12.75" customHeight="1">
      <c r="A140" s="403">
        <f t="shared" si="23"/>
        <v>124</v>
      </c>
      <c r="B140" s="513"/>
      <c r="C140" s="404" t="str">
        <f t="shared" si="18"/>
        <v>C40-R42</v>
      </c>
      <c r="D140" s="405">
        <v>0.3498726851851866</v>
      </c>
      <c r="E140" s="405">
        <v>0.35001157407407552</v>
      </c>
      <c r="F140" s="406">
        <f t="shared" si="33"/>
        <v>1.7</v>
      </c>
      <c r="G140" s="468">
        <f t="shared" si="33"/>
        <v>13.26</v>
      </c>
      <c r="H140" s="407">
        <f t="shared" si="33"/>
        <v>1.2</v>
      </c>
      <c r="I140" s="407">
        <f t="shared" si="25"/>
        <v>14.959999999999999</v>
      </c>
      <c r="J140" s="407">
        <f t="shared" ca="1" si="19"/>
        <v>14.989999999999998</v>
      </c>
      <c r="K140" s="408">
        <f t="shared" ca="1" si="26"/>
        <v>2.9999999999999361E-2</v>
      </c>
      <c r="L140" s="409">
        <f t="shared" si="27"/>
        <v>0.5</v>
      </c>
      <c r="M140" s="410">
        <f t="shared" si="28"/>
        <v>15.459999999999999</v>
      </c>
      <c r="N140" s="410">
        <f t="shared" ca="1" si="29"/>
        <v>15.489999999999998</v>
      </c>
      <c r="O140" s="411"/>
      <c r="P140" s="485">
        <f t="shared" ca="1" si="30"/>
        <v>0.34966435185185302</v>
      </c>
      <c r="Q140" s="484">
        <f t="shared" ca="1" si="20"/>
        <v>0.34980324074074193</v>
      </c>
      <c r="R140" s="486">
        <f t="shared" ca="1" si="21"/>
        <v>0.03</v>
      </c>
      <c r="S140" s="486">
        <f t="shared" ca="1" si="21"/>
        <v>0.08</v>
      </c>
      <c r="T140">
        <v>24</v>
      </c>
      <c r="U140" s="469" t="str">
        <f t="shared" si="17"/>
        <v>C40-R42</v>
      </c>
      <c r="V140">
        <v>40</v>
      </c>
      <c r="W140" s="470" t="s">
        <v>493</v>
      </c>
      <c r="X140" s="470" t="s">
        <v>494</v>
      </c>
      <c r="Y140">
        <v>42</v>
      </c>
      <c r="Z140" s="400">
        <v>124</v>
      </c>
      <c r="AA140" s="502">
        <v>124</v>
      </c>
      <c r="AB140" s="395">
        <v>6</v>
      </c>
      <c r="AC140" s="400">
        <f t="shared" si="22"/>
        <v>17</v>
      </c>
    </row>
    <row r="141" spans="1:29" ht="12.75" customHeight="1">
      <c r="A141" s="403">
        <f t="shared" si="23"/>
        <v>125</v>
      </c>
      <c r="B141" s="513"/>
      <c r="C141" s="404" t="str">
        <f t="shared" si="18"/>
        <v>C40-R40</v>
      </c>
      <c r="D141" s="405">
        <v>0.35028935185185328</v>
      </c>
      <c r="E141" s="405">
        <v>0.35043981481481623</v>
      </c>
      <c r="F141" s="406">
        <f t="shared" si="33"/>
        <v>1.7</v>
      </c>
      <c r="G141" s="468">
        <f t="shared" si="33"/>
        <v>13.26</v>
      </c>
      <c r="H141" s="407">
        <f t="shared" si="33"/>
        <v>1.2</v>
      </c>
      <c r="I141" s="407">
        <f t="shared" si="25"/>
        <v>14.959999999999999</v>
      </c>
      <c r="J141" s="407">
        <f t="shared" ca="1" si="19"/>
        <v>15.049999999999999</v>
      </c>
      <c r="K141" s="408">
        <f t="shared" ca="1" si="26"/>
        <v>8.9999999999999858E-2</v>
      </c>
      <c r="L141" s="409">
        <f t="shared" si="27"/>
        <v>0.5</v>
      </c>
      <c r="M141" s="410">
        <f t="shared" si="28"/>
        <v>15.459999999999999</v>
      </c>
      <c r="N141" s="410">
        <f t="shared" ca="1" si="29"/>
        <v>15.549999999999999</v>
      </c>
      <c r="O141" s="411"/>
      <c r="P141" s="485">
        <f t="shared" ca="1" si="30"/>
        <v>0.35008101851851969</v>
      </c>
      <c r="Q141" s="484">
        <f t="shared" ca="1" si="20"/>
        <v>0.35024305555555674</v>
      </c>
      <c r="R141" s="486">
        <f t="shared" ca="1" si="21"/>
        <v>0.09</v>
      </c>
      <c r="S141" s="486">
        <f t="shared" ca="1" si="21"/>
        <v>0.09</v>
      </c>
      <c r="T141">
        <v>25</v>
      </c>
      <c r="U141" s="469" t="str">
        <f t="shared" si="17"/>
        <v>C40-R40</v>
      </c>
      <c r="V141">
        <v>40</v>
      </c>
      <c r="W141" s="470" t="s">
        <v>493</v>
      </c>
      <c r="X141" s="470" t="s">
        <v>494</v>
      </c>
      <c r="Y141">
        <v>40</v>
      </c>
      <c r="Z141" s="400">
        <v>125</v>
      </c>
      <c r="AA141" s="502">
        <v>125</v>
      </c>
      <c r="AB141" s="395">
        <v>4</v>
      </c>
      <c r="AC141" s="400">
        <f t="shared" si="22"/>
        <v>18</v>
      </c>
    </row>
    <row r="142" spans="1:29" ht="12.75" customHeight="1">
      <c r="A142" s="403">
        <f t="shared" si="23"/>
        <v>126</v>
      </c>
      <c r="B142" s="513"/>
      <c r="C142" s="404" t="str">
        <f t="shared" si="18"/>
        <v>C40-R38</v>
      </c>
      <c r="D142" s="405">
        <v>0.35069444444444586</v>
      </c>
      <c r="E142" s="405">
        <v>0.35083333333333477</v>
      </c>
      <c r="F142" s="406">
        <f t="shared" si="33"/>
        <v>1.7</v>
      </c>
      <c r="G142" s="468">
        <f t="shared" si="33"/>
        <v>13.26</v>
      </c>
      <c r="H142" s="407">
        <f t="shared" si="33"/>
        <v>1.2</v>
      </c>
      <c r="I142" s="407">
        <f t="shared" si="25"/>
        <v>14.959999999999999</v>
      </c>
      <c r="J142" s="407">
        <f t="shared" ca="1" si="19"/>
        <v>15.079999999999998</v>
      </c>
      <c r="K142" s="408">
        <f t="shared" ca="1" si="26"/>
        <v>0.11999999999999922</v>
      </c>
      <c r="L142" s="409">
        <f t="shared" si="27"/>
        <v>0.5</v>
      </c>
      <c r="M142" s="410">
        <f t="shared" si="28"/>
        <v>15.459999999999999</v>
      </c>
      <c r="N142" s="410">
        <f t="shared" ca="1" si="29"/>
        <v>15.579999999999998</v>
      </c>
      <c r="O142" s="411"/>
      <c r="P142" s="485">
        <f t="shared" ca="1" si="30"/>
        <v>0.35047453703703824</v>
      </c>
      <c r="Q142" s="484">
        <f t="shared" ca="1" si="20"/>
        <v>0.35064814814814937</v>
      </c>
      <c r="R142" s="486">
        <f t="shared" ca="1" si="21"/>
        <v>0.12</v>
      </c>
      <c r="S142" s="486">
        <f t="shared" ca="1" si="21"/>
        <v>0.14000000000000001</v>
      </c>
      <c r="T142">
        <v>1</v>
      </c>
      <c r="U142" s="469" t="str">
        <f t="shared" si="17"/>
        <v>C40-R38</v>
      </c>
      <c r="V142">
        <v>40</v>
      </c>
      <c r="W142" s="470" t="s">
        <v>493</v>
      </c>
      <c r="X142" s="470" t="s">
        <v>494</v>
      </c>
      <c r="Y142">
        <v>38</v>
      </c>
      <c r="Z142" s="400">
        <v>126</v>
      </c>
      <c r="AA142" s="502">
        <v>126</v>
      </c>
      <c r="AB142" s="395">
        <v>2</v>
      </c>
      <c r="AC142" s="400">
        <f t="shared" si="22"/>
        <v>19</v>
      </c>
    </row>
    <row r="143" spans="1:29" ht="12.75" customHeight="1">
      <c r="A143" s="403">
        <f t="shared" si="23"/>
        <v>127</v>
      </c>
      <c r="B143" s="513"/>
      <c r="C143" s="404" t="str">
        <f t="shared" si="18"/>
        <v>C40-R36</v>
      </c>
      <c r="D143" s="405">
        <v>0.35106481481481627</v>
      </c>
      <c r="E143" s="405">
        <v>0.35121527777777922</v>
      </c>
      <c r="F143" s="406">
        <f t="shared" si="33"/>
        <v>1.7</v>
      </c>
      <c r="G143" s="468">
        <f t="shared" si="33"/>
        <v>13.26</v>
      </c>
      <c r="H143" s="407">
        <f t="shared" si="33"/>
        <v>1.2</v>
      </c>
      <c r="I143" s="407">
        <f t="shared" si="25"/>
        <v>14.959999999999999</v>
      </c>
      <c r="J143" s="407">
        <f t="shared" ca="1" si="19"/>
        <v>15.059999999999999</v>
      </c>
      <c r="K143" s="408">
        <f t="shared" ca="1" si="26"/>
        <v>9.9999999999999645E-2</v>
      </c>
      <c r="L143" s="409">
        <f t="shared" si="27"/>
        <v>0.5</v>
      </c>
      <c r="M143" s="410">
        <f t="shared" si="28"/>
        <v>15.459999999999999</v>
      </c>
      <c r="N143" s="410">
        <f t="shared" ca="1" si="29"/>
        <v>15.559999999999999</v>
      </c>
      <c r="O143" s="411"/>
      <c r="P143" s="485">
        <f t="shared" ca="1" si="30"/>
        <v>0.35093750000000123</v>
      </c>
      <c r="Q143" s="484">
        <f t="shared" ca="1" si="20"/>
        <v>0.35109953703703828</v>
      </c>
      <c r="R143" s="486">
        <f t="shared" ca="1" si="21"/>
        <v>0.1</v>
      </c>
      <c r="S143" s="486">
        <f t="shared" ca="1" si="21"/>
        <v>0.05</v>
      </c>
      <c r="T143">
        <v>2</v>
      </c>
      <c r="U143" s="469" t="str">
        <f t="shared" si="17"/>
        <v>C40-R36</v>
      </c>
      <c r="V143">
        <v>40</v>
      </c>
      <c r="W143" s="470" t="s">
        <v>493</v>
      </c>
      <c r="X143" s="470" t="s">
        <v>494</v>
      </c>
      <c r="Y143">
        <v>36</v>
      </c>
      <c r="Z143" s="400">
        <v>127</v>
      </c>
      <c r="AA143" s="502">
        <v>127</v>
      </c>
      <c r="AB143" s="400">
        <v>3</v>
      </c>
      <c r="AC143" s="400">
        <f t="shared" si="22"/>
        <v>20</v>
      </c>
    </row>
    <row r="144" spans="1:29" ht="12.75" customHeight="1">
      <c r="A144" s="403">
        <f t="shared" si="23"/>
        <v>128</v>
      </c>
      <c r="B144" s="513"/>
      <c r="C144" s="404" t="str">
        <f t="shared" si="18"/>
        <v>C40-R34</v>
      </c>
      <c r="D144" s="405">
        <v>0.35144675925926072</v>
      </c>
      <c r="E144" s="405">
        <v>0.35159722222222367</v>
      </c>
      <c r="F144" s="406">
        <f t="shared" si="33"/>
        <v>1.7</v>
      </c>
      <c r="G144" s="468">
        <f t="shared" si="33"/>
        <v>13.26</v>
      </c>
      <c r="H144" s="407">
        <f t="shared" si="33"/>
        <v>1.2</v>
      </c>
      <c r="I144" s="407">
        <f t="shared" si="25"/>
        <v>14.959999999999999</v>
      </c>
      <c r="J144" s="407">
        <f t="shared" ca="1" si="19"/>
        <v>14.969999999999999</v>
      </c>
      <c r="K144" s="408">
        <f t="shared" ca="1" si="26"/>
        <v>9.9999999999997868E-3</v>
      </c>
      <c r="L144" s="409">
        <f t="shared" si="27"/>
        <v>0.5</v>
      </c>
      <c r="M144" s="410">
        <f t="shared" si="28"/>
        <v>15.459999999999999</v>
      </c>
      <c r="N144" s="410">
        <f t="shared" ca="1" si="29"/>
        <v>15.469999999999999</v>
      </c>
      <c r="O144" s="411"/>
      <c r="P144" s="485">
        <f t="shared" ca="1" si="30"/>
        <v>0.35134259259259382</v>
      </c>
      <c r="Q144" s="484">
        <f t="shared" ca="1" si="20"/>
        <v>0.35150462962963086</v>
      </c>
      <c r="R144" s="486">
        <f t="shared" ca="1" si="21"/>
        <v>0.01</v>
      </c>
      <c r="S144" s="486">
        <f t="shared" ca="1" si="21"/>
        <v>0.14000000000000001</v>
      </c>
      <c r="T144">
        <v>3</v>
      </c>
      <c r="U144" s="469" t="str">
        <f t="shared" si="17"/>
        <v>C40-R34</v>
      </c>
      <c r="V144">
        <v>40</v>
      </c>
      <c r="W144" s="470" t="s">
        <v>493</v>
      </c>
      <c r="X144" s="470" t="s">
        <v>494</v>
      </c>
      <c r="Y144">
        <v>34</v>
      </c>
      <c r="Z144" s="400">
        <v>128</v>
      </c>
      <c r="AA144" s="502">
        <v>128</v>
      </c>
      <c r="AB144" s="400">
        <v>5</v>
      </c>
      <c r="AC144" s="400">
        <f t="shared" si="22"/>
        <v>21</v>
      </c>
    </row>
    <row r="145" spans="1:29" ht="12.75" customHeight="1">
      <c r="A145" s="403">
        <f t="shared" si="23"/>
        <v>129</v>
      </c>
      <c r="B145" s="513"/>
      <c r="C145" s="404" t="str">
        <f t="shared" si="18"/>
        <v>C40-R32</v>
      </c>
      <c r="D145" s="405">
        <v>0.35184027777777921</v>
      </c>
      <c r="E145" s="405">
        <v>0.35201388888889035</v>
      </c>
      <c r="F145" s="406">
        <f t="shared" si="33"/>
        <v>1.7</v>
      </c>
      <c r="G145" s="468">
        <f t="shared" si="33"/>
        <v>13.26</v>
      </c>
      <c r="H145" s="407">
        <f t="shared" si="33"/>
        <v>1.2</v>
      </c>
      <c r="I145" s="407">
        <f t="shared" si="25"/>
        <v>14.959999999999999</v>
      </c>
      <c r="J145" s="407">
        <f t="shared" ca="1" si="19"/>
        <v>15.1</v>
      </c>
      <c r="K145" s="408">
        <f t="shared" ca="1" si="26"/>
        <v>0.14000000000000057</v>
      </c>
      <c r="L145" s="409">
        <f t="shared" si="27"/>
        <v>0.5</v>
      </c>
      <c r="M145" s="410">
        <f t="shared" si="28"/>
        <v>15.459999999999999</v>
      </c>
      <c r="N145" s="410">
        <f t="shared" ca="1" si="29"/>
        <v>15.6</v>
      </c>
      <c r="O145" s="411"/>
      <c r="P145" s="485">
        <f t="shared" ca="1" si="30"/>
        <v>0.35178240740740863</v>
      </c>
      <c r="Q145" s="484">
        <f t="shared" ca="1" si="20"/>
        <v>0.35194444444444567</v>
      </c>
      <c r="R145" s="486">
        <f t="shared" ca="1" si="21"/>
        <v>0.14000000000000001</v>
      </c>
      <c r="S145" s="486">
        <f t="shared" ca="1" si="21"/>
        <v>0.06</v>
      </c>
      <c r="T145">
        <v>4</v>
      </c>
      <c r="U145" s="469" t="str">
        <f t="shared" ref="U145:U208" si="34">W145&amp;V145&amp;"-"&amp;X145&amp;Y145</f>
        <v>C40-R32</v>
      </c>
      <c r="V145">
        <v>40</v>
      </c>
      <c r="W145" s="470" t="s">
        <v>493</v>
      </c>
      <c r="X145" s="470" t="s">
        <v>494</v>
      </c>
      <c r="Y145">
        <v>32</v>
      </c>
      <c r="Z145" s="400">
        <v>129</v>
      </c>
      <c r="AA145" s="502">
        <v>129</v>
      </c>
      <c r="AB145" s="400">
        <v>7</v>
      </c>
      <c r="AC145" s="400">
        <f t="shared" si="22"/>
        <v>1</v>
      </c>
    </row>
    <row r="146" spans="1:29" ht="12.75" customHeight="1">
      <c r="A146" s="403">
        <f t="shared" si="23"/>
        <v>130</v>
      </c>
      <c r="B146" s="513"/>
      <c r="C146" s="404" t="str">
        <f t="shared" ref="C146:C209" si="35">U146</f>
        <v>C40-R30</v>
      </c>
      <c r="D146" s="405">
        <v>0.35226851851851998</v>
      </c>
      <c r="E146" s="405">
        <v>0.35244212962963112</v>
      </c>
      <c r="F146" s="406">
        <f t="shared" si="33"/>
        <v>1.7</v>
      </c>
      <c r="G146" s="468">
        <f t="shared" si="33"/>
        <v>13.26</v>
      </c>
      <c r="H146" s="407">
        <f t="shared" si="33"/>
        <v>1.2</v>
      </c>
      <c r="I146" s="407">
        <f t="shared" si="25"/>
        <v>14.959999999999999</v>
      </c>
      <c r="J146" s="407">
        <f t="shared" ref="J146:J209" ca="1" si="36">I146+R146</f>
        <v>15.04</v>
      </c>
      <c r="K146" s="408">
        <f t="shared" ca="1" si="26"/>
        <v>8.0000000000000071E-2</v>
      </c>
      <c r="L146" s="409">
        <f t="shared" si="27"/>
        <v>0.5</v>
      </c>
      <c r="M146" s="410">
        <f t="shared" si="28"/>
        <v>15.459999999999999</v>
      </c>
      <c r="N146" s="410">
        <f t="shared" ca="1" si="29"/>
        <v>15.54</v>
      </c>
      <c r="O146" s="411"/>
      <c r="P146" s="485">
        <f t="shared" ca="1" si="30"/>
        <v>0.35222222222222344</v>
      </c>
      <c r="Q146" s="484">
        <f t="shared" ref="Q146:Q209" ca="1" si="37">P146+TIME(0,0,RANDBETWEEN(12,15))</f>
        <v>0.35237268518518639</v>
      </c>
      <c r="R146" s="486">
        <f t="shared" ref="R146:S209" ca="1" si="38">RANDBETWEEN(1,15)/100</f>
        <v>0.08</v>
      </c>
      <c r="S146" s="486">
        <f t="shared" ca="1" si="38"/>
        <v>0.05</v>
      </c>
      <c r="T146">
        <v>5</v>
      </c>
      <c r="U146" s="469" t="str">
        <f t="shared" si="34"/>
        <v>C40-R30</v>
      </c>
      <c r="V146">
        <v>40</v>
      </c>
      <c r="W146" s="470" t="s">
        <v>493</v>
      </c>
      <c r="X146" s="470" t="s">
        <v>494</v>
      </c>
      <c r="Y146">
        <v>30</v>
      </c>
      <c r="Z146" s="400">
        <v>130</v>
      </c>
      <c r="AA146" s="502">
        <v>130</v>
      </c>
      <c r="AB146" s="400">
        <v>9</v>
      </c>
      <c r="AC146" s="400">
        <f t="shared" ref="AC146:AC209" si="39">IF(MOD(ROW()-1,41)&lt;21, MOD(ROW()-1,41)+1, MOD(ROW()-1,41)-20)</f>
        <v>2</v>
      </c>
    </row>
    <row r="147" spans="1:29" ht="12.75" customHeight="1">
      <c r="A147" s="403">
        <f t="shared" ref="A147:A210" si="40">A146+1</f>
        <v>131</v>
      </c>
      <c r="B147" s="513"/>
      <c r="C147" s="404" t="str">
        <f t="shared" si="35"/>
        <v>C40-R28</v>
      </c>
      <c r="D147" s="405">
        <v>0.35270833333333484</v>
      </c>
      <c r="E147" s="405">
        <v>0.35287037037037189</v>
      </c>
      <c r="F147" s="406">
        <f t="shared" ref="F147:H162" si="41">F146</f>
        <v>1.7</v>
      </c>
      <c r="G147" s="468">
        <f t="shared" si="41"/>
        <v>13.26</v>
      </c>
      <c r="H147" s="407">
        <f t="shared" si="41"/>
        <v>1.2</v>
      </c>
      <c r="I147" s="407">
        <f t="shared" ref="I147:I210" si="42">F147+G147</f>
        <v>14.959999999999999</v>
      </c>
      <c r="J147" s="407">
        <f t="shared" ca="1" si="36"/>
        <v>15.1</v>
      </c>
      <c r="K147" s="408">
        <f t="shared" ref="K147:K210" ca="1" si="43">J147-I147</f>
        <v>0.14000000000000057</v>
      </c>
      <c r="L147" s="409">
        <f t="shared" ref="L147:L210" si="44">L146</f>
        <v>0.5</v>
      </c>
      <c r="M147" s="410">
        <f t="shared" ref="M147:M210" si="45">I147+L147</f>
        <v>15.459999999999999</v>
      </c>
      <c r="N147" s="410">
        <f t="shared" ref="N147:N210" ca="1" si="46">J147+L147</f>
        <v>15.6</v>
      </c>
      <c r="O147" s="411"/>
      <c r="P147" s="485">
        <f t="shared" ref="P147:P210" ca="1" si="47">Q146+TIME(0,0,RANDBETWEEN(20,25))</f>
        <v>0.35265046296296415</v>
      </c>
      <c r="Q147" s="484">
        <f t="shared" ca="1" si="37"/>
        <v>0.35278935185185306</v>
      </c>
      <c r="R147" s="486">
        <f t="shared" ca="1" si="38"/>
        <v>0.14000000000000001</v>
      </c>
      <c r="S147" s="486">
        <f t="shared" ca="1" si="38"/>
        <v>0.05</v>
      </c>
      <c r="T147">
        <v>6</v>
      </c>
      <c r="U147" s="469" t="str">
        <f t="shared" si="34"/>
        <v>C40-R28</v>
      </c>
      <c r="V147">
        <v>40</v>
      </c>
      <c r="W147" s="470" t="s">
        <v>493</v>
      </c>
      <c r="X147" s="470" t="s">
        <v>494</v>
      </c>
      <c r="Y147">
        <v>28</v>
      </c>
      <c r="Z147" s="400">
        <v>131</v>
      </c>
      <c r="AA147" s="502">
        <v>131</v>
      </c>
      <c r="AB147" s="400">
        <v>11</v>
      </c>
      <c r="AC147" s="400">
        <f t="shared" si="39"/>
        <v>3</v>
      </c>
    </row>
    <row r="148" spans="1:29" ht="12.75" customHeight="1">
      <c r="A148" s="403">
        <f t="shared" si="40"/>
        <v>132</v>
      </c>
      <c r="B148" s="513"/>
      <c r="C148" s="404" t="str">
        <f t="shared" si="35"/>
        <v>C40-R26</v>
      </c>
      <c r="D148" s="405">
        <v>0.35310185185185339</v>
      </c>
      <c r="E148" s="405">
        <v>0.3532407407407423</v>
      </c>
      <c r="F148" s="406">
        <f t="shared" si="41"/>
        <v>1.7</v>
      </c>
      <c r="G148" s="468">
        <f t="shared" si="41"/>
        <v>13.26</v>
      </c>
      <c r="H148" s="407">
        <f t="shared" si="41"/>
        <v>1.2</v>
      </c>
      <c r="I148" s="407">
        <f t="shared" si="42"/>
        <v>14.959999999999999</v>
      </c>
      <c r="J148" s="407">
        <f t="shared" ca="1" si="36"/>
        <v>15.09</v>
      </c>
      <c r="K148" s="408">
        <f t="shared" ca="1" si="43"/>
        <v>0.13000000000000078</v>
      </c>
      <c r="L148" s="409">
        <f t="shared" si="44"/>
        <v>0.5</v>
      </c>
      <c r="M148" s="410">
        <f t="shared" si="45"/>
        <v>15.459999999999999</v>
      </c>
      <c r="N148" s="410">
        <f t="shared" ca="1" si="46"/>
        <v>15.59</v>
      </c>
      <c r="O148" s="411"/>
      <c r="P148" s="485">
        <f t="shared" ca="1" si="47"/>
        <v>0.35302083333333456</v>
      </c>
      <c r="Q148" s="484">
        <f t="shared" ca="1" si="37"/>
        <v>0.3531944444444457</v>
      </c>
      <c r="R148" s="486">
        <f t="shared" ca="1" si="38"/>
        <v>0.13</v>
      </c>
      <c r="S148" s="486">
        <f t="shared" ca="1" si="38"/>
        <v>0.14000000000000001</v>
      </c>
      <c r="T148">
        <v>7</v>
      </c>
      <c r="U148" s="469" t="str">
        <f t="shared" si="34"/>
        <v>C40-R26</v>
      </c>
      <c r="V148">
        <v>40</v>
      </c>
      <c r="W148" s="470" t="s">
        <v>493</v>
      </c>
      <c r="X148" s="470" t="s">
        <v>494</v>
      </c>
      <c r="Y148">
        <v>26</v>
      </c>
      <c r="Z148" s="400">
        <v>132</v>
      </c>
      <c r="AA148" s="502">
        <v>132</v>
      </c>
      <c r="AB148" s="400">
        <v>13</v>
      </c>
      <c r="AC148" s="400">
        <f t="shared" si="39"/>
        <v>4</v>
      </c>
    </row>
    <row r="149" spans="1:29" ht="12.75" customHeight="1">
      <c r="A149" s="403">
        <f t="shared" si="40"/>
        <v>133</v>
      </c>
      <c r="B149" s="513"/>
      <c r="C149" s="404" t="str">
        <f t="shared" si="35"/>
        <v>C40-R24</v>
      </c>
      <c r="D149" s="405">
        <v>0.3534722222222238</v>
      </c>
      <c r="E149" s="405">
        <v>0.35361111111111271</v>
      </c>
      <c r="F149" s="406">
        <f t="shared" si="41"/>
        <v>1.7</v>
      </c>
      <c r="G149" s="468">
        <f t="shared" si="41"/>
        <v>13.26</v>
      </c>
      <c r="H149" s="407">
        <f t="shared" si="41"/>
        <v>1.2</v>
      </c>
      <c r="I149" s="407">
        <f t="shared" si="42"/>
        <v>14.959999999999999</v>
      </c>
      <c r="J149" s="407">
        <f t="shared" ca="1" si="36"/>
        <v>15.01</v>
      </c>
      <c r="K149" s="408">
        <f t="shared" ca="1" si="43"/>
        <v>5.0000000000000711E-2</v>
      </c>
      <c r="L149" s="409">
        <f t="shared" si="44"/>
        <v>0.5</v>
      </c>
      <c r="M149" s="410">
        <f t="shared" si="45"/>
        <v>15.459999999999999</v>
      </c>
      <c r="N149" s="410">
        <f t="shared" ca="1" si="46"/>
        <v>15.51</v>
      </c>
      <c r="O149" s="411"/>
      <c r="P149" s="485">
        <f t="shared" ca="1" si="47"/>
        <v>0.35348379629629756</v>
      </c>
      <c r="Q149" s="484">
        <f t="shared" ca="1" si="37"/>
        <v>0.3536574074074087</v>
      </c>
      <c r="R149" s="486">
        <f t="shared" ca="1" si="38"/>
        <v>0.05</v>
      </c>
      <c r="S149" s="486">
        <f t="shared" ca="1" si="38"/>
        <v>0.13</v>
      </c>
      <c r="T149">
        <v>8</v>
      </c>
      <c r="U149" s="469" t="str">
        <f t="shared" si="34"/>
        <v>C40-R24</v>
      </c>
      <c r="V149">
        <v>40</v>
      </c>
      <c r="W149" s="470" t="s">
        <v>493</v>
      </c>
      <c r="X149" s="470" t="s">
        <v>494</v>
      </c>
      <c r="Y149">
        <v>24</v>
      </c>
      <c r="Z149" s="400">
        <v>133</v>
      </c>
      <c r="AA149" s="502">
        <v>133</v>
      </c>
      <c r="AB149" s="400">
        <v>15</v>
      </c>
      <c r="AC149" s="400">
        <f t="shared" si="39"/>
        <v>5</v>
      </c>
    </row>
    <row r="150" spans="1:29" ht="12.75" customHeight="1">
      <c r="A150" s="403">
        <f t="shared" si="40"/>
        <v>134</v>
      </c>
      <c r="B150" s="513"/>
      <c r="C150" s="404" t="str">
        <f t="shared" si="35"/>
        <v>C40-R22</v>
      </c>
      <c r="D150" s="405">
        <v>0.35386574074074234</v>
      </c>
      <c r="E150" s="405">
        <v>0.35400462962963125</v>
      </c>
      <c r="F150" s="406">
        <f t="shared" si="41"/>
        <v>1.7</v>
      </c>
      <c r="G150" s="468">
        <f t="shared" si="41"/>
        <v>13.26</v>
      </c>
      <c r="H150" s="407">
        <f t="shared" si="41"/>
        <v>1.2</v>
      </c>
      <c r="I150" s="407">
        <f t="shared" si="42"/>
        <v>14.959999999999999</v>
      </c>
      <c r="J150" s="407">
        <f t="shared" ca="1" si="36"/>
        <v>15.01</v>
      </c>
      <c r="K150" s="408">
        <f t="shared" ca="1" si="43"/>
        <v>5.0000000000000711E-2</v>
      </c>
      <c r="L150" s="409">
        <f t="shared" si="44"/>
        <v>0.5</v>
      </c>
      <c r="M150" s="410">
        <f t="shared" si="45"/>
        <v>15.459999999999999</v>
      </c>
      <c r="N150" s="410">
        <f t="shared" ca="1" si="46"/>
        <v>15.51</v>
      </c>
      <c r="O150" s="411"/>
      <c r="P150" s="485">
        <f t="shared" ca="1" si="47"/>
        <v>0.35391203703703833</v>
      </c>
      <c r="Q150" s="484">
        <f t="shared" ca="1" si="37"/>
        <v>0.35408564814814947</v>
      </c>
      <c r="R150" s="486">
        <f t="shared" ca="1" si="38"/>
        <v>0.05</v>
      </c>
      <c r="S150" s="486">
        <f t="shared" ca="1" si="38"/>
        <v>0.05</v>
      </c>
      <c r="T150">
        <v>9</v>
      </c>
      <c r="U150" s="469" t="str">
        <f t="shared" si="34"/>
        <v>C40-R22</v>
      </c>
      <c r="V150">
        <v>40</v>
      </c>
      <c r="W150" s="470" t="s">
        <v>493</v>
      </c>
      <c r="X150" s="470" t="s">
        <v>494</v>
      </c>
      <c r="Y150">
        <v>22</v>
      </c>
      <c r="Z150" s="400">
        <v>134</v>
      </c>
      <c r="AA150" s="502">
        <v>134</v>
      </c>
      <c r="AB150" s="400">
        <v>17</v>
      </c>
      <c r="AC150" s="400">
        <f t="shared" si="39"/>
        <v>6</v>
      </c>
    </row>
    <row r="151" spans="1:29" ht="12.75" customHeight="1">
      <c r="A151" s="403">
        <f t="shared" si="40"/>
        <v>135</v>
      </c>
      <c r="B151" s="513"/>
      <c r="C151" s="404" t="str">
        <f t="shared" si="35"/>
        <v>C40-R20</v>
      </c>
      <c r="D151" s="405">
        <v>0.35427083333333498</v>
      </c>
      <c r="E151" s="405">
        <v>0.35442129629629793</v>
      </c>
      <c r="F151" s="406">
        <f t="shared" si="41"/>
        <v>1.7</v>
      </c>
      <c r="G151" s="468">
        <f t="shared" si="41"/>
        <v>13.26</v>
      </c>
      <c r="H151" s="407">
        <f t="shared" si="41"/>
        <v>1.2</v>
      </c>
      <c r="I151" s="407">
        <f t="shared" si="42"/>
        <v>14.959999999999999</v>
      </c>
      <c r="J151" s="407">
        <f t="shared" ca="1" si="36"/>
        <v>14.989999999999998</v>
      </c>
      <c r="K151" s="408">
        <f t="shared" ca="1" si="43"/>
        <v>2.9999999999999361E-2</v>
      </c>
      <c r="L151" s="409">
        <f t="shared" si="44"/>
        <v>0.5</v>
      </c>
      <c r="M151" s="410">
        <f t="shared" si="45"/>
        <v>15.459999999999999</v>
      </c>
      <c r="N151" s="410">
        <f t="shared" ca="1" si="46"/>
        <v>15.489999999999998</v>
      </c>
      <c r="O151" s="411"/>
      <c r="P151" s="485">
        <f t="shared" ca="1" si="47"/>
        <v>0.35431712962963097</v>
      </c>
      <c r="Q151" s="484">
        <f t="shared" ca="1" si="37"/>
        <v>0.35447916666666801</v>
      </c>
      <c r="R151" s="486">
        <f t="shared" ca="1" si="38"/>
        <v>0.03</v>
      </c>
      <c r="S151" s="486">
        <f t="shared" ca="1" si="38"/>
        <v>0.04</v>
      </c>
      <c r="T151">
        <v>10</v>
      </c>
      <c r="U151" s="469" t="str">
        <f t="shared" si="34"/>
        <v>C40-R20</v>
      </c>
      <c r="V151">
        <v>40</v>
      </c>
      <c r="W151" s="470" t="s">
        <v>493</v>
      </c>
      <c r="X151" s="470" t="s">
        <v>494</v>
      </c>
      <c r="Y151">
        <v>20</v>
      </c>
      <c r="Z151" s="400">
        <v>135</v>
      </c>
      <c r="AA151" s="502">
        <v>135</v>
      </c>
      <c r="AB151" s="400">
        <v>19</v>
      </c>
      <c r="AC151" s="400">
        <f t="shared" si="39"/>
        <v>7</v>
      </c>
    </row>
    <row r="152" spans="1:29" ht="12.75" customHeight="1">
      <c r="A152" s="403">
        <f t="shared" si="40"/>
        <v>136</v>
      </c>
      <c r="B152" s="513"/>
      <c r="C152" s="404" t="str">
        <f t="shared" si="35"/>
        <v>C40-R18</v>
      </c>
      <c r="D152" s="405">
        <v>0.35471064814814979</v>
      </c>
      <c r="E152" s="405">
        <v>0.35487268518518683</v>
      </c>
      <c r="F152" s="406">
        <f t="shared" si="41"/>
        <v>1.7</v>
      </c>
      <c r="G152" s="468">
        <f t="shared" si="41"/>
        <v>13.26</v>
      </c>
      <c r="H152" s="407">
        <f t="shared" si="41"/>
        <v>1.2</v>
      </c>
      <c r="I152" s="407">
        <f t="shared" si="42"/>
        <v>14.959999999999999</v>
      </c>
      <c r="J152" s="407">
        <f t="shared" ca="1" si="36"/>
        <v>15.079999999999998</v>
      </c>
      <c r="K152" s="408">
        <f t="shared" ca="1" si="43"/>
        <v>0.11999999999999922</v>
      </c>
      <c r="L152" s="409">
        <f t="shared" si="44"/>
        <v>0.5</v>
      </c>
      <c r="M152" s="410">
        <f t="shared" si="45"/>
        <v>15.459999999999999</v>
      </c>
      <c r="N152" s="410">
        <f t="shared" ca="1" si="46"/>
        <v>15.579999999999998</v>
      </c>
      <c r="O152" s="411"/>
      <c r="P152" s="485">
        <f t="shared" ca="1" si="47"/>
        <v>0.35471064814814951</v>
      </c>
      <c r="Q152" s="484">
        <f t="shared" ca="1" si="37"/>
        <v>0.35488425925926065</v>
      </c>
      <c r="R152" s="486">
        <f t="shared" ca="1" si="38"/>
        <v>0.12</v>
      </c>
      <c r="S152" s="486">
        <f t="shared" ca="1" si="38"/>
        <v>0.11</v>
      </c>
      <c r="T152">
        <v>11</v>
      </c>
      <c r="U152" s="469" t="str">
        <f t="shared" si="34"/>
        <v>C40-R18</v>
      </c>
      <c r="V152">
        <v>40</v>
      </c>
      <c r="W152" s="470" t="s">
        <v>493</v>
      </c>
      <c r="X152" s="470" t="s">
        <v>494</v>
      </c>
      <c r="Y152">
        <v>18</v>
      </c>
      <c r="Z152" s="400">
        <v>136</v>
      </c>
      <c r="AA152" s="502">
        <v>136</v>
      </c>
      <c r="AB152" s="400">
        <v>21</v>
      </c>
      <c r="AC152" s="400">
        <f t="shared" si="39"/>
        <v>8</v>
      </c>
    </row>
    <row r="153" spans="1:29" ht="12.75" customHeight="1">
      <c r="A153" s="403">
        <f t="shared" si="40"/>
        <v>137</v>
      </c>
      <c r="B153" s="513"/>
      <c r="C153" s="404" t="str">
        <f t="shared" si="35"/>
        <v>C40-R16</v>
      </c>
      <c r="D153" s="405">
        <v>0.35516203703703869</v>
      </c>
      <c r="E153" s="405">
        <v>0.3553009259259276</v>
      </c>
      <c r="F153" s="406">
        <f t="shared" si="41"/>
        <v>1.7</v>
      </c>
      <c r="G153" s="468">
        <f t="shared" si="41"/>
        <v>13.26</v>
      </c>
      <c r="H153" s="407">
        <f t="shared" si="41"/>
        <v>1.2</v>
      </c>
      <c r="I153" s="407">
        <f t="shared" si="42"/>
        <v>14.959999999999999</v>
      </c>
      <c r="J153" s="407">
        <f t="shared" ca="1" si="36"/>
        <v>15.02</v>
      </c>
      <c r="K153" s="408">
        <f t="shared" ca="1" si="43"/>
        <v>6.0000000000000497E-2</v>
      </c>
      <c r="L153" s="409">
        <f t="shared" si="44"/>
        <v>0.5</v>
      </c>
      <c r="M153" s="410">
        <f t="shared" si="45"/>
        <v>15.459999999999999</v>
      </c>
      <c r="N153" s="410">
        <f t="shared" ca="1" si="46"/>
        <v>15.52</v>
      </c>
      <c r="O153" s="411"/>
      <c r="P153" s="485">
        <f t="shared" ca="1" si="47"/>
        <v>0.35516203703703841</v>
      </c>
      <c r="Q153" s="484">
        <f t="shared" ca="1" si="37"/>
        <v>0.35532407407407546</v>
      </c>
      <c r="R153" s="486">
        <f t="shared" ca="1" si="38"/>
        <v>0.06</v>
      </c>
      <c r="S153" s="486">
        <f t="shared" ca="1" si="38"/>
        <v>0.02</v>
      </c>
      <c r="T153">
        <v>12</v>
      </c>
      <c r="U153" s="469" t="str">
        <f t="shared" si="34"/>
        <v>C40-R16</v>
      </c>
      <c r="V153">
        <v>40</v>
      </c>
      <c r="W153" s="470" t="s">
        <v>493</v>
      </c>
      <c r="X153" s="470" t="s">
        <v>494</v>
      </c>
      <c r="Y153">
        <v>16</v>
      </c>
      <c r="Z153" s="400">
        <v>137</v>
      </c>
      <c r="AA153" s="502">
        <v>137</v>
      </c>
      <c r="AB153" s="400">
        <v>23</v>
      </c>
      <c r="AC153" s="400">
        <f t="shared" si="39"/>
        <v>9</v>
      </c>
    </row>
    <row r="154" spans="1:29" ht="12.75" customHeight="1">
      <c r="A154" s="403">
        <f t="shared" si="40"/>
        <v>138</v>
      </c>
      <c r="B154" s="513"/>
      <c r="C154" s="404" t="str">
        <f t="shared" si="35"/>
        <v>C40-R14</v>
      </c>
      <c r="D154" s="405">
        <v>0.35555555555555723</v>
      </c>
      <c r="E154" s="405">
        <v>0.35572916666666837</v>
      </c>
      <c r="F154" s="406">
        <f t="shared" si="41"/>
        <v>1.7</v>
      </c>
      <c r="G154" s="468">
        <f t="shared" si="41"/>
        <v>13.26</v>
      </c>
      <c r="H154" s="407">
        <f t="shared" si="41"/>
        <v>1.2</v>
      </c>
      <c r="I154" s="407">
        <f t="shared" si="42"/>
        <v>14.959999999999999</v>
      </c>
      <c r="J154" s="407">
        <f t="shared" ca="1" si="36"/>
        <v>15.079999999999998</v>
      </c>
      <c r="K154" s="408">
        <f t="shared" ca="1" si="43"/>
        <v>0.11999999999999922</v>
      </c>
      <c r="L154" s="409">
        <f t="shared" si="44"/>
        <v>0.5</v>
      </c>
      <c r="M154" s="410">
        <f t="shared" si="45"/>
        <v>15.459999999999999</v>
      </c>
      <c r="N154" s="410">
        <f t="shared" ca="1" si="46"/>
        <v>15.579999999999998</v>
      </c>
      <c r="O154" s="411"/>
      <c r="P154" s="485">
        <f t="shared" ca="1" si="47"/>
        <v>0.35560185185185322</v>
      </c>
      <c r="Q154" s="484">
        <f t="shared" ca="1" si="37"/>
        <v>0.35574074074074213</v>
      </c>
      <c r="R154" s="486">
        <f t="shared" ca="1" si="38"/>
        <v>0.12</v>
      </c>
      <c r="S154" s="486">
        <f t="shared" ca="1" si="38"/>
        <v>0.06</v>
      </c>
      <c r="T154">
        <v>13</v>
      </c>
      <c r="U154" s="469" t="str">
        <f t="shared" si="34"/>
        <v>C40-R14</v>
      </c>
      <c r="V154">
        <v>40</v>
      </c>
      <c r="W154" s="470" t="s">
        <v>493</v>
      </c>
      <c r="X154" s="470" t="s">
        <v>494</v>
      </c>
      <c r="Y154">
        <v>14</v>
      </c>
      <c r="Z154" s="400">
        <v>138</v>
      </c>
      <c r="AA154" s="502">
        <v>138</v>
      </c>
      <c r="AB154" s="400">
        <v>25</v>
      </c>
      <c r="AC154" s="400">
        <f t="shared" si="39"/>
        <v>10</v>
      </c>
    </row>
    <row r="155" spans="1:29" ht="12.75" customHeight="1">
      <c r="A155" s="403">
        <f t="shared" si="40"/>
        <v>139</v>
      </c>
      <c r="B155" s="513"/>
      <c r="C155" s="404" t="str">
        <f t="shared" si="35"/>
        <v>C40-R12</v>
      </c>
      <c r="D155" s="405">
        <v>0.3559953703703721</v>
      </c>
      <c r="E155" s="405">
        <v>0.35614583333333505</v>
      </c>
      <c r="F155" s="406">
        <f t="shared" si="41"/>
        <v>1.7</v>
      </c>
      <c r="G155" s="468">
        <f t="shared" si="41"/>
        <v>13.26</v>
      </c>
      <c r="H155" s="407">
        <f t="shared" si="41"/>
        <v>1.2</v>
      </c>
      <c r="I155" s="407">
        <f t="shared" si="42"/>
        <v>14.959999999999999</v>
      </c>
      <c r="J155" s="407">
        <f t="shared" ca="1" si="36"/>
        <v>15.03</v>
      </c>
      <c r="K155" s="408">
        <f t="shared" ca="1" si="43"/>
        <v>7.0000000000000284E-2</v>
      </c>
      <c r="L155" s="409">
        <f t="shared" si="44"/>
        <v>0.5</v>
      </c>
      <c r="M155" s="410">
        <f t="shared" si="45"/>
        <v>15.459999999999999</v>
      </c>
      <c r="N155" s="410">
        <f t="shared" ca="1" si="46"/>
        <v>15.53</v>
      </c>
      <c r="O155" s="411"/>
      <c r="P155" s="485">
        <f t="shared" ca="1" si="47"/>
        <v>0.35597222222222363</v>
      </c>
      <c r="Q155" s="484">
        <f t="shared" ca="1" si="37"/>
        <v>0.35614583333333477</v>
      </c>
      <c r="R155" s="486">
        <f t="shared" ca="1" si="38"/>
        <v>7.0000000000000007E-2</v>
      </c>
      <c r="S155" s="486">
        <f t="shared" ca="1" si="38"/>
        <v>0.09</v>
      </c>
      <c r="T155">
        <v>14</v>
      </c>
      <c r="U155" s="469" t="str">
        <f t="shared" si="34"/>
        <v>C40-R12</v>
      </c>
      <c r="V155">
        <v>40</v>
      </c>
      <c r="W155" s="470" t="s">
        <v>493</v>
      </c>
      <c r="X155" s="470" t="s">
        <v>494</v>
      </c>
      <c r="Y155">
        <v>12</v>
      </c>
      <c r="Z155" s="400">
        <v>139</v>
      </c>
      <c r="AA155" s="502">
        <v>139</v>
      </c>
      <c r="AB155" s="400">
        <v>27</v>
      </c>
      <c r="AC155" s="400">
        <f t="shared" si="39"/>
        <v>11</v>
      </c>
    </row>
    <row r="156" spans="1:29" ht="12.75" customHeight="1">
      <c r="A156" s="403">
        <f t="shared" si="40"/>
        <v>140</v>
      </c>
      <c r="B156" s="513"/>
      <c r="C156" s="404" t="str">
        <f t="shared" si="35"/>
        <v>C40-R10</v>
      </c>
      <c r="D156" s="405">
        <v>0.35641203703703878</v>
      </c>
      <c r="E156" s="405">
        <v>0.35655092592592769</v>
      </c>
      <c r="F156" s="406">
        <f t="shared" si="41"/>
        <v>1.7</v>
      </c>
      <c r="G156" s="468">
        <f t="shared" si="41"/>
        <v>13.26</v>
      </c>
      <c r="H156" s="407">
        <f t="shared" si="41"/>
        <v>1.2</v>
      </c>
      <c r="I156" s="407">
        <f t="shared" si="42"/>
        <v>14.959999999999999</v>
      </c>
      <c r="J156" s="407">
        <f t="shared" ca="1" si="36"/>
        <v>15.079999999999998</v>
      </c>
      <c r="K156" s="408">
        <f t="shared" ca="1" si="43"/>
        <v>0.11999999999999922</v>
      </c>
      <c r="L156" s="409">
        <f t="shared" si="44"/>
        <v>0.5</v>
      </c>
      <c r="M156" s="410">
        <f t="shared" si="45"/>
        <v>15.459999999999999</v>
      </c>
      <c r="N156" s="410">
        <f t="shared" ca="1" si="46"/>
        <v>15.579999999999998</v>
      </c>
      <c r="O156" s="411"/>
      <c r="P156" s="485">
        <f t="shared" ca="1" si="47"/>
        <v>0.35643518518518663</v>
      </c>
      <c r="Q156" s="484">
        <f t="shared" ca="1" si="37"/>
        <v>0.35660879629629777</v>
      </c>
      <c r="R156" s="486">
        <f t="shared" ca="1" si="38"/>
        <v>0.12</v>
      </c>
      <c r="S156" s="486">
        <f t="shared" ca="1" si="38"/>
        <v>0.02</v>
      </c>
      <c r="T156">
        <v>15</v>
      </c>
      <c r="U156" s="469" t="str">
        <f t="shared" si="34"/>
        <v>C40-R10</v>
      </c>
      <c r="V156">
        <v>40</v>
      </c>
      <c r="W156" s="470" t="s">
        <v>493</v>
      </c>
      <c r="X156" s="470" t="s">
        <v>494</v>
      </c>
      <c r="Y156">
        <v>10</v>
      </c>
      <c r="Z156" s="400">
        <v>140</v>
      </c>
      <c r="AA156" s="502">
        <v>140</v>
      </c>
      <c r="AB156" s="400">
        <v>29</v>
      </c>
      <c r="AC156" s="400">
        <f t="shared" si="39"/>
        <v>12</v>
      </c>
    </row>
    <row r="157" spans="1:29" ht="12.75" customHeight="1">
      <c r="A157" s="403">
        <f t="shared" si="40"/>
        <v>141</v>
      </c>
      <c r="B157" s="513"/>
      <c r="C157" s="404" t="str">
        <f t="shared" si="35"/>
        <v>C40-R8</v>
      </c>
      <c r="D157" s="405">
        <v>0.35678240740740919</v>
      </c>
      <c r="E157" s="405">
        <v>0.3569212962962981</v>
      </c>
      <c r="F157" s="406">
        <f t="shared" si="41"/>
        <v>1.7</v>
      </c>
      <c r="G157" s="468">
        <f t="shared" si="41"/>
        <v>13.26</v>
      </c>
      <c r="H157" s="407">
        <f t="shared" si="41"/>
        <v>1.2</v>
      </c>
      <c r="I157" s="407">
        <f t="shared" si="42"/>
        <v>14.959999999999999</v>
      </c>
      <c r="J157" s="407">
        <f t="shared" ca="1" si="36"/>
        <v>15.049999999999999</v>
      </c>
      <c r="K157" s="408">
        <f t="shared" ca="1" si="43"/>
        <v>8.9999999999999858E-2</v>
      </c>
      <c r="L157" s="409">
        <f t="shared" si="44"/>
        <v>0.5</v>
      </c>
      <c r="M157" s="410">
        <f t="shared" si="45"/>
        <v>15.459999999999999</v>
      </c>
      <c r="N157" s="410">
        <f t="shared" ca="1" si="46"/>
        <v>15.549999999999999</v>
      </c>
      <c r="O157" s="411"/>
      <c r="P157" s="485">
        <f t="shared" ca="1" si="47"/>
        <v>0.35684027777777927</v>
      </c>
      <c r="Q157" s="484">
        <f t="shared" ca="1" si="37"/>
        <v>0.35701388888889041</v>
      </c>
      <c r="R157" s="486">
        <f t="shared" ca="1" si="38"/>
        <v>0.09</v>
      </c>
      <c r="S157" s="486">
        <f t="shared" ca="1" si="38"/>
        <v>0.06</v>
      </c>
      <c r="T157">
        <v>16</v>
      </c>
      <c r="U157" s="469" t="str">
        <f t="shared" si="34"/>
        <v>C40-R8</v>
      </c>
      <c r="V157">
        <v>40</v>
      </c>
      <c r="W157" s="470" t="s">
        <v>493</v>
      </c>
      <c r="X157" s="470" t="s">
        <v>494</v>
      </c>
      <c r="Y157">
        <v>8</v>
      </c>
      <c r="Z157" s="400">
        <v>141</v>
      </c>
      <c r="AA157" s="502">
        <v>141</v>
      </c>
      <c r="AB157" s="400">
        <v>31</v>
      </c>
      <c r="AC157" s="400">
        <f t="shared" si="39"/>
        <v>13</v>
      </c>
    </row>
    <row r="158" spans="1:29" ht="12.75" customHeight="1">
      <c r="A158" s="403">
        <f t="shared" si="40"/>
        <v>142</v>
      </c>
      <c r="B158" s="513"/>
      <c r="C158" s="404" t="str">
        <f t="shared" si="35"/>
        <v>C40-R6</v>
      </c>
      <c r="D158" s="405">
        <v>0.35721064814814996</v>
      </c>
      <c r="E158" s="405">
        <v>0.357372685185187</v>
      </c>
      <c r="F158" s="406">
        <f t="shared" si="41"/>
        <v>1.7</v>
      </c>
      <c r="G158" s="468">
        <f t="shared" si="41"/>
        <v>13.26</v>
      </c>
      <c r="H158" s="407">
        <f t="shared" si="41"/>
        <v>1.2</v>
      </c>
      <c r="I158" s="407">
        <f t="shared" si="42"/>
        <v>14.959999999999999</v>
      </c>
      <c r="J158" s="407">
        <f t="shared" ca="1" si="36"/>
        <v>15.079999999999998</v>
      </c>
      <c r="K158" s="408">
        <f t="shared" ca="1" si="43"/>
        <v>0.11999999999999922</v>
      </c>
      <c r="L158" s="409">
        <f t="shared" si="44"/>
        <v>0.5</v>
      </c>
      <c r="M158" s="410">
        <f t="shared" si="45"/>
        <v>15.459999999999999</v>
      </c>
      <c r="N158" s="410">
        <f t="shared" ca="1" si="46"/>
        <v>15.579999999999998</v>
      </c>
      <c r="O158" s="411"/>
      <c r="P158" s="485">
        <f t="shared" ca="1" si="47"/>
        <v>0.35725694444444595</v>
      </c>
      <c r="Q158" s="484">
        <f t="shared" ca="1" si="37"/>
        <v>0.35743055555555708</v>
      </c>
      <c r="R158" s="486">
        <f t="shared" ca="1" si="38"/>
        <v>0.12</v>
      </c>
      <c r="S158" s="486">
        <f t="shared" ca="1" si="38"/>
        <v>0.06</v>
      </c>
      <c r="T158">
        <v>17</v>
      </c>
      <c r="U158" s="469" t="str">
        <f t="shared" si="34"/>
        <v>C40-R6</v>
      </c>
      <c r="V158">
        <v>40</v>
      </c>
      <c r="W158" s="470" t="s">
        <v>493</v>
      </c>
      <c r="X158" s="470" t="s">
        <v>494</v>
      </c>
      <c r="Y158">
        <v>6</v>
      </c>
      <c r="Z158" s="400">
        <v>142</v>
      </c>
      <c r="AA158" s="502">
        <v>142</v>
      </c>
      <c r="AB158" s="400">
        <v>33</v>
      </c>
      <c r="AC158" s="400">
        <f t="shared" si="39"/>
        <v>14</v>
      </c>
    </row>
    <row r="159" spans="1:29" ht="12.75" customHeight="1">
      <c r="A159" s="403">
        <f t="shared" si="40"/>
        <v>143</v>
      </c>
      <c r="B159" s="513"/>
      <c r="C159" s="404" t="str">
        <f t="shared" si="35"/>
        <v>C40-R4</v>
      </c>
      <c r="D159" s="405">
        <v>0.35762731481481663</v>
      </c>
      <c r="E159" s="405">
        <v>0.35778935185185368</v>
      </c>
      <c r="F159" s="406">
        <f t="shared" si="41"/>
        <v>1.7</v>
      </c>
      <c r="G159" s="468">
        <f t="shared" si="41"/>
        <v>13.26</v>
      </c>
      <c r="H159" s="407">
        <f t="shared" si="41"/>
        <v>1.2</v>
      </c>
      <c r="I159" s="407">
        <f t="shared" si="42"/>
        <v>14.959999999999999</v>
      </c>
      <c r="J159" s="407">
        <f t="shared" ca="1" si="36"/>
        <v>15.02</v>
      </c>
      <c r="K159" s="408">
        <f t="shared" ca="1" si="43"/>
        <v>6.0000000000000497E-2</v>
      </c>
      <c r="L159" s="409">
        <f t="shared" si="44"/>
        <v>0.5</v>
      </c>
      <c r="M159" s="410">
        <f t="shared" si="45"/>
        <v>15.459999999999999</v>
      </c>
      <c r="N159" s="410">
        <f t="shared" ca="1" si="46"/>
        <v>15.52</v>
      </c>
      <c r="O159" s="411"/>
      <c r="P159" s="485">
        <f t="shared" ca="1" si="47"/>
        <v>0.35768518518518672</v>
      </c>
      <c r="Q159" s="484">
        <f t="shared" ca="1" si="37"/>
        <v>0.35784722222222376</v>
      </c>
      <c r="R159" s="486">
        <f t="shared" ca="1" si="38"/>
        <v>0.06</v>
      </c>
      <c r="S159" s="486">
        <f t="shared" ca="1" si="38"/>
        <v>0.11</v>
      </c>
      <c r="T159">
        <v>18</v>
      </c>
      <c r="U159" s="469" t="str">
        <f t="shared" si="34"/>
        <v>C40-R4</v>
      </c>
      <c r="V159">
        <v>40</v>
      </c>
      <c r="W159" s="470" t="s">
        <v>493</v>
      </c>
      <c r="X159" s="470" t="s">
        <v>494</v>
      </c>
      <c r="Y159">
        <v>4</v>
      </c>
      <c r="Z159" s="400">
        <v>143</v>
      </c>
      <c r="AA159" s="502">
        <v>143</v>
      </c>
      <c r="AB159" s="400">
        <v>35</v>
      </c>
      <c r="AC159" s="400">
        <f t="shared" si="39"/>
        <v>15</v>
      </c>
    </row>
    <row r="160" spans="1:29" ht="12.75" customHeight="1">
      <c r="A160" s="403">
        <f t="shared" si="40"/>
        <v>144</v>
      </c>
      <c r="B160" s="513"/>
      <c r="C160" s="404" t="str">
        <f t="shared" si="35"/>
        <v>C40-R2</v>
      </c>
      <c r="D160" s="405">
        <v>0.3580555555555574</v>
      </c>
      <c r="E160" s="405">
        <v>0.35820601851852035</v>
      </c>
      <c r="F160" s="406">
        <f t="shared" si="41"/>
        <v>1.7</v>
      </c>
      <c r="G160" s="468">
        <f t="shared" si="41"/>
        <v>13.26</v>
      </c>
      <c r="H160" s="407">
        <f t="shared" si="41"/>
        <v>1.2</v>
      </c>
      <c r="I160" s="407">
        <f t="shared" si="42"/>
        <v>14.959999999999999</v>
      </c>
      <c r="J160" s="407">
        <f t="shared" ca="1" si="36"/>
        <v>15.02</v>
      </c>
      <c r="K160" s="408">
        <f t="shared" ca="1" si="43"/>
        <v>6.0000000000000497E-2</v>
      </c>
      <c r="L160" s="409">
        <f t="shared" si="44"/>
        <v>0.5</v>
      </c>
      <c r="M160" s="410">
        <f t="shared" si="45"/>
        <v>15.459999999999999</v>
      </c>
      <c r="N160" s="410">
        <f t="shared" ca="1" si="46"/>
        <v>15.52</v>
      </c>
      <c r="O160" s="411"/>
      <c r="P160" s="485">
        <f t="shared" ca="1" si="47"/>
        <v>0.35813657407407562</v>
      </c>
      <c r="Q160" s="484">
        <f t="shared" ca="1" si="37"/>
        <v>0.35831018518518676</v>
      </c>
      <c r="R160" s="486">
        <f t="shared" ca="1" si="38"/>
        <v>0.06</v>
      </c>
      <c r="S160" s="486">
        <f t="shared" ca="1" si="38"/>
        <v>0.03</v>
      </c>
      <c r="T160">
        <v>19</v>
      </c>
      <c r="U160" s="469" t="str">
        <f t="shared" si="34"/>
        <v>C40-R2</v>
      </c>
      <c r="V160">
        <v>40</v>
      </c>
      <c r="W160" s="470" t="s">
        <v>493</v>
      </c>
      <c r="X160" s="470" t="s">
        <v>494</v>
      </c>
      <c r="Y160">
        <v>2</v>
      </c>
      <c r="Z160" s="400">
        <v>144</v>
      </c>
      <c r="AA160" s="502">
        <v>144</v>
      </c>
      <c r="AB160" s="400">
        <v>37</v>
      </c>
      <c r="AC160" s="400">
        <f t="shared" si="39"/>
        <v>16</v>
      </c>
    </row>
    <row r="161" spans="1:29" ht="12.75" customHeight="1">
      <c r="A161" s="403">
        <f t="shared" si="40"/>
        <v>145</v>
      </c>
      <c r="B161" s="513"/>
      <c r="C161" s="404" t="str">
        <f t="shared" si="35"/>
        <v>C41-R1</v>
      </c>
      <c r="D161" s="405">
        <v>0.35844907407407589</v>
      </c>
      <c r="E161" s="405">
        <v>0.3585879629629648</v>
      </c>
      <c r="F161" s="406">
        <f t="shared" si="41"/>
        <v>1.7</v>
      </c>
      <c r="G161" s="468">
        <f t="shared" si="41"/>
        <v>13.26</v>
      </c>
      <c r="H161" s="407">
        <f t="shared" si="41"/>
        <v>1.2</v>
      </c>
      <c r="I161" s="407">
        <f t="shared" si="42"/>
        <v>14.959999999999999</v>
      </c>
      <c r="J161" s="407">
        <f t="shared" ca="1" si="36"/>
        <v>14.969999999999999</v>
      </c>
      <c r="K161" s="408">
        <f t="shared" ca="1" si="43"/>
        <v>9.9999999999997868E-3</v>
      </c>
      <c r="L161" s="409">
        <f t="shared" si="44"/>
        <v>0.5</v>
      </c>
      <c r="M161" s="410">
        <f t="shared" si="45"/>
        <v>15.459999999999999</v>
      </c>
      <c r="N161" s="410">
        <f t="shared" ca="1" si="46"/>
        <v>15.469999999999999</v>
      </c>
      <c r="O161" s="411"/>
      <c r="P161" s="485">
        <f t="shared" ca="1" si="47"/>
        <v>0.35856481481481639</v>
      </c>
      <c r="Q161" s="484">
        <f t="shared" ca="1" si="37"/>
        <v>0.35872685185185343</v>
      </c>
      <c r="R161" s="486">
        <f t="shared" ca="1" si="38"/>
        <v>0.01</v>
      </c>
      <c r="S161" s="486">
        <f t="shared" ca="1" si="38"/>
        <v>0.08</v>
      </c>
      <c r="T161">
        <v>20</v>
      </c>
      <c r="U161" s="469" t="str">
        <f t="shared" si="34"/>
        <v>C41-R1</v>
      </c>
      <c r="V161">
        <v>41</v>
      </c>
      <c r="W161" s="470" t="s">
        <v>493</v>
      </c>
      <c r="X161" s="470" t="s">
        <v>494</v>
      </c>
      <c r="Y161">
        <v>1</v>
      </c>
      <c r="Z161" s="400">
        <v>145</v>
      </c>
      <c r="AA161" s="502">
        <v>145</v>
      </c>
      <c r="AB161" s="400">
        <v>39</v>
      </c>
      <c r="AC161" s="400">
        <f t="shared" si="39"/>
        <v>17</v>
      </c>
    </row>
    <row r="162" spans="1:29" ht="12.75" customHeight="1">
      <c r="A162" s="403">
        <f t="shared" si="40"/>
        <v>146</v>
      </c>
      <c r="B162" s="513"/>
      <c r="C162" s="404" t="str">
        <f t="shared" si="35"/>
        <v>C41-R3</v>
      </c>
      <c r="D162" s="405">
        <v>0.35883101851852034</v>
      </c>
      <c r="E162" s="405">
        <v>0.35900462962963148</v>
      </c>
      <c r="F162" s="406">
        <f t="shared" si="41"/>
        <v>1.7</v>
      </c>
      <c r="G162" s="468">
        <f t="shared" si="41"/>
        <v>13.26</v>
      </c>
      <c r="H162" s="407">
        <f t="shared" si="41"/>
        <v>1.2</v>
      </c>
      <c r="I162" s="407">
        <f t="shared" si="42"/>
        <v>14.959999999999999</v>
      </c>
      <c r="J162" s="407">
        <f t="shared" ca="1" si="36"/>
        <v>15.1</v>
      </c>
      <c r="K162" s="408">
        <f t="shared" ca="1" si="43"/>
        <v>0.14000000000000057</v>
      </c>
      <c r="L162" s="409">
        <f t="shared" si="44"/>
        <v>0.5</v>
      </c>
      <c r="M162" s="410">
        <f t="shared" si="45"/>
        <v>15.459999999999999</v>
      </c>
      <c r="N162" s="410">
        <f t="shared" ca="1" si="46"/>
        <v>15.6</v>
      </c>
      <c r="O162" s="411"/>
      <c r="P162" s="485">
        <f t="shared" ca="1" si="47"/>
        <v>0.3590046296296312</v>
      </c>
      <c r="Q162" s="484">
        <f t="shared" ca="1" si="37"/>
        <v>0.35914351851852011</v>
      </c>
      <c r="R162" s="486">
        <f t="shared" ca="1" si="38"/>
        <v>0.14000000000000001</v>
      </c>
      <c r="S162" s="486">
        <f t="shared" ca="1" si="38"/>
        <v>0.14000000000000001</v>
      </c>
      <c r="T162">
        <v>21</v>
      </c>
      <c r="U162" s="469" t="str">
        <f t="shared" si="34"/>
        <v>C41-R3</v>
      </c>
      <c r="V162">
        <v>41</v>
      </c>
      <c r="W162" s="470" t="s">
        <v>493</v>
      </c>
      <c r="X162" s="470" t="s">
        <v>494</v>
      </c>
      <c r="Y162">
        <v>3</v>
      </c>
      <c r="Z162" s="400">
        <v>146</v>
      </c>
      <c r="AA162" s="502">
        <v>146</v>
      </c>
      <c r="AB162" s="400">
        <v>41</v>
      </c>
      <c r="AC162" s="400">
        <f t="shared" si="39"/>
        <v>18</v>
      </c>
    </row>
    <row r="163" spans="1:29" ht="12.75" customHeight="1">
      <c r="A163" s="403">
        <f t="shared" si="40"/>
        <v>147</v>
      </c>
      <c r="B163" s="513"/>
      <c r="C163" s="404" t="str">
        <f t="shared" si="35"/>
        <v>C41-R5</v>
      </c>
      <c r="D163" s="405">
        <v>0.35928240740740924</v>
      </c>
      <c r="E163" s="405">
        <v>0.35944444444444629</v>
      </c>
      <c r="F163" s="406">
        <f t="shared" ref="F163:H178" si="48">F162</f>
        <v>1.7</v>
      </c>
      <c r="G163" s="468">
        <f t="shared" si="48"/>
        <v>13.26</v>
      </c>
      <c r="H163" s="407">
        <f t="shared" si="48"/>
        <v>1.2</v>
      </c>
      <c r="I163" s="407">
        <f t="shared" si="42"/>
        <v>14.959999999999999</v>
      </c>
      <c r="J163" s="407">
        <f t="shared" ca="1" si="36"/>
        <v>15.09</v>
      </c>
      <c r="K163" s="408">
        <f t="shared" ca="1" si="43"/>
        <v>0.13000000000000078</v>
      </c>
      <c r="L163" s="409">
        <f t="shared" si="44"/>
        <v>0.5</v>
      </c>
      <c r="M163" s="410">
        <f t="shared" si="45"/>
        <v>15.459999999999999</v>
      </c>
      <c r="N163" s="410">
        <f t="shared" ca="1" si="46"/>
        <v>15.59</v>
      </c>
      <c r="O163" s="411"/>
      <c r="P163" s="485">
        <f t="shared" ca="1" si="47"/>
        <v>0.35938657407407565</v>
      </c>
      <c r="Q163" s="484">
        <f t="shared" ca="1" si="37"/>
        <v>0.35954861111111269</v>
      </c>
      <c r="R163" s="486">
        <f t="shared" ca="1" si="38"/>
        <v>0.13</v>
      </c>
      <c r="S163" s="486">
        <f t="shared" ca="1" si="38"/>
        <v>0.06</v>
      </c>
      <c r="T163">
        <v>22</v>
      </c>
      <c r="U163" s="469" t="str">
        <f t="shared" si="34"/>
        <v>C41-R5</v>
      </c>
      <c r="V163">
        <v>41</v>
      </c>
      <c r="W163" s="470" t="s">
        <v>493</v>
      </c>
      <c r="X163" s="470" t="s">
        <v>494</v>
      </c>
      <c r="Y163">
        <v>5</v>
      </c>
      <c r="Z163" s="400">
        <v>147</v>
      </c>
      <c r="AA163" s="502">
        <v>147</v>
      </c>
      <c r="AB163" s="400">
        <v>43</v>
      </c>
      <c r="AC163" s="400">
        <f t="shared" si="39"/>
        <v>19</v>
      </c>
    </row>
    <row r="164" spans="1:29" ht="12.75" customHeight="1">
      <c r="A164" s="403">
        <f t="shared" si="40"/>
        <v>148</v>
      </c>
      <c r="B164" s="513"/>
      <c r="C164" s="404" t="str">
        <f t="shared" si="35"/>
        <v>C41-R7</v>
      </c>
      <c r="D164" s="405">
        <v>0.35971064814815001</v>
      </c>
      <c r="E164" s="405">
        <v>0.35987268518518706</v>
      </c>
      <c r="F164" s="406">
        <f t="shared" si="48"/>
        <v>1.7</v>
      </c>
      <c r="G164" s="468">
        <f t="shared" si="48"/>
        <v>13.26</v>
      </c>
      <c r="H164" s="407">
        <f t="shared" si="48"/>
        <v>1.2</v>
      </c>
      <c r="I164" s="407">
        <f t="shared" si="42"/>
        <v>14.959999999999999</v>
      </c>
      <c r="J164" s="407">
        <f t="shared" ca="1" si="36"/>
        <v>14.999999999999998</v>
      </c>
      <c r="K164" s="408">
        <f t="shared" ca="1" si="43"/>
        <v>3.9999999999999147E-2</v>
      </c>
      <c r="L164" s="409">
        <f t="shared" si="44"/>
        <v>0.5</v>
      </c>
      <c r="M164" s="410">
        <f t="shared" si="45"/>
        <v>15.459999999999999</v>
      </c>
      <c r="N164" s="410">
        <f t="shared" ca="1" si="46"/>
        <v>15.499999999999998</v>
      </c>
      <c r="O164" s="411"/>
      <c r="P164" s="485">
        <f t="shared" ca="1" si="47"/>
        <v>0.35978009259259419</v>
      </c>
      <c r="Q164" s="484">
        <f t="shared" ca="1" si="37"/>
        <v>0.35995370370370533</v>
      </c>
      <c r="R164" s="486">
        <f t="shared" ca="1" si="38"/>
        <v>0.04</v>
      </c>
      <c r="S164" s="486">
        <f t="shared" ca="1" si="38"/>
        <v>0.01</v>
      </c>
      <c r="T164">
        <v>23</v>
      </c>
      <c r="U164" s="469" t="str">
        <f t="shared" si="34"/>
        <v>C41-R7</v>
      </c>
      <c r="V164">
        <v>41</v>
      </c>
      <c r="W164" s="470" t="s">
        <v>493</v>
      </c>
      <c r="X164" s="470" t="s">
        <v>494</v>
      </c>
      <c r="Y164">
        <v>7</v>
      </c>
      <c r="Z164" s="400">
        <v>148</v>
      </c>
      <c r="AA164" s="502">
        <v>148</v>
      </c>
      <c r="AB164" s="395">
        <v>42</v>
      </c>
      <c r="AC164" s="400">
        <f t="shared" si="39"/>
        <v>20</v>
      </c>
    </row>
    <row r="165" spans="1:29" ht="12.75" customHeight="1">
      <c r="A165" s="403">
        <f t="shared" si="40"/>
        <v>149</v>
      </c>
      <c r="B165" s="513"/>
      <c r="C165" s="404" t="str">
        <f t="shared" si="35"/>
        <v>C41-R9</v>
      </c>
      <c r="D165" s="405">
        <v>0.36016203703703892</v>
      </c>
      <c r="E165" s="405">
        <v>0.36032407407407596</v>
      </c>
      <c r="F165" s="406">
        <f t="shared" si="48"/>
        <v>1.7</v>
      </c>
      <c r="G165" s="468">
        <f t="shared" si="48"/>
        <v>13.26</v>
      </c>
      <c r="H165" s="407">
        <f t="shared" si="48"/>
        <v>1.2</v>
      </c>
      <c r="I165" s="407">
        <f t="shared" si="42"/>
        <v>14.959999999999999</v>
      </c>
      <c r="J165" s="407">
        <f t="shared" ca="1" si="36"/>
        <v>15.04</v>
      </c>
      <c r="K165" s="408">
        <f t="shared" ca="1" si="43"/>
        <v>8.0000000000000071E-2</v>
      </c>
      <c r="L165" s="409">
        <f t="shared" si="44"/>
        <v>0.5</v>
      </c>
      <c r="M165" s="410">
        <f t="shared" si="45"/>
        <v>15.459999999999999</v>
      </c>
      <c r="N165" s="410">
        <f t="shared" ca="1" si="46"/>
        <v>15.54</v>
      </c>
      <c r="O165" s="411"/>
      <c r="P165" s="485">
        <f t="shared" ca="1" si="47"/>
        <v>0.36018518518518683</v>
      </c>
      <c r="Q165" s="484">
        <f t="shared" ca="1" si="37"/>
        <v>0.36033564814814978</v>
      </c>
      <c r="R165" s="486">
        <f t="shared" ca="1" si="38"/>
        <v>0.08</v>
      </c>
      <c r="S165" s="486">
        <f t="shared" ca="1" si="38"/>
        <v>0.06</v>
      </c>
      <c r="T165">
        <v>24</v>
      </c>
      <c r="U165" s="469" t="str">
        <f t="shared" si="34"/>
        <v>C41-R9</v>
      </c>
      <c r="V165">
        <v>41</v>
      </c>
      <c r="W165" s="470" t="s">
        <v>493</v>
      </c>
      <c r="X165" s="470" t="s">
        <v>494</v>
      </c>
      <c r="Y165">
        <v>9</v>
      </c>
      <c r="Z165" s="400">
        <v>149</v>
      </c>
      <c r="AA165" s="502">
        <v>149</v>
      </c>
      <c r="AB165" s="395">
        <v>40</v>
      </c>
      <c r="AC165" s="400">
        <f t="shared" si="39"/>
        <v>1</v>
      </c>
    </row>
    <row r="166" spans="1:29" ht="12.75" customHeight="1">
      <c r="A166" s="403">
        <f t="shared" si="40"/>
        <v>150</v>
      </c>
      <c r="B166" s="513"/>
      <c r="C166" s="404" t="str">
        <f t="shared" si="35"/>
        <v>C41-R11</v>
      </c>
      <c r="D166" s="405">
        <v>0.36061342592592782</v>
      </c>
      <c r="E166" s="405">
        <v>0.36075231481481673</v>
      </c>
      <c r="F166" s="406">
        <f t="shared" si="48"/>
        <v>1.7</v>
      </c>
      <c r="G166" s="468">
        <f t="shared" si="48"/>
        <v>13.26</v>
      </c>
      <c r="H166" s="407">
        <f t="shared" si="48"/>
        <v>1.2</v>
      </c>
      <c r="I166" s="407">
        <f t="shared" si="42"/>
        <v>14.959999999999999</v>
      </c>
      <c r="J166" s="407">
        <f t="shared" ca="1" si="36"/>
        <v>15.09</v>
      </c>
      <c r="K166" s="408">
        <f t="shared" ca="1" si="43"/>
        <v>0.13000000000000078</v>
      </c>
      <c r="L166" s="409">
        <f t="shared" si="44"/>
        <v>0.5</v>
      </c>
      <c r="M166" s="410">
        <f t="shared" si="45"/>
        <v>15.459999999999999</v>
      </c>
      <c r="N166" s="410">
        <f t="shared" ca="1" si="46"/>
        <v>15.59</v>
      </c>
      <c r="O166" s="411"/>
      <c r="P166" s="485">
        <f t="shared" ca="1" si="47"/>
        <v>0.36061342592592754</v>
      </c>
      <c r="Q166" s="484">
        <f t="shared" ca="1" si="37"/>
        <v>0.36076388888889049</v>
      </c>
      <c r="R166" s="486">
        <f t="shared" ca="1" si="38"/>
        <v>0.13</v>
      </c>
      <c r="S166" s="486">
        <f t="shared" ca="1" si="38"/>
        <v>0.09</v>
      </c>
      <c r="T166">
        <v>25</v>
      </c>
      <c r="U166" s="469" t="str">
        <f t="shared" si="34"/>
        <v>C41-R11</v>
      </c>
      <c r="V166">
        <v>41</v>
      </c>
      <c r="W166" s="470" t="s">
        <v>493</v>
      </c>
      <c r="X166" s="470" t="s">
        <v>494</v>
      </c>
      <c r="Y166">
        <v>11</v>
      </c>
      <c r="Z166" s="400">
        <v>150</v>
      </c>
      <c r="AA166" s="502">
        <v>150</v>
      </c>
      <c r="AB166" s="395">
        <v>38</v>
      </c>
      <c r="AC166" s="400">
        <f t="shared" si="39"/>
        <v>2</v>
      </c>
    </row>
    <row r="167" spans="1:29" ht="12.75" customHeight="1">
      <c r="A167" s="403">
        <f t="shared" si="40"/>
        <v>151</v>
      </c>
      <c r="B167" s="513"/>
      <c r="C167" s="404" t="str">
        <f t="shared" si="35"/>
        <v>C41-R13</v>
      </c>
      <c r="D167" s="405">
        <v>0.36104166666666859</v>
      </c>
      <c r="E167" s="405">
        <v>0.36120370370370564</v>
      </c>
      <c r="F167" s="406">
        <f t="shared" si="48"/>
        <v>1.7</v>
      </c>
      <c r="G167" s="468">
        <f t="shared" si="48"/>
        <v>13.26</v>
      </c>
      <c r="H167" s="407">
        <f t="shared" si="48"/>
        <v>1.2</v>
      </c>
      <c r="I167" s="407">
        <f t="shared" si="42"/>
        <v>14.959999999999999</v>
      </c>
      <c r="J167" s="407">
        <f t="shared" ca="1" si="36"/>
        <v>14.969999999999999</v>
      </c>
      <c r="K167" s="408">
        <f t="shared" ca="1" si="43"/>
        <v>9.9999999999997868E-3</v>
      </c>
      <c r="L167" s="409">
        <f t="shared" si="44"/>
        <v>0.5</v>
      </c>
      <c r="M167" s="410">
        <f t="shared" si="45"/>
        <v>15.459999999999999</v>
      </c>
      <c r="N167" s="410">
        <f t="shared" ca="1" si="46"/>
        <v>15.469999999999999</v>
      </c>
      <c r="O167" s="411"/>
      <c r="P167" s="485">
        <f t="shared" ca="1" si="47"/>
        <v>0.36103009259259422</v>
      </c>
      <c r="Q167" s="484">
        <f t="shared" ca="1" si="37"/>
        <v>0.36119212962963126</v>
      </c>
      <c r="R167" s="486">
        <f t="shared" ca="1" si="38"/>
        <v>0.01</v>
      </c>
      <c r="S167" s="486">
        <f t="shared" ca="1" si="38"/>
        <v>0.08</v>
      </c>
      <c r="T167">
        <v>26</v>
      </c>
      <c r="U167" s="469" t="str">
        <f t="shared" si="34"/>
        <v>C41-R13</v>
      </c>
      <c r="V167">
        <v>41</v>
      </c>
      <c r="W167" s="470" t="s">
        <v>493</v>
      </c>
      <c r="X167" s="470" t="s">
        <v>494</v>
      </c>
      <c r="Y167">
        <v>13</v>
      </c>
      <c r="Z167" s="400">
        <v>151</v>
      </c>
      <c r="AA167" s="502">
        <v>151</v>
      </c>
      <c r="AB167" s="395">
        <v>36</v>
      </c>
      <c r="AC167" s="400">
        <f t="shared" si="39"/>
        <v>3</v>
      </c>
    </row>
    <row r="168" spans="1:29" ht="12.75" customHeight="1">
      <c r="A168" s="403">
        <f t="shared" si="40"/>
        <v>152</v>
      </c>
      <c r="B168" s="513" t="str">
        <f>D12</f>
        <v>KM10+170, KM10+230</v>
      </c>
      <c r="C168" s="404" t="str">
        <f t="shared" si="35"/>
        <v>C41-R15</v>
      </c>
      <c r="D168" s="405">
        <v>0.3614814814814834</v>
      </c>
      <c r="E168" s="405">
        <v>0.36165509259259454</v>
      </c>
      <c r="F168" s="406">
        <f t="shared" si="48"/>
        <v>1.7</v>
      </c>
      <c r="G168" s="468">
        <f t="shared" si="48"/>
        <v>13.26</v>
      </c>
      <c r="H168" s="407">
        <f t="shared" si="48"/>
        <v>1.2</v>
      </c>
      <c r="I168" s="407">
        <f t="shared" si="42"/>
        <v>14.959999999999999</v>
      </c>
      <c r="J168" s="407">
        <f t="shared" ca="1" si="36"/>
        <v>15.03</v>
      </c>
      <c r="K168" s="408">
        <f t="shared" ca="1" si="43"/>
        <v>7.0000000000000284E-2</v>
      </c>
      <c r="L168" s="409">
        <f t="shared" si="44"/>
        <v>0.5</v>
      </c>
      <c r="M168" s="410">
        <f t="shared" si="45"/>
        <v>15.459999999999999</v>
      </c>
      <c r="N168" s="410">
        <f t="shared" ca="1" si="46"/>
        <v>15.53</v>
      </c>
      <c r="O168" s="411"/>
      <c r="P168" s="485">
        <f t="shared" ca="1" si="47"/>
        <v>0.36145833333333499</v>
      </c>
      <c r="Q168" s="484">
        <f t="shared" ca="1" si="37"/>
        <v>0.36162037037037204</v>
      </c>
      <c r="R168" s="486">
        <f t="shared" ca="1" si="38"/>
        <v>7.0000000000000007E-2</v>
      </c>
      <c r="S168" s="486">
        <f t="shared" ca="1" si="38"/>
        <v>0.01</v>
      </c>
      <c r="T168">
        <v>1</v>
      </c>
      <c r="U168" s="469" t="str">
        <f t="shared" si="34"/>
        <v>C41-R15</v>
      </c>
      <c r="V168">
        <v>41</v>
      </c>
      <c r="W168" s="470" t="s">
        <v>493</v>
      </c>
      <c r="X168" s="470" t="s">
        <v>494</v>
      </c>
      <c r="Y168">
        <v>15</v>
      </c>
      <c r="Z168" s="400">
        <v>152</v>
      </c>
      <c r="AA168" s="502">
        <v>152</v>
      </c>
      <c r="AB168" s="395">
        <v>34</v>
      </c>
      <c r="AC168" s="400">
        <f t="shared" si="39"/>
        <v>4</v>
      </c>
    </row>
    <row r="169" spans="1:29" ht="12.75" customHeight="1">
      <c r="A169" s="403">
        <f t="shared" si="40"/>
        <v>153</v>
      </c>
      <c r="B169" s="513"/>
      <c r="C169" s="404" t="str">
        <f t="shared" si="35"/>
        <v>C41-R17</v>
      </c>
      <c r="D169" s="405">
        <v>0.36189814814815008</v>
      </c>
      <c r="E169" s="405">
        <v>0.36204861111111303</v>
      </c>
      <c r="F169" s="406">
        <f t="shared" si="48"/>
        <v>1.7</v>
      </c>
      <c r="G169" s="468">
        <f t="shared" si="48"/>
        <v>13.26</v>
      </c>
      <c r="H169" s="407">
        <f t="shared" si="48"/>
        <v>1.2</v>
      </c>
      <c r="I169" s="407">
        <f t="shared" si="42"/>
        <v>14.959999999999999</v>
      </c>
      <c r="J169" s="407">
        <f t="shared" ca="1" si="36"/>
        <v>14.989999999999998</v>
      </c>
      <c r="K169" s="408">
        <f t="shared" ca="1" si="43"/>
        <v>2.9999999999999361E-2</v>
      </c>
      <c r="L169" s="409">
        <f t="shared" si="44"/>
        <v>0.5</v>
      </c>
      <c r="M169" s="410">
        <f t="shared" si="45"/>
        <v>15.459999999999999</v>
      </c>
      <c r="N169" s="410">
        <f t="shared" ca="1" si="46"/>
        <v>15.489999999999998</v>
      </c>
      <c r="O169" s="411"/>
      <c r="P169" s="485">
        <f t="shared" ca="1" si="47"/>
        <v>0.3619097222222239</v>
      </c>
      <c r="Q169" s="484">
        <f t="shared" ca="1" si="37"/>
        <v>0.36206018518518684</v>
      </c>
      <c r="R169" s="486">
        <f t="shared" ca="1" si="38"/>
        <v>0.03</v>
      </c>
      <c r="S169" s="486">
        <f t="shared" ca="1" si="38"/>
        <v>0.14000000000000001</v>
      </c>
      <c r="T169">
        <v>2</v>
      </c>
      <c r="U169" s="469" t="str">
        <f t="shared" si="34"/>
        <v>C41-R17</v>
      </c>
      <c r="V169">
        <v>41</v>
      </c>
      <c r="W169" s="470" t="s">
        <v>493</v>
      </c>
      <c r="X169" s="470" t="s">
        <v>494</v>
      </c>
      <c r="Y169">
        <v>17</v>
      </c>
      <c r="Z169" s="400">
        <v>153</v>
      </c>
      <c r="AA169" s="502">
        <v>153</v>
      </c>
      <c r="AB169" s="395">
        <v>32</v>
      </c>
      <c r="AC169" s="400">
        <f t="shared" si="39"/>
        <v>5</v>
      </c>
    </row>
    <row r="170" spans="1:29" ht="12.75" customHeight="1">
      <c r="A170" s="403">
        <f t="shared" si="40"/>
        <v>154</v>
      </c>
      <c r="B170" s="513"/>
      <c r="C170" s="404" t="str">
        <f t="shared" si="35"/>
        <v>C41-R19</v>
      </c>
      <c r="D170" s="405">
        <v>0.36230324074074266</v>
      </c>
      <c r="E170" s="405">
        <v>0.36245370370370561</v>
      </c>
      <c r="F170" s="406">
        <f t="shared" si="48"/>
        <v>1.7</v>
      </c>
      <c r="G170" s="468">
        <f t="shared" si="48"/>
        <v>13.26</v>
      </c>
      <c r="H170" s="407">
        <f t="shared" si="48"/>
        <v>1.2</v>
      </c>
      <c r="I170" s="407">
        <f t="shared" si="42"/>
        <v>14.959999999999999</v>
      </c>
      <c r="J170" s="407">
        <f t="shared" ca="1" si="36"/>
        <v>15.069999999999999</v>
      </c>
      <c r="K170" s="408">
        <f t="shared" ca="1" si="43"/>
        <v>0.10999999999999943</v>
      </c>
      <c r="L170" s="409">
        <f t="shared" si="44"/>
        <v>0.5</v>
      </c>
      <c r="M170" s="410">
        <f t="shared" si="45"/>
        <v>15.459999999999999</v>
      </c>
      <c r="N170" s="410">
        <f t="shared" ca="1" si="46"/>
        <v>15.569999999999999</v>
      </c>
      <c r="O170" s="411"/>
      <c r="P170" s="485">
        <f t="shared" ca="1" si="47"/>
        <v>0.36233796296296461</v>
      </c>
      <c r="Q170" s="484">
        <f t="shared" ca="1" si="37"/>
        <v>0.36247685185185352</v>
      </c>
      <c r="R170" s="486">
        <f t="shared" ca="1" si="38"/>
        <v>0.11</v>
      </c>
      <c r="S170" s="486">
        <f t="shared" ca="1" si="38"/>
        <v>0.1</v>
      </c>
      <c r="T170">
        <v>3</v>
      </c>
      <c r="U170" s="469" t="str">
        <f t="shared" si="34"/>
        <v>C41-R19</v>
      </c>
      <c r="V170">
        <v>41</v>
      </c>
      <c r="W170" s="470" t="s">
        <v>493</v>
      </c>
      <c r="X170" s="470" t="s">
        <v>494</v>
      </c>
      <c r="Y170">
        <v>19</v>
      </c>
      <c r="Z170" s="400">
        <v>154</v>
      </c>
      <c r="AA170" s="502">
        <v>154</v>
      </c>
      <c r="AB170" s="395">
        <v>30</v>
      </c>
      <c r="AC170" s="400">
        <f t="shared" si="39"/>
        <v>6</v>
      </c>
    </row>
    <row r="171" spans="1:29" ht="12.75" customHeight="1">
      <c r="A171" s="403">
        <f t="shared" si="40"/>
        <v>155</v>
      </c>
      <c r="B171" s="513"/>
      <c r="C171" s="404" t="str">
        <f t="shared" si="35"/>
        <v>C41-R21</v>
      </c>
      <c r="D171" s="405">
        <v>0.36268518518518711</v>
      </c>
      <c r="E171" s="405">
        <v>0.36282407407407602</v>
      </c>
      <c r="F171" s="406">
        <f t="shared" si="48"/>
        <v>1.7</v>
      </c>
      <c r="G171" s="468">
        <f t="shared" si="48"/>
        <v>13.26</v>
      </c>
      <c r="H171" s="407">
        <f t="shared" si="48"/>
        <v>1.2</v>
      </c>
      <c r="I171" s="407">
        <f t="shared" si="42"/>
        <v>14.959999999999999</v>
      </c>
      <c r="J171" s="407">
        <f t="shared" ca="1" si="36"/>
        <v>15.03</v>
      </c>
      <c r="K171" s="408">
        <f t="shared" ca="1" si="43"/>
        <v>7.0000000000000284E-2</v>
      </c>
      <c r="L171" s="409">
        <f t="shared" si="44"/>
        <v>0.5</v>
      </c>
      <c r="M171" s="410">
        <f t="shared" si="45"/>
        <v>15.459999999999999</v>
      </c>
      <c r="N171" s="410">
        <f t="shared" ca="1" si="46"/>
        <v>15.53</v>
      </c>
      <c r="O171" s="411"/>
      <c r="P171" s="485">
        <f t="shared" ca="1" si="47"/>
        <v>0.36275462962963129</v>
      </c>
      <c r="Q171" s="484">
        <f t="shared" ca="1" si="37"/>
        <v>0.36291666666666833</v>
      </c>
      <c r="R171" s="486">
        <f t="shared" ca="1" si="38"/>
        <v>7.0000000000000007E-2</v>
      </c>
      <c r="S171" s="486">
        <f t="shared" ca="1" si="38"/>
        <v>0.06</v>
      </c>
      <c r="T171">
        <v>4</v>
      </c>
      <c r="U171" s="469" t="str">
        <f t="shared" si="34"/>
        <v>C41-R21</v>
      </c>
      <c r="V171">
        <v>41</v>
      </c>
      <c r="W171" s="470" t="s">
        <v>493</v>
      </c>
      <c r="X171" s="470" t="s">
        <v>494</v>
      </c>
      <c r="Y171">
        <v>21</v>
      </c>
      <c r="Z171" s="400">
        <v>155</v>
      </c>
      <c r="AA171" s="502">
        <v>155</v>
      </c>
      <c r="AB171" s="395">
        <v>28</v>
      </c>
      <c r="AC171" s="400">
        <f t="shared" si="39"/>
        <v>7</v>
      </c>
    </row>
    <row r="172" spans="1:29" ht="12.75" customHeight="1">
      <c r="A172" s="403">
        <f t="shared" si="40"/>
        <v>156</v>
      </c>
      <c r="B172" s="513"/>
      <c r="C172" s="404" t="str">
        <f t="shared" si="35"/>
        <v>C41-R23</v>
      </c>
      <c r="D172" s="405">
        <v>0.36307870370370565</v>
      </c>
      <c r="E172" s="405">
        <v>0.3632407407407427</v>
      </c>
      <c r="F172" s="406">
        <f t="shared" si="48"/>
        <v>1.7</v>
      </c>
      <c r="G172" s="468">
        <f t="shared" si="48"/>
        <v>13.26</v>
      </c>
      <c r="H172" s="407">
        <f t="shared" si="48"/>
        <v>1.2</v>
      </c>
      <c r="I172" s="407">
        <f t="shared" si="42"/>
        <v>14.959999999999999</v>
      </c>
      <c r="J172" s="407">
        <f t="shared" ca="1" si="36"/>
        <v>15.01</v>
      </c>
      <c r="K172" s="408">
        <f t="shared" ca="1" si="43"/>
        <v>5.0000000000000711E-2</v>
      </c>
      <c r="L172" s="409">
        <f t="shared" si="44"/>
        <v>0.5</v>
      </c>
      <c r="M172" s="410">
        <f t="shared" si="45"/>
        <v>15.459999999999999</v>
      </c>
      <c r="N172" s="410">
        <f t="shared" ca="1" si="46"/>
        <v>15.51</v>
      </c>
      <c r="O172" s="411"/>
      <c r="P172" s="485">
        <f t="shared" ca="1" si="47"/>
        <v>0.36320601851852019</v>
      </c>
      <c r="Q172" s="484">
        <f t="shared" ca="1" si="37"/>
        <v>0.36337962962963133</v>
      </c>
      <c r="R172" s="486">
        <f t="shared" ca="1" si="38"/>
        <v>0.05</v>
      </c>
      <c r="S172" s="486">
        <f t="shared" ca="1" si="38"/>
        <v>0.15</v>
      </c>
      <c r="T172">
        <v>5</v>
      </c>
      <c r="U172" s="469" t="str">
        <f t="shared" si="34"/>
        <v>C41-R23</v>
      </c>
      <c r="V172">
        <v>41</v>
      </c>
      <c r="W172" s="470" t="s">
        <v>493</v>
      </c>
      <c r="X172" s="470" t="s">
        <v>494</v>
      </c>
      <c r="Y172">
        <v>23</v>
      </c>
      <c r="Z172" s="400">
        <v>156</v>
      </c>
      <c r="AA172" s="502">
        <v>156</v>
      </c>
      <c r="AB172" s="395">
        <v>26</v>
      </c>
      <c r="AC172" s="400">
        <f t="shared" si="39"/>
        <v>8</v>
      </c>
    </row>
    <row r="173" spans="1:29" ht="12.75" customHeight="1">
      <c r="A173" s="403">
        <f t="shared" si="40"/>
        <v>157</v>
      </c>
      <c r="B173" s="513"/>
      <c r="C173" s="404" t="str">
        <f t="shared" si="35"/>
        <v>C41-R25</v>
      </c>
      <c r="D173" s="405">
        <v>0.36353009259259456</v>
      </c>
      <c r="E173" s="405">
        <v>0.36370370370370569</v>
      </c>
      <c r="F173" s="406">
        <f t="shared" si="48"/>
        <v>1.7</v>
      </c>
      <c r="G173" s="468">
        <f t="shared" si="48"/>
        <v>13.26</v>
      </c>
      <c r="H173" s="407">
        <f t="shared" si="48"/>
        <v>1.2</v>
      </c>
      <c r="I173" s="407">
        <f t="shared" si="42"/>
        <v>14.959999999999999</v>
      </c>
      <c r="J173" s="407">
        <f t="shared" ca="1" si="36"/>
        <v>15.11</v>
      </c>
      <c r="K173" s="408">
        <f t="shared" ca="1" si="43"/>
        <v>0.15000000000000036</v>
      </c>
      <c r="L173" s="409">
        <f t="shared" si="44"/>
        <v>0.5</v>
      </c>
      <c r="M173" s="410">
        <f t="shared" si="45"/>
        <v>15.459999999999999</v>
      </c>
      <c r="N173" s="410">
        <f t="shared" ca="1" si="46"/>
        <v>15.61</v>
      </c>
      <c r="O173" s="411"/>
      <c r="P173" s="485">
        <f t="shared" ca="1" si="47"/>
        <v>0.36364583333333506</v>
      </c>
      <c r="Q173" s="484">
        <f t="shared" ca="1" si="37"/>
        <v>0.36378472222222397</v>
      </c>
      <c r="R173" s="486">
        <f t="shared" ca="1" si="38"/>
        <v>0.15</v>
      </c>
      <c r="S173" s="486">
        <f t="shared" ca="1" si="38"/>
        <v>0.06</v>
      </c>
      <c r="T173">
        <v>6</v>
      </c>
      <c r="U173" s="469" t="str">
        <f t="shared" si="34"/>
        <v>C41-R25</v>
      </c>
      <c r="V173">
        <v>41</v>
      </c>
      <c r="W173" s="470" t="s">
        <v>493</v>
      </c>
      <c r="X173" s="470" t="s">
        <v>494</v>
      </c>
      <c r="Y173">
        <v>25</v>
      </c>
      <c r="Z173" s="400">
        <v>157</v>
      </c>
      <c r="AA173" s="502">
        <v>157</v>
      </c>
      <c r="AB173" s="395">
        <v>24</v>
      </c>
      <c r="AC173" s="400">
        <f t="shared" si="39"/>
        <v>9</v>
      </c>
    </row>
    <row r="174" spans="1:29" ht="12.75" customHeight="1">
      <c r="A174" s="403">
        <f t="shared" si="40"/>
        <v>158</v>
      </c>
      <c r="B174" s="513"/>
      <c r="C174" s="404" t="str">
        <f t="shared" si="35"/>
        <v>C41-R27</v>
      </c>
      <c r="D174" s="405">
        <v>0.36399305555555755</v>
      </c>
      <c r="E174" s="405">
        <v>0.36413194444444646</v>
      </c>
      <c r="F174" s="406">
        <f t="shared" si="48"/>
        <v>1.7</v>
      </c>
      <c r="G174" s="468">
        <f t="shared" si="48"/>
        <v>13.26</v>
      </c>
      <c r="H174" s="407">
        <f t="shared" si="48"/>
        <v>1.2</v>
      </c>
      <c r="I174" s="407">
        <f t="shared" si="42"/>
        <v>14.959999999999999</v>
      </c>
      <c r="J174" s="407">
        <f t="shared" ca="1" si="36"/>
        <v>15.069999999999999</v>
      </c>
      <c r="K174" s="408">
        <f t="shared" ca="1" si="43"/>
        <v>0.10999999999999943</v>
      </c>
      <c r="L174" s="409">
        <f t="shared" si="44"/>
        <v>0.5</v>
      </c>
      <c r="M174" s="410">
        <f t="shared" si="45"/>
        <v>15.459999999999999</v>
      </c>
      <c r="N174" s="410">
        <f t="shared" ca="1" si="46"/>
        <v>15.569999999999999</v>
      </c>
      <c r="O174" s="411"/>
      <c r="P174" s="485">
        <f t="shared" ca="1" si="47"/>
        <v>0.36401620370370547</v>
      </c>
      <c r="Q174" s="484">
        <f t="shared" ca="1" si="37"/>
        <v>0.36416666666666841</v>
      </c>
      <c r="R174" s="486">
        <f t="shared" ca="1" si="38"/>
        <v>0.11</v>
      </c>
      <c r="S174" s="486">
        <f t="shared" ca="1" si="38"/>
        <v>0.03</v>
      </c>
      <c r="T174">
        <v>7</v>
      </c>
      <c r="U174" s="469" t="str">
        <f t="shared" si="34"/>
        <v>C41-R27</v>
      </c>
      <c r="V174">
        <v>41</v>
      </c>
      <c r="W174" s="470" t="s">
        <v>493</v>
      </c>
      <c r="X174" s="470" t="s">
        <v>494</v>
      </c>
      <c r="Y174">
        <v>27</v>
      </c>
      <c r="Z174" s="400">
        <v>158</v>
      </c>
      <c r="AA174" s="502">
        <v>158</v>
      </c>
      <c r="AB174" s="395">
        <v>22</v>
      </c>
      <c r="AC174" s="400">
        <f t="shared" si="39"/>
        <v>10</v>
      </c>
    </row>
    <row r="175" spans="1:29" ht="12.75" customHeight="1">
      <c r="A175" s="403">
        <f t="shared" si="40"/>
        <v>159</v>
      </c>
      <c r="B175" s="513"/>
      <c r="C175" s="404" t="str">
        <f t="shared" si="35"/>
        <v>C41-R29</v>
      </c>
      <c r="D175" s="405">
        <v>0.364375000000002</v>
      </c>
      <c r="E175" s="405">
        <v>0.36454861111111314</v>
      </c>
      <c r="F175" s="406">
        <f t="shared" si="48"/>
        <v>1.7</v>
      </c>
      <c r="G175" s="468">
        <f t="shared" si="48"/>
        <v>13.26</v>
      </c>
      <c r="H175" s="407">
        <f t="shared" si="48"/>
        <v>1.2</v>
      </c>
      <c r="I175" s="407">
        <f t="shared" si="42"/>
        <v>14.959999999999999</v>
      </c>
      <c r="J175" s="407">
        <f t="shared" ca="1" si="36"/>
        <v>15.02</v>
      </c>
      <c r="K175" s="408">
        <f t="shared" ca="1" si="43"/>
        <v>6.0000000000000497E-2</v>
      </c>
      <c r="L175" s="409">
        <f t="shared" si="44"/>
        <v>0.5</v>
      </c>
      <c r="M175" s="410">
        <f t="shared" si="45"/>
        <v>15.459999999999999</v>
      </c>
      <c r="N175" s="410">
        <f t="shared" ca="1" si="46"/>
        <v>15.52</v>
      </c>
      <c r="O175" s="411"/>
      <c r="P175" s="485">
        <f t="shared" ca="1" si="47"/>
        <v>0.36439814814814991</v>
      </c>
      <c r="Q175" s="484">
        <f t="shared" ca="1" si="37"/>
        <v>0.36453703703703882</v>
      </c>
      <c r="R175" s="486">
        <f t="shared" ca="1" si="38"/>
        <v>0.06</v>
      </c>
      <c r="S175" s="486">
        <f t="shared" ca="1" si="38"/>
        <v>0.01</v>
      </c>
      <c r="T175">
        <v>8</v>
      </c>
      <c r="U175" s="469" t="str">
        <f t="shared" si="34"/>
        <v>C41-R29</v>
      </c>
      <c r="V175">
        <v>41</v>
      </c>
      <c r="W175" s="470" t="s">
        <v>493</v>
      </c>
      <c r="X175" s="470" t="s">
        <v>494</v>
      </c>
      <c r="Y175">
        <v>29</v>
      </c>
      <c r="Z175" s="400">
        <v>159</v>
      </c>
      <c r="AA175" s="502">
        <v>159</v>
      </c>
      <c r="AB175" s="395">
        <v>20</v>
      </c>
      <c r="AC175" s="400">
        <f t="shared" si="39"/>
        <v>11</v>
      </c>
    </row>
    <row r="176" spans="1:29" ht="12.75" customHeight="1">
      <c r="A176" s="403">
        <f t="shared" si="40"/>
        <v>160</v>
      </c>
      <c r="B176" s="513"/>
      <c r="C176" s="404" t="str">
        <f t="shared" si="35"/>
        <v>C41-R31</v>
      </c>
      <c r="D176" s="405">
        <v>0.36480324074074277</v>
      </c>
      <c r="E176" s="405">
        <v>0.36496527777777982</v>
      </c>
      <c r="F176" s="406">
        <f t="shared" si="48"/>
        <v>1.7</v>
      </c>
      <c r="G176" s="468">
        <f t="shared" si="48"/>
        <v>13.26</v>
      </c>
      <c r="H176" s="407">
        <f t="shared" si="48"/>
        <v>1.2</v>
      </c>
      <c r="I176" s="407">
        <f t="shared" si="42"/>
        <v>14.959999999999999</v>
      </c>
      <c r="J176" s="407">
        <f t="shared" ca="1" si="36"/>
        <v>15.059999999999999</v>
      </c>
      <c r="K176" s="408">
        <f t="shared" ca="1" si="43"/>
        <v>9.9999999999999645E-2</v>
      </c>
      <c r="L176" s="409">
        <f t="shared" si="44"/>
        <v>0.5</v>
      </c>
      <c r="M176" s="410">
        <f t="shared" si="45"/>
        <v>15.459999999999999</v>
      </c>
      <c r="N176" s="410">
        <f t="shared" ca="1" si="46"/>
        <v>15.559999999999999</v>
      </c>
      <c r="O176" s="411"/>
      <c r="P176" s="485">
        <f t="shared" ca="1" si="47"/>
        <v>0.36481481481481659</v>
      </c>
      <c r="Q176" s="484">
        <f t="shared" ca="1" si="37"/>
        <v>0.36496527777777954</v>
      </c>
      <c r="R176" s="486">
        <f t="shared" ca="1" si="38"/>
        <v>0.1</v>
      </c>
      <c r="S176" s="486">
        <f t="shared" ca="1" si="38"/>
        <v>0.09</v>
      </c>
      <c r="T176">
        <v>9</v>
      </c>
      <c r="U176" s="469" t="str">
        <f t="shared" si="34"/>
        <v>C41-R31</v>
      </c>
      <c r="V176">
        <v>41</v>
      </c>
      <c r="W176" s="470" t="s">
        <v>493</v>
      </c>
      <c r="X176" s="470" t="s">
        <v>494</v>
      </c>
      <c r="Y176">
        <v>31</v>
      </c>
      <c r="Z176" s="400">
        <v>160</v>
      </c>
      <c r="AA176" s="502">
        <v>160</v>
      </c>
      <c r="AB176" s="395">
        <v>18</v>
      </c>
      <c r="AC176" s="400">
        <f t="shared" si="39"/>
        <v>12</v>
      </c>
    </row>
    <row r="177" spans="1:29" ht="12.75" customHeight="1">
      <c r="A177" s="403">
        <f t="shared" si="40"/>
        <v>161</v>
      </c>
      <c r="B177" s="513"/>
      <c r="C177" s="404" t="str">
        <f t="shared" si="35"/>
        <v>C41-R33</v>
      </c>
      <c r="D177" s="405">
        <v>0.36521990740740945</v>
      </c>
      <c r="E177" s="405">
        <v>0.36538194444444649</v>
      </c>
      <c r="F177" s="406">
        <f t="shared" si="48"/>
        <v>1.7</v>
      </c>
      <c r="G177" s="468">
        <f t="shared" si="48"/>
        <v>13.26</v>
      </c>
      <c r="H177" s="407">
        <f t="shared" si="48"/>
        <v>1.2</v>
      </c>
      <c r="I177" s="407">
        <f t="shared" si="42"/>
        <v>14.959999999999999</v>
      </c>
      <c r="J177" s="407">
        <f t="shared" ca="1" si="36"/>
        <v>14.989999999999998</v>
      </c>
      <c r="K177" s="408">
        <f t="shared" ca="1" si="43"/>
        <v>2.9999999999999361E-2</v>
      </c>
      <c r="L177" s="409">
        <f t="shared" si="44"/>
        <v>0.5</v>
      </c>
      <c r="M177" s="410">
        <f t="shared" si="45"/>
        <v>15.459999999999999</v>
      </c>
      <c r="N177" s="410">
        <f t="shared" ca="1" si="46"/>
        <v>15.489999999999998</v>
      </c>
      <c r="O177" s="411"/>
      <c r="P177" s="485">
        <f t="shared" ca="1" si="47"/>
        <v>0.36523148148148327</v>
      </c>
      <c r="Q177" s="484">
        <f t="shared" ca="1" si="37"/>
        <v>0.3654050925925944</v>
      </c>
      <c r="R177" s="486">
        <f t="shared" ca="1" si="38"/>
        <v>0.03</v>
      </c>
      <c r="S177" s="486">
        <f t="shared" ca="1" si="38"/>
        <v>0.09</v>
      </c>
      <c r="T177">
        <v>10</v>
      </c>
      <c r="U177" s="469" t="str">
        <f t="shared" si="34"/>
        <v>C41-R33</v>
      </c>
      <c r="V177">
        <v>41</v>
      </c>
      <c r="W177" s="470" t="s">
        <v>493</v>
      </c>
      <c r="X177" s="470" t="s">
        <v>494</v>
      </c>
      <c r="Y177">
        <v>33</v>
      </c>
      <c r="Z177" s="400">
        <v>161</v>
      </c>
      <c r="AA177" s="502">
        <v>161</v>
      </c>
      <c r="AB177" s="395">
        <v>16</v>
      </c>
      <c r="AC177" s="400">
        <f t="shared" si="39"/>
        <v>13</v>
      </c>
    </row>
    <row r="178" spans="1:29" ht="12.75" customHeight="1">
      <c r="A178" s="403">
        <f t="shared" si="40"/>
        <v>162</v>
      </c>
      <c r="B178" s="513"/>
      <c r="C178" s="404" t="str">
        <f t="shared" si="35"/>
        <v>C41-R35</v>
      </c>
      <c r="D178" s="405">
        <v>0.36565972222222426</v>
      </c>
      <c r="E178" s="405">
        <v>0.36579861111111317</v>
      </c>
      <c r="F178" s="406">
        <f t="shared" si="48"/>
        <v>1.7</v>
      </c>
      <c r="G178" s="468">
        <f t="shared" si="48"/>
        <v>13.26</v>
      </c>
      <c r="H178" s="407">
        <f t="shared" si="48"/>
        <v>1.2</v>
      </c>
      <c r="I178" s="407">
        <f t="shared" si="42"/>
        <v>14.959999999999999</v>
      </c>
      <c r="J178" s="407">
        <f t="shared" ca="1" si="36"/>
        <v>15.11</v>
      </c>
      <c r="K178" s="408">
        <f t="shared" ca="1" si="43"/>
        <v>0.15000000000000036</v>
      </c>
      <c r="L178" s="409">
        <f t="shared" si="44"/>
        <v>0.5</v>
      </c>
      <c r="M178" s="410">
        <f t="shared" si="45"/>
        <v>15.459999999999999</v>
      </c>
      <c r="N178" s="410">
        <f t="shared" ca="1" si="46"/>
        <v>15.61</v>
      </c>
      <c r="O178" s="411"/>
      <c r="P178" s="485">
        <f t="shared" ca="1" si="47"/>
        <v>0.36565972222222404</v>
      </c>
      <c r="Q178" s="484">
        <f t="shared" ca="1" si="37"/>
        <v>0.36582175925926108</v>
      </c>
      <c r="R178" s="486">
        <f t="shared" ca="1" si="38"/>
        <v>0.15</v>
      </c>
      <c r="S178" s="486">
        <f t="shared" ca="1" si="38"/>
        <v>0.08</v>
      </c>
      <c r="T178">
        <v>11</v>
      </c>
      <c r="U178" s="469" t="str">
        <f t="shared" si="34"/>
        <v>C41-R35</v>
      </c>
      <c r="V178">
        <v>41</v>
      </c>
      <c r="W178" s="470" t="s">
        <v>493</v>
      </c>
      <c r="X178" s="470" t="s">
        <v>494</v>
      </c>
      <c r="Y178">
        <v>35</v>
      </c>
      <c r="Z178" s="400">
        <v>162</v>
      </c>
      <c r="AA178" s="502">
        <v>162</v>
      </c>
      <c r="AB178" s="395">
        <v>14</v>
      </c>
      <c r="AC178" s="400">
        <f t="shared" si="39"/>
        <v>14</v>
      </c>
    </row>
    <row r="179" spans="1:29" ht="12.75" customHeight="1">
      <c r="A179" s="403">
        <f t="shared" si="40"/>
        <v>163</v>
      </c>
      <c r="B179" s="513"/>
      <c r="C179" s="404" t="str">
        <f t="shared" si="35"/>
        <v>C41-R37</v>
      </c>
      <c r="D179" s="405">
        <v>0.36607638888889094</v>
      </c>
      <c r="E179" s="405">
        <v>0.36625000000000207</v>
      </c>
      <c r="F179" s="406">
        <f t="shared" ref="F179:H194" si="49">F178</f>
        <v>1.7</v>
      </c>
      <c r="G179" s="468">
        <f t="shared" si="49"/>
        <v>13.26</v>
      </c>
      <c r="H179" s="407">
        <f t="shared" si="49"/>
        <v>1.2</v>
      </c>
      <c r="I179" s="407">
        <f t="shared" si="42"/>
        <v>14.959999999999999</v>
      </c>
      <c r="J179" s="407">
        <f t="shared" ca="1" si="36"/>
        <v>15.059999999999999</v>
      </c>
      <c r="K179" s="408">
        <f t="shared" ca="1" si="43"/>
        <v>9.9999999999999645E-2</v>
      </c>
      <c r="L179" s="409">
        <f t="shared" si="44"/>
        <v>0.5</v>
      </c>
      <c r="M179" s="410">
        <f t="shared" si="45"/>
        <v>15.459999999999999</v>
      </c>
      <c r="N179" s="410">
        <f t="shared" ca="1" si="46"/>
        <v>15.559999999999999</v>
      </c>
      <c r="O179" s="411"/>
      <c r="P179" s="485">
        <f t="shared" ca="1" si="47"/>
        <v>0.36611111111111294</v>
      </c>
      <c r="Q179" s="484">
        <f t="shared" ca="1" si="37"/>
        <v>0.36627314814814999</v>
      </c>
      <c r="R179" s="486">
        <f t="shared" ca="1" si="38"/>
        <v>0.1</v>
      </c>
      <c r="S179" s="486">
        <f t="shared" ca="1" si="38"/>
        <v>0.13</v>
      </c>
      <c r="T179">
        <v>12</v>
      </c>
      <c r="U179" s="469" t="str">
        <f t="shared" si="34"/>
        <v>C41-R37</v>
      </c>
      <c r="V179">
        <v>41</v>
      </c>
      <c r="W179" s="470" t="s">
        <v>493</v>
      </c>
      <c r="X179" s="470" t="s">
        <v>494</v>
      </c>
      <c r="Y179">
        <v>37</v>
      </c>
      <c r="Z179" s="400">
        <v>163</v>
      </c>
      <c r="AA179" s="502">
        <v>163</v>
      </c>
      <c r="AB179" s="395">
        <v>12</v>
      </c>
      <c r="AC179" s="400">
        <f t="shared" si="39"/>
        <v>15</v>
      </c>
    </row>
    <row r="180" spans="1:29" ht="12.75" customHeight="1">
      <c r="A180" s="403">
        <f t="shared" si="40"/>
        <v>164</v>
      </c>
      <c r="B180" s="513"/>
      <c r="C180" s="404" t="str">
        <f t="shared" si="35"/>
        <v>C41-R39</v>
      </c>
      <c r="D180" s="405">
        <v>0.36648148148148357</v>
      </c>
      <c r="E180" s="405">
        <v>0.36662037037037248</v>
      </c>
      <c r="F180" s="406">
        <f t="shared" si="49"/>
        <v>1.7</v>
      </c>
      <c r="G180" s="468">
        <f t="shared" si="49"/>
        <v>13.26</v>
      </c>
      <c r="H180" s="407">
        <f t="shared" si="49"/>
        <v>1.2</v>
      </c>
      <c r="I180" s="407">
        <f t="shared" si="42"/>
        <v>14.959999999999999</v>
      </c>
      <c r="J180" s="407">
        <f t="shared" ca="1" si="36"/>
        <v>15.049999999999999</v>
      </c>
      <c r="K180" s="408">
        <f t="shared" ca="1" si="43"/>
        <v>8.9999999999999858E-2</v>
      </c>
      <c r="L180" s="409">
        <f t="shared" si="44"/>
        <v>0.5</v>
      </c>
      <c r="M180" s="410">
        <f t="shared" si="45"/>
        <v>15.459999999999999</v>
      </c>
      <c r="N180" s="410">
        <f t="shared" ca="1" si="46"/>
        <v>15.549999999999999</v>
      </c>
      <c r="O180" s="411"/>
      <c r="P180" s="485">
        <f t="shared" ca="1" si="47"/>
        <v>0.36650462962963148</v>
      </c>
      <c r="Q180" s="484">
        <f t="shared" ca="1" si="37"/>
        <v>0.36664351851852039</v>
      </c>
      <c r="R180" s="486">
        <f t="shared" ca="1" si="38"/>
        <v>0.09</v>
      </c>
      <c r="S180" s="486">
        <f t="shared" ca="1" si="38"/>
        <v>0.03</v>
      </c>
      <c r="T180">
        <v>13</v>
      </c>
      <c r="U180" s="469" t="str">
        <f t="shared" si="34"/>
        <v>C41-R39</v>
      </c>
      <c r="V180">
        <v>41</v>
      </c>
      <c r="W180" s="470" t="s">
        <v>493</v>
      </c>
      <c r="X180" s="470" t="s">
        <v>494</v>
      </c>
      <c r="Y180">
        <v>39</v>
      </c>
      <c r="Z180" s="400">
        <v>164</v>
      </c>
      <c r="AA180" s="502">
        <v>164</v>
      </c>
      <c r="AB180" s="395">
        <v>10</v>
      </c>
      <c r="AC180" s="400">
        <f t="shared" si="39"/>
        <v>16</v>
      </c>
    </row>
    <row r="181" spans="1:29" ht="12.75" customHeight="1">
      <c r="A181" s="403">
        <f t="shared" si="40"/>
        <v>165</v>
      </c>
      <c r="B181" s="513"/>
      <c r="C181" s="404" t="str">
        <f t="shared" si="35"/>
        <v>C41-R41</v>
      </c>
      <c r="D181" s="405">
        <v>0.36688657407407621</v>
      </c>
      <c r="E181" s="405">
        <v>0.36704861111111325</v>
      </c>
      <c r="F181" s="406">
        <f t="shared" si="49"/>
        <v>1.7</v>
      </c>
      <c r="G181" s="468">
        <f t="shared" si="49"/>
        <v>13.26</v>
      </c>
      <c r="H181" s="407">
        <f t="shared" si="49"/>
        <v>1.2</v>
      </c>
      <c r="I181" s="407">
        <f t="shared" si="42"/>
        <v>14.959999999999999</v>
      </c>
      <c r="J181" s="407">
        <f t="shared" ca="1" si="36"/>
        <v>15.09</v>
      </c>
      <c r="K181" s="408">
        <f t="shared" ca="1" si="43"/>
        <v>0.13000000000000078</v>
      </c>
      <c r="L181" s="409">
        <f t="shared" si="44"/>
        <v>0.5</v>
      </c>
      <c r="M181" s="410">
        <f t="shared" si="45"/>
        <v>15.459999999999999</v>
      </c>
      <c r="N181" s="410">
        <f t="shared" ca="1" si="46"/>
        <v>15.59</v>
      </c>
      <c r="O181" s="411"/>
      <c r="P181" s="485">
        <f t="shared" ca="1" si="47"/>
        <v>0.36692129629629816</v>
      </c>
      <c r="Q181" s="484">
        <f t="shared" ca="1" si="37"/>
        <v>0.3670949074074093</v>
      </c>
      <c r="R181" s="486">
        <f ca="1">RANDBETWEEN(1,15)/100</f>
        <v>0.13</v>
      </c>
      <c r="S181" s="486">
        <f ca="1">RANDBETWEEN(1,15)/100</f>
        <v>0.14000000000000001</v>
      </c>
      <c r="T181">
        <v>14</v>
      </c>
      <c r="U181" s="469" t="str">
        <f t="shared" si="34"/>
        <v>C41-R41</v>
      </c>
      <c r="V181">
        <v>41</v>
      </c>
      <c r="W181" s="470" t="s">
        <v>493</v>
      </c>
      <c r="X181" s="470" t="s">
        <v>494</v>
      </c>
      <c r="Y181">
        <v>41</v>
      </c>
      <c r="Z181" s="400">
        <v>165</v>
      </c>
      <c r="AA181" s="502">
        <v>165</v>
      </c>
      <c r="AB181" s="395">
        <v>8</v>
      </c>
      <c r="AC181" s="400">
        <f t="shared" si="39"/>
        <v>17</v>
      </c>
    </row>
    <row r="182" spans="1:29" ht="12.75" customHeight="1">
      <c r="A182" s="403">
        <f t="shared" si="40"/>
        <v>166</v>
      </c>
      <c r="B182" s="513"/>
      <c r="C182" s="404" t="str">
        <f t="shared" si="35"/>
        <v>C41-R43</v>
      </c>
      <c r="D182" s="405">
        <v>0.36729166666666879</v>
      </c>
      <c r="E182" s="405">
        <v>0.36744212962963174</v>
      </c>
      <c r="F182" s="406">
        <f t="shared" si="49"/>
        <v>1.7</v>
      </c>
      <c r="G182" s="468">
        <f t="shared" si="49"/>
        <v>13.26</v>
      </c>
      <c r="H182" s="407">
        <f t="shared" si="49"/>
        <v>1.2</v>
      </c>
      <c r="I182" s="407">
        <f t="shared" si="42"/>
        <v>14.959999999999999</v>
      </c>
      <c r="J182" s="407">
        <f t="shared" ca="1" si="36"/>
        <v>15.069999999999999</v>
      </c>
      <c r="K182" s="408">
        <f t="shared" ca="1" si="43"/>
        <v>0.10999999999999943</v>
      </c>
      <c r="L182" s="409">
        <f t="shared" si="44"/>
        <v>0.5</v>
      </c>
      <c r="M182" s="410">
        <f t="shared" si="45"/>
        <v>15.459999999999999</v>
      </c>
      <c r="N182" s="410">
        <f t="shared" ca="1" si="46"/>
        <v>15.569999999999999</v>
      </c>
      <c r="O182" s="411"/>
      <c r="P182" s="485">
        <f t="shared" ca="1" si="47"/>
        <v>0.36733796296296484</v>
      </c>
      <c r="Q182" s="484">
        <f t="shared" ca="1" si="37"/>
        <v>0.36748842592592779</v>
      </c>
      <c r="R182" s="486">
        <f t="shared" ca="1" si="38"/>
        <v>0.11</v>
      </c>
      <c r="S182" s="486">
        <f t="shared" ca="1" si="38"/>
        <v>0.15</v>
      </c>
      <c r="T182">
        <v>15</v>
      </c>
      <c r="U182" s="469" t="str">
        <f t="shared" si="34"/>
        <v>C41-R43</v>
      </c>
      <c r="V182">
        <v>41</v>
      </c>
      <c r="W182" s="470" t="s">
        <v>493</v>
      </c>
      <c r="X182" s="470" t="s">
        <v>494</v>
      </c>
      <c r="Y182">
        <v>43</v>
      </c>
      <c r="Z182" s="400">
        <v>166</v>
      </c>
      <c r="AA182" s="502">
        <v>166</v>
      </c>
      <c r="AB182" s="395">
        <v>6</v>
      </c>
      <c r="AC182" s="400">
        <f t="shared" si="39"/>
        <v>18</v>
      </c>
    </row>
    <row r="183" spans="1:29" ht="12.75" customHeight="1">
      <c r="A183" s="403">
        <f t="shared" si="40"/>
        <v>167</v>
      </c>
      <c r="B183" s="513"/>
      <c r="C183" s="404" t="str">
        <f t="shared" si="35"/>
        <v>C42-R44</v>
      </c>
      <c r="D183" s="405">
        <v>0.36771990740740951</v>
      </c>
      <c r="E183" s="405">
        <v>0.36785879629629842</v>
      </c>
      <c r="F183" s="406">
        <f t="shared" si="49"/>
        <v>1.7</v>
      </c>
      <c r="G183" s="468">
        <f t="shared" si="49"/>
        <v>13.26</v>
      </c>
      <c r="H183" s="407">
        <f t="shared" si="49"/>
        <v>1.2</v>
      </c>
      <c r="I183" s="407">
        <f t="shared" si="42"/>
        <v>14.959999999999999</v>
      </c>
      <c r="J183" s="407">
        <f t="shared" ca="1" si="36"/>
        <v>15.03</v>
      </c>
      <c r="K183" s="408">
        <f t="shared" ca="1" si="43"/>
        <v>7.0000000000000284E-2</v>
      </c>
      <c r="L183" s="409">
        <f t="shared" si="44"/>
        <v>0.5</v>
      </c>
      <c r="M183" s="410">
        <f t="shared" si="45"/>
        <v>15.459999999999999</v>
      </c>
      <c r="N183" s="410">
        <f t="shared" ca="1" si="46"/>
        <v>15.53</v>
      </c>
      <c r="O183" s="411"/>
      <c r="P183" s="485">
        <f t="shared" ca="1" si="47"/>
        <v>0.36773148148148332</v>
      </c>
      <c r="Q183" s="484">
        <f t="shared" ca="1" si="37"/>
        <v>0.36789351851852037</v>
      </c>
      <c r="R183" s="486">
        <f t="shared" ca="1" si="38"/>
        <v>7.0000000000000007E-2</v>
      </c>
      <c r="S183" s="486">
        <f t="shared" ca="1" si="38"/>
        <v>0.05</v>
      </c>
      <c r="T183">
        <v>16</v>
      </c>
      <c r="U183" s="469" t="str">
        <f t="shared" si="34"/>
        <v>C42-R44</v>
      </c>
      <c r="V183">
        <v>42</v>
      </c>
      <c r="W183" s="470" t="s">
        <v>493</v>
      </c>
      <c r="X183" s="470" t="s">
        <v>494</v>
      </c>
      <c r="Y183">
        <v>44</v>
      </c>
      <c r="Z183" s="400">
        <v>167</v>
      </c>
      <c r="AA183" s="502">
        <v>167</v>
      </c>
      <c r="AB183" s="395">
        <v>4</v>
      </c>
      <c r="AC183" s="400">
        <f t="shared" si="39"/>
        <v>19</v>
      </c>
    </row>
    <row r="184" spans="1:29" ht="12.75" customHeight="1">
      <c r="A184" s="403">
        <f t="shared" si="40"/>
        <v>168</v>
      </c>
      <c r="B184" s="513"/>
      <c r="C184" s="404" t="str">
        <f t="shared" si="35"/>
        <v>C42-R42</v>
      </c>
      <c r="D184" s="405">
        <v>0.36810185185185396</v>
      </c>
      <c r="E184" s="405">
        <v>0.36825231481481691</v>
      </c>
      <c r="F184" s="406">
        <f t="shared" si="49"/>
        <v>1.7</v>
      </c>
      <c r="G184" s="468">
        <f t="shared" si="49"/>
        <v>13.26</v>
      </c>
      <c r="H184" s="407">
        <f t="shared" si="49"/>
        <v>1.2</v>
      </c>
      <c r="I184" s="407">
        <f t="shared" si="42"/>
        <v>14.959999999999999</v>
      </c>
      <c r="J184" s="407">
        <f t="shared" ca="1" si="36"/>
        <v>14.989999999999998</v>
      </c>
      <c r="K184" s="408">
        <f t="shared" ca="1" si="43"/>
        <v>2.9999999999999361E-2</v>
      </c>
      <c r="L184" s="409">
        <f t="shared" si="44"/>
        <v>0.5</v>
      </c>
      <c r="M184" s="410">
        <f t="shared" si="45"/>
        <v>15.459999999999999</v>
      </c>
      <c r="N184" s="410">
        <f t="shared" ca="1" si="46"/>
        <v>15.489999999999998</v>
      </c>
      <c r="O184" s="411"/>
      <c r="P184" s="485">
        <f t="shared" ca="1" si="47"/>
        <v>0.36812500000000187</v>
      </c>
      <c r="Q184" s="484">
        <f t="shared" ca="1" si="37"/>
        <v>0.36828703703703891</v>
      </c>
      <c r="R184" s="486">
        <f t="shared" ca="1" si="38"/>
        <v>0.03</v>
      </c>
      <c r="S184" s="486">
        <f t="shared" ca="1" si="38"/>
        <v>0.13</v>
      </c>
      <c r="T184">
        <v>17</v>
      </c>
      <c r="U184" s="469" t="str">
        <f t="shared" si="34"/>
        <v>C42-R42</v>
      </c>
      <c r="V184">
        <v>42</v>
      </c>
      <c r="W184" s="470" t="s">
        <v>493</v>
      </c>
      <c r="X184" s="470" t="s">
        <v>494</v>
      </c>
      <c r="Y184">
        <v>42</v>
      </c>
      <c r="Z184" s="400">
        <v>168</v>
      </c>
      <c r="AA184" s="502">
        <v>168</v>
      </c>
      <c r="AB184" s="395">
        <v>2</v>
      </c>
      <c r="AC184" s="400">
        <f t="shared" si="39"/>
        <v>20</v>
      </c>
    </row>
    <row r="185" spans="1:29" ht="12.75" customHeight="1">
      <c r="A185" s="403">
        <f t="shared" si="40"/>
        <v>169</v>
      </c>
      <c r="B185" s="513"/>
      <c r="C185" s="404" t="str">
        <f t="shared" si="35"/>
        <v>C42-R40</v>
      </c>
      <c r="D185" s="405">
        <v>0.36850694444444654</v>
      </c>
      <c r="E185" s="405">
        <v>0.36868055555555768</v>
      </c>
      <c r="F185" s="406">
        <f t="shared" si="49"/>
        <v>1.7</v>
      </c>
      <c r="G185" s="468">
        <f t="shared" si="49"/>
        <v>13.26</v>
      </c>
      <c r="H185" s="407">
        <f t="shared" si="49"/>
        <v>1.2</v>
      </c>
      <c r="I185" s="407">
        <f t="shared" si="42"/>
        <v>14.959999999999999</v>
      </c>
      <c r="J185" s="407">
        <f t="shared" ca="1" si="36"/>
        <v>15.059999999999999</v>
      </c>
      <c r="K185" s="408">
        <f t="shared" ca="1" si="43"/>
        <v>9.9999999999999645E-2</v>
      </c>
      <c r="L185" s="409">
        <f t="shared" si="44"/>
        <v>0.5</v>
      </c>
      <c r="M185" s="410">
        <f t="shared" si="45"/>
        <v>15.459999999999999</v>
      </c>
      <c r="N185" s="410">
        <f t="shared" ca="1" si="46"/>
        <v>15.559999999999999</v>
      </c>
      <c r="O185" s="411"/>
      <c r="P185" s="485">
        <f t="shared" ca="1" si="47"/>
        <v>0.36851851851852041</v>
      </c>
      <c r="Q185" s="484">
        <f t="shared" ca="1" si="37"/>
        <v>0.36868055555555745</v>
      </c>
      <c r="R185" s="486">
        <f t="shared" ca="1" si="38"/>
        <v>0.1</v>
      </c>
      <c r="S185" s="486">
        <f t="shared" ca="1" si="38"/>
        <v>0.09</v>
      </c>
      <c r="T185">
        <v>18</v>
      </c>
      <c r="U185" s="469" t="str">
        <f t="shared" si="34"/>
        <v>C42-R40</v>
      </c>
      <c r="V185">
        <v>42</v>
      </c>
      <c r="W185" s="470" t="s">
        <v>493</v>
      </c>
      <c r="X185" s="470" t="s">
        <v>494</v>
      </c>
      <c r="Y185">
        <v>40</v>
      </c>
      <c r="Z185" s="400">
        <v>169</v>
      </c>
      <c r="AA185" s="502">
        <v>169</v>
      </c>
      <c r="AB185" s="400">
        <v>3</v>
      </c>
      <c r="AC185" s="400">
        <f t="shared" si="39"/>
        <v>21</v>
      </c>
    </row>
    <row r="186" spans="1:29" ht="12.75" customHeight="1">
      <c r="A186" s="403">
        <f t="shared" si="40"/>
        <v>170</v>
      </c>
      <c r="B186" s="513"/>
      <c r="C186" s="404" t="str">
        <f t="shared" si="35"/>
        <v>C42-R38</v>
      </c>
      <c r="D186" s="405">
        <v>0.36893518518518731</v>
      </c>
      <c r="E186" s="405">
        <v>0.36907407407407622</v>
      </c>
      <c r="F186" s="406">
        <f t="shared" si="49"/>
        <v>1.7</v>
      </c>
      <c r="G186" s="468">
        <f t="shared" si="49"/>
        <v>13.26</v>
      </c>
      <c r="H186" s="407">
        <f t="shared" si="49"/>
        <v>1.2</v>
      </c>
      <c r="I186" s="407">
        <f t="shared" si="42"/>
        <v>14.959999999999999</v>
      </c>
      <c r="J186" s="407">
        <f t="shared" ca="1" si="36"/>
        <v>15.03</v>
      </c>
      <c r="K186" s="408">
        <f t="shared" ca="1" si="43"/>
        <v>7.0000000000000284E-2</v>
      </c>
      <c r="L186" s="409">
        <f t="shared" si="44"/>
        <v>0.5</v>
      </c>
      <c r="M186" s="410">
        <f t="shared" si="45"/>
        <v>15.459999999999999</v>
      </c>
      <c r="N186" s="410">
        <f t="shared" ca="1" si="46"/>
        <v>15.53</v>
      </c>
      <c r="O186" s="411"/>
      <c r="P186" s="485">
        <f t="shared" ca="1" si="47"/>
        <v>0.36891203703703895</v>
      </c>
      <c r="Q186" s="484">
        <f t="shared" ca="1" si="37"/>
        <v>0.3690625000000019</v>
      </c>
      <c r="R186" s="486">
        <f t="shared" ca="1" si="38"/>
        <v>7.0000000000000007E-2</v>
      </c>
      <c r="S186" s="486">
        <f t="shared" ca="1" si="38"/>
        <v>7.0000000000000007E-2</v>
      </c>
      <c r="T186">
        <v>19</v>
      </c>
      <c r="U186" s="469" t="str">
        <f t="shared" si="34"/>
        <v>C42-R38</v>
      </c>
      <c r="V186">
        <v>42</v>
      </c>
      <c r="W186" s="470" t="s">
        <v>493</v>
      </c>
      <c r="X186" s="470" t="s">
        <v>494</v>
      </c>
      <c r="Y186">
        <v>38</v>
      </c>
      <c r="Z186" s="400">
        <v>170</v>
      </c>
      <c r="AA186" s="502">
        <v>170</v>
      </c>
      <c r="AB186" s="400">
        <v>5</v>
      </c>
      <c r="AC186" s="400">
        <f t="shared" si="39"/>
        <v>1</v>
      </c>
    </row>
    <row r="187" spans="1:29" ht="12.75" customHeight="1">
      <c r="A187" s="403">
        <f t="shared" si="40"/>
        <v>171</v>
      </c>
      <c r="B187" s="513"/>
      <c r="C187" s="404" t="str">
        <f t="shared" si="35"/>
        <v>C42-R36</v>
      </c>
      <c r="D187" s="405">
        <v>0.36934027777777995</v>
      </c>
      <c r="E187" s="405">
        <v>0.36950231481481699</v>
      </c>
      <c r="F187" s="406">
        <f t="shared" si="49"/>
        <v>1.7</v>
      </c>
      <c r="G187" s="468">
        <f t="shared" si="49"/>
        <v>13.26</v>
      </c>
      <c r="H187" s="407">
        <f t="shared" si="49"/>
        <v>1.2</v>
      </c>
      <c r="I187" s="407">
        <f t="shared" si="42"/>
        <v>14.959999999999999</v>
      </c>
      <c r="J187" s="407">
        <f t="shared" ca="1" si="36"/>
        <v>15.059999999999999</v>
      </c>
      <c r="K187" s="408">
        <f t="shared" ca="1" si="43"/>
        <v>9.9999999999999645E-2</v>
      </c>
      <c r="L187" s="409">
        <f t="shared" si="44"/>
        <v>0.5</v>
      </c>
      <c r="M187" s="410">
        <f t="shared" si="45"/>
        <v>15.459999999999999</v>
      </c>
      <c r="N187" s="410">
        <f t="shared" ca="1" si="46"/>
        <v>15.559999999999999</v>
      </c>
      <c r="O187" s="411"/>
      <c r="P187" s="485">
        <f t="shared" ca="1" si="47"/>
        <v>0.36930555555555744</v>
      </c>
      <c r="Q187" s="484">
        <f t="shared" ca="1" si="37"/>
        <v>0.36945601851852039</v>
      </c>
      <c r="R187" s="486">
        <f t="shared" ca="1" si="38"/>
        <v>0.1</v>
      </c>
      <c r="S187" s="486">
        <f t="shared" ca="1" si="38"/>
        <v>0.13</v>
      </c>
      <c r="T187">
        <v>20</v>
      </c>
      <c r="U187" s="469" t="str">
        <f t="shared" si="34"/>
        <v>C42-R36</v>
      </c>
      <c r="V187">
        <v>42</v>
      </c>
      <c r="W187" s="470" t="s">
        <v>493</v>
      </c>
      <c r="X187" s="470" t="s">
        <v>494</v>
      </c>
      <c r="Y187">
        <v>36</v>
      </c>
      <c r="Z187" s="400">
        <v>171</v>
      </c>
      <c r="AA187" s="502">
        <v>171</v>
      </c>
      <c r="AB187" s="400">
        <v>7</v>
      </c>
      <c r="AC187" s="400">
        <f t="shared" si="39"/>
        <v>2</v>
      </c>
    </row>
    <row r="188" spans="1:29" ht="12.75" customHeight="1">
      <c r="A188" s="403">
        <f t="shared" si="40"/>
        <v>172</v>
      </c>
      <c r="B188" s="513"/>
      <c r="C188" s="404" t="str">
        <f t="shared" si="35"/>
        <v>C42-R34</v>
      </c>
      <c r="D188" s="405">
        <v>0.36973379629629849</v>
      </c>
      <c r="E188" s="405">
        <v>0.3698726851851874</v>
      </c>
      <c r="F188" s="406">
        <f t="shared" si="49"/>
        <v>1.7</v>
      </c>
      <c r="G188" s="468">
        <f t="shared" si="49"/>
        <v>13.26</v>
      </c>
      <c r="H188" s="407">
        <f t="shared" si="49"/>
        <v>1.2</v>
      </c>
      <c r="I188" s="407">
        <f t="shared" si="42"/>
        <v>14.959999999999999</v>
      </c>
      <c r="J188" s="407">
        <f t="shared" ca="1" si="36"/>
        <v>15.11</v>
      </c>
      <c r="K188" s="408">
        <f t="shared" ca="1" si="43"/>
        <v>0.15000000000000036</v>
      </c>
      <c r="L188" s="409">
        <f t="shared" si="44"/>
        <v>0.5</v>
      </c>
      <c r="M188" s="410">
        <f t="shared" si="45"/>
        <v>15.459999999999999</v>
      </c>
      <c r="N188" s="410">
        <f t="shared" ca="1" si="46"/>
        <v>15.61</v>
      </c>
      <c r="O188" s="411"/>
      <c r="P188" s="485">
        <f t="shared" ca="1" si="47"/>
        <v>0.36971064814815002</v>
      </c>
      <c r="Q188" s="484">
        <f t="shared" ca="1" si="37"/>
        <v>0.36988425925926116</v>
      </c>
      <c r="R188" s="486">
        <f t="shared" ca="1" si="38"/>
        <v>0.15</v>
      </c>
      <c r="S188" s="486">
        <f t="shared" ca="1" si="38"/>
        <v>0.05</v>
      </c>
      <c r="T188">
        <v>21</v>
      </c>
      <c r="U188" s="469" t="str">
        <f t="shared" si="34"/>
        <v>C42-R34</v>
      </c>
      <c r="V188">
        <v>42</v>
      </c>
      <c r="W188" s="470" t="s">
        <v>493</v>
      </c>
      <c r="X188" s="470" t="s">
        <v>494</v>
      </c>
      <c r="Y188">
        <v>34</v>
      </c>
      <c r="Z188" s="400">
        <v>172</v>
      </c>
      <c r="AA188" s="502">
        <v>172</v>
      </c>
      <c r="AB188" s="400">
        <v>9</v>
      </c>
      <c r="AC188" s="400">
        <f t="shared" si="39"/>
        <v>3</v>
      </c>
    </row>
    <row r="189" spans="1:29" ht="12.75" customHeight="1">
      <c r="A189" s="403">
        <f t="shared" si="40"/>
        <v>173</v>
      </c>
      <c r="B189" s="513"/>
      <c r="C189" s="404" t="str">
        <f t="shared" si="35"/>
        <v>C42-R32</v>
      </c>
      <c r="D189" s="405">
        <v>0.37013888888889113</v>
      </c>
      <c r="E189" s="405">
        <v>0.37030092592592817</v>
      </c>
      <c r="F189" s="406">
        <f t="shared" si="49"/>
        <v>1.7</v>
      </c>
      <c r="G189" s="468">
        <f t="shared" si="49"/>
        <v>13.26</v>
      </c>
      <c r="H189" s="407">
        <f t="shared" si="49"/>
        <v>1.2</v>
      </c>
      <c r="I189" s="407">
        <f t="shared" si="42"/>
        <v>14.959999999999999</v>
      </c>
      <c r="J189" s="407">
        <f t="shared" ca="1" si="36"/>
        <v>15.059999999999999</v>
      </c>
      <c r="K189" s="408">
        <f t="shared" ca="1" si="43"/>
        <v>9.9999999999999645E-2</v>
      </c>
      <c r="L189" s="409">
        <f t="shared" si="44"/>
        <v>0.5</v>
      </c>
      <c r="M189" s="410">
        <f t="shared" si="45"/>
        <v>15.459999999999999</v>
      </c>
      <c r="N189" s="410">
        <f t="shared" ca="1" si="46"/>
        <v>15.559999999999999</v>
      </c>
      <c r="O189" s="411"/>
      <c r="P189" s="485">
        <f t="shared" ca="1" si="47"/>
        <v>0.37013888888889079</v>
      </c>
      <c r="Q189" s="484">
        <f t="shared" ca="1" si="37"/>
        <v>0.37031250000000193</v>
      </c>
      <c r="R189" s="486">
        <f t="shared" ca="1" si="38"/>
        <v>0.1</v>
      </c>
      <c r="S189" s="486">
        <f t="shared" ca="1" si="38"/>
        <v>0.15</v>
      </c>
      <c r="T189">
        <v>22</v>
      </c>
      <c r="U189" s="469" t="str">
        <f t="shared" si="34"/>
        <v>C42-R32</v>
      </c>
      <c r="V189">
        <v>42</v>
      </c>
      <c r="W189" s="470" t="s">
        <v>493</v>
      </c>
      <c r="X189" s="470" t="s">
        <v>494</v>
      </c>
      <c r="Y189">
        <v>32</v>
      </c>
      <c r="Z189" s="400">
        <v>173</v>
      </c>
      <c r="AA189" s="502">
        <v>173</v>
      </c>
      <c r="AB189" s="400">
        <v>11</v>
      </c>
      <c r="AC189" s="400">
        <f t="shared" si="39"/>
        <v>4</v>
      </c>
    </row>
    <row r="190" spans="1:29" ht="12.75" customHeight="1">
      <c r="A190" s="403">
        <f t="shared" si="40"/>
        <v>174</v>
      </c>
      <c r="B190" s="513"/>
      <c r="C190" s="404" t="str">
        <f t="shared" si="35"/>
        <v>C42-R30</v>
      </c>
      <c r="D190" s="405">
        <v>0.37053240740740967</v>
      </c>
      <c r="E190" s="405">
        <v>0.37067129629629858</v>
      </c>
      <c r="F190" s="406">
        <f t="shared" si="49"/>
        <v>1.7</v>
      </c>
      <c r="G190" s="468">
        <f t="shared" si="49"/>
        <v>13.26</v>
      </c>
      <c r="H190" s="407">
        <f t="shared" si="49"/>
        <v>1.2</v>
      </c>
      <c r="I190" s="407">
        <f t="shared" si="42"/>
        <v>14.959999999999999</v>
      </c>
      <c r="J190" s="407">
        <f t="shared" ca="1" si="36"/>
        <v>15.02</v>
      </c>
      <c r="K190" s="408">
        <f t="shared" ca="1" si="43"/>
        <v>6.0000000000000497E-2</v>
      </c>
      <c r="L190" s="409">
        <f t="shared" si="44"/>
        <v>0.5</v>
      </c>
      <c r="M190" s="410">
        <f t="shared" si="45"/>
        <v>15.459999999999999</v>
      </c>
      <c r="N190" s="410">
        <f t="shared" ca="1" si="46"/>
        <v>15.52</v>
      </c>
      <c r="O190" s="411"/>
      <c r="P190" s="485">
        <f t="shared" ca="1" si="47"/>
        <v>0.37060185185185379</v>
      </c>
      <c r="Q190" s="484">
        <f t="shared" ca="1" si="37"/>
        <v>0.3707407407407427</v>
      </c>
      <c r="R190" s="486">
        <f t="shared" ca="1" si="38"/>
        <v>0.06</v>
      </c>
      <c r="S190" s="486">
        <f t="shared" ca="1" si="38"/>
        <v>0.14000000000000001</v>
      </c>
      <c r="T190">
        <v>23</v>
      </c>
      <c r="U190" s="469" t="str">
        <f t="shared" si="34"/>
        <v>C42-R30</v>
      </c>
      <c r="V190">
        <v>42</v>
      </c>
      <c r="W190" s="470" t="s">
        <v>493</v>
      </c>
      <c r="X190" s="470" t="s">
        <v>494</v>
      </c>
      <c r="Y190">
        <v>30</v>
      </c>
      <c r="Z190" s="400">
        <v>174</v>
      </c>
      <c r="AA190" s="502">
        <v>174</v>
      </c>
      <c r="AB190" s="400">
        <v>13</v>
      </c>
      <c r="AC190" s="400">
        <f t="shared" si="39"/>
        <v>5</v>
      </c>
    </row>
    <row r="191" spans="1:29" ht="12.75" customHeight="1">
      <c r="A191" s="403">
        <f t="shared" si="40"/>
        <v>175</v>
      </c>
      <c r="B191" s="513"/>
      <c r="C191" s="404" t="str">
        <f t="shared" si="35"/>
        <v>C42-R28</v>
      </c>
      <c r="D191" s="405">
        <v>0.37096064814815044</v>
      </c>
      <c r="E191" s="405">
        <v>0.37109953703703935</v>
      </c>
      <c r="F191" s="406">
        <f t="shared" si="49"/>
        <v>1.7</v>
      </c>
      <c r="G191" s="468">
        <f t="shared" si="49"/>
        <v>13.26</v>
      </c>
      <c r="H191" s="407">
        <f t="shared" si="49"/>
        <v>1.2</v>
      </c>
      <c r="I191" s="407">
        <f t="shared" si="42"/>
        <v>14.959999999999999</v>
      </c>
      <c r="J191" s="407">
        <f t="shared" ca="1" si="36"/>
        <v>15.049999999999999</v>
      </c>
      <c r="K191" s="408">
        <f t="shared" ca="1" si="43"/>
        <v>8.9999999999999858E-2</v>
      </c>
      <c r="L191" s="409">
        <f t="shared" si="44"/>
        <v>0.5</v>
      </c>
      <c r="M191" s="410">
        <f t="shared" si="45"/>
        <v>15.459999999999999</v>
      </c>
      <c r="N191" s="410">
        <f t="shared" ca="1" si="46"/>
        <v>15.549999999999999</v>
      </c>
      <c r="O191" s="411"/>
      <c r="P191" s="485">
        <f t="shared" ca="1" si="47"/>
        <v>0.37099537037037233</v>
      </c>
      <c r="Q191" s="484">
        <f t="shared" ca="1" si="37"/>
        <v>0.37115740740740938</v>
      </c>
      <c r="R191" s="486">
        <f t="shared" ca="1" si="38"/>
        <v>0.09</v>
      </c>
      <c r="S191" s="486">
        <f t="shared" ca="1" si="38"/>
        <v>0.08</v>
      </c>
      <c r="T191">
        <v>24</v>
      </c>
      <c r="U191" s="469" t="str">
        <f t="shared" si="34"/>
        <v>C42-R28</v>
      </c>
      <c r="V191">
        <v>42</v>
      </c>
      <c r="W191" s="470" t="s">
        <v>493</v>
      </c>
      <c r="X191" s="470" t="s">
        <v>494</v>
      </c>
      <c r="Y191">
        <v>28</v>
      </c>
      <c r="Z191" s="400">
        <v>175</v>
      </c>
      <c r="AA191" s="502">
        <v>175</v>
      </c>
      <c r="AB191" s="400">
        <v>15</v>
      </c>
      <c r="AC191" s="400">
        <f t="shared" si="39"/>
        <v>6</v>
      </c>
    </row>
    <row r="192" spans="1:29" ht="12.75" customHeight="1">
      <c r="A192" s="403">
        <f t="shared" si="40"/>
        <v>176</v>
      </c>
      <c r="B192" s="513"/>
      <c r="C192" s="404" t="str">
        <f t="shared" si="35"/>
        <v>C42-R26</v>
      </c>
      <c r="D192" s="405">
        <v>0.37133101851852085</v>
      </c>
      <c r="E192" s="405">
        <v>0.37149305555555789</v>
      </c>
      <c r="F192" s="406">
        <f t="shared" si="49"/>
        <v>1.7</v>
      </c>
      <c r="G192" s="468">
        <f t="shared" si="49"/>
        <v>13.26</v>
      </c>
      <c r="H192" s="407">
        <f t="shared" si="49"/>
        <v>1.2</v>
      </c>
      <c r="I192" s="407">
        <f t="shared" si="42"/>
        <v>14.959999999999999</v>
      </c>
      <c r="J192" s="407">
        <f t="shared" ca="1" si="36"/>
        <v>14.969999999999999</v>
      </c>
      <c r="K192" s="408">
        <f t="shared" ca="1" si="43"/>
        <v>9.9999999999997868E-3</v>
      </c>
      <c r="L192" s="409">
        <f t="shared" si="44"/>
        <v>0.5</v>
      </c>
      <c r="M192" s="410">
        <f t="shared" si="45"/>
        <v>15.459999999999999</v>
      </c>
      <c r="N192" s="410">
        <f t="shared" ca="1" si="46"/>
        <v>15.469999999999999</v>
      </c>
      <c r="O192" s="411"/>
      <c r="P192" s="485">
        <f t="shared" ca="1" si="47"/>
        <v>0.37144675925926124</v>
      </c>
      <c r="Q192" s="484">
        <f t="shared" ca="1" si="37"/>
        <v>0.37159722222222419</v>
      </c>
      <c r="R192" s="486">
        <f t="shared" ca="1" si="38"/>
        <v>0.01</v>
      </c>
      <c r="S192" s="486">
        <f t="shared" ca="1" si="38"/>
        <v>0.05</v>
      </c>
      <c r="T192">
        <v>25</v>
      </c>
      <c r="U192" s="469" t="str">
        <f t="shared" si="34"/>
        <v>C42-R26</v>
      </c>
      <c r="V192">
        <v>42</v>
      </c>
      <c r="W192" s="470" t="s">
        <v>493</v>
      </c>
      <c r="X192" s="470" t="s">
        <v>494</v>
      </c>
      <c r="Y192">
        <v>26</v>
      </c>
      <c r="Z192" s="400">
        <v>176</v>
      </c>
      <c r="AA192" s="502">
        <v>176</v>
      </c>
      <c r="AB192" s="400">
        <v>17</v>
      </c>
      <c r="AC192" s="400">
        <f t="shared" si="39"/>
        <v>7</v>
      </c>
    </row>
    <row r="193" spans="1:29" ht="12.75" customHeight="1">
      <c r="A193" s="403">
        <f t="shared" si="40"/>
        <v>177</v>
      </c>
      <c r="B193" s="513"/>
      <c r="C193" s="404" t="str">
        <f t="shared" si="35"/>
        <v>C42-R24</v>
      </c>
      <c r="D193" s="405">
        <v>0.37175925925926162</v>
      </c>
      <c r="E193" s="405">
        <v>0.37189814814815053</v>
      </c>
      <c r="F193" s="406">
        <f t="shared" si="49"/>
        <v>1.7</v>
      </c>
      <c r="G193" s="468">
        <f t="shared" si="49"/>
        <v>13.26</v>
      </c>
      <c r="H193" s="407">
        <f t="shared" si="49"/>
        <v>1.2</v>
      </c>
      <c r="I193" s="407">
        <f t="shared" si="42"/>
        <v>14.959999999999999</v>
      </c>
      <c r="J193" s="407">
        <f t="shared" ca="1" si="36"/>
        <v>15.079999999999998</v>
      </c>
      <c r="K193" s="408">
        <f t="shared" ca="1" si="43"/>
        <v>0.11999999999999922</v>
      </c>
      <c r="L193" s="409">
        <f t="shared" si="44"/>
        <v>0.5</v>
      </c>
      <c r="M193" s="410">
        <f t="shared" si="45"/>
        <v>15.459999999999999</v>
      </c>
      <c r="N193" s="410">
        <f t="shared" ca="1" si="46"/>
        <v>15.579999999999998</v>
      </c>
      <c r="O193" s="411"/>
      <c r="P193" s="485">
        <f t="shared" ca="1" si="47"/>
        <v>0.37188657407407605</v>
      </c>
      <c r="Q193" s="484">
        <f t="shared" ca="1" si="37"/>
        <v>0.37202546296296496</v>
      </c>
      <c r="R193" s="486">
        <f t="shared" ca="1" si="38"/>
        <v>0.12</v>
      </c>
      <c r="S193" s="486">
        <f t="shared" ca="1" si="38"/>
        <v>0.09</v>
      </c>
      <c r="T193">
        <v>1</v>
      </c>
      <c r="U193" s="469" t="str">
        <f t="shared" si="34"/>
        <v>C42-R24</v>
      </c>
      <c r="V193">
        <v>42</v>
      </c>
      <c r="W193" s="470" t="s">
        <v>493</v>
      </c>
      <c r="X193" s="470" t="s">
        <v>494</v>
      </c>
      <c r="Y193">
        <v>24</v>
      </c>
      <c r="Z193" s="400">
        <v>177</v>
      </c>
      <c r="AA193" s="502">
        <v>177</v>
      </c>
      <c r="AB193" s="400">
        <v>19</v>
      </c>
      <c r="AC193" s="400">
        <f t="shared" si="39"/>
        <v>8</v>
      </c>
    </row>
    <row r="194" spans="1:29" ht="12.75" customHeight="1">
      <c r="A194" s="403">
        <f t="shared" si="40"/>
        <v>178</v>
      </c>
      <c r="B194" s="513"/>
      <c r="C194" s="404" t="str">
        <f t="shared" si="35"/>
        <v>C42-R22</v>
      </c>
      <c r="D194" s="405">
        <v>0.37215277777778016</v>
      </c>
      <c r="E194" s="405">
        <v>0.37230324074074311</v>
      </c>
      <c r="F194" s="406">
        <f t="shared" si="49"/>
        <v>1.7</v>
      </c>
      <c r="G194" s="468">
        <f t="shared" si="49"/>
        <v>13.26</v>
      </c>
      <c r="H194" s="407">
        <f t="shared" si="49"/>
        <v>1.2</v>
      </c>
      <c r="I194" s="407">
        <f t="shared" si="42"/>
        <v>14.959999999999999</v>
      </c>
      <c r="J194" s="407">
        <f t="shared" ca="1" si="36"/>
        <v>15.079999999999998</v>
      </c>
      <c r="K194" s="408">
        <f t="shared" ca="1" si="43"/>
        <v>0.11999999999999922</v>
      </c>
      <c r="L194" s="409">
        <f t="shared" si="44"/>
        <v>0.5</v>
      </c>
      <c r="M194" s="410">
        <f t="shared" si="45"/>
        <v>15.459999999999999</v>
      </c>
      <c r="N194" s="410">
        <f t="shared" ca="1" si="46"/>
        <v>15.579999999999998</v>
      </c>
      <c r="O194" s="411"/>
      <c r="P194" s="485">
        <f t="shared" ca="1" si="47"/>
        <v>0.3722685185185205</v>
      </c>
      <c r="Q194" s="484">
        <f t="shared" ca="1" si="37"/>
        <v>0.37244212962963164</v>
      </c>
      <c r="R194" s="486">
        <f t="shared" ca="1" si="38"/>
        <v>0.12</v>
      </c>
      <c r="S194" s="486">
        <f t="shared" ca="1" si="38"/>
        <v>0.1</v>
      </c>
      <c r="T194">
        <v>2</v>
      </c>
      <c r="U194" s="469" t="str">
        <f t="shared" si="34"/>
        <v>C42-R22</v>
      </c>
      <c r="V194">
        <v>42</v>
      </c>
      <c r="W194" s="470" t="s">
        <v>493</v>
      </c>
      <c r="X194" s="470" t="s">
        <v>494</v>
      </c>
      <c r="Y194">
        <v>22</v>
      </c>
      <c r="Z194" s="400">
        <v>178</v>
      </c>
      <c r="AA194" s="502">
        <v>178</v>
      </c>
      <c r="AB194" s="400">
        <v>21</v>
      </c>
      <c r="AC194" s="400">
        <f t="shared" si="39"/>
        <v>9</v>
      </c>
    </row>
    <row r="195" spans="1:29" ht="12.75" customHeight="1">
      <c r="A195" s="403">
        <f t="shared" si="40"/>
        <v>179</v>
      </c>
      <c r="B195" s="513"/>
      <c r="C195" s="404" t="str">
        <f t="shared" si="35"/>
        <v>C42-R20</v>
      </c>
      <c r="D195" s="405">
        <v>0.37253472222222461</v>
      </c>
      <c r="E195" s="405">
        <v>0.37267361111111352</v>
      </c>
      <c r="F195" s="406">
        <f t="shared" ref="F195:H210" si="50">F194</f>
        <v>1.7</v>
      </c>
      <c r="G195" s="468">
        <f t="shared" si="50"/>
        <v>13.26</v>
      </c>
      <c r="H195" s="407">
        <f t="shared" si="50"/>
        <v>1.2</v>
      </c>
      <c r="I195" s="407">
        <f t="shared" si="42"/>
        <v>14.959999999999999</v>
      </c>
      <c r="J195" s="407">
        <f t="shared" ca="1" si="36"/>
        <v>14.979999999999999</v>
      </c>
      <c r="K195" s="408">
        <f t="shared" ca="1" si="43"/>
        <v>1.9999999999999574E-2</v>
      </c>
      <c r="L195" s="409">
        <f t="shared" si="44"/>
        <v>0.5</v>
      </c>
      <c r="M195" s="410">
        <f t="shared" si="45"/>
        <v>15.459999999999999</v>
      </c>
      <c r="N195" s="410">
        <f t="shared" ca="1" si="46"/>
        <v>15.479999999999999</v>
      </c>
      <c r="O195" s="411"/>
      <c r="P195" s="485">
        <f t="shared" ca="1" si="47"/>
        <v>0.37270833333333536</v>
      </c>
      <c r="Q195" s="484">
        <f t="shared" ca="1" si="37"/>
        <v>0.3728819444444465</v>
      </c>
      <c r="R195" s="486">
        <f t="shared" ca="1" si="38"/>
        <v>0.02</v>
      </c>
      <c r="S195" s="486">
        <f t="shared" ca="1" si="38"/>
        <v>0.05</v>
      </c>
      <c r="T195">
        <v>3</v>
      </c>
      <c r="U195" s="469" t="str">
        <f t="shared" si="34"/>
        <v>C42-R20</v>
      </c>
      <c r="V195">
        <v>42</v>
      </c>
      <c r="W195" s="470" t="s">
        <v>493</v>
      </c>
      <c r="X195" s="470" t="s">
        <v>494</v>
      </c>
      <c r="Y195">
        <v>20</v>
      </c>
      <c r="Z195" s="400">
        <v>179</v>
      </c>
      <c r="AA195" s="502">
        <v>179</v>
      </c>
      <c r="AB195" s="400">
        <v>23</v>
      </c>
      <c r="AC195" s="400">
        <f t="shared" si="39"/>
        <v>10</v>
      </c>
    </row>
    <row r="196" spans="1:29" ht="12.75" customHeight="1">
      <c r="A196" s="403">
        <f t="shared" si="40"/>
        <v>180</v>
      </c>
      <c r="B196" s="513"/>
      <c r="C196" s="404" t="str">
        <f t="shared" si="35"/>
        <v>C42-R18</v>
      </c>
      <c r="D196" s="405">
        <v>0.37295138888889129</v>
      </c>
      <c r="E196" s="405">
        <v>0.3730902777777802</v>
      </c>
      <c r="F196" s="406">
        <f t="shared" si="50"/>
        <v>1.7</v>
      </c>
      <c r="G196" s="468">
        <f t="shared" si="50"/>
        <v>13.26</v>
      </c>
      <c r="H196" s="407">
        <f t="shared" si="50"/>
        <v>1.2</v>
      </c>
      <c r="I196" s="407">
        <f t="shared" si="42"/>
        <v>14.959999999999999</v>
      </c>
      <c r="J196" s="407">
        <f t="shared" ca="1" si="36"/>
        <v>14.969999999999999</v>
      </c>
      <c r="K196" s="408">
        <f t="shared" ca="1" si="43"/>
        <v>9.9999999999997868E-3</v>
      </c>
      <c r="L196" s="409">
        <f t="shared" si="44"/>
        <v>0.5</v>
      </c>
      <c r="M196" s="410">
        <f t="shared" si="45"/>
        <v>15.459999999999999</v>
      </c>
      <c r="N196" s="410">
        <f t="shared" ca="1" si="46"/>
        <v>15.469999999999999</v>
      </c>
      <c r="O196" s="411"/>
      <c r="P196" s="485">
        <f t="shared" ca="1" si="47"/>
        <v>0.37315972222222427</v>
      </c>
      <c r="Q196" s="484">
        <f t="shared" ca="1" si="37"/>
        <v>0.37331018518518722</v>
      </c>
      <c r="R196" s="486">
        <f t="shared" ca="1" si="38"/>
        <v>0.01</v>
      </c>
      <c r="S196" s="486">
        <f t="shared" ca="1" si="38"/>
        <v>0.05</v>
      </c>
      <c r="T196">
        <v>4</v>
      </c>
      <c r="U196" s="469" t="str">
        <f t="shared" si="34"/>
        <v>C42-R18</v>
      </c>
      <c r="V196">
        <v>42</v>
      </c>
      <c r="W196" s="470" t="s">
        <v>493</v>
      </c>
      <c r="X196" s="470" t="s">
        <v>494</v>
      </c>
      <c r="Y196">
        <v>18</v>
      </c>
      <c r="Z196" s="400">
        <v>180</v>
      </c>
      <c r="AA196" s="502">
        <v>180</v>
      </c>
      <c r="AB196" s="400">
        <v>25</v>
      </c>
      <c r="AC196" s="400">
        <f t="shared" si="39"/>
        <v>11</v>
      </c>
    </row>
    <row r="197" spans="1:29" ht="12.75" customHeight="1">
      <c r="A197" s="403">
        <f t="shared" si="40"/>
        <v>181</v>
      </c>
      <c r="B197" s="513"/>
      <c r="C197" s="404" t="str">
        <f t="shared" si="35"/>
        <v>C42-R16</v>
      </c>
      <c r="D197" s="405">
        <v>0.37333333333333574</v>
      </c>
      <c r="E197" s="405">
        <v>0.37350694444444688</v>
      </c>
      <c r="F197" s="406">
        <f t="shared" si="50"/>
        <v>1.7</v>
      </c>
      <c r="G197" s="468">
        <f t="shared" si="50"/>
        <v>13.26</v>
      </c>
      <c r="H197" s="407">
        <f t="shared" si="50"/>
        <v>1.2</v>
      </c>
      <c r="I197" s="407">
        <f t="shared" si="42"/>
        <v>14.959999999999999</v>
      </c>
      <c r="J197" s="407">
        <f t="shared" ca="1" si="36"/>
        <v>14.999999999999998</v>
      </c>
      <c r="K197" s="408">
        <f t="shared" ca="1" si="43"/>
        <v>3.9999999999999147E-2</v>
      </c>
      <c r="L197" s="409">
        <f t="shared" si="44"/>
        <v>0.5</v>
      </c>
      <c r="M197" s="410">
        <f t="shared" si="45"/>
        <v>15.459999999999999</v>
      </c>
      <c r="N197" s="410">
        <f t="shared" ca="1" si="46"/>
        <v>15.499999999999998</v>
      </c>
      <c r="O197" s="411"/>
      <c r="P197" s="485">
        <f t="shared" ca="1" si="47"/>
        <v>0.37356481481481685</v>
      </c>
      <c r="Q197" s="484">
        <f t="shared" ca="1" si="37"/>
        <v>0.37372685185185389</v>
      </c>
      <c r="R197" s="486">
        <f t="shared" ca="1" si="38"/>
        <v>0.04</v>
      </c>
      <c r="S197" s="486">
        <f t="shared" ca="1" si="38"/>
        <v>0.02</v>
      </c>
      <c r="T197">
        <v>5</v>
      </c>
      <c r="U197" s="469" t="str">
        <f t="shared" si="34"/>
        <v>C42-R16</v>
      </c>
      <c r="V197">
        <v>42</v>
      </c>
      <c r="W197" s="470" t="s">
        <v>493</v>
      </c>
      <c r="X197" s="470" t="s">
        <v>494</v>
      </c>
      <c r="Y197">
        <v>16</v>
      </c>
      <c r="Z197" s="400">
        <v>181</v>
      </c>
      <c r="AA197" s="502">
        <v>181</v>
      </c>
      <c r="AB197" s="400">
        <v>27</v>
      </c>
      <c r="AC197" s="400">
        <f t="shared" si="39"/>
        <v>12</v>
      </c>
    </row>
    <row r="198" spans="1:29" ht="12.75" customHeight="1">
      <c r="A198" s="403">
        <f t="shared" si="40"/>
        <v>182</v>
      </c>
      <c r="B198" s="513"/>
      <c r="C198" s="404" t="str">
        <f t="shared" si="35"/>
        <v>C42-R14</v>
      </c>
      <c r="D198" s="405">
        <v>0.37378472222222464</v>
      </c>
      <c r="E198" s="405">
        <v>0.37395833333333578</v>
      </c>
      <c r="F198" s="406">
        <f t="shared" si="50"/>
        <v>1.7</v>
      </c>
      <c r="G198" s="468">
        <f t="shared" si="50"/>
        <v>13.26</v>
      </c>
      <c r="H198" s="407">
        <f t="shared" si="50"/>
        <v>1.2</v>
      </c>
      <c r="I198" s="407">
        <f t="shared" si="42"/>
        <v>14.959999999999999</v>
      </c>
      <c r="J198" s="407">
        <f t="shared" ca="1" si="36"/>
        <v>15.059999999999999</v>
      </c>
      <c r="K198" s="408">
        <f t="shared" ca="1" si="43"/>
        <v>9.9999999999999645E-2</v>
      </c>
      <c r="L198" s="409">
        <f t="shared" si="44"/>
        <v>0.5</v>
      </c>
      <c r="M198" s="410">
        <f t="shared" si="45"/>
        <v>15.459999999999999</v>
      </c>
      <c r="N198" s="410">
        <f t="shared" ca="1" si="46"/>
        <v>15.559999999999999</v>
      </c>
      <c r="O198" s="411"/>
      <c r="P198" s="485">
        <f t="shared" ca="1" si="47"/>
        <v>0.37396990740740943</v>
      </c>
      <c r="Q198" s="484">
        <f t="shared" ca="1" si="37"/>
        <v>0.37412037037037238</v>
      </c>
      <c r="R198" s="486">
        <f t="shared" ca="1" si="38"/>
        <v>0.1</v>
      </c>
      <c r="S198" s="486">
        <f t="shared" ca="1" si="38"/>
        <v>0.11</v>
      </c>
      <c r="T198">
        <v>6</v>
      </c>
      <c r="U198" s="469" t="str">
        <f t="shared" si="34"/>
        <v>C42-R14</v>
      </c>
      <c r="V198">
        <v>42</v>
      </c>
      <c r="W198" s="470" t="s">
        <v>493</v>
      </c>
      <c r="X198" s="470" t="s">
        <v>494</v>
      </c>
      <c r="Y198">
        <v>14</v>
      </c>
      <c r="Z198" s="400">
        <v>182</v>
      </c>
      <c r="AA198" s="502">
        <v>182</v>
      </c>
      <c r="AB198" s="400">
        <v>29</v>
      </c>
      <c r="AC198" s="400">
        <f t="shared" si="39"/>
        <v>13</v>
      </c>
    </row>
    <row r="199" spans="1:29" ht="12.75" customHeight="1">
      <c r="A199" s="403">
        <f t="shared" si="40"/>
        <v>183</v>
      </c>
      <c r="B199" s="513"/>
      <c r="C199" s="404" t="str">
        <f t="shared" si="35"/>
        <v>C42-R12</v>
      </c>
      <c r="D199" s="405">
        <v>0.37423611111111355</v>
      </c>
      <c r="E199" s="405">
        <v>0.37437500000000246</v>
      </c>
      <c r="F199" s="406">
        <f t="shared" si="50"/>
        <v>1.7</v>
      </c>
      <c r="G199" s="468">
        <f t="shared" si="50"/>
        <v>13.26</v>
      </c>
      <c r="H199" s="407">
        <f t="shared" si="50"/>
        <v>1.2</v>
      </c>
      <c r="I199" s="407">
        <f t="shared" si="42"/>
        <v>14.959999999999999</v>
      </c>
      <c r="J199" s="407">
        <f t="shared" ca="1" si="36"/>
        <v>15.03</v>
      </c>
      <c r="K199" s="408">
        <f t="shared" ca="1" si="43"/>
        <v>7.0000000000000284E-2</v>
      </c>
      <c r="L199" s="409">
        <f t="shared" si="44"/>
        <v>0.5</v>
      </c>
      <c r="M199" s="410">
        <f t="shared" si="45"/>
        <v>15.459999999999999</v>
      </c>
      <c r="N199" s="410">
        <f t="shared" ca="1" si="46"/>
        <v>15.53</v>
      </c>
      <c r="O199" s="411"/>
      <c r="P199" s="485">
        <f t="shared" ca="1" si="47"/>
        <v>0.37435185185185388</v>
      </c>
      <c r="Q199" s="484">
        <f t="shared" ca="1" si="37"/>
        <v>0.37451388888889092</v>
      </c>
      <c r="R199" s="486">
        <f t="shared" ca="1" si="38"/>
        <v>7.0000000000000007E-2</v>
      </c>
      <c r="S199" s="486">
        <f t="shared" ca="1" si="38"/>
        <v>0.08</v>
      </c>
      <c r="T199">
        <v>7</v>
      </c>
      <c r="U199" s="469" t="str">
        <f t="shared" si="34"/>
        <v>C42-R12</v>
      </c>
      <c r="V199">
        <v>42</v>
      </c>
      <c r="W199" s="470" t="s">
        <v>493</v>
      </c>
      <c r="X199" s="470" t="s">
        <v>494</v>
      </c>
      <c r="Y199">
        <v>12</v>
      </c>
      <c r="Z199" s="400">
        <v>183</v>
      </c>
      <c r="AA199" s="502">
        <v>183</v>
      </c>
      <c r="AB199" s="400">
        <v>31</v>
      </c>
      <c r="AC199" s="400">
        <f t="shared" si="39"/>
        <v>14</v>
      </c>
    </row>
    <row r="200" spans="1:29" ht="12.75" customHeight="1">
      <c r="A200" s="403">
        <f t="shared" si="40"/>
        <v>184</v>
      </c>
      <c r="B200" s="513"/>
      <c r="C200" s="404" t="str">
        <f t="shared" si="35"/>
        <v>C42-R10</v>
      </c>
      <c r="D200" s="405">
        <v>0.37462962962963209</v>
      </c>
      <c r="E200" s="405">
        <v>0.37480324074074323</v>
      </c>
      <c r="F200" s="406">
        <f t="shared" si="50"/>
        <v>1.7</v>
      </c>
      <c r="G200" s="468">
        <f t="shared" si="50"/>
        <v>13.26</v>
      </c>
      <c r="H200" s="407">
        <f t="shared" si="50"/>
        <v>1.2</v>
      </c>
      <c r="I200" s="407">
        <f t="shared" si="42"/>
        <v>14.959999999999999</v>
      </c>
      <c r="J200" s="407">
        <f t="shared" ca="1" si="36"/>
        <v>15.049999999999999</v>
      </c>
      <c r="K200" s="408">
        <f t="shared" ca="1" si="43"/>
        <v>8.9999999999999858E-2</v>
      </c>
      <c r="L200" s="409">
        <f t="shared" si="44"/>
        <v>0.5</v>
      </c>
      <c r="M200" s="410">
        <f t="shared" si="45"/>
        <v>15.459999999999999</v>
      </c>
      <c r="N200" s="410">
        <f t="shared" ca="1" si="46"/>
        <v>15.549999999999999</v>
      </c>
      <c r="O200" s="411"/>
      <c r="P200" s="485">
        <f t="shared" ca="1" si="47"/>
        <v>0.37479166666666869</v>
      </c>
      <c r="Q200" s="484">
        <f t="shared" ca="1" si="37"/>
        <v>0.37494212962963164</v>
      </c>
      <c r="R200" s="486">
        <f t="shared" ca="1" si="38"/>
        <v>0.09</v>
      </c>
      <c r="S200" s="486">
        <f t="shared" ca="1" si="38"/>
        <v>0.08</v>
      </c>
      <c r="T200">
        <v>8</v>
      </c>
      <c r="U200" s="469" t="str">
        <f t="shared" si="34"/>
        <v>C42-R10</v>
      </c>
      <c r="V200">
        <v>42</v>
      </c>
      <c r="W200" s="470" t="s">
        <v>493</v>
      </c>
      <c r="X200" s="470" t="s">
        <v>494</v>
      </c>
      <c r="Y200">
        <v>10</v>
      </c>
      <c r="Z200" s="400">
        <v>184</v>
      </c>
      <c r="AA200" s="502">
        <v>184</v>
      </c>
      <c r="AB200" s="400">
        <v>33</v>
      </c>
      <c r="AC200" s="400">
        <f t="shared" si="39"/>
        <v>15</v>
      </c>
    </row>
    <row r="201" spans="1:29" ht="12.75" customHeight="1">
      <c r="A201" s="403">
        <f t="shared" si="40"/>
        <v>185</v>
      </c>
      <c r="B201" s="513"/>
      <c r="C201" s="404" t="str">
        <f t="shared" si="35"/>
        <v>C42-R8</v>
      </c>
      <c r="D201" s="405">
        <v>0.37504629629629876</v>
      </c>
      <c r="E201" s="405">
        <v>0.37519675925926171</v>
      </c>
      <c r="F201" s="406">
        <f t="shared" si="50"/>
        <v>1.7</v>
      </c>
      <c r="G201" s="468">
        <f t="shared" si="50"/>
        <v>13.26</v>
      </c>
      <c r="H201" s="407">
        <f t="shared" si="50"/>
        <v>1.2</v>
      </c>
      <c r="I201" s="407">
        <f t="shared" si="42"/>
        <v>14.959999999999999</v>
      </c>
      <c r="J201" s="407">
        <f t="shared" ca="1" si="36"/>
        <v>14.999999999999998</v>
      </c>
      <c r="K201" s="408">
        <f t="shared" ca="1" si="43"/>
        <v>3.9999999999999147E-2</v>
      </c>
      <c r="L201" s="409">
        <f t="shared" si="44"/>
        <v>0.5</v>
      </c>
      <c r="M201" s="410">
        <f t="shared" si="45"/>
        <v>15.459999999999999</v>
      </c>
      <c r="N201" s="410">
        <f t="shared" ca="1" si="46"/>
        <v>15.499999999999998</v>
      </c>
      <c r="O201" s="411"/>
      <c r="P201" s="485">
        <f t="shared" ca="1" si="47"/>
        <v>0.3752199074074094</v>
      </c>
      <c r="Q201" s="484">
        <f t="shared" ca="1" si="37"/>
        <v>0.37535879629629831</v>
      </c>
      <c r="R201" s="486">
        <f t="shared" ca="1" si="38"/>
        <v>0.04</v>
      </c>
      <c r="S201" s="486">
        <f t="shared" ca="1" si="38"/>
        <v>0.01</v>
      </c>
      <c r="T201">
        <v>9</v>
      </c>
      <c r="U201" s="469" t="str">
        <f t="shared" si="34"/>
        <v>C42-R8</v>
      </c>
      <c r="V201">
        <v>42</v>
      </c>
      <c r="W201" s="470" t="s">
        <v>493</v>
      </c>
      <c r="X201" s="470" t="s">
        <v>494</v>
      </c>
      <c r="Y201">
        <v>8</v>
      </c>
      <c r="Z201" s="400">
        <v>185</v>
      </c>
      <c r="AA201" s="502">
        <v>185</v>
      </c>
      <c r="AB201" s="400">
        <v>35</v>
      </c>
      <c r="AC201" s="400">
        <f t="shared" si="39"/>
        <v>16</v>
      </c>
    </row>
    <row r="202" spans="1:29" ht="12.75" customHeight="1">
      <c r="A202" s="403">
        <f t="shared" si="40"/>
        <v>186</v>
      </c>
      <c r="B202" s="513"/>
      <c r="C202" s="404" t="str">
        <f t="shared" si="35"/>
        <v>C42-R6</v>
      </c>
      <c r="D202" s="405">
        <v>0.37548611111111357</v>
      </c>
      <c r="E202" s="405">
        <v>0.37563657407407652</v>
      </c>
      <c r="F202" s="406">
        <f t="shared" si="50"/>
        <v>1.7</v>
      </c>
      <c r="G202" s="468">
        <f t="shared" si="50"/>
        <v>13.26</v>
      </c>
      <c r="H202" s="407">
        <f t="shared" si="50"/>
        <v>1.2</v>
      </c>
      <c r="I202" s="407">
        <f t="shared" si="42"/>
        <v>14.959999999999999</v>
      </c>
      <c r="J202" s="407">
        <f t="shared" ca="1" si="36"/>
        <v>15.059999999999999</v>
      </c>
      <c r="K202" s="408">
        <f t="shared" ca="1" si="43"/>
        <v>9.9999999999999645E-2</v>
      </c>
      <c r="L202" s="409">
        <f t="shared" si="44"/>
        <v>0.5</v>
      </c>
      <c r="M202" s="410">
        <f t="shared" si="45"/>
        <v>15.459999999999999</v>
      </c>
      <c r="N202" s="410">
        <f t="shared" ca="1" si="46"/>
        <v>15.559999999999999</v>
      </c>
      <c r="O202" s="411"/>
      <c r="P202" s="485">
        <f t="shared" ca="1" si="47"/>
        <v>0.37562500000000204</v>
      </c>
      <c r="Q202" s="484">
        <f t="shared" ca="1" si="37"/>
        <v>0.37576388888889095</v>
      </c>
      <c r="R202" s="486">
        <f t="shared" ca="1" si="38"/>
        <v>0.1</v>
      </c>
      <c r="S202" s="486">
        <f t="shared" ca="1" si="38"/>
        <v>0.06</v>
      </c>
      <c r="T202">
        <v>10</v>
      </c>
      <c r="U202" s="469" t="str">
        <f t="shared" si="34"/>
        <v>C42-R6</v>
      </c>
      <c r="V202">
        <v>42</v>
      </c>
      <c r="W202" s="470" t="s">
        <v>493</v>
      </c>
      <c r="X202" s="470" t="s">
        <v>494</v>
      </c>
      <c r="Y202">
        <v>6</v>
      </c>
      <c r="Z202" s="400">
        <v>186</v>
      </c>
      <c r="AA202" s="502">
        <v>186</v>
      </c>
      <c r="AB202" s="400">
        <v>37</v>
      </c>
      <c r="AC202" s="400">
        <f t="shared" si="39"/>
        <v>17</v>
      </c>
    </row>
    <row r="203" spans="1:29" ht="12.75" customHeight="1">
      <c r="A203" s="403">
        <f t="shared" si="40"/>
        <v>187</v>
      </c>
      <c r="B203" s="513"/>
      <c r="C203" s="404" t="str">
        <f t="shared" si="35"/>
        <v>C42-R4</v>
      </c>
      <c r="D203" s="405">
        <v>0.37591435185185429</v>
      </c>
      <c r="E203" s="405">
        <v>0.3760532407407432</v>
      </c>
      <c r="F203" s="406">
        <f t="shared" si="50"/>
        <v>1.7</v>
      </c>
      <c r="G203" s="468">
        <f t="shared" si="50"/>
        <v>13.26</v>
      </c>
      <c r="H203" s="407">
        <f t="shared" si="50"/>
        <v>1.2</v>
      </c>
      <c r="I203" s="407">
        <f t="shared" si="42"/>
        <v>14.959999999999999</v>
      </c>
      <c r="J203" s="407">
        <f t="shared" ca="1" si="36"/>
        <v>14.999999999999998</v>
      </c>
      <c r="K203" s="408">
        <f t="shared" ca="1" si="43"/>
        <v>3.9999999999999147E-2</v>
      </c>
      <c r="L203" s="409">
        <f t="shared" si="44"/>
        <v>0.5</v>
      </c>
      <c r="M203" s="410">
        <f t="shared" si="45"/>
        <v>15.459999999999999</v>
      </c>
      <c r="N203" s="410">
        <f t="shared" ca="1" si="46"/>
        <v>15.499999999999998</v>
      </c>
      <c r="O203" s="411"/>
      <c r="P203" s="485">
        <f t="shared" ca="1" si="47"/>
        <v>0.37605324074074281</v>
      </c>
      <c r="Q203" s="484">
        <f t="shared" ca="1" si="37"/>
        <v>0.37622685185185395</v>
      </c>
      <c r="R203" s="486">
        <f t="shared" ca="1" si="38"/>
        <v>0.04</v>
      </c>
      <c r="S203" s="486">
        <f t="shared" ca="1" si="38"/>
        <v>0.08</v>
      </c>
      <c r="T203">
        <v>11</v>
      </c>
      <c r="U203" s="469" t="str">
        <f t="shared" si="34"/>
        <v>C42-R4</v>
      </c>
      <c r="V203">
        <v>42</v>
      </c>
      <c r="W203" s="470" t="s">
        <v>493</v>
      </c>
      <c r="X203" s="470" t="s">
        <v>494</v>
      </c>
      <c r="Y203">
        <v>4</v>
      </c>
      <c r="Z203" s="400">
        <v>187</v>
      </c>
      <c r="AA203" s="502">
        <v>187</v>
      </c>
      <c r="AB203" s="400">
        <v>39</v>
      </c>
      <c r="AC203" s="400">
        <f t="shared" si="39"/>
        <v>18</v>
      </c>
    </row>
    <row r="204" spans="1:29" ht="12.75" customHeight="1">
      <c r="A204" s="403">
        <f t="shared" si="40"/>
        <v>188</v>
      </c>
      <c r="B204" s="513"/>
      <c r="C204" s="404" t="str">
        <f t="shared" si="35"/>
        <v>C42-R2</v>
      </c>
      <c r="D204" s="405">
        <v>0.3762847222222247</v>
      </c>
      <c r="E204" s="405">
        <v>0.37645833333333584</v>
      </c>
      <c r="F204" s="406">
        <f t="shared" si="50"/>
        <v>1.7</v>
      </c>
      <c r="G204" s="468">
        <f t="shared" si="50"/>
        <v>13.26</v>
      </c>
      <c r="H204" s="407">
        <f t="shared" si="50"/>
        <v>1.2</v>
      </c>
      <c r="I204" s="407">
        <f t="shared" si="42"/>
        <v>14.959999999999999</v>
      </c>
      <c r="J204" s="407">
        <f t="shared" ca="1" si="36"/>
        <v>15.01</v>
      </c>
      <c r="K204" s="408">
        <f t="shared" ca="1" si="43"/>
        <v>5.0000000000000711E-2</v>
      </c>
      <c r="L204" s="409">
        <f t="shared" si="44"/>
        <v>0.5</v>
      </c>
      <c r="M204" s="410">
        <f t="shared" si="45"/>
        <v>15.459999999999999</v>
      </c>
      <c r="N204" s="410">
        <f t="shared" ca="1" si="46"/>
        <v>15.51</v>
      </c>
      <c r="O204" s="411"/>
      <c r="P204" s="485">
        <f t="shared" ca="1" si="47"/>
        <v>0.37650462962963172</v>
      </c>
      <c r="Q204" s="484">
        <f t="shared" ca="1" si="37"/>
        <v>0.37665509259259466</v>
      </c>
      <c r="R204" s="486">
        <f t="shared" ca="1" si="38"/>
        <v>0.05</v>
      </c>
      <c r="S204" s="486">
        <f t="shared" ca="1" si="38"/>
        <v>0.02</v>
      </c>
      <c r="T204">
        <v>12</v>
      </c>
      <c r="U204" s="469" t="str">
        <f t="shared" si="34"/>
        <v>C42-R2</v>
      </c>
      <c r="V204">
        <v>42</v>
      </c>
      <c r="W204" s="470" t="s">
        <v>493</v>
      </c>
      <c r="X204" s="470" t="s">
        <v>494</v>
      </c>
      <c r="Y204">
        <v>2</v>
      </c>
      <c r="Z204" s="400">
        <v>188</v>
      </c>
      <c r="AA204" s="502">
        <v>188</v>
      </c>
      <c r="AB204" s="400">
        <v>41</v>
      </c>
      <c r="AC204" s="400">
        <f t="shared" si="39"/>
        <v>19</v>
      </c>
    </row>
    <row r="205" spans="1:29" ht="12.75" customHeight="1">
      <c r="A205" s="403">
        <f t="shared" si="40"/>
        <v>189</v>
      </c>
      <c r="B205" s="513" t="str">
        <f>D12</f>
        <v>KM10+170, KM10+230</v>
      </c>
      <c r="C205" s="404" t="str">
        <f t="shared" si="35"/>
        <v>C43-R1</v>
      </c>
      <c r="D205" s="405">
        <v>0.37672453703703956</v>
      </c>
      <c r="E205" s="405">
        <v>0.37688657407407661</v>
      </c>
      <c r="F205" s="406">
        <f t="shared" si="50"/>
        <v>1.7</v>
      </c>
      <c r="G205" s="468">
        <f t="shared" si="50"/>
        <v>13.26</v>
      </c>
      <c r="H205" s="407">
        <f t="shared" si="50"/>
        <v>1.2</v>
      </c>
      <c r="I205" s="407">
        <f t="shared" si="42"/>
        <v>14.959999999999999</v>
      </c>
      <c r="J205" s="407">
        <f t="shared" ca="1" si="36"/>
        <v>15.04</v>
      </c>
      <c r="K205" s="408">
        <f t="shared" ca="1" si="43"/>
        <v>8.0000000000000071E-2</v>
      </c>
      <c r="L205" s="409">
        <f t="shared" si="44"/>
        <v>0.5</v>
      </c>
      <c r="M205" s="410">
        <f t="shared" si="45"/>
        <v>15.459999999999999</v>
      </c>
      <c r="N205" s="410">
        <f t="shared" ca="1" si="46"/>
        <v>15.54</v>
      </c>
      <c r="O205" s="411"/>
      <c r="P205" s="485">
        <f t="shared" ca="1" si="47"/>
        <v>0.37692129629629839</v>
      </c>
      <c r="Q205" s="484">
        <f t="shared" ca="1" si="37"/>
        <v>0.37709490740740953</v>
      </c>
      <c r="R205" s="486">
        <f t="shared" ca="1" si="38"/>
        <v>0.08</v>
      </c>
      <c r="S205" s="486">
        <f t="shared" ca="1" si="38"/>
        <v>0.05</v>
      </c>
      <c r="T205">
        <v>13</v>
      </c>
      <c r="U205" s="469" t="str">
        <f t="shared" si="34"/>
        <v>C43-R1</v>
      </c>
      <c r="V205">
        <v>43</v>
      </c>
      <c r="W205" s="470" t="s">
        <v>493</v>
      </c>
      <c r="X205" s="470" t="s">
        <v>494</v>
      </c>
      <c r="Y205">
        <v>1</v>
      </c>
      <c r="Z205" s="400">
        <v>189</v>
      </c>
      <c r="AA205" s="502">
        <v>189</v>
      </c>
      <c r="AB205" s="400">
        <v>43</v>
      </c>
      <c r="AC205" s="400">
        <f t="shared" si="39"/>
        <v>20</v>
      </c>
    </row>
    <row r="206" spans="1:29" ht="12.75" customHeight="1">
      <c r="A206" s="403">
        <f t="shared" si="40"/>
        <v>190</v>
      </c>
      <c r="B206" s="513"/>
      <c r="C206" s="404" t="str">
        <f t="shared" si="35"/>
        <v>C43-R3</v>
      </c>
      <c r="D206" s="405">
        <v>0.37714120370370624</v>
      </c>
      <c r="E206" s="405">
        <v>0.37731481481481738</v>
      </c>
      <c r="F206" s="406">
        <f t="shared" si="50"/>
        <v>1.7</v>
      </c>
      <c r="G206" s="468">
        <f t="shared" si="50"/>
        <v>13.26</v>
      </c>
      <c r="H206" s="407">
        <f t="shared" si="50"/>
        <v>1.2</v>
      </c>
      <c r="I206" s="407">
        <f t="shared" si="42"/>
        <v>14.959999999999999</v>
      </c>
      <c r="J206" s="407">
        <f t="shared" ca="1" si="36"/>
        <v>15.069999999999999</v>
      </c>
      <c r="K206" s="408">
        <f t="shared" ca="1" si="43"/>
        <v>0.10999999999999943</v>
      </c>
      <c r="L206" s="409">
        <f t="shared" si="44"/>
        <v>0.5</v>
      </c>
      <c r="M206" s="410">
        <f t="shared" si="45"/>
        <v>15.459999999999999</v>
      </c>
      <c r="N206" s="410">
        <f t="shared" ca="1" si="46"/>
        <v>15.569999999999999</v>
      </c>
      <c r="O206" s="411"/>
      <c r="P206" s="485">
        <f t="shared" ca="1" si="47"/>
        <v>0.37736111111111326</v>
      </c>
      <c r="Q206" s="484">
        <f t="shared" ca="1" si="37"/>
        <v>0.37751157407407621</v>
      </c>
      <c r="R206" s="486">
        <f t="shared" ca="1" si="38"/>
        <v>0.11</v>
      </c>
      <c r="S206" s="486">
        <f t="shared" ca="1" si="38"/>
        <v>0.02</v>
      </c>
      <c r="T206">
        <v>14</v>
      </c>
      <c r="U206" s="469" t="str">
        <f t="shared" si="34"/>
        <v>C43-R3</v>
      </c>
      <c r="V206">
        <v>43</v>
      </c>
      <c r="W206" s="470" t="s">
        <v>493</v>
      </c>
      <c r="X206" s="470" t="s">
        <v>494</v>
      </c>
      <c r="Y206">
        <v>3</v>
      </c>
      <c r="Z206" s="400">
        <v>190</v>
      </c>
      <c r="AA206" s="502">
        <v>190</v>
      </c>
      <c r="AB206" s="395">
        <v>42</v>
      </c>
      <c r="AC206" s="400">
        <f t="shared" si="39"/>
        <v>1</v>
      </c>
    </row>
    <row r="207" spans="1:29" ht="12.75" customHeight="1">
      <c r="A207" s="403">
        <f t="shared" si="40"/>
        <v>191</v>
      </c>
      <c r="B207" s="513"/>
      <c r="C207" s="404" t="str">
        <f t="shared" si="35"/>
        <v>C43-R5</v>
      </c>
      <c r="D207" s="405">
        <v>0.37760416666666924</v>
      </c>
      <c r="E207" s="405">
        <v>0.37774305555555815</v>
      </c>
      <c r="F207" s="406">
        <f t="shared" si="50"/>
        <v>1.7</v>
      </c>
      <c r="G207" s="468">
        <f t="shared" si="50"/>
        <v>13.26</v>
      </c>
      <c r="H207" s="407">
        <f t="shared" si="50"/>
        <v>1.2</v>
      </c>
      <c r="I207" s="407">
        <f t="shared" si="42"/>
        <v>14.959999999999999</v>
      </c>
      <c r="J207" s="407">
        <f t="shared" ca="1" si="36"/>
        <v>14.979999999999999</v>
      </c>
      <c r="K207" s="408">
        <f t="shared" ca="1" si="43"/>
        <v>1.9999999999999574E-2</v>
      </c>
      <c r="L207" s="409">
        <f t="shared" si="44"/>
        <v>0.5</v>
      </c>
      <c r="M207" s="410">
        <f t="shared" si="45"/>
        <v>15.459999999999999</v>
      </c>
      <c r="N207" s="410">
        <f t="shared" ca="1" si="46"/>
        <v>15.479999999999999</v>
      </c>
      <c r="O207" s="411"/>
      <c r="P207" s="485">
        <f t="shared" ca="1" si="47"/>
        <v>0.37777777777777993</v>
      </c>
      <c r="Q207" s="484">
        <f t="shared" ca="1" si="37"/>
        <v>0.37793981481481698</v>
      </c>
      <c r="R207" s="486">
        <f t="shared" ca="1" si="38"/>
        <v>0.02</v>
      </c>
      <c r="S207" s="486">
        <f t="shared" ca="1" si="38"/>
        <v>0.12</v>
      </c>
      <c r="T207">
        <v>15</v>
      </c>
      <c r="U207" s="469" t="str">
        <f t="shared" si="34"/>
        <v>C43-R5</v>
      </c>
      <c r="V207">
        <v>43</v>
      </c>
      <c r="W207" s="470" t="s">
        <v>493</v>
      </c>
      <c r="X207" s="470" t="s">
        <v>494</v>
      </c>
      <c r="Y207">
        <v>5</v>
      </c>
      <c r="Z207" s="400">
        <v>191</v>
      </c>
      <c r="AA207" s="502">
        <v>191</v>
      </c>
      <c r="AB207" s="395">
        <v>40</v>
      </c>
      <c r="AC207" s="400">
        <f t="shared" si="39"/>
        <v>2</v>
      </c>
    </row>
    <row r="208" spans="1:29" ht="12.75" customHeight="1">
      <c r="A208" s="403">
        <f t="shared" si="40"/>
        <v>192</v>
      </c>
      <c r="B208" s="513"/>
      <c r="C208" s="404" t="str">
        <f t="shared" si="35"/>
        <v>C43-R7</v>
      </c>
      <c r="D208" s="405">
        <v>0.37797453703703965</v>
      </c>
      <c r="E208" s="405">
        <v>0.37811342592592856</v>
      </c>
      <c r="F208" s="406">
        <f t="shared" si="50"/>
        <v>1.7</v>
      </c>
      <c r="G208" s="468">
        <f t="shared" si="50"/>
        <v>13.26</v>
      </c>
      <c r="H208" s="407">
        <f t="shared" si="50"/>
        <v>1.2</v>
      </c>
      <c r="I208" s="407">
        <f t="shared" si="42"/>
        <v>14.959999999999999</v>
      </c>
      <c r="J208" s="407">
        <f t="shared" ca="1" si="36"/>
        <v>15.049999999999999</v>
      </c>
      <c r="K208" s="408">
        <f t="shared" ca="1" si="43"/>
        <v>8.9999999999999858E-2</v>
      </c>
      <c r="L208" s="409">
        <f t="shared" si="44"/>
        <v>0.5</v>
      </c>
      <c r="M208" s="410">
        <f t="shared" si="45"/>
        <v>15.459999999999999</v>
      </c>
      <c r="N208" s="410">
        <f t="shared" ca="1" si="46"/>
        <v>15.549999999999999</v>
      </c>
      <c r="O208" s="411"/>
      <c r="P208" s="485">
        <f t="shared" ca="1" si="47"/>
        <v>0.37818287037037251</v>
      </c>
      <c r="Q208" s="484">
        <f t="shared" ca="1" si="37"/>
        <v>0.37835648148148365</v>
      </c>
      <c r="R208" s="486">
        <f t="shared" ca="1" si="38"/>
        <v>0.09</v>
      </c>
      <c r="S208" s="486">
        <f t="shared" ca="1" si="38"/>
        <v>7.0000000000000007E-2</v>
      </c>
      <c r="T208">
        <v>16</v>
      </c>
      <c r="U208" s="469" t="str">
        <f t="shared" si="34"/>
        <v>C43-R7</v>
      </c>
      <c r="V208">
        <v>43</v>
      </c>
      <c r="W208" s="470" t="s">
        <v>493</v>
      </c>
      <c r="X208" s="470" t="s">
        <v>494</v>
      </c>
      <c r="Y208">
        <v>7</v>
      </c>
      <c r="Z208" s="400">
        <v>192</v>
      </c>
      <c r="AA208" s="502">
        <v>192</v>
      </c>
      <c r="AB208" s="395">
        <v>38</v>
      </c>
      <c r="AC208" s="400">
        <f t="shared" si="39"/>
        <v>3</v>
      </c>
    </row>
    <row r="209" spans="1:29" ht="12.75" customHeight="1">
      <c r="A209" s="403">
        <f t="shared" si="40"/>
        <v>193</v>
      </c>
      <c r="B209" s="513"/>
      <c r="C209" s="404" t="str">
        <f t="shared" si="35"/>
        <v>C43-R9</v>
      </c>
      <c r="D209" s="405">
        <v>0.37837962962963229</v>
      </c>
      <c r="E209" s="405">
        <v>0.37855324074074342</v>
      </c>
      <c r="F209" s="406">
        <f t="shared" si="50"/>
        <v>1.7</v>
      </c>
      <c r="G209" s="468">
        <f t="shared" si="50"/>
        <v>13.26</v>
      </c>
      <c r="H209" s="407">
        <f t="shared" si="50"/>
        <v>1.2</v>
      </c>
      <c r="I209" s="407">
        <f t="shared" si="42"/>
        <v>14.959999999999999</v>
      </c>
      <c r="J209" s="407">
        <f t="shared" ca="1" si="36"/>
        <v>15.09</v>
      </c>
      <c r="K209" s="408">
        <f t="shared" ca="1" si="43"/>
        <v>0.13000000000000078</v>
      </c>
      <c r="L209" s="409">
        <f t="shared" si="44"/>
        <v>0.5</v>
      </c>
      <c r="M209" s="410">
        <f t="shared" si="45"/>
        <v>15.459999999999999</v>
      </c>
      <c r="N209" s="410">
        <f t="shared" ca="1" si="46"/>
        <v>15.59</v>
      </c>
      <c r="O209" s="411"/>
      <c r="P209" s="485">
        <f t="shared" ca="1" si="47"/>
        <v>0.37863425925926142</v>
      </c>
      <c r="Q209" s="484">
        <f t="shared" ca="1" si="37"/>
        <v>0.37880787037037256</v>
      </c>
      <c r="R209" s="486">
        <f t="shared" ca="1" si="38"/>
        <v>0.13</v>
      </c>
      <c r="S209" s="486">
        <f t="shared" ca="1" si="38"/>
        <v>0.09</v>
      </c>
      <c r="T209">
        <v>17</v>
      </c>
      <c r="U209" s="469" t="str">
        <f t="shared" ref="U209:U272" si="51">W209&amp;V209&amp;"-"&amp;X209&amp;Y209</f>
        <v>C43-R9</v>
      </c>
      <c r="V209">
        <v>43</v>
      </c>
      <c r="W209" s="470" t="s">
        <v>493</v>
      </c>
      <c r="X209" s="470" t="s">
        <v>494</v>
      </c>
      <c r="Y209">
        <v>9</v>
      </c>
      <c r="Z209" s="400">
        <v>193</v>
      </c>
      <c r="AA209" s="502">
        <v>193</v>
      </c>
      <c r="AB209" s="395">
        <v>36</v>
      </c>
      <c r="AC209" s="400">
        <f t="shared" si="39"/>
        <v>4</v>
      </c>
    </row>
    <row r="210" spans="1:29" ht="12.75" customHeight="1">
      <c r="A210" s="403">
        <f t="shared" si="40"/>
        <v>194</v>
      </c>
      <c r="B210" s="513"/>
      <c r="C210" s="404" t="str">
        <f t="shared" ref="C210:C273" si="52">U210</f>
        <v>C43-R11</v>
      </c>
      <c r="D210" s="405">
        <v>0.37884259259259528</v>
      </c>
      <c r="E210" s="405">
        <v>0.37899305555555823</v>
      </c>
      <c r="F210" s="406">
        <f t="shared" si="50"/>
        <v>1.7</v>
      </c>
      <c r="G210" s="468">
        <f t="shared" si="50"/>
        <v>13.26</v>
      </c>
      <c r="H210" s="407">
        <f t="shared" si="50"/>
        <v>1.2</v>
      </c>
      <c r="I210" s="407">
        <f t="shared" si="42"/>
        <v>14.959999999999999</v>
      </c>
      <c r="J210" s="407">
        <f t="shared" ref="J210:J273" ca="1" si="53">I210+R210</f>
        <v>15.1</v>
      </c>
      <c r="K210" s="408">
        <f t="shared" ca="1" si="43"/>
        <v>0.14000000000000057</v>
      </c>
      <c r="L210" s="409">
        <f t="shared" si="44"/>
        <v>0.5</v>
      </c>
      <c r="M210" s="410">
        <f t="shared" si="45"/>
        <v>15.459999999999999</v>
      </c>
      <c r="N210" s="410">
        <f t="shared" ca="1" si="46"/>
        <v>15.6</v>
      </c>
      <c r="O210" s="411"/>
      <c r="P210" s="485">
        <f t="shared" ca="1" si="47"/>
        <v>0.37908564814815032</v>
      </c>
      <c r="Q210" s="484">
        <f t="shared" ref="Q210:Q273" ca="1" si="54">P210+TIME(0,0,RANDBETWEEN(12,15))</f>
        <v>0.37922453703703923</v>
      </c>
      <c r="R210" s="486">
        <f t="shared" ref="R210:S273" ca="1" si="55">RANDBETWEEN(1,15)/100</f>
        <v>0.14000000000000001</v>
      </c>
      <c r="S210" s="486">
        <f t="shared" ca="1" si="55"/>
        <v>0.13</v>
      </c>
      <c r="T210">
        <v>18</v>
      </c>
      <c r="U210" s="469" t="str">
        <f t="shared" si="51"/>
        <v>C43-R11</v>
      </c>
      <c r="V210">
        <v>43</v>
      </c>
      <c r="W210" s="470" t="s">
        <v>493</v>
      </c>
      <c r="X210" s="470" t="s">
        <v>494</v>
      </c>
      <c r="Y210">
        <v>11</v>
      </c>
      <c r="Z210" s="400">
        <v>194</v>
      </c>
      <c r="AA210" s="502">
        <v>194</v>
      </c>
      <c r="AB210" s="395">
        <v>34</v>
      </c>
      <c r="AC210" s="400">
        <f t="shared" ref="AC210:AC273" si="56">IF(MOD(ROW()-1,41)&lt;21, MOD(ROW()-1,41)+1, MOD(ROW()-1,41)-20)</f>
        <v>5</v>
      </c>
    </row>
    <row r="211" spans="1:29" ht="12.75" customHeight="1">
      <c r="A211" s="403">
        <f t="shared" ref="A211:A274" si="57">A210+1</f>
        <v>195</v>
      </c>
      <c r="B211" s="513"/>
      <c r="C211" s="404" t="str">
        <f t="shared" si="52"/>
        <v>C43-R13</v>
      </c>
      <c r="D211" s="405">
        <v>0.37925925925926196</v>
      </c>
      <c r="E211" s="405">
        <v>0.37939814814815087</v>
      </c>
      <c r="F211" s="406">
        <f t="shared" ref="F211:H226" si="58">F210</f>
        <v>1.7</v>
      </c>
      <c r="G211" s="468">
        <f t="shared" si="58"/>
        <v>13.26</v>
      </c>
      <c r="H211" s="407">
        <f t="shared" si="58"/>
        <v>1.2</v>
      </c>
      <c r="I211" s="407">
        <f t="shared" ref="I211:I274" si="59">F211+G211</f>
        <v>14.959999999999999</v>
      </c>
      <c r="J211" s="407">
        <f t="shared" ca="1" si="53"/>
        <v>15.049999999999999</v>
      </c>
      <c r="K211" s="408">
        <f t="shared" ref="K211:K274" ca="1" si="60">J211-I211</f>
        <v>8.9999999999999858E-2</v>
      </c>
      <c r="L211" s="409">
        <f t="shared" ref="L211:L274" si="61">L210</f>
        <v>0.5</v>
      </c>
      <c r="M211" s="410">
        <f t="shared" ref="M211:M274" si="62">I211+L211</f>
        <v>15.459999999999999</v>
      </c>
      <c r="N211" s="410">
        <f t="shared" ref="N211:N274" ca="1" si="63">J211+L211</f>
        <v>15.549999999999999</v>
      </c>
      <c r="O211" s="411"/>
      <c r="P211" s="485">
        <f t="shared" ref="P211:P274" ca="1" si="64">Q210+TIME(0,0,RANDBETWEEN(20,25))</f>
        <v>0.37949074074074296</v>
      </c>
      <c r="Q211" s="484">
        <f t="shared" ca="1" si="54"/>
        <v>0.37965277777778</v>
      </c>
      <c r="R211" s="486">
        <f t="shared" ca="1" si="55"/>
        <v>0.09</v>
      </c>
      <c r="S211" s="486">
        <f t="shared" ca="1" si="55"/>
        <v>7.0000000000000007E-2</v>
      </c>
      <c r="T211">
        <v>19</v>
      </c>
      <c r="U211" s="469" t="str">
        <f t="shared" si="51"/>
        <v>C43-R13</v>
      </c>
      <c r="V211">
        <v>43</v>
      </c>
      <c r="W211" s="470" t="s">
        <v>493</v>
      </c>
      <c r="X211" s="470" t="s">
        <v>494</v>
      </c>
      <c r="Y211">
        <v>13</v>
      </c>
      <c r="Z211" s="400">
        <v>195</v>
      </c>
      <c r="AA211" s="502">
        <v>195</v>
      </c>
      <c r="AB211" s="395">
        <v>32</v>
      </c>
      <c r="AC211" s="400">
        <f t="shared" si="56"/>
        <v>6</v>
      </c>
    </row>
    <row r="212" spans="1:29" ht="12.75" customHeight="1">
      <c r="A212" s="403">
        <f t="shared" si="57"/>
        <v>196</v>
      </c>
      <c r="B212" s="513"/>
      <c r="C212" s="404" t="str">
        <f t="shared" si="52"/>
        <v>C43-R15</v>
      </c>
      <c r="D212" s="405">
        <v>0.37968750000000273</v>
      </c>
      <c r="E212" s="405">
        <v>0.37982638888889164</v>
      </c>
      <c r="F212" s="406">
        <f t="shared" si="58"/>
        <v>1.7</v>
      </c>
      <c r="G212" s="468">
        <f t="shared" si="58"/>
        <v>13.26</v>
      </c>
      <c r="H212" s="407">
        <f t="shared" si="58"/>
        <v>1.2</v>
      </c>
      <c r="I212" s="407">
        <f t="shared" si="59"/>
        <v>14.959999999999999</v>
      </c>
      <c r="J212" s="407">
        <f t="shared" ca="1" si="53"/>
        <v>15.1</v>
      </c>
      <c r="K212" s="408">
        <f t="shared" ca="1" si="60"/>
        <v>0.14000000000000057</v>
      </c>
      <c r="L212" s="409">
        <f t="shared" si="61"/>
        <v>0.5</v>
      </c>
      <c r="M212" s="410">
        <f t="shared" si="62"/>
        <v>15.459999999999999</v>
      </c>
      <c r="N212" s="410">
        <f t="shared" ca="1" si="63"/>
        <v>15.6</v>
      </c>
      <c r="O212" s="411"/>
      <c r="P212" s="485">
        <f t="shared" ca="1" si="64"/>
        <v>0.37993055555555777</v>
      </c>
      <c r="Q212" s="484">
        <f t="shared" ca="1" si="54"/>
        <v>0.38009259259259481</v>
      </c>
      <c r="R212" s="486">
        <f t="shared" ca="1" si="55"/>
        <v>0.14000000000000001</v>
      </c>
      <c r="S212" s="486">
        <f t="shared" ca="1" si="55"/>
        <v>0.12</v>
      </c>
      <c r="T212">
        <v>20</v>
      </c>
      <c r="U212" s="469" t="str">
        <f t="shared" si="51"/>
        <v>C43-R15</v>
      </c>
      <c r="V212">
        <v>43</v>
      </c>
      <c r="W212" s="470" t="s">
        <v>493</v>
      </c>
      <c r="X212" s="470" t="s">
        <v>494</v>
      </c>
      <c r="Y212">
        <v>15</v>
      </c>
      <c r="Z212" s="400">
        <v>196</v>
      </c>
      <c r="AA212" s="502">
        <v>196</v>
      </c>
      <c r="AB212" s="395">
        <v>30</v>
      </c>
      <c r="AC212" s="400">
        <f t="shared" si="56"/>
        <v>7</v>
      </c>
    </row>
    <row r="213" spans="1:29" ht="12.75" customHeight="1">
      <c r="A213" s="403">
        <f t="shared" si="57"/>
        <v>197</v>
      </c>
      <c r="B213" s="513"/>
      <c r="C213" s="404" t="str">
        <f t="shared" si="52"/>
        <v>C43-R17</v>
      </c>
      <c r="D213" s="405">
        <v>0.38008101851852127</v>
      </c>
      <c r="E213" s="405">
        <v>0.38025462962963241</v>
      </c>
      <c r="F213" s="406">
        <f t="shared" si="58"/>
        <v>1.7</v>
      </c>
      <c r="G213" s="468">
        <f t="shared" si="58"/>
        <v>13.26</v>
      </c>
      <c r="H213" s="407">
        <f t="shared" si="58"/>
        <v>1.2</v>
      </c>
      <c r="I213" s="407">
        <f t="shared" si="59"/>
        <v>14.959999999999999</v>
      </c>
      <c r="J213" s="407">
        <f t="shared" ca="1" si="53"/>
        <v>15.079999999999998</v>
      </c>
      <c r="K213" s="408">
        <f t="shared" ca="1" si="60"/>
        <v>0.11999999999999922</v>
      </c>
      <c r="L213" s="409">
        <f t="shared" si="61"/>
        <v>0.5</v>
      </c>
      <c r="M213" s="410">
        <f t="shared" si="62"/>
        <v>15.459999999999999</v>
      </c>
      <c r="N213" s="410">
        <f t="shared" ca="1" si="63"/>
        <v>15.579999999999998</v>
      </c>
      <c r="O213" s="411"/>
      <c r="P213" s="485">
        <f t="shared" ca="1" si="64"/>
        <v>0.38033564814815035</v>
      </c>
      <c r="Q213" s="484">
        <f t="shared" ca="1" si="54"/>
        <v>0.3804976851851874</v>
      </c>
      <c r="R213" s="486">
        <f t="shared" ca="1" si="55"/>
        <v>0.12</v>
      </c>
      <c r="S213" s="486">
        <f t="shared" ca="1" si="55"/>
        <v>0.15</v>
      </c>
      <c r="T213">
        <v>21</v>
      </c>
      <c r="U213" s="469" t="str">
        <f t="shared" si="51"/>
        <v>C43-R17</v>
      </c>
      <c r="V213">
        <v>43</v>
      </c>
      <c r="W213" s="470" t="s">
        <v>493</v>
      </c>
      <c r="X213" s="470" t="s">
        <v>494</v>
      </c>
      <c r="Y213">
        <v>17</v>
      </c>
      <c r="Z213" s="400">
        <v>197</v>
      </c>
      <c r="AA213" s="502">
        <v>197</v>
      </c>
      <c r="AB213" s="395">
        <v>28</v>
      </c>
      <c r="AC213" s="400">
        <f t="shared" si="56"/>
        <v>8</v>
      </c>
    </row>
    <row r="214" spans="1:29" ht="12.75" customHeight="1">
      <c r="A214" s="403">
        <f t="shared" si="57"/>
        <v>198</v>
      </c>
      <c r="B214" s="513"/>
      <c r="C214" s="404" t="str">
        <f t="shared" si="52"/>
        <v>C43-R19</v>
      </c>
      <c r="D214" s="405">
        <v>0.38050925925926204</v>
      </c>
      <c r="E214" s="405">
        <v>0.38067129629629909</v>
      </c>
      <c r="F214" s="406">
        <f t="shared" si="58"/>
        <v>1.7</v>
      </c>
      <c r="G214" s="468">
        <f t="shared" si="58"/>
        <v>13.26</v>
      </c>
      <c r="H214" s="407">
        <f t="shared" si="58"/>
        <v>1.2</v>
      </c>
      <c r="I214" s="407">
        <f t="shared" si="59"/>
        <v>14.959999999999999</v>
      </c>
      <c r="J214" s="407">
        <f t="shared" ca="1" si="53"/>
        <v>15.069999999999999</v>
      </c>
      <c r="K214" s="408">
        <f t="shared" ca="1" si="60"/>
        <v>0.10999999999999943</v>
      </c>
      <c r="L214" s="409">
        <f t="shared" si="61"/>
        <v>0.5</v>
      </c>
      <c r="M214" s="410">
        <f t="shared" si="62"/>
        <v>15.459999999999999</v>
      </c>
      <c r="N214" s="410">
        <f t="shared" ca="1" si="63"/>
        <v>15.569999999999999</v>
      </c>
      <c r="O214" s="411"/>
      <c r="P214" s="485">
        <f t="shared" ca="1" si="64"/>
        <v>0.38076388888889112</v>
      </c>
      <c r="Q214" s="484">
        <f t="shared" ca="1" si="54"/>
        <v>0.38092592592592817</v>
      </c>
      <c r="R214" s="486">
        <f t="shared" ca="1" si="55"/>
        <v>0.11</v>
      </c>
      <c r="S214" s="486">
        <f t="shared" ca="1" si="55"/>
        <v>0.13</v>
      </c>
      <c r="T214">
        <v>22</v>
      </c>
      <c r="U214" s="469" t="str">
        <f t="shared" si="51"/>
        <v>C43-R19</v>
      </c>
      <c r="V214">
        <v>43</v>
      </c>
      <c r="W214" s="470" t="s">
        <v>493</v>
      </c>
      <c r="X214" s="470" t="s">
        <v>494</v>
      </c>
      <c r="Y214">
        <v>19</v>
      </c>
      <c r="Z214" s="400">
        <v>198</v>
      </c>
      <c r="AA214" s="502">
        <v>198</v>
      </c>
      <c r="AB214" s="395">
        <v>26</v>
      </c>
      <c r="AC214" s="400">
        <f t="shared" si="56"/>
        <v>9</v>
      </c>
    </row>
    <row r="215" spans="1:29" ht="12.75" customHeight="1">
      <c r="A215" s="403">
        <f t="shared" si="57"/>
        <v>199</v>
      </c>
      <c r="B215" s="513"/>
      <c r="C215" s="404" t="str">
        <f t="shared" si="52"/>
        <v>C43-R21</v>
      </c>
      <c r="D215" s="405">
        <v>0.38093750000000282</v>
      </c>
      <c r="E215" s="405">
        <v>0.38109953703703986</v>
      </c>
      <c r="F215" s="406">
        <f t="shared" si="58"/>
        <v>1.7</v>
      </c>
      <c r="G215" s="468">
        <f t="shared" si="58"/>
        <v>13.26</v>
      </c>
      <c r="H215" s="407">
        <f t="shared" si="58"/>
        <v>1.2</v>
      </c>
      <c r="I215" s="407">
        <f t="shared" si="59"/>
        <v>14.959999999999999</v>
      </c>
      <c r="J215" s="407">
        <f t="shared" ca="1" si="53"/>
        <v>15.02</v>
      </c>
      <c r="K215" s="408">
        <f t="shared" ca="1" si="60"/>
        <v>6.0000000000000497E-2</v>
      </c>
      <c r="L215" s="409">
        <f t="shared" si="61"/>
        <v>0.5</v>
      </c>
      <c r="M215" s="410">
        <f t="shared" si="62"/>
        <v>15.459999999999999</v>
      </c>
      <c r="N215" s="410">
        <f t="shared" ca="1" si="63"/>
        <v>15.52</v>
      </c>
      <c r="O215" s="411"/>
      <c r="P215" s="485">
        <f t="shared" ca="1" si="64"/>
        <v>0.3811689814814837</v>
      </c>
      <c r="Q215" s="484">
        <f t="shared" ca="1" si="54"/>
        <v>0.38134259259259484</v>
      </c>
      <c r="R215" s="486">
        <f t="shared" ca="1" si="55"/>
        <v>0.06</v>
      </c>
      <c r="S215" s="486">
        <f t="shared" ca="1" si="55"/>
        <v>0.06</v>
      </c>
      <c r="T215">
        <v>23</v>
      </c>
      <c r="U215" s="469" t="str">
        <f t="shared" si="51"/>
        <v>C43-R21</v>
      </c>
      <c r="V215">
        <v>43</v>
      </c>
      <c r="W215" s="470" t="s">
        <v>493</v>
      </c>
      <c r="X215" s="470" t="s">
        <v>494</v>
      </c>
      <c r="Y215">
        <v>21</v>
      </c>
      <c r="Z215" s="400">
        <v>199</v>
      </c>
      <c r="AA215" s="502">
        <v>199</v>
      </c>
      <c r="AB215" s="395">
        <v>24</v>
      </c>
      <c r="AC215" s="400">
        <f t="shared" si="56"/>
        <v>10</v>
      </c>
    </row>
    <row r="216" spans="1:29" ht="12.75" customHeight="1">
      <c r="A216" s="403">
        <f t="shared" si="57"/>
        <v>200</v>
      </c>
      <c r="B216" s="513"/>
      <c r="C216" s="404" t="str">
        <f t="shared" si="52"/>
        <v>C43-R23</v>
      </c>
      <c r="D216" s="405">
        <v>0.38133101851852136</v>
      </c>
      <c r="E216" s="405">
        <v>0.38146990740741027</v>
      </c>
      <c r="F216" s="406">
        <f t="shared" si="58"/>
        <v>1.7</v>
      </c>
      <c r="G216" s="468">
        <f t="shared" si="58"/>
        <v>13.26</v>
      </c>
      <c r="H216" s="407">
        <f t="shared" si="58"/>
        <v>1.2</v>
      </c>
      <c r="I216" s="407">
        <f t="shared" si="59"/>
        <v>14.959999999999999</v>
      </c>
      <c r="J216" s="407">
        <f t="shared" ca="1" si="53"/>
        <v>15.03</v>
      </c>
      <c r="K216" s="408">
        <f t="shared" ca="1" si="60"/>
        <v>7.0000000000000284E-2</v>
      </c>
      <c r="L216" s="409">
        <f t="shared" si="61"/>
        <v>0.5</v>
      </c>
      <c r="M216" s="410">
        <f t="shared" si="62"/>
        <v>15.459999999999999</v>
      </c>
      <c r="N216" s="410">
        <f t="shared" ca="1" si="63"/>
        <v>15.53</v>
      </c>
      <c r="O216" s="411"/>
      <c r="P216" s="485">
        <f t="shared" ca="1" si="64"/>
        <v>0.38162037037037261</v>
      </c>
      <c r="Q216" s="484">
        <f t="shared" ca="1" si="54"/>
        <v>0.38179398148148375</v>
      </c>
      <c r="R216" s="486">
        <f t="shared" ca="1" si="55"/>
        <v>7.0000000000000007E-2</v>
      </c>
      <c r="S216" s="486">
        <f t="shared" ca="1" si="55"/>
        <v>0.06</v>
      </c>
      <c r="T216">
        <v>24</v>
      </c>
      <c r="U216" s="469" t="str">
        <f t="shared" si="51"/>
        <v>C43-R23</v>
      </c>
      <c r="V216">
        <v>43</v>
      </c>
      <c r="W216" s="470" t="s">
        <v>493</v>
      </c>
      <c r="X216" s="470" t="s">
        <v>494</v>
      </c>
      <c r="Y216">
        <v>23</v>
      </c>
      <c r="Z216" s="400">
        <v>200</v>
      </c>
      <c r="AA216" s="502">
        <v>200</v>
      </c>
      <c r="AB216" s="395">
        <v>22</v>
      </c>
      <c r="AC216" s="400">
        <f t="shared" si="56"/>
        <v>11</v>
      </c>
    </row>
    <row r="217" spans="1:29" ht="12.75" customHeight="1">
      <c r="A217" s="403">
        <f t="shared" si="57"/>
        <v>201</v>
      </c>
      <c r="B217" s="513"/>
      <c r="C217" s="404" t="str">
        <f t="shared" si="52"/>
        <v>C43-R25</v>
      </c>
      <c r="D217" s="405">
        <v>0.3817245370370399</v>
      </c>
      <c r="E217" s="405">
        <v>0.38186342592592881</v>
      </c>
      <c r="F217" s="406">
        <f t="shared" si="58"/>
        <v>1.7</v>
      </c>
      <c r="G217" s="468">
        <f t="shared" si="58"/>
        <v>13.26</v>
      </c>
      <c r="H217" s="407">
        <f t="shared" si="58"/>
        <v>1.2</v>
      </c>
      <c r="I217" s="407">
        <f t="shared" si="59"/>
        <v>14.959999999999999</v>
      </c>
      <c r="J217" s="407">
        <f t="shared" ca="1" si="53"/>
        <v>14.999999999999998</v>
      </c>
      <c r="K217" s="408">
        <f t="shared" ca="1" si="60"/>
        <v>3.9999999999999147E-2</v>
      </c>
      <c r="L217" s="409">
        <f t="shared" si="61"/>
        <v>0.5</v>
      </c>
      <c r="M217" s="410">
        <f t="shared" si="62"/>
        <v>15.459999999999999</v>
      </c>
      <c r="N217" s="410">
        <f t="shared" ca="1" si="63"/>
        <v>15.499999999999998</v>
      </c>
      <c r="O217" s="411"/>
      <c r="P217" s="485">
        <f t="shared" ca="1" si="64"/>
        <v>0.38203703703703928</v>
      </c>
      <c r="Q217" s="484">
        <f t="shared" ca="1" si="54"/>
        <v>0.38221064814815042</v>
      </c>
      <c r="R217" s="486">
        <f t="shared" ca="1" si="55"/>
        <v>0.04</v>
      </c>
      <c r="S217" s="486">
        <f t="shared" ca="1" si="55"/>
        <v>0.15</v>
      </c>
      <c r="T217">
        <v>25</v>
      </c>
      <c r="U217" s="469" t="str">
        <f t="shared" si="51"/>
        <v>C43-R25</v>
      </c>
      <c r="V217">
        <v>43</v>
      </c>
      <c r="W217" s="470" t="s">
        <v>493</v>
      </c>
      <c r="X217" s="470" t="s">
        <v>494</v>
      </c>
      <c r="Y217">
        <v>25</v>
      </c>
      <c r="Z217" s="400">
        <v>201</v>
      </c>
      <c r="AA217" s="502">
        <v>201</v>
      </c>
      <c r="AB217" s="395">
        <v>20</v>
      </c>
      <c r="AC217" s="400">
        <f t="shared" si="56"/>
        <v>12</v>
      </c>
    </row>
    <row r="218" spans="1:29" ht="12.75" customHeight="1">
      <c r="A218" s="403">
        <f t="shared" si="57"/>
        <v>202</v>
      </c>
      <c r="B218" s="513"/>
      <c r="C218" s="404" t="str">
        <f t="shared" si="52"/>
        <v>C43-R27</v>
      </c>
      <c r="D218" s="405">
        <v>0.38215277777778067</v>
      </c>
      <c r="E218" s="405">
        <v>0.38230324074074362</v>
      </c>
      <c r="F218" s="406">
        <f t="shared" si="58"/>
        <v>1.7</v>
      </c>
      <c r="G218" s="468">
        <f t="shared" si="58"/>
        <v>13.26</v>
      </c>
      <c r="H218" s="407">
        <f t="shared" si="58"/>
        <v>1.2</v>
      </c>
      <c r="I218" s="407">
        <f t="shared" si="59"/>
        <v>14.959999999999999</v>
      </c>
      <c r="J218" s="407">
        <f t="shared" ca="1" si="53"/>
        <v>15.069999999999999</v>
      </c>
      <c r="K218" s="408">
        <f t="shared" ca="1" si="60"/>
        <v>0.10999999999999943</v>
      </c>
      <c r="L218" s="409">
        <f t="shared" si="61"/>
        <v>0.5</v>
      </c>
      <c r="M218" s="410">
        <f t="shared" si="62"/>
        <v>15.459999999999999</v>
      </c>
      <c r="N218" s="410">
        <f t="shared" ca="1" si="63"/>
        <v>15.569999999999999</v>
      </c>
      <c r="O218" s="411"/>
      <c r="P218" s="485">
        <f t="shared" ca="1" si="64"/>
        <v>0.38246527777778005</v>
      </c>
      <c r="Q218" s="484">
        <f t="shared" ca="1" si="54"/>
        <v>0.382615740740743</v>
      </c>
      <c r="R218" s="486">
        <f t="shared" ca="1" si="55"/>
        <v>0.11</v>
      </c>
      <c r="S218" s="486">
        <f t="shared" ca="1" si="55"/>
        <v>0.1</v>
      </c>
      <c r="T218">
        <v>26</v>
      </c>
      <c r="U218" s="469" t="str">
        <f t="shared" si="51"/>
        <v>C43-R27</v>
      </c>
      <c r="V218">
        <v>43</v>
      </c>
      <c r="W218" s="470" t="s">
        <v>493</v>
      </c>
      <c r="X218" s="470" t="s">
        <v>494</v>
      </c>
      <c r="Y218">
        <v>27</v>
      </c>
      <c r="Z218" s="400">
        <v>202</v>
      </c>
      <c r="AA218" s="502">
        <v>202</v>
      </c>
      <c r="AB218" s="395">
        <v>18</v>
      </c>
      <c r="AC218" s="400">
        <f t="shared" si="56"/>
        <v>13</v>
      </c>
    </row>
    <row r="219" spans="1:29" ht="12.75" customHeight="1">
      <c r="A219" s="403">
        <f t="shared" si="57"/>
        <v>203</v>
      </c>
      <c r="B219" s="513"/>
      <c r="C219" s="404" t="str">
        <f t="shared" si="52"/>
        <v>C43-R29</v>
      </c>
      <c r="D219" s="405">
        <v>0.38259259259259548</v>
      </c>
      <c r="E219" s="405">
        <v>0.38273148148148439</v>
      </c>
      <c r="F219" s="406">
        <f t="shared" si="58"/>
        <v>1.7</v>
      </c>
      <c r="G219" s="468">
        <f t="shared" si="58"/>
        <v>13.26</v>
      </c>
      <c r="H219" s="407">
        <f t="shared" si="58"/>
        <v>1.2</v>
      </c>
      <c r="I219" s="407">
        <f t="shared" si="59"/>
        <v>14.959999999999999</v>
      </c>
      <c r="J219" s="407">
        <f t="shared" ca="1" si="53"/>
        <v>15.059999999999999</v>
      </c>
      <c r="K219" s="408">
        <f t="shared" ca="1" si="60"/>
        <v>9.9999999999999645E-2</v>
      </c>
      <c r="L219" s="409">
        <f t="shared" si="61"/>
        <v>0.5</v>
      </c>
      <c r="M219" s="410">
        <f t="shared" si="62"/>
        <v>15.459999999999999</v>
      </c>
      <c r="N219" s="410">
        <f t="shared" ca="1" si="63"/>
        <v>15.559999999999999</v>
      </c>
      <c r="O219" s="411"/>
      <c r="P219" s="485">
        <f t="shared" ca="1" si="64"/>
        <v>0.3828472222222245</v>
      </c>
      <c r="Q219" s="484">
        <f t="shared" ca="1" si="54"/>
        <v>0.38302083333333564</v>
      </c>
      <c r="R219" s="486">
        <f t="shared" ca="1" si="55"/>
        <v>0.1</v>
      </c>
      <c r="S219" s="486">
        <f t="shared" ca="1" si="55"/>
        <v>0.11</v>
      </c>
      <c r="T219">
        <v>1</v>
      </c>
      <c r="U219" s="469" t="str">
        <f t="shared" si="51"/>
        <v>C43-R29</v>
      </c>
      <c r="V219">
        <v>43</v>
      </c>
      <c r="W219" s="470" t="s">
        <v>493</v>
      </c>
      <c r="X219" s="470" t="s">
        <v>494</v>
      </c>
      <c r="Y219">
        <v>29</v>
      </c>
      <c r="Z219" s="400">
        <v>203</v>
      </c>
      <c r="AA219" s="502">
        <v>203</v>
      </c>
      <c r="AB219" s="395">
        <v>16</v>
      </c>
      <c r="AC219" s="400">
        <f t="shared" si="56"/>
        <v>14</v>
      </c>
    </row>
    <row r="220" spans="1:29" ht="12.75" customHeight="1">
      <c r="A220" s="403">
        <f t="shared" si="57"/>
        <v>204</v>
      </c>
      <c r="B220" s="513"/>
      <c r="C220" s="404" t="str">
        <f t="shared" si="52"/>
        <v>C43-R31</v>
      </c>
      <c r="D220" s="405">
        <v>0.38300925925926216</v>
      </c>
      <c r="E220" s="405">
        <v>0.38314814814815107</v>
      </c>
      <c r="F220" s="406">
        <f t="shared" si="58"/>
        <v>1.7</v>
      </c>
      <c r="G220" s="468">
        <f t="shared" si="58"/>
        <v>13.26</v>
      </c>
      <c r="H220" s="407">
        <f t="shared" si="58"/>
        <v>1.2</v>
      </c>
      <c r="I220" s="407">
        <f t="shared" si="59"/>
        <v>14.959999999999999</v>
      </c>
      <c r="J220" s="407">
        <f t="shared" ca="1" si="53"/>
        <v>15.059999999999999</v>
      </c>
      <c r="K220" s="408">
        <f t="shared" ca="1" si="60"/>
        <v>9.9999999999999645E-2</v>
      </c>
      <c r="L220" s="409">
        <f t="shared" si="61"/>
        <v>0.5</v>
      </c>
      <c r="M220" s="410">
        <f t="shared" si="62"/>
        <v>15.459999999999999</v>
      </c>
      <c r="N220" s="410">
        <f t="shared" ca="1" si="63"/>
        <v>15.559999999999999</v>
      </c>
      <c r="O220" s="411"/>
      <c r="P220" s="485">
        <f t="shared" ca="1" si="64"/>
        <v>0.38326388888889118</v>
      </c>
      <c r="Q220" s="484">
        <f t="shared" ca="1" si="54"/>
        <v>0.38343750000000232</v>
      </c>
      <c r="R220" s="486">
        <f t="shared" ca="1" si="55"/>
        <v>0.1</v>
      </c>
      <c r="S220" s="486">
        <f t="shared" ca="1" si="55"/>
        <v>0.02</v>
      </c>
      <c r="T220">
        <v>2</v>
      </c>
      <c r="U220" s="469" t="str">
        <f t="shared" si="51"/>
        <v>C43-R31</v>
      </c>
      <c r="V220">
        <v>43</v>
      </c>
      <c r="W220" s="470" t="s">
        <v>493</v>
      </c>
      <c r="X220" s="470" t="s">
        <v>494</v>
      </c>
      <c r="Y220">
        <v>31</v>
      </c>
      <c r="Z220" s="400">
        <v>204</v>
      </c>
      <c r="AA220" s="502">
        <v>204</v>
      </c>
      <c r="AB220" s="395">
        <v>14</v>
      </c>
      <c r="AC220" s="400">
        <f t="shared" si="56"/>
        <v>15</v>
      </c>
    </row>
    <row r="221" spans="1:29" ht="12.75" customHeight="1">
      <c r="A221" s="403">
        <f t="shared" si="57"/>
        <v>205</v>
      </c>
      <c r="B221" s="513"/>
      <c r="C221" s="404" t="str">
        <f t="shared" si="52"/>
        <v>C43-R33</v>
      </c>
      <c r="D221" s="405">
        <v>0.38339120370370661</v>
      </c>
      <c r="E221" s="405">
        <v>0.38354166666666956</v>
      </c>
      <c r="F221" s="406">
        <f t="shared" si="58"/>
        <v>1.7</v>
      </c>
      <c r="G221" s="468">
        <f t="shared" si="58"/>
        <v>13.26</v>
      </c>
      <c r="H221" s="407">
        <f t="shared" si="58"/>
        <v>1.2</v>
      </c>
      <c r="I221" s="407">
        <f t="shared" si="59"/>
        <v>14.959999999999999</v>
      </c>
      <c r="J221" s="407">
        <f t="shared" ca="1" si="53"/>
        <v>15.1</v>
      </c>
      <c r="K221" s="408">
        <f t="shared" ca="1" si="60"/>
        <v>0.14000000000000057</v>
      </c>
      <c r="L221" s="409">
        <f t="shared" si="61"/>
        <v>0.5</v>
      </c>
      <c r="M221" s="410">
        <f t="shared" si="62"/>
        <v>15.459999999999999</v>
      </c>
      <c r="N221" s="410">
        <f t="shared" ca="1" si="63"/>
        <v>15.6</v>
      </c>
      <c r="O221" s="411"/>
      <c r="P221" s="485">
        <f t="shared" ca="1" si="64"/>
        <v>0.38372685185185418</v>
      </c>
      <c r="Q221" s="484">
        <f t="shared" ca="1" si="54"/>
        <v>0.38386574074074309</v>
      </c>
      <c r="R221" s="486">
        <f t="shared" ca="1" si="55"/>
        <v>0.14000000000000001</v>
      </c>
      <c r="S221" s="486">
        <f t="shared" ca="1" si="55"/>
        <v>0.1</v>
      </c>
      <c r="T221">
        <v>3</v>
      </c>
      <c r="U221" s="469" t="str">
        <f t="shared" si="51"/>
        <v>C43-R33</v>
      </c>
      <c r="V221">
        <v>43</v>
      </c>
      <c r="W221" s="470" t="s">
        <v>493</v>
      </c>
      <c r="X221" s="470" t="s">
        <v>494</v>
      </c>
      <c r="Y221">
        <v>33</v>
      </c>
      <c r="Z221" s="400">
        <v>205</v>
      </c>
      <c r="AA221" s="502">
        <v>205</v>
      </c>
      <c r="AB221" s="395">
        <v>12</v>
      </c>
      <c r="AC221" s="400">
        <f t="shared" si="56"/>
        <v>16</v>
      </c>
    </row>
    <row r="222" spans="1:29" ht="12.75" customHeight="1">
      <c r="A222" s="403">
        <f t="shared" si="57"/>
        <v>206</v>
      </c>
      <c r="B222" s="513"/>
      <c r="C222" s="404" t="str">
        <f t="shared" si="52"/>
        <v>C43-R35</v>
      </c>
      <c r="D222" s="405">
        <v>0.38383101851852142</v>
      </c>
      <c r="E222" s="405">
        <v>0.38398148148148437</v>
      </c>
      <c r="F222" s="406">
        <f t="shared" si="58"/>
        <v>1.7</v>
      </c>
      <c r="G222" s="468">
        <f t="shared" si="58"/>
        <v>13.26</v>
      </c>
      <c r="H222" s="407">
        <f t="shared" si="58"/>
        <v>1.2</v>
      </c>
      <c r="I222" s="407">
        <f t="shared" si="59"/>
        <v>14.959999999999999</v>
      </c>
      <c r="J222" s="407">
        <f t="shared" ca="1" si="53"/>
        <v>15.049999999999999</v>
      </c>
      <c r="K222" s="408">
        <f t="shared" ca="1" si="60"/>
        <v>8.9999999999999858E-2</v>
      </c>
      <c r="L222" s="409">
        <f t="shared" si="61"/>
        <v>0.5</v>
      </c>
      <c r="M222" s="410">
        <f t="shared" si="62"/>
        <v>15.459999999999999</v>
      </c>
      <c r="N222" s="410">
        <f t="shared" ca="1" si="63"/>
        <v>15.549999999999999</v>
      </c>
      <c r="O222" s="411"/>
      <c r="P222" s="485">
        <f t="shared" ca="1" si="64"/>
        <v>0.38415509259259495</v>
      </c>
      <c r="Q222" s="484">
        <f t="shared" ca="1" si="54"/>
        <v>0.38429398148148386</v>
      </c>
      <c r="R222" s="486">
        <f t="shared" ca="1" si="55"/>
        <v>0.09</v>
      </c>
      <c r="S222" s="486">
        <f t="shared" ca="1" si="55"/>
        <v>0.01</v>
      </c>
      <c r="T222">
        <v>4</v>
      </c>
      <c r="U222" s="469" t="str">
        <f t="shared" si="51"/>
        <v>C43-R35</v>
      </c>
      <c r="V222">
        <v>43</v>
      </c>
      <c r="W222" s="470" t="s">
        <v>493</v>
      </c>
      <c r="X222" s="470" t="s">
        <v>494</v>
      </c>
      <c r="Y222">
        <v>35</v>
      </c>
      <c r="Z222" s="400">
        <v>206</v>
      </c>
      <c r="AA222" s="502">
        <v>206</v>
      </c>
      <c r="AB222" s="395">
        <v>10</v>
      </c>
      <c r="AC222" s="400">
        <f t="shared" si="56"/>
        <v>17</v>
      </c>
    </row>
    <row r="223" spans="1:29" ht="12.75" customHeight="1">
      <c r="A223" s="403">
        <f t="shared" si="57"/>
        <v>207</v>
      </c>
      <c r="B223" s="513"/>
      <c r="C223" s="404" t="str">
        <f t="shared" si="52"/>
        <v>C43-R37</v>
      </c>
      <c r="D223" s="405">
        <v>0.384236111111114</v>
      </c>
      <c r="E223" s="405">
        <v>0.38439814814815104</v>
      </c>
      <c r="F223" s="406">
        <f t="shared" si="58"/>
        <v>1.7</v>
      </c>
      <c r="G223" s="468">
        <f t="shared" si="58"/>
        <v>13.26</v>
      </c>
      <c r="H223" s="407">
        <f t="shared" si="58"/>
        <v>1.2</v>
      </c>
      <c r="I223" s="407">
        <f t="shared" si="59"/>
        <v>14.959999999999999</v>
      </c>
      <c r="J223" s="407">
        <f t="shared" ca="1" si="53"/>
        <v>14.999999999999998</v>
      </c>
      <c r="K223" s="408">
        <f t="shared" ca="1" si="60"/>
        <v>3.9999999999999147E-2</v>
      </c>
      <c r="L223" s="409">
        <f t="shared" si="61"/>
        <v>0.5</v>
      </c>
      <c r="M223" s="410">
        <f t="shared" si="62"/>
        <v>15.459999999999999</v>
      </c>
      <c r="N223" s="410">
        <f t="shared" ca="1" si="63"/>
        <v>15.499999999999998</v>
      </c>
      <c r="O223" s="411"/>
      <c r="P223" s="485">
        <f t="shared" ca="1" si="64"/>
        <v>0.38452546296296536</v>
      </c>
      <c r="Q223" s="484">
        <f t="shared" ca="1" si="54"/>
        <v>0.38466435185185427</v>
      </c>
      <c r="R223" s="486">
        <f t="shared" ca="1" si="55"/>
        <v>0.04</v>
      </c>
      <c r="S223" s="486">
        <f t="shared" ca="1" si="55"/>
        <v>0.13</v>
      </c>
      <c r="T223">
        <v>5</v>
      </c>
      <c r="U223" s="469" t="str">
        <f t="shared" si="51"/>
        <v>C43-R37</v>
      </c>
      <c r="V223">
        <v>43</v>
      </c>
      <c r="W223" s="470" t="s">
        <v>493</v>
      </c>
      <c r="X223" s="470" t="s">
        <v>494</v>
      </c>
      <c r="Y223">
        <v>37</v>
      </c>
      <c r="Z223" s="400">
        <v>207</v>
      </c>
      <c r="AA223" s="502">
        <v>207</v>
      </c>
      <c r="AB223" s="395">
        <v>8</v>
      </c>
      <c r="AC223" s="400">
        <f t="shared" si="56"/>
        <v>18</v>
      </c>
    </row>
    <row r="224" spans="1:29" ht="12.75" customHeight="1">
      <c r="A224" s="403">
        <f t="shared" si="57"/>
        <v>208</v>
      </c>
      <c r="B224" s="513"/>
      <c r="C224" s="404" t="str">
        <f t="shared" si="52"/>
        <v>C43-R39</v>
      </c>
      <c r="D224" s="405">
        <v>0.38464120370370658</v>
      </c>
      <c r="E224" s="405">
        <v>0.38479166666666953</v>
      </c>
      <c r="F224" s="406">
        <f t="shared" si="58"/>
        <v>1.7</v>
      </c>
      <c r="G224" s="468">
        <f t="shared" si="58"/>
        <v>13.26</v>
      </c>
      <c r="H224" s="407">
        <f t="shared" si="58"/>
        <v>1.2</v>
      </c>
      <c r="I224" s="407">
        <f t="shared" si="59"/>
        <v>14.959999999999999</v>
      </c>
      <c r="J224" s="407">
        <f t="shared" ca="1" si="53"/>
        <v>14.999999999999998</v>
      </c>
      <c r="K224" s="408">
        <f t="shared" ca="1" si="60"/>
        <v>3.9999999999999147E-2</v>
      </c>
      <c r="L224" s="409">
        <f t="shared" si="61"/>
        <v>0.5</v>
      </c>
      <c r="M224" s="410">
        <f t="shared" si="62"/>
        <v>15.459999999999999</v>
      </c>
      <c r="N224" s="410">
        <f t="shared" ca="1" si="63"/>
        <v>15.499999999999998</v>
      </c>
      <c r="O224" s="411"/>
      <c r="P224" s="485">
        <f t="shared" ca="1" si="64"/>
        <v>0.38494212962963203</v>
      </c>
      <c r="Q224" s="484">
        <f t="shared" ca="1" si="54"/>
        <v>0.38510416666666908</v>
      </c>
      <c r="R224" s="486">
        <f t="shared" ca="1" si="55"/>
        <v>0.04</v>
      </c>
      <c r="S224" s="486">
        <f t="shared" ca="1" si="55"/>
        <v>0.06</v>
      </c>
      <c r="T224">
        <v>6</v>
      </c>
      <c r="U224" s="469" t="str">
        <f t="shared" si="51"/>
        <v>C43-R39</v>
      </c>
      <c r="V224">
        <v>43</v>
      </c>
      <c r="W224" s="470" t="s">
        <v>493</v>
      </c>
      <c r="X224" s="470" t="s">
        <v>494</v>
      </c>
      <c r="Y224">
        <v>39</v>
      </c>
      <c r="Z224" s="400">
        <v>208</v>
      </c>
      <c r="AA224" s="502">
        <v>208</v>
      </c>
      <c r="AB224" s="395">
        <v>6</v>
      </c>
      <c r="AC224" s="400">
        <f t="shared" si="56"/>
        <v>19</v>
      </c>
    </row>
    <row r="225" spans="1:29" ht="12.75" customHeight="1">
      <c r="A225" s="403">
        <f t="shared" si="57"/>
        <v>209</v>
      </c>
      <c r="B225" s="513"/>
      <c r="C225" s="404" t="str">
        <f t="shared" si="52"/>
        <v>C43-R41</v>
      </c>
      <c r="D225" s="405">
        <v>0.38503472222222507</v>
      </c>
      <c r="E225" s="405">
        <v>0.38517361111111398</v>
      </c>
      <c r="F225" s="406">
        <f t="shared" si="58"/>
        <v>1.7</v>
      </c>
      <c r="G225" s="468">
        <f t="shared" si="58"/>
        <v>13.26</v>
      </c>
      <c r="H225" s="407">
        <f t="shared" si="58"/>
        <v>1.2</v>
      </c>
      <c r="I225" s="407">
        <f t="shared" si="59"/>
        <v>14.959999999999999</v>
      </c>
      <c r="J225" s="407">
        <f t="shared" ca="1" si="53"/>
        <v>15.079999999999998</v>
      </c>
      <c r="K225" s="408">
        <f t="shared" ca="1" si="60"/>
        <v>0.11999999999999922</v>
      </c>
      <c r="L225" s="409">
        <f t="shared" si="61"/>
        <v>0.5</v>
      </c>
      <c r="M225" s="410">
        <f t="shared" si="62"/>
        <v>15.459999999999999</v>
      </c>
      <c r="N225" s="410">
        <f t="shared" ca="1" si="63"/>
        <v>15.579999999999998</v>
      </c>
      <c r="O225" s="411"/>
      <c r="P225" s="485">
        <f t="shared" ca="1" si="64"/>
        <v>0.38533564814815058</v>
      </c>
      <c r="Q225" s="484">
        <f t="shared" ca="1" si="54"/>
        <v>0.38549768518518762</v>
      </c>
      <c r="R225" s="486">
        <f t="shared" ca="1" si="55"/>
        <v>0.12</v>
      </c>
      <c r="S225" s="486">
        <f t="shared" ca="1" si="55"/>
        <v>0.14000000000000001</v>
      </c>
      <c r="T225">
        <v>7</v>
      </c>
      <c r="U225" s="469" t="str">
        <f t="shared" si="51"/>
        <v>C43-R41</v>
      </c>
      <c r="V225">
        <v>43</v>
      </c>
      <c r="W225" s="470" t="s">
        <v>493</v>
      </c>
      <c r="X225" s="470" t="s">
        <v>494</v>
      </c>
      <c r="Y225">
        <v>41</v>
      </c>
      <c r="Z225" s="400">
        <v>209</v>
      </c>
      <c r="AA225" s="502">
        <v>209</v>
      </c>
      <c r="AB225" s="395">
        <v>4</v>
      </c>
      <c r="AC225" s="400">
        <f t="shared" si="56"/>
        <v>20</v>
      </c>
    </row>
    <row r="226" spans="1:29" ht="12.75" customHeight="1">
      <c r="A226" s="403">
        <f t="shared" si="57"/>
        <v>210</v>
      </c>
      <c r="B226" s="513"/>
      <c r="C226" s="404" t="str">
        <f t="shared" si="52"/>
        <v>C43-R43</v>
      </c>
      <c r="D226" s="405">
        <v>0.38543981481481771</v>
      </c>
      <c r="E226" s="405">
        <v>0.38559027777778065</v>
      </c>
      <c r="F226" s="406">
        <f t="shared" si="58"/>
        <v>1.7</v>
      </c>
      <c r="G226" s="468">
        <f t="shared" si="58"/>
        <v>13.26</v>
      </c>
      <c r="H226" s="407">
        <f t="shared" si="58"/>
        <v>1.2</v>
      </c>
      <c r="I226" s="407">
        <f t="shared" si="59"/>
        <v>14.959999999999999</v>
      </c>
      <c r="J226" s="407">
        <f t="shared" ca="1" si="53"/>
        <v>14.989999999999998</v>
      </c>
      <c r="K226" s="408">
        <f t="shared" ca="1" si="60"/>
        <v>2.9999999999999361E-2</v>
      </c>
      <c r="L226" s="409">
        <f t="shared" si="61"/>
        <v>0.5</v>
      </c>
      <c r="M226" s="410">
        <f t="shared" si="62"/>
        <v>15.459999999999999</v>
      </c>
      <c r="N226" s="410">
        <f t="shared" ca="1" si="63"/>
        <v>15.489999999999998</v>
      </c>
      <c r="O226" s="411"/>
      <c r="P226" s="485">
        <f t="shared" ca="1" si="64"/>
        <v>0.38578703703703948</v>
      </c>
      <c r="Q226" s="484">
        <f t="shared" ca="1" si="54"/>
        <v>0.38594907407407653</v>
      </c>
      <c r="R226" s="486">
        <f t="shared" ca="1" si="55"/>
        <v>0.03</v>
      </c>
      <c r="S226" s="486">
        <f t="shared" ca="1" si="55"/>
        <v>0.13</v>
      </c>
      <c r="T226">
        <v>8</v>
      </c>
      <c r="U226" s="469" t="str">
        <f t="shared" si="51"/>
        <v>C43-R43</v>
      </c>
      <c r="V226">
        <v>43</v>
      </c>
      <c r="W226" s="470" t="s">
        <v>493</v>
      </c>
      <c r="X226" s="470" t="s">
        <v>494</v>
      </c>
      <c r="Y226">
        <v>43</v>
      </c>
      <c r="Z226" s="400">
        <v>210</v>
      </c>
      <c r="AA226" s="502">
        <v>210</v>
      </c>
      <c r="AB226" s="395">
        <v>2</v>
      </c>
      <c r="AC226" s="400">
        <f t="shared" si="56"/>
        <v>21</v>
      </c>
    </row>
    <row r="227" spans="1:29" ht="12.75" customHeight="1">
      <c r="A227" s="403">
        <f t="shared" si="57"/>
        <v>211</v>
      </c>
      <c r="B227" s="513"/>
      <c r="C227" s="404" t="str">
        <f t="shared" si="52"/>
        <v>C43-R45</v>
      </c>
      <c r="D227" s="405">
        <v>0.38583333333333619</v>
      </c>
      <c r="E227" s="405">
        <v>0.38598379629629914</v>
      </c>
      <c r="F227" s="406">
        <f t="shared" ref="F227:H242" si="65">F226</f>
        <v>1.7</v>
      </c>
      <c r="G227" s="468">
        <f t="shared" si="65"/>
        <v>13.26</v>
      </c>
      <c r="H227" s="407">
        <f t="shared" si="65"/>
        <v>1.2</v>
      </c>
      <c r="I227" s="407">
        <f t="shared" si="59"/>
        <v>14.959999999999999</v>
      </c>
      <c r="J227" s="407">
        <f t="shared" ca="1" si="53"/>
        <v>15.09</v>
      </c>
      <c r="K227" s="408">
        <f t="shared" ca="1" si="60"/>
        <v>0.13000000000000078</v>
      </c>
      <c r="L227" s="409">
        <f t="shared" si="61"/>
        <v>0.5</v>
      </c>
      <c r="M227" s="410">
        <f t="shared" si="62"/>
        <v>15.459999999999999</v>
      </c>
      <c r="N227" s="410">
        <f t="shared" ca="1" si="63"/>
        <v>15.59</v>
      </c>
      <c r="O227" s="411"/>
      <c r="P227" s="485">
        <f t="shared" ca="1" si="64"/>
        <v>0.38618055555555802</v>
      </c>
      <c r="Q227" s="484">
        <f t="shared" ca="1" si="54"/>
        <v>0.38633101851852097</v>
      </c>
      <c r="R227" s="486">
        <f t="shared" ca="1" si="55"/>
        <v>0.13</v>
      </c>
      <c r="S227" s="486">
        <f t="shared" ca="1" si="55"/>
        <v>0.13</v>
      </c>
      <c r="T227">
        <v>9</v>
      </c>
      <c r="U227" s="469" t="str">
        <f t="shared" si="51"/>
        <v>C43-R45</v>
      </c>
      <c r="V227">
        <v>43</v>
      </c>
      <c r="W227" s="470" t="s">
        <v>493</v>
      </c>
      <c r="X227" s="470" t="s">
        <v>494</v>
      </c>
      <c r="Y227">
        <v>45</v>
      </c>
      <c r="Z227" s="400">
        <v>211</v>
      </c>
      <c r="AA227" s="502">
        <v>211</v>
      </c>
      <c r="AC227" s="400">
        <f t="shared" si="56"/>
        <v>1</v>
      </c>
    </row>
    <row r="228" spans="1:29" ht="12.75" customHeight="1">
      <c r="A228" s="403">
        <f t="shared" si="57"/>
        <v>212</v>
      </c>
      <c r="B228" s="513"/>
      <c r="C228" s="404" t="str">
        <f t="shared" si="52"/>
        <v>C44-R44</v>
      </c>
      <c r="D228" s="405">
        <v>0.38625000000000287</v>
      </c>
      <c r="E228" s="405">
        <v>0.38638888888889178</v>
      </c>
      <c r="F228" s="406">
        <f t="shared" si="65"/>
        <v>1.7</v>
      </c>
      <c r="G228" s="468">
        <f t="shared" si="65"/>
        <v>13.26</v>
      </c>
      <c r="H228" s="407">
        <f t="shared" si="65"/>
        <v>1.2</v>
      </c>
      <c r="I228" s="407">
        <f t="shared" si="59"/>
        <v>14.959999999999999</v>
      </c>
      <c r="J228" s="407">
        <f t="shared" ca="1" si="53"/>
        <v>14.979999999999999</v>
      </c>
      <c r="K228" s="408">
        <f t="shared" ca="1" si="60"/>
        <v>1.9999999999999574E-2</v>
      </c>
      <c r="L228" s="409">
        <f t="shared" si="61"/>
        <v>0.5</v>
      </c>
      <c r="M228" s="410">
        <f t="shared" si="62"/>
        <v>15.459999999999999</v>
      </c>
      <c r="N228" s="410">
        <f t="shared" ca="1" si="63"/>
        <v>15.479999999999999</v>
      </c>
      <c r="O228" s="411"/>
      <c r="P228" s="485">
        <f t="shared" ca="1" si="64"/>
        <v>0.38660879629629874</v>
      </c>
      <c r="Q228" s="484">
        <f t="shared" ca="1" si="54"/>
        <v>0.38675925925926169</v>
      </c>
      <c r="R228" s="486">
        <f t="shared" ca="1" si="55"/>
        <v>0.02</v>
      </c>
      <c r="S228" s="486">
        <f t="shared" ca="1" si="55"/>
        <v>0.15</v>
      </c>
      <c r="T228">
        <v>10</v>
      </c>
      <c r="U228" s="469" t="str">
        <f t="shared" si="51"/>
        <v>C44-R44</v>
      </c>
      <c r="V228">
        <v>44</v>
      </c>
      <c r="W228" s="470" t="s">
        <v>493</v>
      </c>
      <c r="X228" s="470" t="s">
        <v>494</v>
      </c>
      <c r="Y228">
        <v>44</v>
      </c>
      <c r="Z228" s="400">
        <v>212</v>
      </c>
      <c r="AA228" s="502">
        <v>212</v>
      </c>
      <c r="AC228" s="400">
        <f t="shared" si="56"/>
        <v>2</v>
      </c>
    </row>
    <row r="229" spans="1:29" ht="12.75" customHeight="1">
      <c r="A229" s="403">
        <f t="shared" si="57"/>
        <v>213</v>
      </c>
      <c r="B229" s="513"/>
      <c r="C229" s="404" t="str">
        <f t="shared" si="52"/>
        <v>C44-R42</v>
      </c>
      <c r="D229" s="405">
        <v>0.38665509259259551</v>
      </c>
      <c r="E229" s="405">
        <v>0.38680555555555846</v>
      </c>
      <c r="F229" s="406">
        <f t="shared" si="65"/>
        <v>1.7</v>
      </c>
      <c r="G229" s="468">
        <f t="shared" si="65"/>
        <v>13.26</v>
      </c>
      <c r="H229" s="407">
        <f t="shared" si="65"/>
        <v>1.2</v>
      </c>
      <c r="I229" s="407">
        <f t="shared" si="59"/>
        <v>14.959999999999999</v>
      </c>
      <c r="J229" s="407">
        <f t="shared" ca="1" si="53"/>
        <v>14.969999999999999</v>
      </c>
      <c r="K229" s="408">
        <f t="shared" ca="1" si="60"/>
        <v>9.9999999999997868E-3</v>
      </c>
      <c r="L229" s="409">
        <f t="shared" si="61"/>
        <v>0.5</v>
      </c>
      <c r="M229" s="410">
        <f t="shared" si="62"/>
        <v>15.459999999999999</v>
      </c>
      <c r="N229" s="410">
        <f t="shared" ca="1" si="63"/>
        <v>15.469999999999999</v>
      </c>
      <c r="O229" s="411"/>
      <c r="P229" s="485">
        <f t="shared" ca="1" si="64"/>
        <v>0.38703703703703946</v>
      </c>
      <c r="Q229" s="484">
        <f t="shared" ca="1" si="54"/>
        <v>0.3871990740740765</v>
      </c>
      <c r="R229" s="486">
        <f t="shared" ca="1" si="55"/>
        <v>0.01</v>
      </c>
      <c r="S229" s="486">
        <f t="shared" ca="1" si="55"/>
        <v>0.04</v>
      </c>
      <c r="T229">
        <v>11</v>
      </c>
      <c r="U229" s="469" t="str">
        <f t="shared" si="51"/>
        <v>C44-R42</v>
      </c>
      <c r="V229">
        <v>44</v>
      </c>
      <c r="W229" s="470" t="s">
        <v>493</v>
      </c>
      <c r="X229" s="470" t="s">
        <v>494</v>
      </c>
      <c r="Y229">
        <v>42</v>
      </c>
      <c r="Z229" s="400">
        <v>213</v>
      </c>
      <c r="AA229" s="502">
        <v>213</v>
      </c>
      <c r="AC229" s="400">
        <f t="shared" si="56"/>
        <v>3</v>
      </c>
    </row>
    <row r="230" spans="1:29" ht="12.75" customHeight="1">
      <c r="A230" s="403">
        <f t="shared" si="57"/>
        <v>214</v>
      </c>
      <c r="B230" s="513"/>
      <c r="C230" s="404" t="str">
        <f t="shared" si="52"/>
        <v>C44-R40</v>
      </c>
      <c r="D230" s="405">
        <v>0.38703703703703995</v>
      </c>
      <c r="E230" s="405">
        <v>0.387199074074077</v>
      </c>
      <c r="F230" s="406">
        <f t="shared" si="65"/>
        <v>1.7</v>
      </c>
      <c r="G230" s="468">
        <f t="shared" si="65"/>
        <v>13.26</v>
      </c>
      <c r="H230" s="407">
        <f t="shared" si="65"/>
        <v>1.2</v>
      </c>
      <c r="I230" s="407">
        <f t="shared" si="59"/>
        <v>14.959999999999999</v>
      </c>
      <c r="J230" s="407">
        <f t="shared" ca="1" si="53"/>
        <v>15.09</v>
      </c>
      <c r="K230" s="408">
        <f t="shared" ca="1" si="60"/>
        <v>0.13000000000000078</v>
      </c>
      <c r="L230" s="409">
        <f t="shared" si="61"/>
        <v>0.5</v>
      </c>
      <c r="M230" s="410">
        <f t="shared" si="62"/>
        <v>15.459999999999999</v>
      </c>
      <c r="N230" s="410">
        <f t="shared" ca="1" si="63"/>
        <v>15.59</v>
      </c>
      <c r="O230" s="411"/>
      <c r="P230" s="485">
        <f t="shared" ca="1" si="64"/>
        <v>0.387430555555558</v>
      </c>
      <c r="Q230" s="484">
        <f t="shared" ca="1" si="54"/>
        <v>0.38758101851852095</v>
      </c>
      <c r="R230" s="486">
        <f t="shared" ca="1" si="55"/>
        <v>0.13</v>
      </c>
      <c r="S230" s="486">
        <f t="shared" ca="1" si="55"/>
        <v>0.09</v>
      </c>
      <c r="T230">
        <v>12</v>
      </c>
      <c r="U230" s="469" t="str">
        <f t="shared" si="51"/>
        <v>C44-R40</v>
      </c>
      <c r="V230">
        <v>44</v>
      </c>
      <c r="W230" s="470" t="s">
        <v>493</v>
      </c>
      <c r="X230" s="470" t="s">
        <v>494</v>
      </c>
      <c r="Y230">
        <v>40</v>
      </c>
      <c r="Z230" s="400">
        <v>214</v>
      </c>
      <c r="AA230" s="502">
        <v>214</v>
      </c>
      <c r="AC230" s="400">
        <f t="shared" si="56"/>
        <v>4</v>
      </c>
    </row>
    <row r="231" spans="1:29" ht="12.75" customHeight="1">
      <c r="A231" s="403">
        <f t="shared" si="57"/>
        <v>215</v>
      </c>
      <c r="B231" s="513"/>
      <c r="C231" s="404" t="str">
        <f t="shared" si="52"/>
        <v>C44-R38</v>
      </c>
      <c r="D231" s="405">
        <v>0.38746527777778073</v>
      </c>
      <c r="E231" s="405">
        <v>0.38761574074074368</v>
      </c>
      <c r="F231" s="406">
        <f t="shared" si="65"/>
        <v>1.7</v>
      </c>
      <c r="G231" s="468">
        <f t="shared" si="65"/>
        <v>13.26</v>
      </c>
      <c r="H231" s="407">
        <f t="shared" si="65"/>
        <v>1.2</v>
      </c>
      <c r="I231" s="407">
        <f t="shared" si="59"/>
        <v>14.959999999999999</v>
      </c>
      <c r="J231" s="407">
        <f t="shared" ca="1" si="53"/>
        <v>14.979999999999999</v>
      </c>
      <c r="K231" s="408">
        <f t="shared" ca="1" si="60"/>
        <v>1.9999999999999574E-2</v>
      </c>
      <c r="L231" s="409">
        <f t="shared" si="61"/>
        <v>0.5</v>
      </c>
      <c r="M231" s="410">
        <f t="shared" si="62"/>
        <v>15.459999999999999</v>
      </c>
      <c r="N231" s="410">
        <f t="shared" ca="1" si="63"/>
        <v>15.479999999999999</v>
      </c>
      <c r="O231" s="411"/>
      <c r="P231" s="485">
        <f t="shared" ca="1" si="64"/>
        <v>0.38784722222222467</v>
      </c>
      <c r="Q231" s="484">
        <f t="shared" ca="1" si="54"/>
        <v>0.38799768518518762</v>
      </c>
      <c r="R231" s="486">
        <f t="shared" ca="1" si="55"/>
        <v>0.02</v>
      </c>
      <c r="S231" s="486">
        <f t="shared" ca="1" si="55"/>
        <v>7.0000000000000007E-2</v>
      </c>
      <c r="T231">
        <v>13</v>
      </c>
      <c r="U231" s="469" t="str">
        <f t="shared" si="51"/>
        <v>C44-R38</v>
      </c>
      <c r="V231">
        <v>44</v>
      </c>
      <c r="W231" s="470" t="s">
        <v>493</v>
      </c>
      <c r="X231" s="470" t="s">
        <v>494</v>
      </c>
      <c r="Y231">
        <v>38</v>
      </c>
      <c r="Z231" s="400">
        <v>215</v>
      </c>
      <c r="AA231" s="502">
        <v>215</v>
      </c>
      <c r="AC231" s="400">
        <f t="shared" si="56"/>
        <v>5</v>
      </c>
    </row>
    <row r="232" spans="1:29" ht="12.75" customHeight="1">
      <c r="A232" s="403">
        <f t="shared" si="57"/>
        <v>216</v>
      </c>
      <c r="B232" s="513"/>
      <c r="C232" s="404" t="str">
        <f t="shared" si="52"/>
        <v>C44-R36</v>
      </c>
      <c r="D232" s="405">
        <v>0.38789351851852144</v>
      </c>
      <c r="E232" s="405">
        <v>0.38804398148148439</v>
      </c>
      <c r="F232" s="406">
        <f t="shared" si="65"/>
        <v>1.7</v>
      </c>
      <c r="G232" s="468">
        <f t="shared" si="65"/>
        <v>13.26</v>
      </c>
      <c r="H232" s="407">
        <f t="shared" si="65"/>
        <v>1.2</v>
      </c>
      <c r="I232" s="407">
        <f t="shared" si="59"/>
        <v>14.959999999999999</v>
      </c>
      <c r="J232" s="407">
        <f t="shared" ca="1" si="53"/>
        <v>15.09</v>
      </c>
      <c r="K232" s="408">
        <f t="shared" ca="1" si="60"/>
        <v>0.13000000000000078</v>
      </c>
      <c r="L232" s="409">
        <f t="shared" si="61"/>
        <v>0.5</v>
      </c>
      <c r="M232" s="410">
        <f t="shared" si="62"/>
        <v>15.459999999999999</v>
      </c>
      <c r="N232" s="410">
        <f t="shared" ca="1" si="63"/>
        <v>15.59</v>
      </c>
      <c r="O232" s="411"/>
      <c r="P232" s="485">
        <f t="shared" ca="1" si="64"/>
        <v>0.38828703703703948</v>
      </c>
      <c r="Q232" s="484">
        <f t="shared" ca="1" si="54"/>
        <v>0.38842592592592839</v>
      </c>
      <c r="R232" s="486">
        <f t="shared" ca="1" si="55"/>
        <v>0.13</v>
      </c>
      <c r="S232" s="486">
        <f t="shared" ca="1" si="55"/>
        <v>7.0000000000000007E-2</v>
      </c>
      <c r="T232">
        <v>14</v>
      </c>
      <c r="U232" s="469" t="str">
        <f t="shared" si="51"/>
        <v>C44-R36</v>
      </c>
      <c r="V232">
        <v>44</v>
      </c>
      <c r="W232" s="470" t="s">
        <v>493</v>
      </c>
      <c r="X232" s="470" t="s">
        <v>494</v>
      </c>
      <c r="Y232">
        <v>36</v>
      </c>
      <c r="Z232" s="400">
        <v>216</v>
      </c>
      <c r="AA232" s="502">
        <v>216</v>
      </c>
      <c r="AC232" s="400">
        <f t="shared" si="56"/>
        <v>6</v>
      </c>
    </row>
    <row r="233" spans="1:29" ht="12.75" customHeight="1">
      <c r="A233" s="403">
        <f t="shared" si="57"/>
        <v>217</v>
      </c>
      <c r="B233" s="513"/>
      <c r="C233" s="404" t="str">
        <f t="shared" si="52"/>
        <v>C44-R34</v>
      </c>
      <c r="D233" s="405">
        <v>0.38827546296296589</v>
      </c>
      <c r="E233" s="405">
        <v>0.38842592592592884</v>
      </c>
      <c r="F233" s="406">
        <f t="shared" si="65"/>
        <v>1.7</v>
      </c>
      <c r="G233" s="468">
        <f t="shared" si="65"/>
        <v>13.26</v>
      </c>
      <c r="H233" s="407">
        <f t="shared" si="65"/>
        <v>1.2</v>
      </c>
      <c r="I233" s="407">
        <f t="shared" si="59"/>
        <v>14.959999999999999</v>
      </c>
      <c r="J233" s="407">
        <f t="shared" ca="1" si="53"/>
        <v>14.999999999999998</v>
      </c>
      <c r="K233" s="408">
        <f t="shared" ca="1" si="60"/>
        <v>3.9999999999999147E-2</v>
      </c>
      <c r="L233" s="409">
        <f t="shared" si="61"/>
        <v>0.5</v>
      </c>
      <c r="M233" s="410">
        <f t="shared" si="62"/>
        <v>15.459999999999999</v>
      </c>
      <c r="N233" s="410">
        <f t="shared" ca="1" si="63"/>
        <v>15.499999999999998</v>
      </c>
      <c r="O233" s="411"/>
      <c r="P233" s="485">
        <f t="shared" ca="1" si="64"/>
        <v>0.38865740740740989</v>
      </c>
      <c r="Q233" s="484">
        <f t="shared" ca="1" si="54"/>
        <v>0.38881944444444694</v>
      </c>
      <c r="R233" s="486">
        <f t="shared" ca="1" si="55"/>
        <v>0.04</v>
      </c>
      <c r="S233" s="486">
        <f t="shared" ca="1" si="55"/>
        <v>0.04</v>
      </c>
      <c r="T233">
        <v>15</v>
      </c>
      <c r="U233" s="469" t="str">
        <f t="shared" si="51"/>
        <v>C44-R34</v>
      </c>
      <c r="V233">
        <v>44</v>
      </c>
      <c r="W233" s="470" t="s">
        <v>493</v>
      </c>
      <c r="X233" s="470" t="s">
        <v>494</v>
      </c>
      <c r="Y233">
        <v>34</v>
      </c>
      <c r="Z233" s="400">
        <v>217</v>
      </c>
      <c r="AA233" s="502">
        <v>217</v>
      </c>
      <c r="AC233" s="400">
        <f t="shared" si="56"/>
        <v>7</v>
      </c>
    </row>
    <row r="234" spans="1:29" ht="12.75" customHeight="1">
      <c r="A234" s="403">
        <f t="shared" si="57"/>
        <v>218</v>
      </c>
      <c r="B234" s="513"/>
      <c r="C234" s="404" t="str">
        <f t="shared" si="52"/>
        <v>C44-R32</v>
      </c>
      <c r="D234" s="405">
        <v>0.38868055555555847</v>
      </c>
      <c r="E234" s="405">
        <v>0.38884259259259552</v>
      </c>
      <c r="F234" s="406">
        <f t="shared" si="65"/>
        <v>1.7</v>
      </c>
      <c r="G234" s="468">
        <f t="shared" si="65"/>
        <v>13.26</v>
      </c>
      <c r="H234" s="407">
        <f t="shared" si="65"/>
        <v>1.2</v>
      </c>
      <c r="I234" s="407">
        <f t="shared" si="59"/>
        <v>14.959999999999999</v>
      </c>
      <c r="J234" s="407">
        <f t="shared" ca="1" si="53"/>
        <v>15.059999999999999</v>
      </c>
      <c r="K234" s="408">
        <f t="shared" ca="1" si="60"/>
        <v>9.9999999999999645E-2</v>
      </c>
      <c r="L234" s="409">
        <f t="shared" si="61"/>
        <v>0.5</v>
      </c>
      <c r="M234" s="410">
        <f t="shared" si="62"/>
        <v>15.459999999999999</v>
      </c>
      <c r="N234" s="410">
        <f t="shared" ca="1" si="63"/>
        <v>15.559999999999999</v>
      </c>
      <c r="O234" s="411"/>
      <c r="P234" s="485">
        <f t="shared" ca="1" si="64"/>
        <v>0.38907407407407657</v>
      </c>
      <c r="Q234" s="484">
        <f t="shared" ca="1" si="54"/>
        <v>0.38923611111111361</v>
      </c>
      <c r="R234" s="486">
        <f t="shared" ca="1" si="55"/>
        <v>0.1</v>
      </c>
      <c r="S234" s="486">
        <f t="shared" ca="1" si="55"/>
        <v>0.09</v>
      </c>
      <c r="T234">
        <v>16</v>
      </c>
      <c r="U234" s="469" t="str">
        <f t="shared" si="51"/>
        <v>C44-R32</v>
      </c>
      <c r="V234">
        <v>44</v>
      </c>
      <c r="W234" s="470" t="s">
        <v>493</v>
      </c>
      <c r="X234" s="470" t="s">
        <v>494</v>
      </c>
      <c r="Y234">
        <v>32</v>
      </c>
      <c r="Z234" s="400">
        <v>218</v>
      </c>
      <c r="AA234" s="502">
        <v>218</v>
      </c>
      <c r="AC234" s="400">
        <f t="shared" si="56"/>
        <v>8</v>
      </c>
    </row>
    <row r="235" spans="1:29" ht="12.75" customHeight="1">
      <c r="A235" s="403">
        <f t="shared" si="57"/>
        <v>219</v>
      </c>
      <c r="B235" s="513"/>
      <c r="C235" s="404" t="str">
        <f t="shared" si="52"/>
        <v>C44-R30</v>
      </c>
      <c r="D235" s="405">
        <v>0.38907407407407701</v>
      </c>
      <c r="E235" s="405">
        <v>0.38922453703703996</v>
      </c>
      <c r="F235" s="406">
        <f t="shared" si="65"/>
        <v>1.7</v>
      </c>
      <c r="G235" s="468">
        <f t="shared" si="65"/>
        <v>13.26</v>
      </c>
      <c r="H235" s="407">
        <f t="shared" si="65"/>
        <v>1.2</v>
      </c>
      <c r="I235" s="407">
        <f t="shared" si="59"/>
        <v>14.959999999999999</v>
      </c>
      <c r="J235" s="407">
        <f t="shared" ca="1" si="53"/>
        <v>15.09</v>
      </c>
      <c r="K235" s="408">
        <f t="shared" ca="1" si="60"/>
        <v>0.13000000000000078</v>
      </c>
      <c r="L235" s="409">
        <f t="shared" si="61"/>
        <v>0.5</v>
      </c>
      <c r="M235" s="410">
        <f t="shared" si="62"/>
        <v>15.459999999999999</v>
      </c>
      <c r="N235" s="410">
        <f t="shared" ca="1" si="63"/>
        <v>15.59</v>
      </c>
      <c r="O235" s="411"/>
      <c r="P235" s="485">
        <f t="shared" ca="1" si="64"/>
        <v>0.38946759259259511</v>
      </c>
      <c r="Q235" s="484">
        <f t="shared" ca="1" si="54"/>
        <v>0.38964120370370625</v>
      </c>
      <c r="R235" s="486">
        <f t="shared" ca="1" si="55"/>
        <v>0.13</v>
      </c>
      <c r="S235" s="486">
        <f t="shared" ca="1" si="55"/>
        <v>0.06</v>
      </c>
      <c r="T235">
        <v>17</v>
      </c>
      <c r="U235" s="469" t="str">
        <f t="shared" si="51"/>
        <v>C44-R30</v>
      </c>
      <c r="V235">
        <v>44</v>
      </c>
      <c r="W235" s="470" t="s">
        <v>493</v>
      </c>
      <c r="X235" s="470" t="s">
        <v>494</v>
      </c>
      <c r="Y235">
        <v>30</v>
      </c>
      <c r="Z235" s="400">
        <v>219</v>
      </c>
      <c r="AA235" s="502">
        <v>219</v>
      </c>
      <c r="AC235" s="400">
        <f t="shared" si="56"/>
        <v>9</v>
      </c>
    </row>
    <row r="236" spans="1:29" ht="12.75" customHeight="1">
      <c r="A236" s="403">
        <f t="shared" si="57"/>
        <v>220</v>
      </c>
      <c r="B236" s="513"/>
      <c r="C236" s="404" t="str">
        <f t="shared" si="52"/>
        <v>C44-R28</v>
      </c>
      <c r="D236" s="405">
        <v>0.38945601851852146</v>
      </c>
      <c r="E236" s="405">
        <v>0.38959490740741037</v>
      </c>
      <c r="F236" s="406">
        <f t="shared" si="65"/>
        <v>1.7</v>
      </c>
      <c r="G236" s="468">
        <f t="shared" si="65"/>
        <v>13.26</v>
      </c>
      <c r="H236" s="407">
        <f t="shared" si="65"/>
        <v>1.2</v>
      </c>
      <c r="I236" s="407">
        <f t="shared" si="59"/>
        <v>14.959999999999999</v>
      </c>
      <c r="J236" s="407">
        <f t="shared" ca="1" si="53"/>
        <v>14.979999999999999</v>
      </c>
      <c r="K236" s="408">
        <f t="shared" ca="1" si="60"/>
        <v>1.9999999999999574E-2</v>
      </c>
      <c r="L236" s="409">
        <f t="shared" si="61"/>
        <v>0.5</v>
      </c>
      <c r="M236" s="410">
        <f t="shared" si="62"/>
        <v>15.459999999999999</v>
      </c>
      <c r="N236" s="410">
        <f t="shared" ca="1" si="63"/>
        <v>15.479999999999999</v>
      </c>
      <c r="O236" s="411"/>
      <c r="P236" s="485">
        <f t="shared" ca="1" si="64"/>
        <v>0.38988425925926179</v>
      </c>
      <c r="Q236" s="484">
        <f t="shared" ca="1" si="54"/>
        <v>0.39004629629629883</v>
      </c>
      <c r="R236" s="486">
        <f t="shared" ca="1" si="55"/>
        <v>0.02</v>
      </c>
      <c r="S236" s="486">
        <f t="shared" ca="1" si="55"/>
        <v>0.01</v>
      </c>
      <c r="T236">
        <v>18</v>
      </c>
      <c r="U236" s="469" t="str">
        <f t="shared" si="51"/>
        <v>C44-R28</v>
      </c>
      <c r="V236">
        <v>44</v>
      </c>
      <c r="W236" s="470" t="s">
        <v>493</v>
      </c>
      <c r="X236" s="470" t="s">
        <v>494</v>
      </c>
      <c r="Y236">
        <v>28</v>
      </c>
      <c r="Z236" s="400">
        <v>220</v>
      </c>
      <c r="AA236" s="502">
        <v>220</v>
      </c>
      <c r="AC236" s="400">
        <f t="shared" si="56"/>
        <v>10</v>
      </c>
    </row>
    <row r="237" spans="1:29" ht="12.75" customHeight="1">
      <c r="A237" s="403">
        <f t="shared" si="57"/>
        <v>221</v>
      </c>
      <c r="B237" s="513"/>
      <c r="C237" s="404" t="str">
        <f t="shared" si="52"/>
        <v>C44-R26</v>
      </c>
      <c r="D237" s="405">
        <v>0.38988425925926223</v>
      </c>
      <c r="E237" s="405">
        <v>0.39003472222222518</v>
      </c>
      <c r="F237" s="406">
        <f t="shared" si="65"/>
        <v>1.7</v>
      </c>
      <c r="G237" s="468">
        <f t="shared" si="65"/>
        <v>13.26</v>
      </c>
      <c r="H237" s="407">
        <f t="shared" si="65"/>
        <v>1.2</v>
      </c>
      <c r="I237" s="407">
        <f t="shared" si="59"/>
        <v>14.959999999999999</v>
      </c>
      <c r="J237" s="407">
        <f t="shared" ca="1" si="53"/>
        <v>15.11</v>
      </c>
      <c r="K237" s="408">
        <f t="shared" ca="1" si="60"/>
        <v>0.15000000000000036</v>
      </c>
      <c r="L237" s="409">
        <f t="shared" si="61"/>
        <v>0.5</v>
      </c>
      <c r="M237" s="410">
        <f t="shared" si="62"/>
        <v>15.459999999999999</v>
      </c>
      <c r="N237" s="410">
        <f t="shared" ca="1" si="63"/>
        <v>15.61</v>
      </c>
      <c r="O237" s="411"/>
      <c r="P237" s="485">
        <f t="shared" ca="1" si="64"/>
        <v>0.39033564814815069</v>
      </c>
      <c r="Q237" s="484">
        <f t="shared" ca="1" si="54"/>
        <v>0.39048611111111364</v>
      </c>
      <c r="R237" s="486">
        <f t="shared" ca="1" si="55"/>
        <v>0.15</v>
      </c>
      <c r="S237" s="486">
        <f t="shared" ca="1" si="55"/>
        <v>0.06</v>
      </c>
      <c r="T237">
        <v>19</v>
      </c>
      <c r="U237" s="469" t="str">
        <f t="shared" si="51"/>
        <v>C44-R26</v>
      </c>
      <c r="V237">
        <v>44</v>
      </c>
      <c r="W237" s="470" t="s">
        <v>493</v>
      </c>
      <c r="X237" s="470" t="s">
        <v>494</v>
      </c>
      <c r="Y237">
        <v>26</v>
      </c>
      <c r="Z237" s="400">
        <v>221</v>
      </c>
      <c r="AA237" s="502">
        <v>221</v>
      </c>
      <c r="AC237" s="400">
        <f t="shared" si="56"/>
        <v>11</v>
      </c>
    </row>
    <row r="238" spans="1:29" ht="12.75" customHeight="1">
      <c r="A238" s="403">
        <f t="shared" si="57"/>
        <v>222</v>
      </c>
      <c r="B238" s="513"/>
      <c r="C238" s="404" t="str">
        <f t="shared" si="52"/>
        <v>C44-R24</v>
      </c>
      <c r="D238" s="405">
        <v>0.39027777777778072</v>
      </c>
      <c r="E238" s="405">
        <v>0.39042824074074367</v>
      </c>
      <c r="F238" s="406">
        <f t="shared" si="65"/>
        <v>1.7</v>
      </c>
      <c r="G238" s="468">
        <f t="shared" si="65"/>
        <v>13.26</v>
      </c>
      <c r="H238" s="407">
        <f t="shared" si="65"/>
        <v>1.2</v>
      </c>
      <c r="I238" s="407">
        <f t="shared" si="59"/>
        <v>14.959999999999999</v>
      </c>
      <c r="J238" s="407">
        <f t="shared" ca="1" si="53"/>
        <v>14.999999999999998</v>
      </c>
      <c r="K238" s="408">
        <f t="shared" ca="1" si="60"/>
        <v>3.9999999999999147E-2</v>
      </c>
      <c r="L238" s="409">
        <f t="shared" si="61"/>
        <v>0.5</v>
      </c>
      <c r="M238" s="410">
        <f t="shared" si="62"/>
        <v>15.459999999999999</v>
      </c>
      <c r="N238" s="410">
        <f t="shared" ca="1" si="63"/>
        <v>15.499999999999998</v>
      </c>
      <c r="O238" s="411"/>
      <c r="P238" s="485">
        <f t="shared" ca="1" si="64"/>
        <v>0.39076388888889141</v>
      </c>
      <c r="Q238" s="484">
        <f t="shared" ca="1" si="54"/>
        <v>0.39090277777778032</v>
      </c>
      <c r="R238" s="486">
        <f t="shared" ca="1" si="55"/>
        <v>0.04</v>
      </c>
      <c r="S238" s="486">
        <f t="shared" ca="1" si="55"/>
        <v>0.01</v>
      </c>
      <c r="T238">
        <v>20</v>
      </c>
      <c r="U238" s="469" t="str">
        <f t="shared" si="51"/>
        <v>C44-R24</v>
      </c>
      <c r="V238">
        <v>44</v>
      </c>
      <c r="W238" s="470" t="s">
        <v>493</v>
      </c>
      <c r="X238" s="470" t="s">
        <v>494</v>
      </c>
      <c r="Y238">
        <v>24</v>
      </c>
      <c r="Z238" s="400">
        <v>222</v>
      </c>
      <c r="AA238" s="502">
        <v>222</v>
      </c>
      <c r="AC238" s="400">
        <f t="shared" si="56"/>
        <v>12</v>
      </c>
    </row>
    <row r="239" spans="1:29" ht="12.75" customHeight="1">
      <c r="A239" s="403">
        <f t="shared" si="57"/>
        <v>223</v>
      </c>
      <c r="B239" s="513"/>
      <c r="C239" s="404" t="str">
        <f t="shared" si="52"/>
        <v>C44-R22</v>
      </c>
      <c r="D239" s="405">
        <v>0.39065972222222517</v>
      </c>
      <c r="E239" s="405">
        <v>0.39082175925926221</v>
      </c>
      <c r="F239" s="406">
        <f t="shared" si="65"/>
        <v>1.7</v>
      </c>
      <c r="G239" s="468">
        <f t="shared" si="65"/>
        <v>13.26</v>
      </c>
      <c r="H239" s="407">
        <f t="shared" si="65"/>
        <v>1.2</v>
      </c>
      <c r="I239" s="407">
        <f t="shared" si="59"/>
        <v>14.959999999999999</v>
      </c>
      <c r="J239" s="407">
        <f t="shared" ca="1" si="53"/>
        <v>15.02</v>
      </c>
      <c r="K239" s="408">
        <f t="shared" ca="1" si="60"/>
        <v>6.0000000000000497E-2</v>
      </c>
      <c r="L239" s="409">
        <f t="shared" si="61"/>
        <v>0.5</v>
      </c>
      <c r="M239" s="410">
        <f t="shared" si="62"/>
        <v>15.459999999999999</v>
      </c>
      <c r="N239" s="410">
        <f t="shared" ca="1" si="63"/>
        <v>15.52</v>
      </c>
      <c r="O239" s="411"/>
      <c r="P239" s="485">
        <f t="shared" ca="1" si="64"/>
        <v>0.39114583333333586</v>
      </c>
      <c r="Q239" s="484">
        <f t="shared" ca="1" si="54"/>
        <v>0.39129629629629881</v>
      </c>
      <c r="R239" s="486">
        <f t="shared" ca="1" si="55"/>
        <v>0.06</v>
      </c>
      <c r="S239" s="486">
        <f t="shared" ca="1" si="55"/>
        <v>0.02</v>
      </c>
      <c r="T239">
        <v>21</v>
      </c>
      <c r="U239" s="469" t="str">
        <f t="shared" si="51"/>
        <v>C44-R22</v>
      </c>
      <c r="V239">
        <v>44</v>
      </c>
      <c r="W239" s="470" t="s">
        <v>493</v>
      </c>
      <c r="X239" s="470" t="s">
        <v>494</v>
      </c>
      <c r="Y239">
        <v>22</v>
      </c>
      <c r="Z239" s="400">
        <v>223</v>
      </c>
      <c r="AA239" s="502">
        <v>223</v>
      </c>
      <c r="AC239" s="400">
        <f t="shared" si="56"/>
        <v>13</v>
      </c>
    </row>
    <row r="240" spans="1:29" ht="12.75" customHeight="1">
      <c r="A240" s="403">
        <f t="shared" si="57"/>
        <v>224</v>
      </c>
      <c r="B240" s="513"/>
      <c r="C240" s="404" t="str">
        <f t="shared" si="52"/>
        <v>C44-R20</v>
      </c>
      <c r="D240" s="405">
        <v>0.39107638888889185</v>
      </c>
      <c r="E240" s="405">
        <v>0.39121527777778076</v>
      </c>
      <c r="F240" s="406">
        <f t="shared" si="65"/>
        <v>1.7</v>
      </c>
      <c r="G240" s="468">
        <f t="shared" si="65"/>
        <v>13.26</v>
      </c>
      <c r="H240" s="407">
        <f t="shared" si="65"/>
        <v>1.2</v>
      </c>
      <c r="I240" s="407">
        <f t="shared" si="59"/>
        <v>14.959999999999999</v>
      </c>
      <c r="J240" s="407">
        <f t="shared" ca="1" si="53"/>
        <v>15.02</v>
      </c>
      <c r="K240" s="408">
        <f t="shared" ca="1" si="60"/>
        <v>6.0000000000000497E-2</v>
      </c>
      <c r="L240" s="409">
        <f t="shared" si="61"/>
        <v>0.5</v>
      </c>
      <c r="M240" s="410">
        <f t="shared" si="62"/>
        <v>15.459999999999999</v>
      </c>
      <c r="N240" s="410">
        <f t="shared" ca="1" si="63"/>
        <v>15.52</v>
      </c>
      <c r="O240" s="411"/>
      <c r="P240" s="485">
        <f t="shared" ca="1" si="64"/>
        <v>0.39156250000000253</v>
      </c>
      <c r="Q240" s="484">
        <f t="shared" ca="1" si="54"/>
        <v>0.39171296296296548</v>
      </c>
      <c r="R240" s="486">
        <f t="shared" ca="1" si="55"/>
        <v>0.06</v>
      </c>
      <c r="S240" s="486">
        <f t="shared" ca="1" si="55"/>
        <v>0.02</v>
      </c>
      <c r="T240">
        <v>22</v>
      </c>
      <c r="U240" s="469" t="str">
        <f t="shared" si="51"/>
        <v>C44-R20</v>
      </c>
      <c r="V240">
        <v>44</v>
      </c>
      <c r="W240" s="470" t="s">
        <v>493</v>
      </c>
      <c r="X240" s="470" t="s">
        <v>494</v>
      </c>
      <c r="Y240">
        <v>20</v>
      </c>
      <c r="Z240" s="400">
        <v>224</v>
      </c>
      <c r="AA240" s="502">
        <v>224</v>
      </c>
      <c r="AC240" s="400">
        <f t="shared" si="56"/>
        <v>14</v>
      </c>
    </row>
    <row r="241" spans="1:29" ht="12.75" customHeight="1">
      <c r="A241" s="403">
        <f t="shared" si="57"/>
        <v>225</v>
      </c>
      <c r="B241" s="513"/>
      <c r="C241" s="404" t="str">
        <f t="shared" si="52"/>
        <v>C44-R18</v>
      </c>
      <c r="D241" s="405">
        <v>0.39144675925926226</v>
      </c>
      <c r="E241" s="405">
        <v>0.39158564814815117</v>
      </c>
      <c r="F241" s="406">
        <f t="shared" si="65"/>
        <v>1.7</v>
      </c>
      <c r="G241" s="468">
        <f t="shared" si="65"/>
        <v>13.26</v>
      </c>
      <c r="H241" s="407">
        <f t="shared" si="65"/>
        <v>1.2</v>
      </c>
      <c r="I241" s="407">
        <f t="shared" si="59"/>
        <v>14.959999999999999</v>
      </c>
      <c r="J241" s="407">
        <f t="shared" ca="1" si="53"/>
        <v>15.09</v>
      </c>
      <c r="K241" s="408">
        <f t="shared" ca="1" si="60"/>
        <v>0.13000000000000078</v>
      </c>
      <c r="L241" s="409">
        <f t="shared" si="61"/>
        <v>0.5</v>
      </c>
      <c r="M241" s="410">
        <f t="shared" si="62"/>
        <v>15.459999999999999</v>
      </c>
      <c r="N241" s="410">
        <f t="shared" ca="1" si="63"/>
        <v>15.59</v>
      </c>
      <c r="O241" s="411"/>
      <c r="P241" s="485">
        <f t="shared" ca="1" si="64"/>
        <v>0.39200231481481734</v>
      </c>
      <c r="Q241" s="484">
        <f t="shared" ca="1" si="54"/>
        <v>0.39217592592592848</v>
      </c>
      <c r="R241" s="486">
        <f t="shared" ca="1" si="55"/>
        <v>0.13</v>
      </c>
      <c r="S241" s="486">
        <f t="shared" ca="1" si="55"/>
        <v>0.13</v>
      </c>
      <c r="T241">
        <v>23</v>
      </c>
      <c r="U241" s="469" t="str">
        <f t="shared" si="51"/>
        <v>C44-R18</v>
      </c>
      <c r="V241">
        <v>44</v>
      </c>
      <c r="W241" s="470" t="s">
        <v>493</v>
      </c>
      <c r="X241" s="470" t="s">
        <v>494</v>
      </c>
      <c r="Y241">
        <v>18</v>
      </c>
      <c r="Z241" s="400">
        <v>225</v>
      </c>
      <c r="AA241" s="502">
        <v>225</v>
      </c>
      <c r="AC241" s="400">
        <f t="shared" si="56"/>
        <v>15</v>
      </c>
    </row>
    <row r="242" spans="1:29" ht="12.75" customHeight="1">
      <c r="A242" s="403">
        <f t="shared" si="57"/>
        <v>226</v>
      </c>
      <c r="B242" s="513" t="str">
        <f>D12</f>
        <v>KM10+170, KM10+230</v>
      </c>
      <c r="C242" s="404" t="str">
        <f t="shared" si="52"/>
        <v>C44-R16</v>
      </c>
      <c r="D242" s="405">
        <v>0.3918402777777808</v>
      </c>
      <c r="E242" s="405">
        <v>0.39199074074074375</v>
      </c>
      <c r="F242" s="406">
        <f t="shared" si="65"/>
        <v>1.7</v>
      </c>
      <c r="G242" s="468">
        <f t="shared" si="65"/>
        <v>13.26</v>
      </c>
      <c r="H242" s="407">
        <f t="shared" si="65"/>
        <v>1.2</v>
      </c>
      <c r="I242" s="407">
        <f t="shared" si="59"/>
        <v>14.959999999999999</v>
      </c>
      <c r="J242" s="407">
        <f t="shared" ca="1" si="53"/>
        <v>15.1</v>
      </c>
      <c r="K242" s="408">
        <f t="shared" ca="1" si="60"/>
        <v>0.14000000000000057</v>
      </c>
      <c r="L242" s="409">
        <f t="shared" si="61"/>
        <v>0.5</v>
      </c>
      <c r="M242" s="410">
        <f t="shared" si="62"/>
        <v>15.459999999999999</v>
      </c>
      <c r="N242" s="410">
        <f t="shared" ca="1" si="63"/>
        <v>15.6</v>
      </c>
      <c r="O242" s="411"/>
      <c r="P242" s="485">
        <f t="shared" ca="1" si="64"/>
        <v>0.39245370370370625</v>
      </c>
      <c r="Q242" s="484">
        <f t="shared" ca="1" si="54"/>
        <v>0.3926041666666692</v>
      </c>
      <c r="R242" s="486">
        <f t="shared" ca="1" si="55"/>
        <v>0.14000000000000001</v>
      </c>
      <c r="S242" s="486">
        <f t="shared" ca="1" si="55"/>
        <v>7.0000000000000007E-2</v>
      </c>
      <c r="T242">
        <v>24</v>
      </c>
      <c r="U242" s="469" t="str">
        <f t="shared" si="51"/>
        <v>C44-R16</v>
      </c>
      <c r="V242">
        <v>44</v>
      </c>
      <c r="W242" s="470" t="s">
        <v>493</v>
      </c>
      <c r="X242" s="470" t="s">
        <v>494</v>
      </c>
      <c r="Y242">
        <v>16</v>
      </c>
      <c r="Z242" s="400">
        <v>226</v>
      </c>
      <c r="AA242" s="502">
        <v>226</v>
      </c>
      <c r="AC242" s="400">
        <f t="shared" si="56"/>
        <v>16</v>
      </c>
    </row>
    <row r="243" spans="1:29" ht="12.75" customHeight="1">
      <c r="A243" s="403">
        <f t="shared" si="57"/>
        <v>227</v>
      </c>
      <c r="B243" s="513"/>
      <c r="C243" s="404" t="str">
        <f t="shared" si="52"/>
        <v>C44-R14</v>
      </c>
      <c r="D243" s="405">
        <v>0.39225694444444748</v>
      </c>
      <c r="E243" s="405">
        <v>0.39240740740741042</v>
      </c>
      <c r="F243" s="406">
        <f t="shared" ref="F243:H258" si="66">F242</f>
        <v>1.7</v>
      </c>
      <c r="G243" s="468">
        <f t="shared" si="66"/>
        <v>13.26</v>
      </c>
      <c r="H243" s="407">
        <f t="shared" si="66"/>
        <v>1.2</v>
      </c>
      <c r="I243" s="407">
        <f t="shared" si="59"/>
        <v>14.959999999999999</v>
      </c>
      <c r="J243" s="407">
        <f t="shared" ca="1" si="53"/>
        <v>15.069999999999999</v>
      </c>
      <c r="K243" s="408">
        <f t="shared" ca="1" si="60"/>
        <v>0.10999999999999943</v>
      </c>
      <c r="L243" s="409">
        <f t="shared" si="61"/>
        <v>0.5</v>
      </c>
      <c r="M243" s="410">
        <f t="shared" si="62"/>
        <v>15.459999999999999</v>
      </c>
      <c r="N243" s="410">
        <f t="shared" ca="1" si="63"/>
        <v>15.569999999999999</v>
      </c>
      <c r="O243" s="411"/>
      <c r="P243" s="485">
        <f t="shared" ca="1" si="64"/>
        <v>0.39285879629629883</v>
      </c>
      <c r="Q243" s="484">
        <f t="shared" ca="1" si="54"/>
        <v>0.39302083333333587</v>
      </c>
      <c r="R243" s="486">
        <f t="shared" ca="1" si="55"/>
        <v>0.11</v>
      </c>
      <c r="S243" s="486">
        <f t="shared" ca="1" si="55"/>
        <v>0.12</v>
      </c>
      <c r="T243">
        <v>25</v>
      </c>
      <c r="U243" s="469" t="str">
        <f t="shared" si="51"/>
        <v>C44-R14</v>
      </c>
      <c r="V243">
        <v>44</v>
      </c>
      <c r="W243" s="470" t="s">
        <v>493</v>
      </c>
      <c r="X243" s="470" t="s">
        <v>494</v>
      </c>
      <c r="Y243">
        <v>14</v>
      </c>
      <c r="Z243" s="400">
        <v>227</v>
      </c>
      <c r="AA243" s="502">
        <v>227</v>
      </c>
      <c r="AC243" s="400">
        <f t="shared" si="56"/>
        <v>17</v>
      </c>
    </row>
    <row r="244" spans="1:29" ht="12.75" customHeight="1">
      <c r="A244" s="403">
        <f t="shared" si="57"/>
        <v>228</v>
      </c>
      <c r="B244" s="513"/>
      <c r="C244" s="404" t="str">
        <f t="shared" si="52"/>
        <v>C44-R12</v>
      </c>
      <c r="D244" s="405">
        <v>0.39266203703704006</v>
      </c>
      <c r="E244" s="405">
        <v>0.39281250000000301</v>
      </c>
      <c r="F244" s="406">
        <f t="shared" si="66"/>
        <v>1.7</v>
      </c>
      <c r="G244" s="468">
        <f t="shared" si="66"/>
        <v>13.26</v>
      </c>
      <c r="H244" s="407">
        <f t="shared" si="66"/>
        <v>1.2</v>
      </c>
      <c r="I244" s="407">
        <f t="shared" si="59"/>
        <v>14.959999999999999</v>
      </c>
      <c r="J244" s="407">
        <f t="shared" ca="1" si="53"/>
        <v>14.979999999999999</v>
      </c>
      <c r="K244" s="408">
        <f t="shared" ca="1" si="60"/>
        <v>1.9999999999999574E-2</v>
      </c>
      <c r="L244" s="409">
        <f t="shared" si="61"/>
        <v>0.5</v>
      </c>
      <c r="M244" s="410">
        <f t="shared" si="62"/>
        <v>15.459999999999999</v>
      </c>
      <c r="N244" s="410">
        <f t="shared" ca="1" si="63"/>
        <v>15.479999999999999</v>
      </c>
      <c r="O244" s="411"/>
      <c r="P244" s="485">
        <f t="shared" ca="1" si="64"/>
        <v>0.39326388888889141</v>
      </c>
      <c r="Q244" s="484">
        <f t="shared" ca="1" si="54"/>
        <v>0.39343750000000255</v>
      </c>
      <c r="R244" s="486">
        <f t="shared" ca="1" si="55"/>
        <v>0.02</v>
      </c>
      <c r="S244" s="486">
        <f t="shared" ca="1" si="55"/>
        <v>0.14000000000000001</v>
      </c>
      <c r="T244">
        <v>1</v>
      </c>
      <c r="U244" s="469" t="str">
        <f t="shared" si="51"/>
        <v>C44-R12</v>
      </c>
      <c r="V244">
        <v>44</v>
      </c>
      <c r="W244" s="470" t="s">
        <v>493</v>
      </c>
      <c r="X244" s="470" t="s">
        <v>494</v>
      </c>
      <c r="Y244">
        <v>12</v>
      </c>
      <c r="Z244" s="400">
        <v>228</v>
      </c>
      <c r="AA244" s="502">
        <v>228</v>
      </c>
      <c r="AC244" s="400">
        <f t="shared" si="56"/>
        <v>18</v>
      </c>
    </row>
    <row r="245" spans="1:29" ht="12.75" customHeight="1">
      <c r="A245" s="403">
        <f t="shared" si="57"/>
        <v>229</v>
      </c>
      <c r="B245" s="513"/>
      <c r="C245" s="404" t="str">
        <f t="shared" si="52"/>
        <v>C44-R10</v>
      </c>
      <c r="D245" s="405">
        <v>0.39307870370370673</v>
      </c>
      <c r="E245" s="405">
        <v>0.39321759259259564</v>
      </c>
      <c r="F245" s="406">
        <f t="shared" si="66"/>
        <v>1.7</v>
      </c>
      <c r="G245" s="468">
        <f t="shared" si="66"/>
        <v>13.26</v>
      </c>
      <c r="H245" s="407">
        <f t="shared" si="66"/>
        <v>1.2</v>
      </c>
      <c r="I245" s="407">
        <f t="shared" si="59"/>
        <v>14.959999999999999</v>
      </c>
      <c r="J245" s="407">
        <f t="shared" ca="1" si="53"/>
        <v>15.04</v>
      </c>
      <c r="K245" s="408">
        <f t="shared" ca="1" si="60"/>
        <v>8.0000000000000071E-2</v>
      </c>
      <c r="L245" s="409">
        <f t="shared" si="61"/>
        <v>0.5</v>
      </c>
      <c r="M245" s="410">
        <f t="shared" si="62"/>
        <v>15.459999999999999</v>
      </c>
      <c r="N245" s="410">
        <f t="shared" ca="1" si="63"/>
        <v>15.54</v>
      </c>
      <c r="O245" s="411"/>
      <c r="P245" s="485">
        <f t="shared" ca="1" si="64"/>
        <v>0.39366898148148405</v>
      </c>
      <c r="Q245" s="484">
        <f t="shared" ca="1" si="54"/>
        <v>0.393819444444447</v>
      </c>
      <c r="R245" s="486">
        <f t="shared" ca="1" si="55"/>
        <v>0.08</v>
      </c>
      <c r="S245" s="486">
        <f t="shared" ca="1" si="55"/>
        <v>0.08</v>
      </c>
      <c r="T245">
        <v>2</v>
      </c>
      <c r="U245" s="469" t="str">
        <f t="shared" si="51"/>
        <v>C44-R10</v>
      </c>
      <c r="V245">
        <v>44</v>
      </c>
      <c r="W245" s="470" t="s">
        <v>493</v>
      </c>
      <c r="X245" s="470" t="s">
        <v>494</v>
      </c>
      <c r="Y245">
        <v>10</v>
      </c>
      <c r="Z245" s="400">
        <v>229</v>
      </c>
      <c r="AA245" s="502">
        <v>229</v>
      </c>
      <c r="AC245" s="400">
        <f t="shared" si="56"/>
        <v>19</v>
      </c>
    </row>
    <row r="246" spans="1:29" ht="12.75" customHeight="1">
      <c r="A246" s="403">
        <f t="shared" si="57"/>
        <v>230</v>
      </c>
      <c r="B246" s="513"/>
      <c r="C246" s="404" t="str">
        <f t="shared" si="52"/>
        <v>C44-R8</v>
      </c>
      <c r="D246" s="405">
        <v>0.39344907407407714</v>
      </c>
      <c r="E246" s="405">
        <v>0.39359953703704009</v>
      </c>
      <c r="F246" s="406">
        <f t="shared" si="66"/>
        <v>1.7</v>
      </c>
      <c r="G246" s="468">
        <f t="shared" si="66"/>
        <v>13.26</v>
      </c>
      <c r="H246" s="407">
        <f t="shared" si="66"/>
        <v>1.2</v>
      </c>
      <c r="I246" s="407">
        <f t="shared" si="59"/>
        <v>14.959999999999999</v>
      </c>
      <c r="J246" s="407">
        <f t="shared" ca="1" si="53"/>
        <v>15.079999999999998</v>
      </c>
      <c r="K246" s="408">
        <f t="shared" ca="1" si="60"/>
        <v>0.11999999999999922</v>
      </c>
      <c r="L246" s="409">
        <f t="shared" si="61"/>
        <v>0.5</v>
      </c>
      <c r="M246" s="410">
        <f t="shared" si="62"/>
        <v>15.459999999999999</v>
      </c>
      <c r="N246" s="410">
        <f t="shared" ca="1" si="63"/>
        <v>15.579999999999998</v>
      </c>
      <c r="O246" s="411"/>
      <c r="P246" s="485">
        <f t="shared" ca="1" si="64"/>
        <v>0.39408564814815072</v>
      </c>
      <c r="Q246" s="484">
        <f t="shared" ca="1" si="54"/>
        <v>0.39425925925926186</v>
      </c>
      <c r="R246" s="486">
        <f t="shared" ca="1" si="55"/>
        <v>0.12</v>
      </c>
      <c r="S246" s="486">
        <f t="shared" ca="1" si="55"/>
        <v>0.02</v>
      </c>
      <c r="T246">
        <v>3</v>
      </c>
      <c r="U246" s="469" t="str">
        <f t="shared" si="51"/>
        <v>C44-R8</v>
      </c>
      <c r="V246">
        <v>44</v>
      </c>
      <c r="W246" s="470" t="s">
        <v>493</v>
      </c>
      <c r="X246" s="470" t="s">
        <v>494</v>
      </c>
      <c r="Y246">
        <v>8</v>
      </c>
      <c r="Z246" s="400">
        <v>230</v>
      </c>
      <c r="AA246" s="502">
        <v>230</v>
      </c>
      <c r="AC246" s="400">
        <f t="shared" si="56"/>
        <v>20</v>
      </c>
    </row>
    <row r="247" spans="1:29" ht="12.75" customHeight="1">
      <c r="A247" s="403">
        <f t="shared" si="57"/>
        <v>231</v>
      </c>
      <c r="B247" s="513"/>
      <c r="C247" s="404" t="str">
        <f t="shared" si="52"/>
        <v>C44-R6</v>
      </c>
      <c r="D247" s="405">
        <v>0.39384259259259563</v>
      </c>
      <c r="E247" s="405">
        <v>0.39401620370370677</v>
      </c>
      <c r="F247" s="406">
        <f t="shared" si="66"/>
        <v>1.7</v>
      </c>
      <c r="G247" s="468">
        <f t="shared" si="66"/>
        <v>13.26</v>
      </c>
      <c r="H247" s="407">
        <f t="shared" si="66"/>
        <v>1.2</v>
      </c>
      <c r="I247" s="407">
        <f t="shared" si="59"/>
        <v>14.959999999999999</v>
      </c>
      <c r="J247" s="407">
        <f t="shared" ca="1" si="53"/>
        <v>15.01</v>
      </c>
      <c r="K247" s="408">
        <f t="shared" ca="1" si="60"/>
        <v>5.0000000000000711E-2</v>
      </c>
      <c r="L247" s="409">
        <f t="shared" si="61"/>
        <v>0.5</v>
      </c>
      <c r="M247" s="410">
        <f t="shared" si="62"/>
        <v>15.459999999999999</v>
      </c>
      <c r="N247" s="410">
        <f t="shared" ca="1" si="63"/>
        <v>15.51</v>
      </c>
      <c r="O247" s="411"/>
      <c r="P247" s="485">
        <f t="shared" ca="1" si="64"/>
        <v>0.3945138888888915</v>
      </c>
      <c r="Q247" s="484">
        <f t="shared" ca="1" si="54"/>
        <v>0.39467592592592854</v>
      </c>
      <c r="R247" s="486">
        <f t="shared" ca="1" si="55"/>
        <v>0.05</v>
      </c>
      <c r="S247" s="486">
        <f t="shared" ca="1" si="55"/>
        <v>0.13</v>
      </c>
      <c r="T247">
        <v>4</v>
      </c>
      <c r="U247" s="469" t="str">
        <f t="shared" si="51"/>
        <v>C44-R6</v>
      </c>
      <c r="V247">
        <v>44</v>
      </c>
      <c r="W247" s="470" t="s">
        <v>493</v>
      </c>
      <c r="X247" s="470" t="s">
        <v>494</v>
      </c>
      <c r="Y247">
        <v>6</v>
      </c>
      <c r="Z247" s="400">
        <v>231</v>
      </c>
      <c r="AA247" s="502">
        <v>231</v>
      </c>
      <c r="AC247" s="400">
        <f t="shared" si="56"/>
        <v>1</v>
      </c>
    </row>
    <row r="248" spans="1:29" ht="12.75" customHeight="1">
      <c r="A248" s="403">
        <f t="shared" si="57"/>
        <v>232</v>
      </c>
      <c r="B248" s="513"/>
      <c r="C248" s="404" t="str">
        <f t="shared" si="52"/>
        <v>C44-R4</v>
      </c>
      <c r="D248" s="405">
        <v>0.3942708333333364</v>
      </c>
      <c r="E248" s="405">
        <v>0.39440972222222531</v>
      </c>
      <c r="F248" s="406">
        <f t="shared" si="66"/>
        <v>1.7</v>
      </c>
      <c r="G248" s="468">
        <f t="shared" si="66"/>
        <v>13.26</v>
      </c>
      <c r="H248" s="407">
        <f t="shared" si="66"/>
        <v>1.2</v>
      </c>
      <c r="I248" s="407">
        <f t="shared" si="59"/>
        <v>14.959999999999999</v>
      </c>
      <c r="J248" s="407">
        <f t="shared" ca="1" si="53"/>
        <v>14.989999999999998</v>
      </c>
      <c r="K248" s="408">
        <f t="shared" ca="1" si="60"/>
        <v>2.9999999999999361E-2</v>
      </c>
      <c r="L248" s="409">
        <f t="shared" si="61"/>
        <v>0.5</v>
      </c>
      <c r="M248" s="410">
        <f t="shared" si="62"/>
        <v>15.459999999999999</v>
      </c>
      <c r="N248" s="410">
        <f t="shared" ca="1" si="63"/>
        <v>15.489999999999998</v>
      </c>
      <c r="O248" s="411"/>
      <c r="P248" s="485">
        <f t="shared" ca="1" si="64"/>
        <v>0.3949537037037063</v>
      </c>
      <c r="Q248" s="484">
        <f t="shared" ca="1" si="54"/>
        <v>0.39509259259259522</v>
      </c>
      <c r="R248" s="486">
        <f t="shared" ca="1" si="55"/>
        <v>0.03</v>
      </c>
      <c r="S248" s="486">
        <f t="shared" ca="1" si="55"/>
        <v>0.01</v>
      </c>
      <c r="T248">
        <v>5</v>
      </c>
      <c r="U248" s="469" t="str">
        <f t="shared" si="51"/>
        <v>C44-R4</v>
      </c>
      <c r="V248">
        <v>44</v>
      </c>
      <c r="W248" s="470" t="s">
        <v>493</v>
      </c>
      <c r="X248" s="470" t="s">
        <v>494</v>
      </c>
      <c r="Y248">
        <v>4</v>
      </c>
      <c r="Z248" s="400">
        <v>232</v>
      </c>
      <c r="AA248" s="502">
        <v>232</v>
      </c>
      <c r="AC248" s="400">
        <f t="shared" si="56"/>
        <v>2</v>
      </c>
    </row>
    <row r="249" spans="1:29" ht="12.75" customHeight="1">
      <c r="A249" s="403">
        <f t="shared" si="57"/>
        <v>233</v>
      </c>
      <c r="B249" s="513"/>
      <c r="C249" s="404" t="str">
        <f t="shared" si="52"/>
        <v>C44-R2</v>
      </c>
      <c r="D249" s="405">
        <v>0.39466435185185494</v>
      </c>
      <c r="E249" s="405">
        <v>0.39483796296296608</v>
      </c>
      <c r="F249" s="406">
        <f t="shared" si="66"/>
        <v>1.7</v>
      </c>
      <c r="G249" s="468">
        <f t="shared" si="66"/>
        <v>13.26</v>
      </c>
      <c r="H249" s="407">
        <f t="shared" si="66"/>
        <v>1.2</v>
      </c>
      <c r="I249" s="407">
        <f t="shared" si="59"/>
        <v>14.959999999999999</v>
      </c>
      <c r="J249" s="407">
        <f t="shared" ca="1" si="53"/>
        <v>15.09</v>
      </c>
      <c r="K249" s="408">
        <f t="shared" ca="1" si="60"/>
        <v>0.13000000000000078</v>
      </c>
      <c r="L249" s="409">
        <f t="shared" si="61"/>
        <v>0.5</v>
      </c>
      <c r="M249" s="410">
        <f t="shared" si="62"/>
        <v>15.459999999999999</v>
      </c>
      <c r="N249" s="410">
        <f t="shared" ca="1" si="63"/>
        <v>15.59</v>
      </c>
      <c r="O249" s="411"/>
      <c r="P249" s="485">
        <f t="shared" ca="1" si="64"/>
        <v>0.39533564814815075</v>
      </c>
      <c r="Q249" s="484">
        <f t="shared" ca="1" si="54"/>
        <v>0.39547453703703966</v>
      </c>
      <c r="R249" s="486">
        <f t="shared" ca="1" si="55"/>
        <v>0.13</v>
      </c>
      <c r="S249" s="486">
        <f t="shared" ca="1" si="55"/>
        <v>0.09</v>
      </c>
      <c r="T249">
        <v>6</v>
      </c>
      <c r="U249" s="469" t="str">
        <f t="shared" si="51"/>
        <v>C44-R2</v>
      </c>
      <c r="V249">
        <v>44</v>
      </c>
      <c r="W249" s="470" t="s">
        <v>493</v>
      </c>
      <c r="X249" s="470" t="s">
        <v>494</v>
      </c>
      <c r="Y249">
        <v>2</v>
      </c>
      <c r="Z249" s="400">
        <v>233</v>
      </c>
      <c r="AA249" s="502">
        <v>233</v>
      </c>
      <c r="AC249" s="400">
        <f t="shared" si="56"/>
        <v>3</v>
      </c>
    </row>
    <row r="250" spans="1:29" ht="12.75" customHeight="1">
      <c r="A250" s="403">
        <f t="shared" si="57"/>
        <v>234</v>
      </c>
      <c r="B250" s="513"/>
      <c r="C250" s="404" t="str">
        <f t="shared" si="52"/>
        <v>C45-R1</v>
      </c>
      <c r="D250" s="405">
        <v>0.39512731481481794</v>
      </c>
      <c r="E250" s="405">
        <v>0.39528935185185499</v>
      </c>
      <c r="F250" s="406">
        <f t="shared" si="66"/>
        <v>1.7</v>
      </c>
      <c r="G250" s="468">
        <f t="shared" si="66"/>
        <v>13.26</v>
      </c>
      <c r="H250" s="407">
        <f t="shared" si="66"/>
        <v>1.2</v>
      </c>
      <c r="I250" s="407">
        <f t="shared" si="59"/>
        <v>14.959999999999999</v>
      </c>
      <c r="J250" s="407">
        <f t="shared" ca="1" si="53"/>
        <v>14.989999999999998</v>
      </c>
      <c r="K250" s="408">
        <f t="shared" ca="1" si="60"/>
        <v>2.9999999999999361E-2</v>
      </c>
      <c r="L250" s="409">
        <f t="shared" si="61"/>
        <v>0.5</v>
      </c>
      <c r="M250" s="410">
        <f t="shared" si="62"/>
        <v>15.459999999999999</v>
      </c>
      <c r="N250" s="410">
        <f t="shared" ca="1" si="63"/>
        <v>15.489999999999998</v>
      </c>
      <c r="O250" s="411"/>
      <c r="P250" s="485">
        <f t="shared" ca="1" si="64"/>
        <v>0.39576388888889152</v>
      </c>
      <c r="Q250" s="484">
        <f t="shared" ca="1" si="54"/>
        <v>0.39590277777778043</v>
      </c>
      <c r="R250" s="486">
        <f t="shared" ca="1" si="55"/>
        <v>0.03</v>
      </c>
      <c r="S250" s="486">
        <f t="shared" ca="1" si="55"/>
        <v>0.04</v>
      </c>
      <c r="T250">
        <v>7</v>
      </c>
      <c r="U250" s="469" t="str">
        <f t="shared" si="51"/>
        <v>C45-R1</v>
      </c>
      <c r="V250">
        <v>45</v>
      </c>
      <c r="W250" s="470" t="s">
        <v>493</v>
      </c>
      <c r="X250" s="470" t="s">
        <v>494</v>
      </c>
      <c r="Y250">
        <v>1</v>
      </c>
      <c r="Z250" s="400">
        <v>234</v>
      </c>
      <c r="AA250" s="502">
        <v>234</v>
      </c>
      <c r="AC250" s="400">
        <f t="shared" si="56"/>
        <v>4</v>
      </c>
    </row>
    <row r="251" spans="1:29" ht="12.75" customHeight="1">
      <c r="A251" s="403">
        <f t="shared" si="57"/>
        <v>235</v>
      </c>
      <c r="B251" s="513"/>
      <c r="C251" s="404" t="str">
        <f t="shared" si="52"/>
        <v>C45-R3</v>
      </c>
      <c r="D251" s="405">
        <v>0.39554398148148462</v>
      </c>
      <c r="E251" s="405">
        <v>0.39571759259259576</v>
      </c>
      <c r="F251" s="406">
        <f t="shared" si="66"/>
        <v>1.7</v>
      </c>
      <c r="G251" s="468">
        <f t="shared" si="66"/>
        <v>13.26</v>
      </c>
      <c r="H251" s="407">
        <f t="shared" si="66"/>
        <v>1.2</v>
      </c>
      <c r="I251" s="407">
        <f t="shared" si="59"/>
        <v>14.959999999999999</v>
      </c>
      <c r="J251" s="407">
        <f t="shared" ca="1" si="53"/>
        <v>15.04</v>
      </c>
      <c r="K251" s="408">
        <f t="shared" ca="1" si="60"/>
        <v>8.0000000000000071E-2</v>
      </c>
      <c r="L251" s="409">
        <f t="shared" si="61"/>
        <v>0.5</v>
      </c>
      <c r="M251" s="410">
        <f t="shared" si="62"/>
        <v>15.459999999999999</v>
      </c>
      <c r="N251" s="410">
        <f t="shared" ca="1" si="63"/>
        <v>15.54</v>
      </c>
      <c r="O251" s="411"/>
      <c r="P251" s="485">
        <f t="shared" ca="1" si="64"/>
        <v>0.39613425925926193</v>
      </c>
      <c r="Q251" s="484">
        <f t="shared" ca="1" si="54"/>
        <v>0.39628472222222488</v>
      </c>
      <c r="R251" s="486">
        <f t="shared" ca="1" si="55"/>
        <v>0.08</v>
      </c>
      <c r="S251" s="486">
        <f t="shared" ca="1" si="55"/>
        <v>0.13</v>
      </c>
      <c r="T251">
        <v>8</v>
      </c>
      <c r="U251" s="469" t="str">
        <f t="shared" si="51"/>
        <v>C45-R3</v>
      </c>
      <c r="V251">
        <v>45</v>
      </c>
      <c r="W251" s="470" t="s">
        <v>493</v>
      </c>
      <c r="X251" s="470" t="s">
        <v>494</v>
      </c>
      <c r="Y251">
        <v>3</v>
      </c>
      <c r="Z251" s="400">
        <v>235</v>
      </c>
      <c r="AA251" s="502">
        <v>235</v>
      </c>
      <c r="AC251" s="400">
        <f t="shared" si="56"/>
        <v>5</v>
      </c>
    </row>
    <row r="252" spans="1:29" ht="12.75" customHeight="1">
      <c r="A252" s="403">
        <f t="shared" si="57"/>
        <v>236</v>
      </c>
      <c r="B252" s="513"/>
      <c r="C252" s="404" t="str">
        <f t="shared" si="52"/>
        <v>C45-R5</v>
      </c>
      <c r="D252" s="405">
        <v>0.39600694444444762</v>
      </c>
      <c r="E252" s="405">
        <v>0.39618055555555876</v>
      </c>
      <c r="F252" s="406">
        <f t="shared" si="66"/>
        <v>1.7</v>
      </c>
      <c r="G252" s="468">
        <f t="shared" si="66"/>
        <v>13.26</v>
      </c>
      <c r="H252" s="407">
        <f t="shared" si="66"/>
        <v>1.2</v>
      </c>
      <c r="I252" s="407">
        <f t="shared" si="59"/>
        <v>14.959999999999999</v>
      </c>
      <c r="J252" s="407">
        <f t="shared" ca="1" si="53"/>
        <v>14.969999999999999</v>
      </c>
      <c r="K252" s="408">
        <f t="shared" ca="1" si="60"/>
        <v>9.9999999999997868E-3</v>
      </c>
      <c r="L252" s="409">
        <f t="shared" si="61"/>
        <v>0.5</v>
      </c>
      <c r="M252" s="410">
        <f t="shared" si="62"/>
        <v>15.459999999999999</v>
      </c>
      <c r="N252" s="410">
        <f t="shared" ca="1" si="63"/>
        <v>15.469999999999999</v>
      </c>
      <c r="O252" s="411"/>
      <c r="P252" s="485">
        <f t="shared" ca="1" si="64"/>
        <v>0.39656250000000265</v>
      </c>
      <c r="Q252" s="484">
        <f t="shared" ca="1" si="54"/>
        <v>0.39673611111111379</v>
      </c>
      <c r="R252" s="486">
        <f t="shared" ca="1" si="55"/>
        <v>0.01</v>
      </c>
      <c r="S252" s="486">
        <f t="shared" ca="1" si="55"/>
        <v>0.12</v>
      </c>
      <c r="T252">
        <v>9</v>
      </c>
      <c r="U252" s="469" t="str">
        <f t="shared" si="51"/>
        <v>C45-R5</v>
      </c>
      <c r="V252">
        <v>45</v>
      </c>
      <c r="W252" s="470" t="s">
        <v>493</v>
      </c>
      <c r="X252" s="470" t="s">
        <v>494</v>
      </c>
      <c r="Y252">
        <v>5</v>
      </c>
      <c r="Z252" s="400">
        <v>236</v>
      </c>
      <c r="AA252" s="502">
        <v>236</v>
      </c>
      <c r="AC252" s="400">
        <f t="shared" si="56"/>
        <v>6</v>
      </c>
    </row>
    <row r="253" spans="1:29" ht="12.75" customHeight="1">
      <c r="A253" s="403">
        <f t="shared" si="57"/>
        <v>237</v>
      </c>
      <c r="B253" s="513"/>
      <c r="C253" s="404" t="str">
        <f t="shared" si="52"/>
        <v>C45-R7</v>
      </c>
      <c r="D253" s="405">
        <v>0.39645833333333652</v>
      </c>
      <c r="E253" s="405">
        <v>0.39660879629629947</v>
      </c>
      <c r="F253" s="406">
        <f t="shared" si="66"/>
        <v>1.7</v>
      </c>
      <c r="G253" s="468">
        <f t="shared" si="66"/>
        <v>13.26</v>
      </c>
      <c r="H253" s="407">
        <f t="shared" si="66"/>
        <v>1.2</v>
      </c>
      <c r="I253" s="407">
        <f t="shared" si="59"/>
        <v>14.959999999999999</v>
      </c>
      <c r="J253" s="407">
        <f t="shared" ca="1" si="53"/>
        <v>14.989999999999998</v>
      </c>
      <c r="K253" s="408">
        <f t="shared" ca="1" si="60"/>
        <v>2.9999999999999361E-2</v>
      </c>
      <c r="L253" s="409">
        <f t="shared" si="61"/>
        <v>0.5</v>
      </c>
      <c r="M253" s="410">
        <f t="shared" si="62"/>
        <v>15.459999999999999</v>
      </c>
      <c r="N253" s="410">
        <f t="shared" ca="1" si="63"/>
        <v>15.489999999999998</v>
      </c>
      <c r="O253" s="411"/>
      <c r="P253" s="485">
        <f t="shared" ca="1" si="64"/>
        <v>0.39700231481481751</v>
      </c>
      <c r="Q253" s="484">
        <f t="shared" ca="1" si="54"/>
        <v>0.39716435185185456</v>
      </c>
      <c r="R253" s="486">
        <f t="shared" ca="1" si="55"/>
        <v>0.03</v>
      </c>
      <c r="S253" s="486">
        <f t="shared" ca="1" si="55"/>
        <v>0.02</v>
      </c>
      <c r="T253">
        <v>10</v>
      </c>
      <c r="U253" s="469" t="str">
        <f t="shared" si="51"/>
        <v>C45-R7</v>
      </c>
      <c r="V253">
        <v>45</v>
      </c>
      <c r="W253" s="470" t="s">
        <v>493</v>
      </c>
      <c r="X253" s="470" t="s">
        <v>494</v>
      </c>
      <c r="Y253">
        <v>7</v>
      </c>
      <c r="Z253" s="400">
        <v>237</v>
      </c>
      <c r="AA253" s="502">
        <v>237</v>
      </c>
      <c r="AC253" s="400">
        <f t="shared" si="56"/>
        <v>7</v>
      </c>
    </row>
    <row r="254" spans="1:29" ht="12.75" customHeight="1">
      <c r="A254" s="403">
        <f t="shared" si="57"/>
        <v>238</v>
      </c>
      <c r="B254" s="513"/>
      <c r="C254" s="404" t="str">
        <f t="shared" si="52"/>
        <v>C45-R9</v>
      </c>
      <c r="D254" s="405">
        <v>0.3968750000000032</v>
      </c>
      <c r="E254" s="405">
        <v>0.39701388888889211</v>
      </c>
      <c r="F254" s="406">
        <f t="shared" si="66"/>
        <v>1.7</v>
      </c>
      <c r="G254" s="468">
        <f t="shared" si="66"/>
        <v>13.26</v>
      </c>
      <c r="H254" s="407">
        <f t="shared" si="66"/>
        <v>1.2</v>
      </c>
      <c r="I254" s="407">
        <f t="shared" si="59"/>
        <v>14.959999999999999</v>
      </c>
      <c r="J254" s="407">
        <f t="shared" ca="1" si="53"/>
        <v>15.069999999999999</v>
      </c>
      <c r="K254" s="408">
        <f t="shared" ca="1" si="60"/>
        <v>0.10999999999999943</v>
      </c>
      <c r="L254" s="409">
        <f t="shared" si="61"/>
        <v>0.5</v>
      </c>
      <c r="M254" s="410">
        <f t="shared" si="62"/>
        <v>15.459999999999999</v>
      </c>
      <c r="N254" s="410">
        <f t="shared" ca="1" si="63"/>
        <v>15.569999999999999</v>
      </c>
      <c r="O254" s="411"/>
      <c r="P254" s="485">
        <f t="shared" ca="1" si="64"/>
        <v>0.39739583333333606</v>
      </c>
      <c r="Q254" s="484">
        <f t="shared" ca="1" si="54"/>
        <v>0.39754629629629901</v>
      </c>
      <c r="R254" s="486">
        <f t="shared" ca="1" si="55"/>
        <v>0.11</v>
      </c>
      <c r="S254" s="486">
        <f t="shared" ca="1" si="55"/>
        <v>0.04</v>
      </c>
      <c r="T254">
        <v>11</v>
      </c>
      <c r="U254" s="469" t="str">
        <f t="shared" si="51"/>
        <v>C45-R9</v>
      </c>
      <c r="V254">
        <v>45</v>
      </c>
      <c r="W254" s="470" t="s">
        <v>493</v>
      </c>
      <c r="X254" s="470" t="s">
        <v>494</v>
      </c>
      <c r="Y254">
        <v>9</v>
      </c>
      <c r="Z254" s="400">
        <v>238</v>
      </c>
      <c r="AA254" s="502">
        <v>238</v>
      </c>
      <c r="AC254" s="400">
        <f t="shared" si="56"/>
        <v>8</v>
      </c>
    </row>
    <row r="255" spans="1:29" ht="12.75" customHeight="1">
      <c r="A255" s="403">
        <f t="shared" si="57"/>
        <v>239</v>
      </c>
      <c r="B255" s="513"/>
      <c r="C255" s="404" t="str">
        <f t="shared" si="52"/>
        <v>C45-R11</v>
      </c>
      <c r="D255" s="405">
        <v>0.39729166666666987</v>
      </c>
      <c r="E255" s="405">
        <v>0.39744212962963282</v>
      </c>
      <c r="F255" s="406">
        <f t="shared" si="66"/>
        <v>1.7</v>
      </c>
      <c r="G255" s="468">
        <f t="shared" si="66"/>
        <v>13.26</v>
      </c>
      <c r="H255" s="407">
        <f t="shared" si="66"/>
        <v>1.2</v>
      </c>
      <c r="I255" s="407">
        <f t="shared" si="59"/>
        <v>14.959999999999999</v>
      </c>
      <c r="J255" s="407">
        <f t="shared" ca="1" si="53"/>
        <v>15.01</v>
      </c>
      <c r="K255" s="408">
        <f t="shared" ca="1" si="60"/>
        <v>5.0000000000000711E-2</v>
      </c>
      <c r="L255" s="409">
        <f t="shared" si="61"/>
        <v>0.5</v>
      </c>
      <c r="M255" s="410">
        <f t="shared" si="62"/>
        <v>15.459999999999999</v>
      </c>
      <c r="N255" s="410">
        <f t="shared" ca="1" si="63"/>
        <v>15.51</v>
      </c>
      <c r="O255" s="411"/>
      <c r="P255" s="485">
        <f t="shared" ca="1" si="64"/>
        <v>0.39781250000000273</v>
      </c>
      <c r="Q255" s="484">
        <f t="shared" ca="1" si="54"/>
        <v>0.39797453703703978</v>
      </c>
      <c r="R255" s="486">
        <f t="shared" ca="1" si="55"/>
        <v>0.05</v>
      </c>
      <c r="S255" s="486">
        <f t="shared" ca="1" si="55"/>
        <v>0.06</v>
      </c>
      <c r="T255">
        <v>12</v>
      </c>
      <c r="U255" s="469" t="str">
        <f t="shared" si="51"/>
        <v>C45-R11</v>
      </c>
      <c r="V255">
        <v>45</v>
      </c>
      <c r="W255" s="470" t="s">
        <v>493</v>
      </c>
      <c r="X255" s="470" t="s">
        <v>494</v>
      </c>
      <c r="Y255">
        <v>11</v>
      </c>
      <c r="Z255" s="400">
        <v>239</v>
      </c>
      <c r="AA255" s="502">
        <v>239</v>
      </c>
      <c r="AC255" s="400">
        <f t="shared" si="56"/>
        <v>9</v>
      </c>
    </row>
    <row r="256" spans="1:29" ht="12.75" customHeight="1">
      <c r="A256" s="403">
        <f t="shared" si="57"/>
        <v>240</v>
      </c>
      <c r="B256" s="513"/>
      <c r="C256" s="404" t="str">
        <f t="shared" si="52"/>
        <v>C45-R13</v>
      </c>
      <c r="D256" s="405">
        <v>0.39768518518518836</v>
      </c>
      <c r="E256" s="405">
        <v>0.39782407407407727</v>
      </c>
      <c r="F256" s="406">
        <f t="shared" si="66"/>
        <v>1.7</v>
      </c>
      <c r="G256" s="468">
        <f t="shared" si="66"/>
        <v>13.26</v>
      </c>
      <c r="H256" s="407">
        <f t="shared" si="66"/>
        <v>1.2</v>
      </c>
      <c r="I256" s="407">
        <f t="shared" si="59"/>
        <v>14.959999999999999</v>
      </c>
      <c r="J256" s="407">
        <f t="shared" ca="1" si="53"/>
        <v>15.069999999999999</v>
      </c>
      <c r="K256" s="408">
        <f t="shared" ca="1" si="60"/>
        <v>0.10999999999999943</v>
      </c>
      <c r="L256" s="409">
        <f t="shared" si="61"/>
        <v>0.5</v>
      </c>
      <c r="M256" s="410">
        <f t="shared" si="62"/>
        <v>15.459999999999999</v>
      </c>
      <c r="N256" s="410">
        <f t="shared" ca="1" si="63"/>
        <v>15.569999999999999</v>
      </c>
      <c r="O256" s="411"/>
      <c r="P256" s="485">
        <f t="shared" ca="1" si="64"/>
        <v>0.39826388888889164</v>
      </c>
      <c r="Q256" s="484">
        <f t="shared" ca="1" si="54"/>
        <v>0.39841435185185459</v>
      </c>
      <c r="R256" s="486">
        <f t="shared" ca="1" si="55"/>
        <v>0.11</v>
      </c>
      <c r="S256" s="486">
        <f t="shared" ca="1" si="55"/>
        <v>0.02</v>
      </c>
      <c r="T256">
        <v>13</v>
      </c>
      <c r="U256" s="469" t="str">
        <f t="shared" si="51"/>
        <v>C45-R13</v>
      </c>
      <c r="V256">
        <v>45</v>
      </c>
      <c r="W256" s="470" t="s">
        <v>493</v>
      </c>
      <c r="X256" s="470" t="s">
        <v>494</v>
      </c>
      <c r="Y256">
        <v>13</v>
      </c>
      <c r="Z256" s="400">
        <v>240</v>
      </c>
      <c r="AA256" s="502">
        <v>240</v>
      </c>
      <c r="AC256" s="400">
        <f t="shared" si="56"/>
        <v>10</v>
      </c>
    </row>
    <row r="257" spans="1:29" ht="12.75" customHeight="1">
      <c r="A257" s="403">
        <f t="shared" si="57"/>
        <v>241</v>
      </c>
      <c r="B257" s="513"/>
      <c r="C257" s="404" t="str">
        <f t="shared" si="52"/>
        <v>C45-R15</v>
      </c>
      <c r="D257" s="405">
        <v>0.39811342592592913</v>
      </c>
      <c r="E257" s="405">
        <v>0.39826388888889208</v>
      </c>
      <c r="F257" s="406">
        <f t="shared" si="66"/>
        <v>1.7</v>
      </c>
      <c r="G257" s="468">
        <f t="shared" si="66"/>
        <v>13.26</v>
      </c>
      <c r="H257" s="407">
        <f t="shared" si="66"/>
        <v>1.2</v>
      </c>
      <c r="I257" s="407">
        <f t="shared" si="59"/>
        <v>14.959999999999999</v>
      </c>
      <c r="J257" s="407">
        <f t="shared" ca="1" si="53"/>
        <v>15.01</v>
      </c>
      <c r="K257" s="408">
        <f t="shared" ca="1" si="60"/>
        <v>5.0000000000000711E-2</v>
      </c>
      <c r="L257" s="409">
        <f t="shared" si="61"/>
        <v>0.5</v>
      </c>
      <c r="M257" s="410">
        <f t="shared" si="62"/>
        <v>15.459999999999999</v>
      </c>
      <c r="N257" s="410">
        <f t="shared" ca="1" si="63"/>
        <v>15.51</v>
      </c>
      <c r="O257" s="411"/>
      <c r="P257" s="485">
        <f t="shared" ca="1" si="64"/>
        <v>0.39864583333333609</v>
      </c>
      <c r="Q257" s="484">
        <f t="shared" ca="1" si="54"/>
        <v>0.39879629629629904</v>
      </c>
      <c r="R257" s="486">
        <f t="shared" ca="1" si="55"/>
        <v>0.05</v>
      </c>
      <c r="S257" s="486">
        <f t="shared" ca="1" si="55"/>
        <v>0.06</v>
      </c>
      <c r="T257">
        <v>14</v>
      </c>
      <c r="U257" s="469" t="str">
        <f t="shared" si="51"/>
        <v>C45-R15</v>
      </c>
      <c r="V257">
        <v>45</v>
      </c>
      <c r="W257" s="470" t="s">
        <v>493</v>
      </c>
      <c r="X257" s="470" t="s">
        <v>494</v>
      </c>
      <c r="Y257">
        <v>15</v>
      </c>
      <c r="Z257" s="400">
        <v>241</v>
      </c>
      <c r="AA257" s="502">
        <v>241</v>
      </c>
      <c r="AC257" s="400">
        <f t="shared" si="56"/>
        <v>11</v>
      </c>
    </row>
    <row r="258" spans="1:29" ht="12.75" customHeight="1">
      <c r="A258" s="403">
        <f t="shared" si="57"/>
        <v>242</v>
      </c>
      <c r="B258" s="513"/>
      <c r="C258" s="404" t="str">
        <f t="shared" si="52"/>
        <v>C45-R17</v>
      </c>
      <c r="D258" s="405">
        <v>0.39854166666666985</v>
      </c>
      <c r="E258" s="405">
        <v>0.39870370370370689</v>
      </c>
      <c r="F258" s="406">
        <f t="shared" si="66"/>
        <v>1.7</v>
      </c>
      <c r="G258" s="468">
        <f t="shared" si="66"/>
        <v>13.26</v>
      </c>
      <c r="H258" s="407">
        <f t="shared" si="66"/>
        <v>1.2</v>
      </c>
      <c r="I258" s="407">
        <f t="shared" si="59"/>
        <v>14.959999999999999</v>
      </c>
      <c r="J258" s="407">
        <f t="shared" ca="1" si="53"/>
        <v>15.11</v>
      </c>
      <c r="K258" s="408">
        <f t="shared" ca="1" si="60"/>
        <v>0.15000000000000036</v>
      </c>
      <c r="L258" s="409">
        <f t="shared" si="61"/>
        <v>0.5</v>
      </c>
      <c r="M258" s="410">
        <f t="shared" si="62"/>
        <v>15.459999999999999</v>
      </c>
      <c r="N258" s="410">
        <f t="shared" ca="1" si="63"/>
        <v>15.61</v>
      </c>
      <c r="O258" s="411"/>
      <c r="P258" s="485">
        <f t="shared" ca="1" si="64"/>
        <v>0.39906250000000276</v>
      </c>
      <c r="Q258" s="484">
        <f t="shared" ca="1" si="54"/>
        <v>0.39922453703703981</v>
      </c>
      <c r="R258" s="486">
        <f t="shared" ca="1" si="55"/>
        <v>0.15</v>
      </c>
      <c r="S258" s="486">
        <f t="shared" ca="1" si="55"/>
        <v>0.03</v>
      </c>
      <c r="T258">
        <v>15</v>
      </c>
      <c r="U258" s="469" t="str">
        <f t="shared" si="51"/>
        <v>C45-R17</v>
      </c>
      <c r="V258">
        <v>45</v>
      </c>
      <c r="W258" s="470" t="s">
        <v>493</v>
      </c>
      <c r="X258" s="470" t="s">
        <v>494</v>
      </c>
      <c r="Y258">
        <v>17</v>
      </c>
      <c r="Z258" s="400">
        <v>242</v>
      </c>
      <c r="AA258" s="502">
        <v>242</v>
      </c>
      <c r="AC258" s="400">
        <f t="shared" si="56"/>
        <v>12</v>
      </c>
    </row>
    <row r="259" spans="1:29" ht="12.75" customHeight="1">
      <c r="A259" s="403">
        <f t="shared" si="57"/>
        <v>243</v>
      </c>
      <c r="B259" s="513"/>
      <c r="C259" s="404" t="str">
        <f t="shared" si="52"/>
        <v>C45-R19</v>
      </c>
      <c r="D259" s="405">
        <v>0.39898148148148466</v>
      </c>
      <c r="E259" s="405">
        <v>0.3991435185185217</v>
      </c>
      <c r="F259" s="406">
        <f t="shared" ref="F259:H274" si="67">F258</f>
        <v>1.7</v>
      </c>
      <c r="G259" s="468">
        <f t="shared" si="67"/>
        <v>13.26</v>
      </c>
      <c r="H259" s="407">
        <f t="shared" si="67"/>
        <v>1.2</v>
      </c>
      <c r="I259" s="407">
        <f t="shared" si="59"/>
        <v>14.959999999999999</v>
      </c>
      <c r="J259" s="407">
        <f t="shared" ca="1" si="53"/>
        <v>15.09</v>
      </c>
      <c r="K259" s="408">
        <f t="shared" ca="1" si="60"/>
        <v>0.13000000000000078</v>
      </c>
      <c r="L259" s="409">
        <f t="shared" si="61"/>
        <v>0.5</v>
      </c>
      <c r="M259" s="410">
        <f t="shared" si="62"/>
        <v>15.459999999999999</v>
      </c>
      <c r="N259" s="410">
        <f t="shared" ca="1" si="63"/>
        <v>15.59</v>
      </c>
      <c r="O259" s="411"/>
      <c r="P259" s="485">
        <f t="shared" ca="1" si="64"/>
        <v>0.39947916666666944</v>
      </c>
      <c r="Q259" s="484">
        <f t="shared" ca="1" si="54"/>
        <v>0.39962962962963239</v>
      </c>
      <c r="R259" s="486">
        <f t="shared" ca="1" si="55"/>
        <v>0.13</v>
      </c>
      <c r="S259" s="486">
        <f t="shared" ca="1" si="55"/>
        <v>0.14000000000000001</v>
      </c>
      <c r="T259">
        <v>16</v>
      </c>
      <c r="U259" s="469" t="str">
        <f t="shared" si="51"/>
        <v>C45-R19</v>
      </c>
      <c r="V259">
        <v>45</v>
      </c>
      <c r="W259" s="470" t="s">
        <v>493</v>
      </c>
      <c r="X259" s="470" t="s">
        <v>494</v>
      </c>
      <c r="Y259">
        <v>19</v>
      </c>
      <c r="Z259" s="400">
        <v>243</v>
      </c>
      <c r="AA259" s="502">
        <v>243</v>
      </c>
      <c r="AC259" s="400">
        <f t="shared" si="56"/>
        <v>13</v>
      </c>
    </row>
    <row r="260" spans="1:29" ht="12.75" customHeight="1">
      <c r="A260" s="403">
        <f t="shared" si="57"/>
        <v>244</v>
      </c>
      <c r="B260" s="513"/>
      <c r="C260" s="404" t="str">
        <f t="shared" si="52"/>
        <v>C45-R21</v>
      </c>
      <c r="D260" s="405">
        <v>0.39942129629629947</v>
      </c>
      <c r="E260" s="405">
        <v>0.39958333333333651</v>
      </c>
      <c r="F260" s="406">
        <f t="shared" si="67"/>
        <v>1.7</v>
      </c>
      <c r="G260" s="468">
        <f t="shared" si="67"/>
        <v>13.26</v>
      </c>
      <c r="H260" s="407">
        <f t="shared" si="67"/>
        <v>1.2</v>
      </c>
      <c r="I260" s="407">
        <f t="shared" si="59"/>
        <v>14.959999999999999</v>
      </c>
      <c r="J260" s="407">
        <f t="shared" ca="1" si="53"/>
        <v>14.989999999999998</v>
      </c>
      <c r="K260" s="408">
        <f t="shared" ca="1" si="60"/>
        <v>2.9999999999999361E-2</v>
      </c>
      <c r="L260" s="409">
        <f t="shared" si="61"/>
        <v>0.5</v>
      </c>
      <c r="M260" s="410">
        <f t="shared" si="62"/>
        <v>15.459999999999999</v>
      </c>
      <c r="N260" s="410">
        <f t="shared" ca="1" si="63"/>
        <v>15.489999999999998</v>
      </c>
      <c r="O260" s="411"/>
      <c r="P260" s="485">
        <f t="shared" ca="1" si="64"/>
        <v>0.39989583333333611</v>
      </c>
      <c r="Q260" s="484">
        <f t="shared" ca="1" si="54"/>
        <v>0.40005787037037316</v>
      </c>
      <c r="R260" s="486">
        <f t="shared" ca="1" si="55"/>
        <v>0.03</v>
      </c>
      <c r="S260" s="486">
        <f t="shared" ca="1" si="55"/>
        <v>0.09</v>
      </c>
      <c r="T260">
        <v>17</v>
      </c>
      <c r="U260" s="469" t="str">
        <f t="shared" si="51"/>
        <v>C45-R21</v>
      </c>
      <c r="V260">
        <v>45</v>
      </c>
      <c r="W260" s="470" t="s">
        <v>493</v>
      </c>
      <c r="X260" s="470" t="s">
        <v>494</v>
      </c>
      <c r="Y260">
        <v>21</v>
      </c>
      <c r="Z260" s="400">
        <v>244</v>
      </c>
      <c r="AA260" s="502">
        <v>244</v>
      </c>
      <c r="AC260" s="400">
        <f t="shared" si="56"/>
        <v>14</v>
      </c>
    </row>
    <row r="261" spans="1:29" ht="12.75" customHeight="1">
      <c r="A261" s="403">
        <f t="shared" si="57"/>
        <v>245</v>
      </c>
      <c r="B261" s="513"/>
      <c r="C261" s="404" t="str">
        <f t="shared" si="52"/>
        <v>C45-R23</v>
      </c>
      <c r="D261" s="405">
        <v>0.39986111111111428</v>
      </c>
      <c r="E261" s="405">
        <v>0.40001157407407723</v>
      </c>
      <c r="F261" s="406">
        <f t="shared" si="67"/>
        <v>1.7</v>
      </c>
      <c r="G261" s="468">
        <f t="shared" si="67"/>
        <v>13.26</v>
      </c>
      <c r="H261" s="407">
        <f t="shared" si="67"/>
        <v>1.2</v>
      </c>
      <c r="I261" s="407">
        <f t="shared" si="59"/>
        <v>14.959999999999999</v>
      </c>
      <c r="J261" s="407">
        <f t="shared" ca="1" si="53"/>
        <v>15.02</v>
      </c>
      <c r="K261" s="408">
        <f t="shared" ca="1" si="60"/>
        <v>6.0000000000000497E-2</v>
      </c>
      <c r="L261" s="409">
        <f t="shared" si="61"/>
        <v>0.5</v>
      </c>
      <c r="M261" s="410">
        <f t="shared" si="62"/>
        <v>15.459999999999999</v>
      </c>
      <c r="N261" s="410">
        <f t="shared" ca="1" si="63"/>
        <v>15.52</v>
      </c>
      <c r="O261" s="411"/>
      <c r="P261" s="485">
        <f t="shared" ca="1" si="64"/>
        <v>0.40032407407407689</v>
      </c>
      <c r="Q261" s="484">
        <f t="shared" ca="1" si="54"/>
        <v>0.40048611111111393</v>
      </c>
      <c r="R261" s="486">
        <f t="shared" ca="1" si="55"/>
        <v>0.06</v>
      </c>
      <c r="S261" s="486">
        <f t="shared" ca="1" si="55"/>
        <v>0.12</v>
      </c>
      <c r="T261">
        <v>18</v>
      </c>
      <c r="U261" s="469" t="str">
        <f t="shared" si="51"/>
        <v>C45-R23</v>
      </c>
      <c r="V261">
        <v>45</v>
      </c>
      <c r="W261" s="470" t="s">
        <v>493</v>
      </c>
      <c r="X261" s="470" t="s">
        <v>494</v>
      </c>
      <c r="Y261">
        <v>23</v>
      </c>
      <c r="Z261" s="400">
        <v>245</v>
      </c>
      <c r="AA261" s="502">
        <v>245</v>
      </c>
      <c r="AC261" s="400">
        <f t="shared" si="56"/>
        <v>15</v>
      </c>
    </row>
    <row r="262" spans="1:29" ht="12.75" customHeight="1">
      <c r="A262" s="403">
        <f t="shared" si="57"/>
        <v>246</v>
      </c>
      <c r="B262" s="513"/>
      <c r="C262" s="404" t="str">
        <f t="shared" si="52"/>
        <v>C45-R25</v>
      </c>
      <c r="D262" s="405">
        <v>0.40025462962963276</v>
      </c>
      <c r="E262" s="405">
        <v>0.40039351851852167</v>
      </c>
      <c r="F262" s="406">
        <f t="shared" si="67"/>
        <v>1.7</v>
      </c>
      <c r="G262" s="468">
        <f t="shared" si="67"/>
        <v>13.26</v>
      </c>
      <c r="H262" s="407">
        <f t="shared" si="67"/>
        <v>1.2</v>
      </c>
      <c r="I262" s="407">
        <f t="shared" si="59"/>
        <v>14.959999999999999</v>
      </c>
      <c r="J262" s="407">
        <f t="shared" ca="1" si="53"/>
        <v>15.059999999999999</v>
      </c>
      <c r="K262" s="408">
        <f t="shared" ca="1" si="60"/>
        <v>9.9999999999999645E-2</v>
      </c>
      <c r="L262" s="409">
        <f t="shared" si="61"/>
        <v>0.5</v>
      </c>
      <c r="M262" s="410">
        <f t="shared" si="62"/>
        <v>15.459999999999999</v>
      </c>
      <c r="N262" s="410">
        <f t="shared" ca="1" si="63"/>
        <v>15.559999999999999</v>
      </c>
      <c r="O262" s="411"/>
      <c r="P262" s="485">
        <f t="shared" ca="1" si="64"/>
        <v>0.4007638888888917</v>
      </c>
      <c r="Q262" s="484">
        <f t="shared" ca="1" si="54"/>
        <v>0.40090277777778061</v>
      </c>
      <c r="R262" s="486">
        <f t="shared" ca="1" si="55"/>
        <v>0.1</v>
      </c>
      <c r="S262" s="486">
        <f t="shared" ca="1" si="55"/>
        <v>0.09</v>
      </c>
      <c r="T262">
        <v>19</v>
      </c>
      <c r="U262" s="469" t="str">
        <f t="shared" si="51"/>
        <v>C45-R25</v>
      </c>
      <c r="V262">
        <v>45</v>
      </c>
      <c r="W262" s="470" t="s">
        <v>493</v>
      </c>
      <c r="X262" s="470" t="s">
        <v>494</v>
      </c>
      <c r="Y262">
        <v>25</v>
      </c>
      <c r="Z262" s="400">
        <v>246</v>
      </c>
      <c r="AA262" s="502">
        <v>246</v>
      </c>
      <c r="AC262" s="400">
        <f t="shared" si="56"/>
        <v>16</v>
      </c>
    </row>
    <row r="263" spans="1:29" ht="12.75" customHeight="1">
      <c r="A263" s="403">
        <f t="shared" si="57"/>
        <v>247</v>
      </c>
      <c r="B263" s="513"/>
      <c r="C263" s="404" t="str">
        <f t="shared" si="52"/>
        <v>C45-R27</v>
      </c>
      <c r="D263" s="405">
        <v>0.40064814814815131</v>
      </c>
      <c r="E263" s="405">
        <v>0.40082175925926244</v>
      </c>
      <c r="F263" s="406">
        <f t="shared" si="67"/>
        <v>1.7</v>
      </c>
      <c r="G263" s="468">
        <f t="shared" si="67"/>
        <v>13.26</v>
      </c>
      <c r="H263" s="407">
        <f t="shared" si="67"/>
        <v>1.2</v>
      </c>
      <c r="I263" s="407">
        <f t="shared" si="59"/>
        <v>14.959999999999999</v>
      </c>
      <c r="J263" s="407">
        <f t="shared" ca="1" si="53"/>
        <v>14.969999999999999</v>
      </c>
      <c r="K263" s="408">
        <f t="shared" ca="1" si="60"/>
        <v>9.9999999999997868E-3</v>
      </c>
      <c r="L263" s="409">
        <f t="shared" si="61"/>
        <v>0.5</v>
      </c>
      <c r="M263" s="410">
        <f t="shared" si="62"/>
        <v>15.459999999999999</v>
      </c>
      <c r="N263" s="410">
        <f t="shared" ca="1" si="63"/>
        <v>15.469999999999999</v>
      </c>
      <c r="O263" s="411"/>
      <c r="P263" s="485">
        <f t="shared" ca="1" si="64"/>
        <v>0.4011342592592621</v>
      </c>
      <c r="Q263" s="484">
        <f t="shared" ca="1" si="54"/>
        <v>0.40129629629629915</v>
      </c>
      <c r="R263" s="486">
        <f t="shared" ca="1" si="55"/>
        <v>0.01</v>
      </c>
      <c r="S263" s="486">
        <f t="shared" ca="1" si="55"/>
        <v>0.09</v>
      </c>
      <c r="T263">
        <v>20</v>
      </c>
      <c r="U263" s="469" t="str">
        <f t="shared" si="51"/>
        <v>C45-R27</v>
      </c>
      <c r="V263">
        <v>45</v>
      </c>
      <c r="W263" s="470" t="s">
        <v>493</v>
      </c>
      <c r="X263" s="470" t="s">
        <v>494</v>
      </c>
      <c r="Y263">
        <v>27</v>
      </c>
      <c r="Z263" s="400">
        <v>247</v>
      </c>
      <c r="AA263" s="502">
        <v>247</v>
      </c>
      <c r="AC263" s="400">
        <f t="shared" si="56"/>
        <v>17</v>
      </c>
    </row>
    <row r="264" spans="1:29" ht="12.75" customHeight="1">
      <c r="A264" s="403">
        <f t="shared" si="57"/>
        <v>248</v>
      </c>
      <c r="B264" s="513"/>
      <c r="C264" s="404" t="str">
        <f t="shared" si="52"/>
        <v>C45-R29</v>
      </c>
      <c r="D264" s="405">
        <v>0.4011111111111143</v>
      </c>
      <c r="E264" s="405">
        <v>0.40125000000000322</v>
      </c>
      <c r="F264" s="406">
        <f t="shared" si="67"/>
        <v>1.7</v>
      </c>
      <c r="G264" s="468">
        <f t="shared" si="67"/>
        <v>13.26</v>
      </c>
      <c r="H264" s="407">
        <f t="shared" si="67"/>
        <v>1.2</v>
      </c>
      <c r="I264" s="407">
        <f t="shared" si="59"/>
        <v>14.959999999999999</v>
      </c>
      <c r="J264" s="407">
        <f t="shared" ca="1" si="53"/>
        <v>15.079999999999998</v>
      </c>
      <c r="K264" s="408">
        <f t="shared" ca="1" si="60"/>
        <v>0.11999999999999922</v>
      </c>
      <c r="L264" s="409">
        <f t="shared" si="61"/>
        <v>0.5</v>
      </c>
      <c r="M264" s="410">
        <f t="shared" si="62"/>
        <v>15.459999999999999</v>
      </c>
      <c r="N264" s="410">
        <f t="shared" ca="1" si="63"/>
        <v>15.579999999999998</v>
      </c>
      <c r="O264" s="411"/>
      <c r="P264" s="485">
        <f t="shared" ca="1" si="64"/>
        <v>0.40156250000000288</v>
      </c>
      <c r="Q264" s="484">
        <f t="shared" ca="1" si="54"/>
        <v>0.40173611111111401</v>
      </c>
      <c r="R264" s="486">
        <f t="shared" ca="1" si="55"/>
        <v>0.12</v>
      </c>
      <c r="S264" s="486">
        <f t="shared" ca="1" si="55"/>
        <v>0.01</v>
      </c>
      <c r="T264">
        <v>21</v>
      </c>
      <c r="U264" s="469" t="str">
        <f t="shared" si="51"/>
        <v>C45-R29</v>
      </c>
      <c r="V264">
        <v>45</v>
      </c>
      <c r="W264" s="470" t="s">
        <v>493</v>
      </c>
      <c r="X264" s="470" t="s">
        <v>494</v>
      </c>
      <c r="Y264">
        <v>29</v>
      </c>
      <c r="Z264" s="400">
        <v>248</v>
      </c>
      <c r="AA264" s="502">
        <v>248</v>
      </c>
      <c r="AC264" s="400">
        <f t="shared" si="56"/>
        <v>18</v>
      </c>
    </row>
    <row r="265" spans="1:29" ht="12.75" customHeight="1">
      <c r="A265" s="403">
        <f t="shared" si="57"/>
        <v>249</v>
      </c>
      <c r="B265" s="513"/>
      <c r="C265" s="404" t="str">
        <f t="shared" si="52"/>
        <v>C45-R31</v>
      </c>
      <c r="D265" s="405">
        <v>0.40150462962963285</v>
      </c>
      <c r="E265" s="405">
        <v>0.4016550925925958</v>
      </c>
      <c r="F265" s="406">
        <f t="shared" si="67"/>
        <v>1.7</v>
      </c>
      <c r="G265" s="468">
        <f t="shared" si="67"/>
        <v>13.26</v>
      </c>
      <c r="H265" s="407">
        <f t="shared" si="67"/>
        <v>1.2</v>
      </c>
      <c r="I265" s="407">
        <f t="shared" si="59"/>
        <v>14.959999999999999</v>
      </c>
      <c r="J265" s="407">
        <f t="shared" ca="1" si="53"/>
        <v>15.03</v>
      </c>
      <c r="K265" s="408">
        <f t="shared" ca="1" si="60"/>
        <v>7.0000000000000284E-2</v>
      </c>
      <c r="L265" s="409">
        <f t="shared" si="61"/>
        <v>0.5</v>
      </c>
      <c r="M265" s="410">
        <f t="shared" si="62"/>
        <v>15.459999999999999</v>
      </c>
      <c r="N265" s="410">
        <f t="shared" ca="1" si="63"/>
        <v>15.53</v>
      </c>
      <c r="O265" s="411"/>
      <c r="P265" s="485">
        <f t="shared" ca="1" si="64"/>
        <v>0.40196759259259551</v>
      </c>
      <c r="Q265" s="484">
        <f t="shared" ca="1" si="54"/>
        <v>0.40210648148148442</v>
      </c>
      <c r="R265" s="486">
        <f t="shared" ca="1" si="55"/>
        <v>7.0000000000000007E-2</v>
      </c>
      <c r="S265" s="486">
        <f t="shared" ca="1" si="55"/>
        <v>0.06</v>
      </c>
      <c r="T265">
        <v>22</v>
      </c>
      <c r="U265" s="469" t="str">
        <f t="shared" si="51"/>
        <v>C45-R31</v>
      </c>
      <c r="V265">
        <v>45</v>
      </c>
      <c r="W265" s="470" t="s">
        <v>493</v>
      </c>
      <c r="X265" s="470" t="s">
        <v>494</v>
      </c>
      <c r="Y265">
        <v>31</v>
      </c>
      <c r="Z265" s="400">
        <v>249</v>
      </c>
      <c r="AA265" s="502">
        <v>249</v>
      </c>
      <c r="AC265" s="400">
        <f t="shared" si="56"/>
        <v>19</v>
      </c>
    </row>
    <row r="266" spans="1:29" ht="12.75" customHeight="1">
      <c r="A266" s="403">
        <f t="shared" si="57"/>
        <v>250</v>
      </c>
      <c r="B266" s="513"/>
      <c r="C266" s="404" t="str">
        <f t="shared" si="52"/>
        <v>C45-R33</v>
      </c>
      <c r="D266" s="405">
        <v>0.40193287037037356</v>
      </c>
      <c r="E266" s="405">
        <v>0.40209490740741061</v>
      </c>
      <c r="F266" s="406">
        <f t="shared" si="67"/>
        <v>1.7</v>
      </c>
      <c r="G266" s="468">
        <f t="shared" si="67"/>
        <v>13.26</v>
      </c>
      <c r="H266" s="407">
        <f t="shared" si="67"/>
        <v>1.2</v>
      </c>
      <c r="I266" s="407">
        <f t="shared" si="59"/>
        <v>14.959999999999999</v>
      </c>
      <c r="J266" s="407">
        <f t="shared" ca="1" si="53"/>
        <v>14.999999999999998</v>
      </c>
      <c r="K266" s="408">
        <f t="shared" ca="1" si="60"/>
        <v>3.9999999999999147E-2</v>
      </c>
      <c r="L266" s="409">
        <f t="shared" si="61"/>
        <v>0.5</v>
      </c>
      <c r="M266" s="410">
        <f t="shared" si="62"/>
        <v>15.459999999999999</v>
      </c>
      <c r="N266" s="410">
        <f t="shared" ca="1" si="63"/>
        <v>15.499999999999998</v>
      </c>
      <c r="O266" s="411"/>
      <c r="P266" s="485">
        <f t="shared" ca="1" si="64"/>
        <v>0.40233796296296592</v>
      </c>
      <c r="Q266" s="484">
        <f t="shared" ca="1" si="54"/>
        <v>0.40250000000000297</v>
      </c>
      <c r="R266" s="486">
        <f t="shared" ca="1" si="55"/>
        <v>0.04</v>
      </c>
      <c r="S266" s="486">
        <f t="shared" ca="1" si="55"/>
        <v>0.12</v>
      </c>
      <c r="T266">
        <v>23</v>
      </c>
      <c r="U266" s="469" t="str">
        <f t="shared" si="51"/>
        <v>C45-R33</v>
      </c>
      <c r="V266">
        <v>45</v>
      </c>
      <c r="W266" s="470" t="s">
        <v>493</v>
      </c>
      <c r="X266" s="470" t="s">
        <v>494</v>
      </c>
      <c r="Y266">
        <v>33</v>
      </c>
      <c r="Z266" s="400">
        <v>250</v>
      </c>
      <c r="AA266" s="502">
        <v>250</v>
      </c>
      <c r="AC266" s="400">
        <f t="shared" si="56"/>
        <v>20</v>
      </c>
    </row>
    <row r="267" spans="1:29" ht="12.75" customHeight="1">
      <c r="A267" s="403">
        <f t="shared" si="57"/>
        <v>251</v>
      </c>
      <c r="B267" s="513"/>
      <c r="C267" s="404" t="str">
        <f t="shared" si="52"/>
        <v>C45-R35</v>
      </c>
      <c r="D267" s="405">
        <v>0.40237268518518837</v>
      </c>
      <c r="E267" s="405">
        <v>0.40254629629629951</v>
      </c>
      <c r="F267" s="406">
        <f t="shared" si="67"/>
        <v>1.7</v>
      </c>
      <c r="G267" s="468">
        <f t="shared" si="67"/>
        <v>13.26</v>
      </c>
      <c r="H267" s="407">
        <f t="shared" si="67"/>
        <v>1.2</v>
      </c>
      <c r="I267" s="407">
        <f t="shared" si="59"/>
        <v>14.959999999999999</v>
      </c>
      <c r="J267" s="407">
        <f t="shared" ca="1" si="53"/>
        <v>15.11</v>
      </c>
      <c r="K267" s="408">
        <f t="shared" ca="1" si="60"/>
        <v>0.15000000000000036</v>
      </c>
      <c r="L267" s="409">
        <f t="shared" si="61"/>
        <v>0.5</v>
      </c>
      <c r="M267" s="410">
        <f t="shared" si="62"/>
        <v>15.459999999999999</v>
      </c>
      <c r="N267" s="410">
        <f t="shared" ca="1" si="63"/>
        <v>15.61</v>
      </c>
      <c r="O267" s="411"/>
      <c r="P267" s="485">
        <f t="shared" ca="1" si="64"/>
        <v>0.40278935185185483</v>
      </c>
      <c r="Q267" s="484">
        <f t="shared" ca="1" si="54"/>
        <v>0.40292824074074374</v>
      </c>
      <c r="R267" s="486">
        <f t="shared" ca="1" si="55"/>
        <v>0.15</v>
      </c>
      <c r="S267" s="486">
        <f t="shared" ca="1" si="55"/>
        <v>0.12</v>
      </c>
      <c r="T267">
        <v>24</v>
      </c>
      <c r="U267" s="469" t="str">
        <f t="shared" si="51"/>
        <v>C45-R35</v>
      </c>
      <c r="V267">
        <v>45</v>
      </c>
      <c r="W267" s="470" t="s">
        <v>493</v>
      </c>
      <c r="X267" s="470" t="s">
        <v>494</v>
      </c>
      <c r="Y267">
        <v>35</v>
      </c>
      <c r="Z267" s="400">
        <v>251</v>
      </c>
      <c r="AA267" s="502">
        <v>251</v>
      </c>
      <c r="AC267" s="400">
        <f t="shared" si="56"/>
        <v>21</v>
      </c>
    </row>
    <row r="268" spans="1:29" ht="12.75" customHeight="1">
      <c r="A268" s="403">
        <f t="shared" si="57"/>
        <v>252</v>
      </c>
      <c r="B268" s="513"/>
      <c r="C268" s="404" t="str">
        <f t="shared" si="52"/>
        <v>C45-R37</v>
      </c>
      <c r="D268" s="405">
        <v>0.40282407407407728</v>
      </c>
      <c r="E268" s="405">
        <v>0.40299768518518841</v>
      </c>
      <c r="F268" s="406">
        <f t="shared" si="67"/>
        <v>1.7</v>
      </c>
      <c r="G268" s="468">
        <f t="shared" si="67"/>
        <v>13.26</v>
      </c>
      <c r="H268" s="407">
        <f t="shared" si="67"/>
        <v>1.2</v>
      </c>
      <c r="I268" s="407">
        <f t="shared" si="59"/>
        <v>14.959999999999999</v>
      </c>
      <c r="J268" s="407">
        <f t="shared" ca="1" si="53"/>
        <v>15.02</v>
      </c>
      <c r="K268" s="408">
        <f t="shared" ca="1" si="60"/>
        <v>6.0000000000000497E-2</v>
      </c>
      <c r="L268" s="409">
        <f t="shared" si="61"/>
        <v>0.5</v>
      </c>
      <c r="M268" s="410">
        <f t="shared" si="62"/>
        <v>15.459999999999999</v>
      </c>
      <c r="N268" s="410">
        <f t="shared" ca="1" si="63"/>
        <v>15.52</v>
      </c>
      <c r="O268" s="411"/>
      <c r="P268" s="485">
        <f t="shared" ca="1" si="64"/>
        <v>0.40317129629629928</v>
      </c>
      <c r="Q268" s="484">
        <f t="shared" ca="1" si="54"/>
        <v>0.40331018518518819</v>
      </c>
      <c r="R268" s="486">
        <f t="shared" ca="1" si="55"/>
        <v>0.06</v>
      </c>
      <c r="S268" s="486">
        <f t="shared" ca="1" si="55"/>
        <v>0.14000000000000001</v>
      </c>
      <c r="T268">
        <v>25</v>
      </c>
      <c r="U268" s="469" t="str">
        <f t="shared" si="51"/>
        <v>C45-R37</v>
      </c>
      <c r="V268">
        <v>45</v>
      </c>
      <c r="W268" s="470" t="s">
        <v>493</v>
      </c>
      <c r="X268" s="470" t="s">
        <v>494</v>
      </c>
      <c r="Y268">
        <v>37</v>
      </c>
      <c r="Z268" s="400">
        <v>252</v>
      </c>
      <c r="AA268" s="502">
        <v>252</v>
      </c>
      <c r="AC268" s="400">
        <f t="shared" si="56"/>
        <v>1</v>
      </c>
    </row>
    <row r="269" spans="1:29" ht="12.75" customHeight="1">
      <c r="A269" s="403">
        <f t="shared" si="57"/>
        <v>253</v>
      </c>
      <c r="B269" s="513"/>
      <c r="C269" s="404" t="str">
        <f t="shared" si="52"/>
        <v>C45-R39</v>
      </c>
      <c r="D269" s="405">
        <v>0.40325231481481805</v>
      </c>
      <c r="E269" s="405">
        <v>0.403402777777781</v>
      </c>
      <c r="F269" s="406">
        <f t="shared" si="67"/>
        <v>1.7</v>
      </c>
      <c r="G269" s="468">
        <f t="shared" si="67"/>
        <v>13.26</v>
      </c>
      <c r="H269" s="407">
        <f t="shared" si="67"/>
        <v>1.2</v>
      </c>
      <c r="I269" s="407">
        <f t="shared" si="59"/>
        <v>14.959999999999999</v>
      </c>
      <c r="J269" s="407">
        <f t="shared" ca="1" si="53"/>
        <v>15.11</v>
      </c>
      <c r="K269" s="408">
        <f t="shared" ca="1" si="60"/>
        <v>0.15000000000000036</v>
      </c>
      <c r="L269" s="409">
        <f t="shared" si="61"/>
        <v>0.5</v>
      </c>
      <c r="M269" s="410">
        <f t="shared" si="62"/>
        <v>15.459999999999999</v>
      </c>
      <c r="N269" s="410">
        <f t="shared" ca="1" si="63"/>
        <v>15.61</v>
      </c>
      <c r="O269" s="411"/>
      <c r="P269" s="485">
        <f t="shared" ca="1" si="64"/>
        <v>0.40356481481481782</v>
      </c>
      <c r="Q269" s="484">
        <f t="shared" ca="1" si="54"/>
        <v>0.40370370370370673</v>
      </c>
      <c r="R269" s="486">
        <f t="shared" ca="1" si="55"/>
        <v>0.15</v>
      </c>
      <c r="S269" s="486">
        <f t="shared" ca="1" si="55"/>
        <v>0.06</v>
      </c>
      <c r="T269">
        <v>26</v>
      </c>
      <c r="U269" s="469" t="str">
        <f t="shared" si="51"/>
        <v>C45-R39</v>
      </c>
      <c r="V269">
        <v>45</v>
      </c>
      <c r="W269" s="470" t="s">
        <v>493</v>
      </c>
      <c r="X269" s="470" t="s">
        <v>494</v>
      </c>
      <c r="Y269">
        <v>39</v>
      </c>
      <c r="Z269" s="400">
        <v>253</v>
      </c>
      <c r="AA269" s="502">
        <v>253</v>
      </c>
      <c r="AC269" s="400">
        <f t="shared" si="56"/>
        <v>2</v>
      </c>
    </row>
    <row r="270" spans="1:29" ht="12.75" customHeight="1">
      <c r="A270" s="403">
        <f t="shared" si="57"/>
        <v>254</v>
      </c>
      <c r="B270" s="513"/>
      <c r="C270" s="404" t="str">
        <f t="shared" si="52"/>
        <v>C45-R41</v>
      </c>
      <c r="D270" s="405">
        <v>0.40369212962963286</v>
      </c>
      <c r="E270" s="405">
        <v>0.4038541666666699</v>
      </c>
      <c r="F270" s="406">
        <f t="shared" si="67"/>
        <v>1.7</v>
      </c>
      <c r="G270" s="468">
        <f t="shared" si="67"/>
        <v>13.26</v>
      </c>
      <c r="H270" s="407">
        <f t="shared" si="67"/>
        <v>1.2</v>
      </c>
      <c r="I270" s="407">
        <f t="shared" si="59"/>
        <v>14.959999999999999</v>
      </c>
      <c r="J270" s="407">
        <f t="shared" ca="1" si="53"/>
        <v>15.069999999999999</v>
      </c>
      <c r="K270" s="408">
        <f t="shared" ca="1" si="60"/>
        <v>0.10999999999999943</v>
      </c>
      <c r="L270" s="409">
        <f t="shared" si="61"/>
        <v>0.5</v>
      </c>
      <c r="M270" s="410">
        <f t="shared" si="62"/>
        <v>15.459999999999999</v>
      </c>
      <c r="N270" s="410">
        <f t="shared" ca="1" si="63"/>
        <v>15.569999999999999</v>
      </c>
      <c r="O270" s="411"/>
      <c r="P270" s="485">
        <f t="shared" ca="1" si="64"/>
        <v>0.40395833333333636</v>
      </c>
      <c r="Q270" s="484">
        <f t="shared" ca="1" si="54"/>
        <v>0.4041319444444475</v>
      </c>
      <c r="R270" s="486">
        <f t="shared" ca="1" si="55"/>
        <v>0.11</v>
      </c>
      <c r="S270" s="486">
        <f t="shared" ca="1" si="55"/>
        <v>0.1</v>
      </c>
      <c r="T270">
        <v>1</v>
      </c>
      <c r="U270" s="469" t="str">
        <f t="shared" si="51"/>
        <v>C45-R41</v>
      </c>
      <c r="V270">
        <v>45</v>
      </c>
      <c r="W270" s="470" t="s">
        <v>493</v>
      </c>
      <c r="X270" s="470" t="s">
        <v>494</v>
      </c>
      <c r="Y270">
        <v>41</v>
      </c>
      <c r="Z270" s="400">
        <v>254</v>
      </c>
      <c r="AA270" s="502">
        <v>254</v>
      </c>
      <c r="AC270" s="400">
        <f t="shared" si="56"/>
        <v>3</v>
      </c>
    </row>
    <row r="271" spans="1:29" ht="12.75" customHeight="1">
      <c r="A271" s="403">
        <f t="shared" si="57"/>
        <v>255</v>
      </c>
      <c r="B271" s="513"/>
      <c r="C271" s="404" t="str">
        <f t="shared" si="52"/>
        <v>C45-R43</v>
      </c>
      <c r="D271" s="405">
        <v>0.40412037037037363</v>
      </c>
      <c r="E271" s="405">
        <v>0.40425925925926254</v>
      </c>
      <c r="F271" s="406">
        <f t="shared" si="67"/>
        <v>1.7</v>
      </c>
      <c r="G271" s="468">
        <f t="shared" si="67"/>
        <v>13.26</v>
      </c>
      <c r="H271" s="407">
        <f t="shared" si="67"/>
        <v>1.2</v>
      </c>
      <c r="I271" s="407">
        <f t="shared" si="59"/>
        <v>14.959999999999999</v>
      </c>
      <c r="J271" s="407">
        <f t="shared" ca="1" si="53"/>
        <v>15.079999999999998</v>
      </c>
      <c r="K271" s="408">
        <f t="shared" ca="1" si="60"/>
        <v>0.11999999999999922</v>
      </c>
      <c r="L271" s="409">
        <f t="shared" si="61"/>
        <v>0.5</v>
      </c>
      <c r="M271" s="410">
        <f t="shared" si="62"/>
        <v>15.459999999999999</v>
      </c>
      <c r="N271" s="410">
        <f t="shared" ca="1" si="63"/>
        <v>15.579999999999998</v>
      </c>
      <c r="O271" s="411"/>
      <c r="P271" s="485">
        <f t="shared" ca="1" si="64"/>
        <v>0.40438657407407713</v>
      </c>
      <c r="Q271" s="484">
        <f t="shared" ca="1" si="54"/>
        <v>0.40456018518518827</v>
      </c>
      <c r="R271" s="486">
        <f t="shared" ca="1" si="55"/>
        <v>0.12</v>
      </c>
      <c r="S271" s="486">
        <f t="shared" ca="1" si="55"/>
        <v>0.15</v>
      </c>
      <c r="T271">
        <v>2</v>
      </c>
      <c r="U271" s="469" t="str">
        <f t="shared" si="51"/>
        <v>C45-R43</v>
      </c>
      <c r="V271">
        <v>45</v>
      </c>
      <c r="W271" s="470" t="s">
        <v>493</v>
      </c>
      <c r="X271" s="470" t="s">
        <v>494</v>
      </c>
      <c r="Y271">
        <v>43</v>
      </c>
      <c r="Z271" s="400">
        <v>255</v>
      </c>
      <c r="AA271" s="502">
        <v>255</v>
      </c>
      <c r="AC271" s="400">
        <f t="shared" si="56"/>
        <v>4</v>
      </c>
    </row>
    <row r="272" spans="1:29" ht="12.75" customHeight="1">
      <c r="A272" s="403">
        <f t="shared" si="57"/>
        <v>256</v>
      </c>
      <c r="B272" s="513"/>
      <c r="C272" s="404" t="str">
        <f t="shared" si="52"/>
        <v>C45-R45</v>
      </c>
      <c r="D272" s="405">
        <v>0.40449074074074404</v>
      </c>
      <c r="E272" s="405">
        <v>0.40462962962963295</v>
      </c>
      <c r="F272" s="406">
        <f t="shared" si="67"/>
        <v>1.7</v>
      </c>
      <c r="G272" s="468">
        <f t="shared" si="67"/>
        <v>13.26</v>
      </c>
      <c r="H272" s="407">
        <f t="shared" si="67"/>
        <v>1.2</v>
      </c>
      <c r="I272" s="407">
        <f t="shared" si="59"/>
        <v>14.959999999999999</v>
      </c>
      <c r="J272" s="407">
        <f t="shared" ca="1" si="53"/>
        <v>15.02</v>
      </c>
      <c r="K272" s="408">
        <f t="shared" ca="1" si="60"/>
        <v>6.0000000000000497E-2</v>
      </c>
      <c r="L272" s="409">
        <f t="shared" si="61"/>
        <v>0.5</v>
      </c>
      <c r="M272" s="410">
        <f t="shared" si="62"/>
        <v>15.459999999999999</v>
      </c>
      <c r="N272" s="410">
        <f t="shared" ca="1" si="63"/>
        <v>15.52</v>
      </c>
      <c r="O272" s="411"/>
      <c r="P272" s="485">
        <f t="shared" ca="1" si="64"/>
        <v>0.40480324074074381</v>
      </c>
      <c r="Q272" s="484">
        <f t="shared" ca="1" si="54"/>
        <v>0.40495370370370676</v>
      </c>
      <c r="R272" s="486">
        <f t="shared" ca="1" si="55"/>
        <v>0.06</v>
      </c>
      <c r="S272" s="486">
        <f t="shared" ca="1" si="55"/>
        <v>0.1</v>
      </c>
      <c r="T272">
        <v>3</v>
      </c>
      <c r="U272" s="469" t="str">
        <f t="shared" si="51"/>
        <v>C45-R45</v>
      </c>
      <c r="V272">
        <v>45</v>
      </c>
      <c r="W272" s="470" t="s">
        <v>493</v>
      </c>
      <c r="X272" s="470" t="s">
        <v>494</v>
      </c>
      <c r="Y272">
        <v>45</v>
      </c>
      <c r="Z272" s="400">
        <v>256</v>
      </c>
      <c r="AA272" s="502">
        <v>256</v>
      </c>
      <c r="AC272" s="400">
        <f t="shared" si="56"/>
        <v>5</v>
      </c>
    </row>
    <row r="273" spans="1:29" ht="12.75" customHeight="1">
      <c r="A273" s="403">
        <f t="shared" si="57"/>
        <v>257</v>
      </c>
      <c r="B273" s="513"/>
      <c r="C273" s="404" t="str">
        <f t="shared" si="52"/>
        <v>C46-R46</v>
      </c>
      <c r="D273" s="405">
        <v>0.40488425925926258</v>
      </c>
      <c r="E273" s="405">
        <v>0.40502314814815149</v>
      </c>
      <c r="F273" s="406">
        <f t="shared" si="67"/>
        <v>1.7</v>
      </c>
      <c r="G273" s="468">
        <f t="shared" si="67"/>
        <v>13.26</v>
      </c>
      <c r="H273" s="407">
        <f t="shared" si="67"/>
        <v>1.2</v>
      </c>
      <c r="I273" s="407">
        <f t="shared" si="59"/>
        <v>14.959999999999999</v>
      </c>
      <c r="J273" s="407">
        <f t="shared" ca="1" si="53"/>
        <v>15.03</v>
      </c>
      <c r="K273" s="408">
        <f t="shared" ca="1" si="60"/>
        <v>7.0000000000000284E-2</v>
      </c>
      <c r="L273" s="409">
        <f t="shared" si="61"/>
        <v>0.5</v>
      </c>
      <c r="M273" s="410">
        <f t="shared" si="62"/>
        <v>15.459999999999999</v>
      </c>
      <c r="N273" s="410">
        <f t="shared" ca="1" si="63"/>
        <v>15.53</v>
      </c>
      <c r="O273" s="411"/>
      <c r="P273" s="485">
        <f t="shared" ca="1" si="64"/>
        <v>0.40521990740741048</v>
      </c>
      <c r="Q273" s="484">
        <f t="shared" ca="1" si="54"/>
        <v>0.40538194444444753</v>
      </c>
      <c r="R273" s="486">
        <f t="shared" ca="1" si="55"/>
        <v>7.0000000000000007E-2</v>
      </c>
      <c r="S273" s="486">
        <f t="shared" ca="1" si="55"/>
        <v>0.1</v>
      </c>
      <c r="T273">
        <v>4</v>
      </c>
      <c r="U273" s="469" t="str">
        <f t="shared" ref="U273:U336" si="68">W273&amp;V273&amp;"-"&amp;X273&amp;Y273</f>
        <v>C46-R46</v>
      </c>
      <c r="V273">
        <v>46</v>
      </c>
      <c r="W273" s="470" t="s">
        <v>493</v>
      </c>
      <c r="X273" s="470" t="s">
        <v>494</v>
      </c>
      <c r="Y273">
        <v>46</v>
      </c>
      <c r="Z273" s="400">
        <v>257</v>
      </c>
      <c r="AA273" s="502">
        <v>257</v>
      </c>
      <c r="AC273" s="400">
        <f t="shared" si="56"/>
        <v>6</v>
      </c>
    </row>
    <row r="274" spans="1:29" ht="12.75" customHeight="1">
      <c r="A274" s="403">
        <f t="shared" si="57"/>
        <v>258</v>
      </c>
      <c r="B274" s="513"/>
      <c r="C274" s="404" t="str">
        <f t="shared" ref="C274:C337" si="69">U274</f>
        <v>C46-R44</v>
      </c>
      <c r="D274" s="405">
        <v>0.40530092592592926</v>
      </c>
      <c r="E274" s="405">
        <v>0.40547453703704039</v>
      </c>
      <c r="F274" s="406">
        <f t="shared" si="67"/>
        <v>1.7</v>
      </c>
      <c r="G274" s="468">
        <f t="shared" si="67"/>
        <v>13.26</v>
      </c>
      <c r="H274" s="407">
        <f t="shared" si="67"/>
        <v>1.2</v>
      </c>
      <c r="I274" s="407">
        <f t="shared" si="59"/>
        <v>14.959999999999999</v>
      </c>
      <c r="J274" s="407">
        <f t="shared" ref="J274:J337" ca="1" si="70">I274+R274</f>
        <v>15.059999999999999</v>
      </c>
      <c r="K274" s="408">
        <f t="shared" ca="1" si="60"/>
        <v>9.9999999999999645E-2</v>
      </c>
      <c r="L274" s="409">
        <f t="shared" si="61"/>
        <v>0.5</v>
      </c>
      <c r="M274" s="410">
        <f t="shared" si="62"/>
        <v>15.459999999999999</v>
      </c>
      <c r="N274" s="410">
        <f t="shared" ca="1" si="63"/>
        <v>15.559999999999999</v>
      </c>
      <c r="O274" s="411"/>
      <c r="P274" s="485">
        <f t="shared" ca="1" si="64"/>
        <v>0.40561342592592903</v>
      </c>
      <c r="Q274" s="484">
        <f t="shared" ref="Q274:Q337" ca="1" si="71">P274+TIME(0,0,RANDBETWEEN(12,15))</f>
        <v>0.40578703703704017</v>
      </c>
      <c r="R274" s="486">
        <f t="shared" ref="R274:S337" ca="1" si="72">RANDBETWEEN(1,15)/100</f>
        <v>0.1</v>
      </c>
      <c r="S274" s="486">
        <f t="shared" ca="1" si="72"/>
        <v>0.08</v>
      </c>
      <c r="T274">
        <v>5</v>
      </c>
      <c r="U274" s="469" t="str">
        <f t="shared" si="68"/>
        <v>C46-R44</v>
      </c>
      <c r="V274">
        <v>46</v>
      </c>
      <c r="W274" s="470" t="s">
        <v>493</v>
      </c>
      <c r="X274" s="470" t="s">
        <v>494</v>
      </c>
      <c r="Y274">
        <v>44</v>
      </c>
      <c r="Z274" s="400">
        <v>258</v>
      </c>
      <c r="AA274" s="502">
        <v>258</v>
      </c>
      <c r="AC274" s="400">
        <f t="shared" ref="AC274:AC337" si="73">IF(MOD(ROW()-1,41)&lt;21, MOD(ROW()-1,41)+1, MOD(ROW()-1,41)-20)</f>
        <v>7</v>
      </c>
    </row>
    <row r="275" spans="1:29" ht="12.75" customHeight="1">
      <c r="A275" s="403">
        <f t="shared" ref="A275:A338" si="74">A274+1</f>
        <v>259</v>
      </c>
      <c r="B275" s="513"/>
      <c r="C275" s="404" t="str">
        <f t="shared" si="69"/>
        <v>C46-R42</v>
      </c>
      <c r="D275" s="405">
        <v>0.40574074074074412</v>
      </c>
      <c r="E275" s="405">
        <v>0.40591435185185526</v>
      </c>
      <c r="F275" s="406">
        <f t="shared" ref="F275:H290" si="75">F274</f>
        <v>1.7</v>
      </c>
      <c r="G275" s="468">
        <f t="shared" si="75"/>
        <v>13.26</v>
      </c>
      <c r="H275" s="407">
        <f t="shared" si="75"/>
        <v>1.2</v>
      </c>
      <c r="I275" s="407">
        <f t="shared" ref="I275:I338" si="76">F275+G275</f>
        <v>14.959999999999999</v>
      </c>
      <c r="J275" s="407">
        <f t="shared" ca="1" si="70"/>
        <v>14.999999999999998</v>
      </c>
      <c r="K275" s="408">
        <f t="shared" ref="K275:K338" ca="1" si="77">J275-I275</f>
        <v>3.9999999999999147E-2</v>
      </c>
      <c r="L275" s="409">
        <f t="shared" ref="L275:L338" si="78">L274</f>
        <v>0.5</v>
      </c>
      <c r="M275" s="410">
        <f t="shared" ref="M275:M338" si="79">I275+L275</f>
        <v>15.459999999999999</v>
      </c>
      <c r="N275" s="410">
        <f t="shared" ref="N275:N338" ca="1" si="80">J275+L275</f>
        <v>15.499999999999998</v>
      </c>
      <c r="O275" s="411"/>
      <c r="P275" s="485">
        <f t="shared" ref="P275:P290" ca="1" si="81">Q274+TIME(0,0,RANDBETWEEN(20,25))</f>
        <v>0.40607638888889203</v>
      </c>
      <c r="Q275" s="484">
        <f t="shared" ca="1" si="71"/>
        <v>0.40621527777778094</v>
      </c>
      <c r="R275" s="486">
        <f t="shared" ca="1" si="72"/>
        <v>0.04</v>
      </c>
      <c r="S275" s="486">
        <f t="shared" ca="1" si="72"/>
        <v>0.1</v>
      </c>
      <c r="T275">
        <v>6</v>
      </c>
      <c r="U275" s="469" t="str">
        <f t="shared" si="68"/>
        <v>C46-R42</v>
      </c>
      <c r="V275">
        <v>46</v>
      </c>
      <c r="W275" s="470" t="s">
        <v>493</v>
      </c>
      <c r="X275" s="470" t="s">
        <v>494</v>
      </c>
      <c r="Y275">
        <v>42</v>
      </c>
      <c r="Z275" s="400">
        <v>259</v>
      </c>
      <c r="AA275" s="502">
        <v>259</v>
      </c>
      <c r="AC275" s="400">
        <f t="shared" si="73"/>
        <v>8</v>
      </c>
    </row>
    <row r="276" spans="1:29" ht="12.75" customHeight="1">
      <c r="A276" s="403">
        <f t="shared" si="74"/>
        <v>260</v>
      </c>
      <c r="B276" s="513"/>
      <c r="C276" s="404" t="str">
        <f t="shared" si="69"/>
        <v>C46-R40</v>
      </c>
      <c r="D276" s="405">
        <v>0.40619212962963303</v>
      </c>
      <c r="E276" s="405">
        <v>0.40635416666667007</v>
      </c>
      <c r="F276" s="406">
        <f t="shared" si="75"/>
        <v>1.7</v>
      </c>
      <c r="G276" s="468">
        <f t="shared" si="75"/>
        <v>13.26</v>
      </c>
      <c r="H276" s="407">
        <f t="shared" si="75"/>
        <v>1.2</v>
      </c>
      <c r="I276" s="407">
        <f t="shared" si="76"/>
        <v>14.959999999999999</v>
      </c>
      <c r="J276" s="407">
        <f t="shared" ca="1" si="70"/>
        <v>15.09</v>
      </c>
      <c r="K276" s="408">
        <f t="shared" ca="1" si="77"/>
        <v>0.13000000000000078</v>
      </c>
      <c r="L276" s="409">
        <f t="shared" si="78"/>
        <v>0.5</v>
      </c>
      <c r="M276" s="410">
        <f t="shared" si="79"/>
        <v>15.459999999999999</v>
      </c>
      <c r="N276" s="410">
        <f t="shared" ca="1" si="80"/>
        <v>15.59</v>
      </c>
      <c r="O276" s="411"/>
      <c r="P276" s="485">
        <f t="shared" ca="1" si="81"/>
        <v>0.4064930555555587</v>
      </c>
      <c r="Q276" s="484">
        <f t="shared" ca="1" si="71"/>
        <v>0.40666666666666984</v>
      </c>
      <c r="R276" s="486">
        <f t="shared" ca="1" si="72"/>
        <v>0.13</v>
      </c>
      <c r="S276" s="486">
        <f t="shared" ca="1" si="72"/>
        <v>0.06</v>
      </c>
      <c r="T276">
        <v>7</v>
      </c>
      <c r="U276" s="469" t="str">
        <f t="shared" si="68"/>
        <v>C46-R40</v>
      </c>
      <c r="V276">
        <v>46</v>
      </c>
      <c r="W276" s="470" t="s">
        <v>493</v>
      </c>
      <c r="X276" s="470" t="s">
        <v>494</v>
      </c>
      <c r="Y276">
        <v>40</v>
      </c>
      <c r="Z276" s="400">
        <v>260</v>
      </c>
      <c r="AA276" s="502">
        <v>260</v>
      </c>
      <c r="AC276" s="400">
        <f t="shared" si="73"/>
        <v>9</v>
      </c>
    </row>
    <row r="277" spans="1:29" ht="12.75" customHeight="1">
      <c r="A277" s="403">
        <f t="shared" si="74"/>
        <v>261</v>
      </c>
      <c r="B277" s="513"/>
      <c r="C277" s="404" t="str">
        <f t="shared" si="69"/>
        <v>C46-R38</v>
      </c>
      <c r="D277" s="405">
        <v>0.40659722222222561</v>
      </c>
      <c r="E277" s="405">
        <v>0.40674768518518856</v>
      </c>
      <c r="F277" s="406">
        <f t="shared" si="75"/>
        <v>1.7</v>
      </c>
      <c r="G277" s="468">
        <f t="shared" si="75"/>
        <v>13.26</v>
      </c>
      <c r="H277" s="407">
        <f t="shared" si="75"/>
        <v>1.2</v>
      </c>
      <c r="I277" s="407">
        <f t="shared" si="76"/>
        <v>14.959999999999999</v>
      </c>
      <c r="J277" s="407">
        <f t="shared" ca="1" si="70"/>
        <v>15.02</v>
      </c>
      <c r="K277" s="408">
        <f t="shared" ca="1" si="77"/>
        <v>6.0000000000000497E-2</v>
      </c>
      <c r="L277" s="409">
        <f t="shared" si="78"/>
        <v>0.5</v>
      </c>
      <c r="M277" s="410">
        <f t="shared" si="79"/>
        <v>15.459999999999999</v>
      </c>
      <c r="N277" s="410">
        <f t="shared" ca="1" si="80"/>
        <v>15.52</v>
      </c>
      <c r="O277" s="411"/>
      <c r="P277" s="485">
        <f t="shared" ca="1" si="81"/>
        <v>0.40690972222222538</v>
      </c>
      <c r="Q277" s="484">
        <f t="shared" ca="1" si="71"/>
        <v>0.40707175925926242</v>
      </c>
      <c r="R277" s="486">
        <f t="shared" ca="1" si="72"/>
        <v>0.06</v>
      </c>
      <c r="S277" s="486">
        <f t="shared" ca="1" si="72"/>
        <v>0.08</v>
      </c>
      <c r="T277">
        <v>8</v>
      </c>
      <c r="U277" s="469" t="str">
        <f t="shared" si="68"/>
        <v>C46-R38</v>
      </c>
      <c r="V277">
        <v>46</v>
      </c>
      <c r="W277" s="470" t="s">
        <v>493</v>
      </c>
      <c r="X277" s="470" t="s">
        <v>494</v>
      </c>
      <c r="Y277">
        <v>38</v>
      </c>
      <c r="Z277" s="400">
        <v>261</v>
      </c>
      <c r="AA277" s="502">
        <v>261</v>
      </c>
      <c r="AC277" s="400">
        <f t="shared" si="73"/>
        <v>10</v>
      </c>
    </row>
    <row r="278" spans="1:29" ht="12.75" customHeight="1">
      <c r="A278" s="403">
        <f t="shared" si="74"/>
        <v>262</v>
      </c>
      <c r="B278" s="513"/>
      <c r="C278" s="404" t="str">
        <f t="shared" si="69"/>
        <v>C46-R36</v>
      </c>
      <c r="D278" s="405">
        <v>0.40699074074074409</v>
      </c>
      <c r="E278" s="405">
        <v>0.40712962962963301</v>
      </c>
      <c r="F278" s="406">
        <f t="shared" si="75"/>
        <v>1.7</v>
      </c>
      <c r="G278" s="468">
        <f t="shared" si="75"/>
        <v>13.26</v>
      </c>
      <c r="H278" s="407">
        <f t="shared" si="75"/>
        <v>1.2</v>
      </c>
      <c r="I278" s="407">
        <f t="shared" si="76"/>
        <v>14.959999999999999</v>
      </c>
      <c r="J278" s="407">
        <f t="shared" ca="1" si="70"/>
        <v>15.09</v>
      </c>
      <c r="K278" s="408">
        <f t="shared" ca="1" si="77"/>
        <v>0.13000000000000078</v>
      </c>
      <c r="L278" s="409">
        <f t="shared" si="78"/>
        <v>0.5</v>
      </c>
      <c r="M278" s="410">
        <f t="shared" si="79"/>
        <v>15.459999999999999</v>
      </c>
      <c r="N278" s="410">
        <f t="shared" ca="1" si="80"/>
        <v>15.59</v>
      </c>
      <c r="O278" s="411"/>
      <c r="P278" s="485">
        <f t="shared" ca="1" si="81"/>
        <v>0.40736111111111428</v>
      </c>
      <c r="Q278" s="484">
        <f t="shared" ca="1" si="71"/>
        <v>0.40751157407407723</v>
      </c>
      <c r="R278" s="486">
        <f t="shared" ca="1" si="72"/>
        <v>0.13</v>
      </c>
      <c r="S278" s="486">
        <f t="shared" ca="1" si="72"/>
        <v>0.11</v>
      </c>
      <c r="T278">
        <v>9</v>
      </c>
      <c r="U278" s="469" t="str">
        <f t="shared" si="68"/>
        <v>C46-R36</v>
      </c>
      <c r="V278">
        <v>46</v>
      </c>
      <c r="W278" s="470" t="s">
        <v>493</v>
      </c>
      <c r="X278" s="470" t="s">
        <v>494</v>
      </c>
      <c r="Y278">
        <v>36</v>
      </c>
      <c r="Z278" s="400">
        <v>262</v>
      </c>
      <c r="AA278" s="502">
        <v>262</v>
      </c>
      <c r="AC278" s="400">
        <f t="shared" si="73"/>
        <v>11</v>
      </c>
    </row>
    <row r="279" spans="1:29" ht="12.75" customHeight="1">
      <c r="A279" s="403">
        <f t="shared" si="74"/>
        <v>263</v>
      </c>
      <c r="B279" s="513" t="str">
        <f>D12</f>
        <v>KM10+170, KM10+230</v>
      </c>
      <c r="C279" s="404" t="str">
        <f t="shared" si="69"/>
        <v>C46-R34</v>
      </c>
      <c r="D279" s="405">
        <v>0.4073611111111145</v>
      </c>
      <c r="E279" s="405">
        <v>0.40751157407407745</v>
      </c>
      <c r="F279" s="406">
        <f t="shared" si="75"/>
        <v>1.7</v>
      </c>
      <c r="G279" s="468">
        <f t="shared" si="75"/>
        <v>13.26</v>
      </c>
      <c r="H279" s="407">
        <f t="shared" si="75"/>
        <v>1.2</v>
      </c>
      <c r="I279" s="407">
        <f t="shared" si="76"/>
        <v>14.959999999999999</v>
      </c>
      <c r="J279" s="407">
        <f t="shared" ca="1" si="70"/>
        <v>15.01</v>
      </c>
      <c r="K279" s="408">
        <f t="shared" ca="1" si="77"/>
        <v>5.0000000000000711E-2</v>
      </c>
      <c r="L279" s="409">
        <f t="shared" si="78"/>
        <v>0.5</v>
      </c>
      <c r="M279" s="410">
        <f t="shared" si="79"/>
        <v>15.459999999999999</v>
      </c>
      <c r="N279" s="410">
        <f t="shared" ca="1" si="80"/>
        <v>15.51</v>
      </c>
      <c r="O279" s="411"/>
      <c r="P279" s="485">
        <f t="shared" ca="1" si="81"/>
        <v>0.40776620370370686</v>
      </c>
      <c r="Q279" s="484">
        <f t="shared" ca="1" si="71"/>
        <v>0.40791666666666981</v>
      </c>
      <c r="R279" s="486">
        <f t="shared" ca="1" si="72"/>
        <v>0.05</v>
      </c>
      <c r="S279" s="486">
        <f t="shared" ca="1" si="72"/>
        <v>0.01</v>
      </c>
      <c r="T279">
        <v>10</v>
      </c>
      <c r="U279" s="469" t="str">
        <f t="shared" si="68"/>
        <v>C46-R34</v>
      </c>
      <c r="V279">
        <v>46</v>
      </c>
      <c r="W279" s="470" t="s">
        <v>493</v>
      </c>
      <c r="X279" s="470" t="s">
        <v>494</v>
      </c>
      <c r="Y279">
        <v>34</v>
      </c>
      <c r="Z279" s="400">
        <v>263</v>
      </c>
      <c r="AA279" s="502">
        <v>263</v>
      </c>
      <c r="AC279" s="400">
        <f t="shared" si="73"/>
        <v>12</v>
      </c>
    </row>
    <row r="280" spans="1:29" ht="12.75" customHeight="1">
      <c r="A280" s="403">
        <f t="shared" si="74"/>
        <v>264</v>
      </c>
      <c r="B280" s="513"/>
      <c r="C280" s="404" t="str">
        <f t="shared" si="69"/>
        <v>C46-R32</v>
      </c>
      <c r="D280" s="405">
        <v>0.40778935185185522</v>
      </c>
      <c r="E280" s="405">
        <v>0.40793981481481817</v>
      </c>
      <c r="F280" s="406">
        <f t="shared" si="75"/>
        <v>1.7</v>
      </c>
      <c r="G280" s="468">
        <f t="shared" si="75"/>
        <v>13.26</v>
      </c>
      <c r="H280" s="407">
        <f t="shared" si="75"/>
        <v>1.2</v>
      </c>
      <c r="I280" s="407">
        <f t="shared" si="76"/>
        <v>14.959999999999999</v>
      </c>
      <c r="J280" s="407">
        <f t="shared" ca="1" si="70"/>
        <v>15.11</v>
      </c>
      <c r="K280" s="408">
        <f t="shared" ca="1" si="77"/>
        <v>0.15000000000000036</v>
      </c>
      <c r="L280" s="409">
        <f t="shared" si="78"/>
        <v>0.5</v>
      </c>
      <c r="M280" s="410">
        <f t="shared" si="79"/>
        <v>15.459999999999999</v>
      </c>
      <c r="N280" s="410">
        <f t="shared" ca="1" si="80"/>
        <v>15.61</v>
      </c>
      <c r="O280" s="411"/>
      <c r="P280" s="485">
        <f t="shared" ca="1" si="81"/>
        <v>0.40815972222222535</v>
      </c>
      <c r="Q280" s="484">
        <f t="shared" ca="1" si="71"/>
        <v>0.4083217592592624</v>
      </c>
      <c r="R280" s="486">
        <f t="shared" ca="1" si="72"/>
        <v>0.15</v>
      </c>
      <c r="S280" s="486">
        <f t="shared" ca="1" si="72"/>
        <v>0.14000000000000001</v>
      </c>
      <c r="T280">
        <v>11</v>
      </c>
      <c r="U280" s="469" t="str">
        <f t="shared" si="68"/>
        <v>C46-R32</v>
      </c>
      <c r="V280">
        <v>46</v>
      </c>
      <c r="W280" s="470" t="s">
        <v>493</v>
      </c>
      <c r="X280" s="470" t="s">
        <v>494</v>
      </c>
      <c r="Y280">
        <v>32</v>
      </c>
      <c r="Z280" s="400">
        <v>264</v>
      </c>
      <c r="AA280" s="502">
        <v>264</v>
      </c>
      <c r="AC280" s="400">
        <f t="shared" si="73"/>
        <v>13</v>
      </c>
    </row>
    <row r="281" spans="1:29" ht="12.75" customHeight="1">
      <c r="A281" s="403">
        <f t="shared" si="74"/>
        <v>265</v>
      </c>
      <c r="B281" s="513"/>
      <c r="C281" s="404" t="str">
        <f t="shared" si="69"/>
        <v>C46-R30</v>
      </c>
      <c r="D281" s="405">
        <v>0.40818287037037371</v>
      </c>
      <c r="E281" s="405">
        <v>0.40832175925926262</v>
      </c>
      <c r="F281" s="406">
        <f t="shared" si="75"/>
        <v>1.7</v>
      </c>
      <c r="G281" s="468">
        <f t="shared" si="75"/>
        <v>13.26</v>
      </c>
      <c r="H281" s="407">
        <f t="shared" si="75"/>
        <v>1.2</v>
      </c>
      <c r="I281" s="407">
        <f t="shared" si="76"/>
        <v>14.959999999999999</v>
      </c>
      <c r="J281" s="407">
        <f t="shared" ca="1" si="70"/>
        <v>15.04</v>
      </c>
      <c r="K281" s="408">
        <f t="shared" ca="1" si="77"/>
        <v>8.0000000000000071E-2</v>
      </c>
      <c r="L281" s="409">
        <f t="shared" si="78"/>
        <v>0.5</v>
      </c>
      <c r="M281" s="410">
        <f t="shared" si="79"/>
        <v>15.459999999999999</v>
      </c>
      <c r="N281" s="410">
        <f t="shared" ca="1" si="80"/>
        <v>15.54</v>
      </c>
      <c r="O281" s="411"/>
      <c r="P281" s="485">
        <f t="shared" ca="1" si="81"/>
        <v>0.40858796296296612</v>
      </c>
      <c r="Q281" s="484">
        <f t="shared" ca="1" si="71"/>
        <v>0.40873842592592907</v>
      </c>
      <c r="R281" s="486">
        <f t="shared" ca="1" si="72"/>
        <v>0.08</v>
      </c>
      <c r="S281" s="486">
        <f t="shared" ca="1" si="72"/>
        <v>0.02</v>
      </c>
      <c r="T281">
        <v>12</v>
      </c>
      <c r="U281" s="469" t="str">
        <f t="shared" si="68"/>
        <v>C46-R30</v>
      </c>
      <c r="V281">
        <v>46</v>
      </c>
      <c r="W281" s="470" t="s">
        <v>493</v>
      </c>
      <c r="X281" s="470" t="s">
        <v>494</v>
      </c>
      <c r="Y281">
        <v>30</v>
      </c>
      <c r="Z281" s="400">
        <v>265</v>
      </c>
      <c r="AA281" s="502">
        <v>265</v>
      </c>
      <c r="AC281" s="400">
        <f t="shared" si="73"/>
        <v>14</v>
      </c>
    </row>
    <row r="282" spans="1:29" ht="12.75" customHeight="1">
      <c r="A282" s="403">
        <f t="shared" si="74"/>
        <v>266</v>
      </c>
      <c r="B282" s="513"/>
      <c r="C282" s="404" t="str">
        <f t="shared" si="69"/>
        <v>C46-R28</v>
      </c>
      <c r="D282" s="405">
        <v>0.40861111111111448</v>
      </c>
      <c r="E282" s="405">
        <v>0.40875000000000339</v>
      </c>
      <c r="F282" s="406">
        <f t="shared" si="75"/>
        <v>1.7</v>
      </c>
      <c r="G282" s="468">
        <f t="shared" si="75"/>
        <v>13.26</v>
      </c>
      <c r="H282" s="407">
        <f t="shared" si="75"/>
        <v>1.2</v>
      </c>
      <c r="I282" s="407">
        <f t="shared" si="76"/>
        <v>14.959999999999999</v>
      </c>
      <c r="J282" s="407">
        <f t="shared" ca="1" si="70"/>
        <v>15.04</v>
      </c>
      <c r="K282" s="408">
        <f t="shared" ca="1" si="77"/>
        <v>8.0000000000000071E-2</v>
      </c>
      <c r="L282" s="409">
        <f t="shared" si="78"/>
        <v>0.5</v>
      </c>
      <c r="M282" s="410">
        <f t="shared" si="79"/>
        <v>15.459999999999999</v>
      </c>
      <c r="N282" s="410">
        <f t="shared" ca="1" si="80"/>
        <v>15.54</v>
      </c>
      <c r="O282" s="411"/>
      <c r="P282" s="485">
        <f t="shared" ca="1" si="81"/>
        <v>0.40902777777778093</v>
      </c>
      <c r="Q282" s="484">
        <f t="shared" ca="1" si="71"/>
        <v>0.40916666666666984</v>
      </c>
      <c r="R282" s="486">
        <f t="shared" ca="1" si="72"/>
        <v>0.08</v>
      </c>
      <c r="S282" s="486">
        <f t="shared" ca="1" si="72"/>
        <v>0.04</v>
      </c>
      <c r="T282">
        <v>13</v>
      </c>
      <c r="U282" s="469" t="str">
        <f t="shared" si="68"/>
        <v>C46-R28</v>
      </c>
      <c r="V282">
        <v>46</v>
      </c>
      <c r="W282" s="470" t="s">
        <v>493</v>
      </c>
      <c r="X282" s="470" t="s">
        <v>494</v>
      </c>
      <c r="Y282">
        <v>28</v>
      </c>
      <c r="Z282" s="400">
        <v>266</v>
      </c>
      <c r="AA282" s="502">
        <v>266</v>
      </c>
      <c r="AC282" s="400">
        <f t="shared" si="73"/>
        <v>15</v>
      </c>
    </row>
    <row r="283" spans="1:29" ht="12.75" customHeight="1">
      <c r="A283" s="403">
        <f t="shared" si="74"/>
        <v>267</v>
      </c>
      <c r="B283" s="513"/>
      <c r="C283" s="404" t="str">
        <f t="shared" si="69"/>
        <v>C46-R26</v>
      </c>
      <c r="D283" s="405">
        <v>0.40900462962963302</v>
      </c>
      <c r="E283" s="405">
        <v>0.40917824074074416</v>
      </c>
      <c r="F283" s="406">
        <f t="shared" si="75"/>
        <v>1.7</v>
      </c>
      <c r="G283" s="468">
        <f t="shared" si="75"/>
        <v>13.26</v>
      </c>
      <c r="H283" s="407">
        <f t="shared" si="75"/>
        <v>1.2</v>
      </c>
      <c r="I283" s="407">
        <f t="shared" si="76"/>
        <v>14.959999999999999</v>
      </c>
      <c r="J283" s="407">
        <f t="shared" ca="1" si="70"/>
        <v>15.04</v>
      </c>
      <c r="K283" s="408">
        <f t="shared" ca="1" si="77"/>
        <v>8.0000000000000071E-2</v>
      </c>
      <c r="L283" s="409">
        <f t="shared" si="78"/>
        <v>0.5</v>
      </c>
      <c r="M283" s="410">
        <f t="shared" si="79"/>
        <v>15.459999999999999</v>
      </c>
      <c r="N283" s="410">
        <f t="shared" ca="1" si="80"/>
        <v>15.54</v>
      </c>
      <c r="O283" s="411"/>
      <c r="P283" s="485">
        <f t="shared" ca="1" si="81"/>
        <v>0.40940972222222538</v>
      </c>
      <c r="Q283" s="484">
        <f t="shared" ca="1" si="71"/>
        <v>0.40954861111111429</v>
      </c>
      <c r="R283" s="486">
        <f t="shared" ca="1" si="72"/>
        <v>0.08</v>
      </c>
      <c r="S283" s="486">
        <f t="shared" ca="1" si="72"/>
        <v>0.05</v>
      </c>
      <c r="T283">
        <v>14</v>
      </c>
      <c r="U283" s="469" t="str">
        <f t="shared" si="68"/>
        <v>C46-R26</v>
      </c>
      <c r="V283">
        <v>46</v>
      </c>
      <c r="W283" s="470" t="s">
        <v>493</v>
      </c>
      <c r="X283" s="470" t="s">
        <v>494</v>
      </c>
      <c r="Y283">
        <v>26</v>
      </c>
      <c r="Z283" s="400">
        <v>267</v>
      </c>
      <c r="AA283" s="502">
        <v>267</v>
      </c>
      <c r="AC283" s="400">
        <f t="shared" si="73"/>
        <v>16</v>
      </c>
    </row>
    <row r="284" spans="1:29" ht="12.75" customHeight="1">
      <c r="A284" s="403">
        <f t="shared" si="74"/>
        <v>268</v>
      </c>
      <c r="B284" s="513"/>
      <c r="C284" s="404" t="str">
        <f t="shared" si="69"/>
        <v>C46-R24</v>
      </c>
      <c r="D284" s="405">
        <v>0.40945601851852192</v>
      </c>
      <c r="E284" s="405">
        <v>0.40959490740741084</v>
      </c>
      <c r="F284" s="406">
        <f t="shared" si="75"/>
        <v>1.7</v>
      </c>
      <c r="G284" s="468">
        <f t="shared" si="75"/>
        <v>13.26</v>
      </c>
      <c r="H284" s="407">
        <f t="shared" si="75"/>
        <v>1.2</v>
      </c>
      <c r="I284" s="407">
        <f t="shared" si="76"/>
        <v>14.959999999999999</v>
      </c>
      <c r="J284" s="407">
        <f t="shared" ca="1" si="70"/>
        <v>14.999999999999998</v>
      </c>
      <c r="K284" s="408">
        <f t="shared" ca="1" si="77"/>
        <v>3.9999999999999147E-2</v>
      </c>
      <c r="L284" s="409">
        <f t="shared" si="78"/>
        <v>0.5</v>
      </c>
      <c r="M284" s="410">
        <f t="shared" si="79"/>
        <v>15.459999999999999</v>
      </c>
      <c r="N284" s="410">
        <f t="shared" ca="1" si="80"/>
        <v>15.499999999999998</v>
      </c>
      <c r="O284" s="411"/>
      <c r="P284" s="485">
        <f t="shared" ca="1" si="81"/>
        <v>0.40982638888889206</v>
      </c>
      <c r="Q284" s="484">
        <f t="shared" ca="1" si="71"/>
        <v>0.4099884259259291</v>
      </c>
      <c r="R284" s="486">
        <f t="shared" ca="1" si="72"/>
        <v>0.04</v>
      </c>
      <c r="S284" s="486">
        <f t="shared" ca="1" si="72"/>
        <v>0.04</v>
      </c>
      <c r="T284">
        <v>15</v>
      </c>
      <c r="U284" s="469" t="str">
        <f t="shared" si="68"/>
        <v>C46-R24</v>
      </c>
      <c r="V284">
        <v>46</v>
      </c>
      <c r="W284" s="470" t="s">
        <v>493</v>
      </c>
      <c r="X284" s="470" t="s">
        <v>494</v>
      </c>
      <c r="Y284">
        <v>24</v>
      </c>
      <c r="Z284" s="400">
        <v>268</v>
      </c>
      <c r="AA284" s="502">
        <v>268</v>
      </c>
      <c r="AC284" s="400">
        <f t="shared" si="73"/>
        <v>17</v>
      </c>
    </row>
    <row r="285" spans="1:29" ht="12.75" customHeight="1">
      <c r="A285" s="403">
        <f t="shared" si="74"/>
        <v>269</v>
      </c>
      <c r="B285" s="513"/>
      <c r="C285" s="404" t="str">
        <f t="shared" si="69"/>
        <v>C46-R22</v>
      </c>
      <c r="D285" s="405">
        <v>0.4098726851851886</v>
      </c>
      <c r="E285" s="405">
        <v>0.41002314814815155</v>
      </c>
      <c r="F285" s="406">
        <f t="shared" si="75"/>
        <v>1.7</v>
      </c>
      <c r="G285" s="468">
        <f t="shared" si="75"/>
        <v>13.26</v>
      </c>
      <c r="H285" s="407">
        <f t="shared" si="75"/>
        <v>1.2</v>
      </c>
      <c r="I285" s="407">
        <f t="shared" si="76"/>
        <v>14.959999999999999</v>
      </c>
      <c r="J285" s="407">
        <f t="shared" ca="1" si="70"/>
        <v>15.03</v>
      </c>
      <c r="K285" s="408">
        <f t="shared" ca="1" si="77"/>
        <v>7.0000000000000284E-2</v>
      </c>
      <c r="L285" s="409">
        <f t="shared" si="78"/>
        <v>0.5</v>
      </c>
      <c r="M285" s="410">
        <f t="shared" si="79"/>
        <v>15.459999999999999</v>
      </c>
      <c r="N285" s="410">
        <f t="shared" ca="1" si="80"/>
        <v>15.53</v>
      </c>
      <c r="O285" s="411"/>
      <c r="P285" s="485">
        <f t="shared" ca="1" si="81"/>
        <v>0.41023148148148464</v>
      </c>
      <c r="Q285" s="484">
        <f t="shared" ca="1" si="71"/>
        <v>0.41037037037037355</v>
      </c>
      <c r="R285" s="486">
        <f t="shared" ca="1" si="72"/>
        <v>7.0000000000000007E-2</v>
      </c>
      <c r="S285" s="486">
        <f t="shared" ca="1" si="72"/>
        <v>0.12</v>
      </c>
      <c r="T285">
        <v>16</v>
      </c>
      <c r="U285" s="469" t="str">
        <f t="shared" si="68"/>
        <v>C46-R22</v>
      </c>
      <c r="V285">
        <v>46</v>
      </c>
      <c r="W285" s="470" t="s">
        <v>493</v>
      </c>
      <c r="X285" s="470" t="s">
        <v>494</v>
      </c>
      <c r="Y285">
        <v>22</v>
      </c>
      <c r="Z285" s="400">
        <v>269</v>
      </c>
      <c r="AA285" s="502">
        <v>269</v>
      </c>
      <c r="AC285" s="400">
        <f t="shared" si="73"/>
        <v>18</v>
      </c>
    </row>
    <row r="286" spans="1:29" ht="12.75" customHeight="1">
      <c r="A286" s="403">
        <f t="shared" si="74"/>
        <v>270</v>
      </c>
      <c r="B286" s="513"/>
      <c r="C286" s="404" t="str">
        <f t="shared" si="69"/>
        <v>C46-R20</v>
      </c>
      <c r="D286" s="405">
        <v>0.41031250000000341</v>
      </c>
      <c r="E286" s="405">
        <v>0.41046296296296636</v>
      </c>
      <c r="F286" s="406">
        <f t="shared" si="75"/>
        <v>1.7</v>
      </c>
      <c r="G286" s="468">
        <f t="shared" si="75"/>
        <v>13.26</v>
      </c>
      <c r="H286" s="407">
        <f t="shared" si="75"/>
        <v>1.2</v>
      </c>
      <c r="I286" s="407">
        <f t="shared" si="76"/>
        <v>14.959999999999999</v>
      </c>
      <c r="J286" s="407">
        <f t="shared" ca="1" si="70"/>
        <v>15.1</v>
      </c>
      <c r="K286" s="408">
        <f t="shared" ca="1" si="77"/>
        <v>0.14000000000000057</v>
      </c>
      <c r="L286" s="409">
        <f t="shared" si="78"/>
        <v>0.5</v>
      </c>
      <c r="M286" s="410">
        <f t="shared" si="79"/>
        <v>15.459999999999999</v>
      </c>
      <c r="N286" s="410">
        <f t="shared" ca="1" si="80"/>
        <v>15.6</v>
      </c>
      <c r="O286" s="411"/>
      <c r="P286" s="485">
        <f t="shared" ca="1" si="81"/>
        <v>0.41065972222222541</v>
      </c>
      <c r="Q286" s="484">
        <f t="shared" ca="1" si="71"/>
        <v>0.41083333333333655</v>
      </c>
      <c r="R286" s="486">
        <f t="shared" ca="1" si="72"/>
        <v>0.14000000000000001</v>
      </c>
      <c r="S286" s="486">
        <f t="shared" ca="1" si="72"/>
        <v>0.15</v>
      </c>
      <c r="T286">
        <v>17</v>
      </c>
      <c r="U286" s="469" t="str">
        <f t="shared" si="68"/>
        <v>C46-R20</v>
      </c>
      <c r="V286">
        <v>46</v>
      </c>
      <c r="W286" s="470" t="s">
        <v>493</v>
      </c>
      <c r="X286" s="470" t="s">
        <v>494</v>
      </c>
      <c r="Y286">
        <v>20</v>
      </c>
      <c r="Z286" s="400">
        <v>270</v>
      </c>
      <c r="AA286" s="502">
        <v>270</v>
      </c>
      <c r="AC286" s="400">
        <f t="shared" si="73"/>
        <v>19</v>
      </c>
    </row>
    <row r="287" spans="1:29" ht="12.75" customHeight="1">
      <c r="A287" s="403">
        <f t="shared" si="74"/>
        <v>271</v>
      </c>
      <c r="B287" s="513"/>
      <c r="C287" s="404" t="str">
        <f t="shared" si="69"/>
        <v>C46-R18</v>
      </c>
      <c r="D287" s="405">
        <v>0.41074074074074413</v>
      </c>
      <c r="E287" s="405">
        <v>0.41087962962963304</v>
      </c>
      <c r="F287" s="406">
        <f t="shared" si="75"/>
        <v>1.7</v>
      </c>
      <c r="G287" s="468">
        <f t="shared" si="75"/>
        <v>13.26</v>
      </c>
      <c r="H287" s="407">
        <f t="shared" si="75"/>
        <v>1.2</v>
      </c>
      <c r="I287" s="407">
        <f t="shared" si="76"/>
        <v>14.959999999999999</v>
      </c>
      <c r="J287" s="407">
        <f t="shared" ca="1" si="70"/>
        <v>14.999999999999998</v>
      </c>
      <c r="K287" s="408">
        <f t="shared" ca="1" si="77"/>
        <v>3.9999999999999147E-2</v>
      </c>
      <c r="L287" s="409">
        <f t="shared" si="78"/>
        <v>0.5</v>
      </c>
      <c r="M287" s="410">
        <f t="shared" si="79"/>
        <v>15.459999999999999</v>
      </c>
      <c r="N287" s="410">
        <f t="shared" ca="1" si="80"/>
        <v>15.499999999999998</v>
      </c>
      <c r="O287" s="411"/>
      <c r="P287" s="485">
        <f t="shared" ca="1" si="81"/>
        <v>0.41112268518518841</v>
      </c>
      <c r="Q287" s="484">
        <f t="shared" ca="1" si="71"/>
        <v>0.41127314814815136</v>
      </c>
      <c r="R287" s="486">
        <f t="shared" ca="1" si="72"/>
        <v>0.04</v>
      </c>
      <c r="S287" s="486">
        <f t="shared" ca="1" si="72"/>
        <v>0.01</v>
      </c>
      <c r="T287">
        <v>18</v>
      </c>
      <c r="U287" s="469" t="str">
        <f t="shared" si="68"/>
        <v>C46-R18</v>
      </c>
      <c r="V287">
        <v>46</v>
      </c>
      <c r="W287" s="470" t="s">
        <v>493</v>
      </c>
      <c r="X287" s="470" t="s">
        <v>494</v>
      </c>
      <c r="Y287">
        <v>18</v>
      </c>
      <c r="Z287" s="400">
        <v>271</v>
      </c>
      <c r="AA287" s="502">
        <v>271</v>
      </c>
      <c r="AC287" s="400">
        <f t="shared" si="73"/>
        <v>20</v>
      </c>
    </row>
    <row r="288" spans="1:29" ht="12.75" customHeight="1">
      <c r="A288" s="403">
        <f t="shared" si="74"/>
        <v>272</v>
      </c>
      <c r="B288" s="513"/>
      <c r="C288" s="404" t="str">
        <f t="shared" si="69"/>
        <v>C46-R16</v>
      </c>
      <c r="D288" s="405">
        <v>0.41112268518518857</v>
      </c>
      <c r="E288" s="405">
        <v>0.41127314814815152</v>
      </c>
      <c r="F288" s="406">
        <f t="shared" si="75"/>
        <v>1.7</v>
      </c>
      <c r="G288" s="468">
        <f t="shared" si="75"/>
        <v>13.26</v>
      </c>
      <c r="H288" s="407">
        <f t="shared" si="75"/>
        <v>1.2</v>
      </c>
      <c r="I288" s="407">
        <f t="shared" si="76"/>
        <v>14.959999999999999</v>
      </c>
      <c r="J288" s="407">
        <f t="shared" ca="1" si="70"/>
        <v>15.1</v>
      </c>
      <c r="K288" s="408">
        <f t="shared" ca="1" si="77"/>
        <v>0.14000000000000057</v>
      </c>
      <c r="L288" s="409">
        <f t="shared" si="78"/>
        <v>0.5</v>
      </c>
      <c r="M288" s="410">
        <f t="shared" si="79"/>
        <v>15.459999999999999</v>
      </c>
      <c r="N288" s="410">
        <f t="shared" ca="1" si="80"/>
        <v>15.6</v>
      </c>
      <c r="O288" s="411"/>
      <c r="P288" s="485">
        <f t="shared" ca="1" si="81"/>
        <v>0.41155092592592912</v>
      </c>
      <c r="Q288" s="484">
        <f t="shared" ca="1" si="71"/>
        <v>0.41171296296296617</v>
      </c>
      <c r="R288" s="486">
        <f t="shared" ca="1" si="72"/>
        <v>0.14000000000000001</v>
      </c>
      <c r="S288" s="486">
        <f t="shared" ca="1" si="72"/>
        <v>0.1</v>
      </c>
      <c r="T288">
        <v>19</v>
      </c>
      <c r="U288" s="469" t="str">
        <f t="shared" si="68"/>
        <v>C46-R16</v>
      </c>
      <c r="V288">
        <v>46</v>
      </c>
      <c r="W288" s="470" t="s">
        <v>493</v>
      </c>
      <c r="X288" s="470" t="s">
        <v>494</v>
      </c>
      <c r="Y288">
        <v>16</v>
      </c>
      <c r="Z288" s="400">
        <v>272</v>
      </c>
      <c r="AA288" s="502">
        <v>272</v>
      </c>
      <c r="AC288" s="400">
        <f t="shared" si="73"/>
        <v>1</v>
      </c>
    </row>
    <row r="289" spans="1:29" ht="12.75" customHeight="1">
      <c r="A289" s="403">
        <f t="shared" si="74"/>
        <v>273</v>
      </c>
      <c r="B289" s="513"/>
      <c r="C289" s="404" t="str">
        <f t="shared" si="69"/>
        <v>C46-R14</v>
      </c>
      <c r="D289" s="405">
        <v>0.41156250000000338</v>
      </c>
      <c r="E289" s="405">
        <v>0.41171296296296633</v>
      </c>
      <c r="F289" s="406">
        <f t="shared" si="75"/>
        <v>1.7</v>
      </c>
      <c r="G289" s="468">
        <f t="shared" si="75"/>
        <v>13.26</v>
      </c>
      <c r="H289" s="407">
        <f t="shared" si="75"/>
        <v>1.2</v>
      </c>
      <c r="I289" s="407">
        <f t="shared" si="76"/>
        <v>14.959999999999999</v>
      </c>
      <c r="J289" s="407">
        <f t="shared" ca="1" si="70"/>
        <v>15.049999999999999</v>
      </c>
      <c r="K289" s="408">
        <f t="shared" ca="1" si="77"/>
        <v>8.9999999999999858E-2</v>
      </c>
      <c r="L289" s="409">
        <f t="shared" si="78"/>
        <v>0.5</v>
      </c>
      <c r="M289" s="410">
        <f t="shared" si="79"/>
        <v>15.459999999999999</v>
      </c>
      <c r="N289" s="410">
        <f t="shared" ca="1" si="80"/>
        <v>15.549999999999999</v>
      </c>
      <c r="O289" s="411"/>
      <c r="P289" s="485">
        <f t="shared" ca="1" si="81"/>
        <v>0.41197916666666989</v>
      </c>
      <c r="Q289" s="484">
        <f t="shared" ca="1" si="71"/>
        <v>0.41214120370370694</v>
      </c>
      <c r="R289" s="486">
        <f t="shared" ca="1" si="72"/>
        <v>0.09</v>
      </c>
      <c r="S289" s="486">
        <f t="shared" ca="1" si="72"/>
        <v>0.14000000000000001</v>
      </c>
      <c r="T289">
        <v>20</v>
      </c>
      <c r="U289" s="469" t="str">
        <f t="shared" si="68"/>
        <v>C46-R14</v>
      </c>
      <c r="V289">
        <v>46</v>
      </c>
      <c r="W289" s="470" t="s">
        <v>493</v>
      </c>
      <c r="X289" s="470" t="s">
        <v>494</v>
      </c>
      <c r="Y289">
        <v>14</v>
      </c>
      <c r="Z289" s="400">
        <v>273</v>
      </c>
      <c r="AA289" s="502">
        <v>273</v>
      </c>
      <c r="AC289" s="400">
        <f t="shared" si="73"/>
        <v>2</v>
      </c>
    </row>
    <row r="290" spans="1:29" ht="12.75" customHeight="1">
      <c r="A290" s="403">
        <f t="shared" si="74"/>
        <v>274</v>
      </c>
      <c r="B290" s="513"/>
      <c r="C290" s="404" t="str">
        <f t="shared" si="69"/>
        <v>C46-R12</v>
      </c>
      <c r="D290" s="405">
        <v>0.41196759259259597</v>
      </c>
      <c r="E290" s="405">
        <v>0.41211805555555892</v>
      </c>
      <c r="F290" s="406">
        <f t="shared" si="75"/>
        <v>1.7</v>
      </c>
      <c r="G290" s="468">
        <f t="shared" si="75"/>
        <v>13.26</v>
      </c>
      <c r="H290" s="407">
        <f t="shared" si="75"/>
        <v>1.2</v>
      </c>
      <c r="I290" s="407">
        <f t="shared" si="76"/>
        <v>14.959999999999999</v>
      </c>
      <c r="J290" s="407">
        <f t="shared" ca="1" si="70"/>
        <v>15.02</v>
      </c>
      <c r="K290" s="408">
        <f t="shared" ca="1" si="77"/>
        <v>6.0000000000000497E-2</v>
      </c>
      <c r="L290" s="409">
        <f t="shared" si="78"/>
        <v>0.5</v>
      </c>
      <c r="M290" s="410">
        <f t="shared" si="79"/>
        <v>15.459999999999999</v>
      </c>
      <c r="N290" s="410">
        <f t="shared" ca="1" si="80"/>
        <v>15.52</v>
      </c>
      <c r="O290" s="411"/>
      <c r="P290" s="485">
        <f t="shared" ca="1" si="81"/>
        <v>0.41240740740741066</v>
      </c>
      <c r="Q290" s="484">
        <f t="shared" ca="1" si="71"/>
        <v>0.41256944444444771</v>
      </c>
      <c r="R290" s="486">
        <f t="shared" ca="1" si="72"/>
        <v>0.06</v>
      </c>
      <c r="S290" s="486">
        <f t="shared" ca="1" si="72"/>
        <v>0.05</v>
      </c>
      <c r="T290">
        <v>21</v>
      </c>
      <c r="U290" s="469" t="str">
        <f t="shared" si="68"/>
        <v>C46-R12</v>
      </c>
      <c r="V290">
        <v>46</v>
      </c>
      <c r="W290" s="470" t="s">
        <v>493</v>
      </c>
      <c r="X290" s="470" t="s">
        <v>494</v>
      </c>
      <c r="Y290">
        <v>12</v>
      </c>
      <c r="Z290" s="400">
        <v>274</v>
      </c>
      <c r="AA290" s="502">
        <v>274</v>
      </c>
      <c r="AC290" s="400">
        <f t="shared" si="73"/>
        <v>3</v>
      </c>
    </row>
    <row r="291" spans="1:29" ht="12.75" customHeight="1">
      <c r="A291" s="403">
        <f t="shared" si="74"/>
        <v>275</v>
      </c>
      <c r="B291" s="513"/>
      <c r="C291" s="404" t="str">
        <f t="shared" si="69"/>
        <v>C46-R10</v>
      </c>
      <c r="D291" s="405">
        <v>0.41237268518518855</v>
      </c>
      <c r="E291" s="405">
        <v>0.41251157407407746</v>
      </c>
      <c r="F291" s="406">
        <f t="shared" ref="F291:H306" si="82">F290</f>
        <v>1.7</v>
      </c>
      <c r="G291" s="468">
        <f t="shared" si="82"/>
        <v>13.26</v>
      </c>
      <c r="H291" s="407">
        <f t="shared" si="82"/>
        <v>1.2</v>
      </c>
      <c r="I291" s="407">
        <f t="shared" si="76"/>
        <v>14.959999999999999</v>
      </c>
      <c r="J291" s="407">
        <f t="shared" ca="1" si="70"/>
        <v>15.02</v>
      </c>
      <c r="K291" s="408">
        <f t="shared" ca="1" si="77"/>
        <v>6.0000000000000497E-2</v>
      </c>
      <c r="L291" s="409">
        <f t="shared" si="78"/>
        <v>0.5</v>
      </c>
      <c r="M291" s="410">
        <f t="shared" si="79"/>
        <v>15.459999999999999</v>
      </c>
      <c r="N291" s="410">
        <f t="shared" ca="1" si="80"/>
        <v>15.52</v>
      </c>
      <c r="O291" s="411"/>
      <c r="P291" s="485">
        <f t="shared" ref="P291:P338" ca="1" si="83">Q290+TIME(0,0,RANDBETWEEN(20,25))</f>
        <v>0.41280092592592921</v>
      </c>
      <c r="Q291" s="484">
        <f t="shared" ca="1" si="71"/>
        <v>0.41297453703704035</v>
      </c>
      <c r="R291" s="486">
        <f t="shared" ca="1" si="72"/>
        <v>0.06</v>
      </c>
      <c r="S291" s="486">
        <f t="shared" ca="1" si="72"/>
        <v>0.13</v>
      </c>
      <c r="T291">
        <v>22</v>
      </c>
      <c r="U291" s="469" t="str">
        <f t="shared" si="68"/>
        <v>C46-R10</v>
      </c>
      <c r="V291">
        <v>46</v>
      </c>
      <c r="W291" s="470" t="s">
        <v>493</v>
      </c>
      <c r="X291" s="470" t="s">
        <v>494</v>
      </c>
      <c r="Y291">
        <v>10</v>
      </c>
      <c r="Z291" s="400">
        <v>275</v>
      </c>
      <c r="AA291" s="502">
        <v>275</v>
      </c>
      <c r="AC291" s="400">
        <f t="shared" si="73"/>
        <v>4</v>
      </c>
    </row>
    <row r="292" spans="1:29" ht="12.75" customHeight="1">
      <c r="A292" s="403">
        <f t="shared" si="74"/>
        <v>276</v>
      </c>
      <c r="B292" s="513"/>
      <c r="C292" s="404" t="str">
        <f t="shared" si="69"/>
        <v>C46-R8</v>
      </c>
      <c r="D292" s="405">
        <v>0.41274305555555896</v>
      </c>
      <c r="E292" s="405">
        <v>0.4129166666666701</v>
      </c>
      <c r="F292" s="406">
        <f t="shared" si="82"/>
        <v>1.7</v>
      </c>
      <c r="G292" s="468">
        <f t="shared" si="82"/>
        <v>13.26</v>
      </c>
      <c r="H292" s="407">
        <f t="shared" si="82"/>
        <v>1.2</v>
      </c>
      <c r="I292" s="407">
        <f t="shared" si="76"/>
        <v>14.959999999999999</v>
      </c>
      <c r="J292" s="407">
        <f t="shared" ca="1" si="70"/>
        <v>14.999999999999998</v>
      </c>
      <c r="K292" s="408">
        <f t="shared" ca="1" si="77"/>
        <v>3.9999999999999147E-2</v>
      </c>
      <c r="L292" s="409">
        <f t="shared" si="78"/>
        <v>0.5</v>
      </c>
      <c r="M292" s="410">
        <f t="shared" si="79"/>
        <v>15.459999999999999</v>
      </c>
      <c r="N292" s="410">
        <f t="shared" ca="1" si="80"/>
        <v>15.499999999999998</v>
      </c>
      <c r="O292" s="411"/>
      <c r="P292" s="485">
        <f t="shared" ca="1" si="83"/>
        <v>0.41325231481481811</v>
      </c>
      <c r="Q292" s="484">
        <f t="shared" ca="1" si="71"/>
        <v>0.41340277777778106</v>
      </c>
      <c r="R292" s="486">
        <f t="shared" ca="1" si="72"/>
        <v>0.04</v>
      </c>
      <c r="S292" s="486">
        <f t="shared" ca="1" si="72"/>
        <v>0.1</v>
      </c>
      <c r="T292">
        <v>23</v>
      </c>
      <c r="U292" s="469" t="str">
        <f t="shared" si="68"/>
        <v>C46-R8</v>
      </c>
      <c r="V292">
        <v>46</v>
      </c>
      <c r="W292" s="470" t="s">
        <v>493</v>
      </c>
      <c r="X292" s="470" t="s">
        <v>494</v>
      </c>
      <c r="Y292">
        <v>8</v>
      </c>
      <c r="Z292" s="400">
        <v>276</v>
      </c>
      <c r="AA292" s="502">
        <v>276</v>
      </c>
      <c r="AC292" s="400">
        <f t="shared" si="73"/>
        <v>5</v>
      </c>
    </row>
    <row r="293" spans="1:29" ht="12.75" customHeight="1">
      <c r="A293" s="403">
        <f t="shared" si="74"/>
        <v>277</v>
      </c>
      <c r="B293" s="513"/>
      <c r="C293" s="404" t="str">
        <f t="shared" si="69"/>
        <v>C46-R6</v>
      </c>
      <c r="D293" s="405">
        <v>0.41314814814815159</v>
      </c>
      <c r="E293" s="405">
        <v>0.41332175925926273</v>
      </c>
      <c r="F293" s="406">
        <f t="shared" si="82"/>
        <v>1.7</v>
      </c>
      <c r="G293" s="468">
        <f t="shared" si="82"/>
        <v>13.26</v>
      </c>
      <c r="H293" s="407">
        <f t="shared" si="82"/>
        <v>1.2</v>
      </c>
      <c r="I293" s="407">
        <f t="shared" si="76"/>
        <v>14.959999999999999</v>
      </c>
      <c r="J293" s="407">
        <f t="shared" ca="1" si="70"/>
        <v>14.979999999999999</v>
      </c>
      <c r="K293" s="408">
        <f t="shared" ca="1" si="77"/>
        <v>1.9999999999999574E-2</v>
      </c>
      <c r="L293" s="409">
        <f t="shared" si="78"/>
        <v>0.5</v>
      </c>
      <c r="M293" s="410">
        <f t="shared" si="79"/>
        <v>15.459999999999999</v>
      </c>
      <c r="N293" s="410">
        <f t="shared" ca="1" si="80"/>
        <v>15.479999999999999</v>
      </c>
      <c r="O293" s="411"/>
      <c r="P293" s="485">
        <f t="shared" ca="1" si="83"/>
        <v>0.41365740740741069</v>
      </c>
      <c r="Q293" s="484">
        <f t="shared" ca="1" si="71"/>
        <v>0.41381944444444774</v>
      </c>
      <c r="R293" s="486">
        <f t="shared" ca="1" si="72"/>
        <v>0.02</v>
      </c>
      <c r="S293" s="486">
        <f t="shared" ca="1" si="72"/>
        <v>0.13</v>
      </c>
      <c r="T293">
        <v>24</v>
      </c>
      <c r="U293" s="469" t="str">
        <f t="shared" si="68"/>
        <v>C46-R6</v>
      </c>
      <c r="V293">
        <v>46</v>
      </c>
      <c r="W293" s="470" t="s">
        <v>493</v>
      </c>
      <c r="X293" s="470" t="s">
        <v>494</v>
      </c>
      <c r="Y293">
        <v>6</v>
      </c>
      <c r="Z293" s="400">
        <v>277</v>
      </c>
      <c r="AA293" s="502">
        <v>277</v>
      </c>
      <c r="AC293" s="400">
        <f t="shared" si="73"/>
        <v>6</v>
      </c>
    </row>
    <row r="294" spans="1:29" ht="12.75" customHeight="1">
      <c r="A294" s="403">
        <f t="shared" si="74"/>
        <v>278</v>
      </c>
      <c r="B294" s="513"/>
      <c r="C294" s="404" t="str">
        <f t="shared" si="69"/>
        <v>C46-R4</v>
      </c>
      <c r="D294" s="405">
        <v>0.41356481481481827</v>
      </c>
      <c r="E294" s="405">
        <v>0.41370370370370718</v>
      </c>
      <c r="F294" s="406">
        <f t="shared" si="82"/>
        <v>1.7</v>
      </c>
      <c r="G294" s="468">
        <f t="shared" si="82"/>
        <v>13.26</v>
      </c>
      <c r="H294" s="407">
        <f t="shared" si="82"/>
        <v>1.2</v>
      </c>
      <c r="I294" s="407">
        <f t="shared" si="76"/>
        <v>14.959999999999999</v>
      </c>
      <c r="J294" s="407">
        <f t="shared" ca="1" si="70"/>
        <v>15.11</v>
      </c>
      <c r="K294" s="408">
        <f t="shared" ca="1" si="77"/>
        <v>0.15000000000000036</v>
      </c>
      <c r="L294" s="409">
        <f t="shared" si="78"/>
        <v>0.5</v>
      </c>
      <c r="M294" s="410">
        <f t="shared" si="79"/>
        <v>15.459999999999999</v>
      </c>
      <c r="N294" s="410">
        <f t="shared" ca="1" si="80"/>
        <v>15.61</v>
      </c>
      <c r="O294" s="411"/>
      <c r="P294" s="485">
        <f t="shared" ca="1" si="83"/>
        <v>0.4141087962962996</v>
      </c>
      <c r="Q294" s="484">
        <f t="shared" ca="1" si="71"/>
        <v>0.41424768518518851</v>
      </c>
      <c r="R294" s="486">
        <f t="shared" ca="1" si="72"/>
        <v>0.15</v>
      </c>
      <c r="S294" s="486">
        <f t="shared" ca="1" si="72"/>
        <v>0.09</v>
      </c>
      <c r="T294">
        <v>25</v>
      </c>
      <c r="U294" s="469" t="str">
        <f t="shared" si="68"/>
        <v>C46-R4</v>
      </c>
      <c r="V294">
        <v>46</v>
      </c>
      <c r="W294" s="470" t="s">
        <v>493</v>
      </c>
      <c r="X294" s="470" t="s">
        <v>494</v>
      </c>
      <c r="Y294">
        <v>4</v>
      </c>
      <c r="Z294" s="400">
        <v>278</v>
      </c>
      <c r="AA294" s="502">
        <v>278</v>
      </c>
      <c r="AC294" s="400">
        <f t="shared" si="73"/>
        <v>7</v>
      </c>
    </row>
    <row r="295" spans="1:29" ht="12.75" customHeight="1">
      <c r="A295" s="403">
        <f t="shared" si="74"/>
        <v>279</v>
      </c>
      <c r="B295" s="513"/>
      <c r="C295" s="404" t="str">
        <f t="shared" si="69"/>
        <v>C46-R2</v>
      </c>
      <c r="D295" s="405">
        <v>0.41399305555555904</v>
      </c>
      <c r="E295" s="405">
        <v>0.41413194444444795</v>
      </c>
      <c r="F295" s="406">
        <f t="shared" si="82"/>
        <v>1.7</v>
      </c>
      <c r="G295" s="468">
        <f t="shared" si="82"/>
        <v>13.26</v>
      </c>
      <c r="H295" s="407">
        <f t="shared" si="82"/>
        <v>1.2</v>
      </c>
      <c r="I295" s="407">
        <f t="shared" si="76"/>
        <v>14.959999999999999</v>
      </c>
      <c r="J295" s="407">
        <f t="shared" ca="1" si="70"/>
        <v>15.049999999999999</v>
      </c>
      <c r="K295" s="408">
        <f t="shared" ca="1" si="77"/>
        <v>8.9999999999999858E-2</v>
      </c>
      <c r="L295" s="409">
        <f t="shared" si="78"/>
        <v>0.5</v>
      </c>
      <c r="M295" s="410">
        <f t="shared" si="79"/>
        <v>15.459999999999999</v>
      </c>
      <c r="N295" s="410">
        <f t="shared" ca="1" si="80"/>
        <v>15.549999999999999</v>
      </c>
      <c r="O295" s="411"/>
      <c r="P295" s="485">
        <f t="shared" ca="1" si="83"/>
        <v>0.41452546296296627</v>
      </c>
      <c r="Q295" s="484">
        <f t="shared" ca="1" si="71"/>
        <v>0.41469907407407741</v>
      </c>
      <c r="R295" s="486">
        <f t="shared" ca="1" si="72"/>
        <v>0.09</v>
      </c>
      <c r="S295" s="486">
        <f t="shared" ca="1" si="72"/>
        <v>0.04</v>
      </c>
      <c r="T295">
        <v>1</v>
      </c>
      <c r="U295" s="469" t="str">
        <f t="shared" si="68"/>
        <v>C46-R2</v>
      </c>
      <c r="V295">
        <v>46</v>
      </c>
      <c r="W295" s="470" t="s">
        <v>493</v>
      </c>
      <c r="X295" s="470" t="s">
        <v>494</v>
      </c>
      <c r="Y295">
        <v>2</v>
      </c>
      <c r="Z295" s="400">
        <v>279</v>
      </c>
      <c r="AA295" s="502">
        <v>279</v>
      </c>
      <c r="AC295" s="400">
        <f t="shared" si="73"/>
        <v>8</v>
      </c>
    </row>
    <row r="296" spans="1:29" ht="12.75" customHeight="1">
      <c r="A296" s="403">
        <f t="shared" si="74"/>
        <v>280</v>
      </c>
      <c r="B296" s="513"/>
      <c r="C296" s="404" t="str">
        <f t="shared" si="69"/>
        <v>C47-R1</v>
      </c>
      <c r="D296" s="405">
        <v>0.41437500000000349</v>
      </c>
      <c r="E296" s="405">
        <v>0.41452546296296644</v>
      </c>
      <c r="F296" s="406">
        <f t="shared" si="82"/>
        <v>1.7</v>
      </c>
      <c r="G296" s="468">
        <f t="shared" si="82"/>
        <v>13.26</v>
      </c>
      <c r="H296" s="407">
        <f t="shared" si="82"/>
        <v>1.2</v>
      </c>
      <c r="I296" s="407">
        <f t="shared" si="76"/>
        <v>14.959999999999999</v>
      </c>
      <c r="J296" s="407">
        <f t="shared" ca="1" si="70"/>
        <v>15.049999999999999</v>
      </c>
      <c r="K296" s="408">
        <f t="shared" ca="1" si="77"/>
        <v>8.9999999999999858E-2</v>
      </c>
      <c r="L296" s="409">
        <f t="shared" si="78"/>
        <v>0.5</v>
      </c>
      <c r="M296" s="410">
        <f t="shared" si="79"/>
        <v>15.459999999999999</v>
      </c>
      <c r="N296" s="410">
        <f t="shared" ca="1" si="80"/>
        <v>15.549999999999999</v>
      </c>
      <c r="O296" s="411"/>
      <c r="P296" s="485">
        <f t="shared" ca="1" si="83"/>
        <v>0.41495370370370704</v>
      </c>
      <c r="Q296" s="484">
        <f t="shared" ca="1" si="71"/>
        <v>0.41509259259259595</v>
      </c>
      <c r="R296" s="486">
        <f t="shared" ca="1" si="72"/>
        <v>0.09</v>
      </c>
      <c r="S296" s="486">
        <f t="shared" ca="1" si="72"/>
        <v>0.14000000000000001</v>
      </c>
      <c r="T296">
        <v>2</v>
      </c>
      <c r="U296" s="469" t="str">
        <f t="shared" si="68"/>
        <v>C47-R1</v>
      </c>
      <c r="V296">
        <v>47</v>
      </c>
      <c r="W296" s="470" t="s">
        <v>493</v>
      </c>
      <c r="X296" s="470" t="s">
        <v>494</v>
      </c>
      <c r="Y296">
        <v>1</v>
      </c>
      <c r="Z296" s="400">
        <v>280</v>
      </c>
      <c r="AA296" s="502">
        <v>280</v>
      </c>
      <c r="AC296" s="400">
        <f t="shared" si="73"/>
        <v>9</v>
      </c>
    </row>
    <row r="297" spans="1:29" ht="12.75" customHeight="1">
      <c r="A297" s="403">
        <f t="shared" si="74"/>
        <v>281</v>
      </c>
      <c r="B297" s="513"/>
      <c r="C297" s="404" t="str">
        <f t="shared" si="69"/>
        <v>C47-R3</v>
      </c>
      <c r="D297" s="405">
        <v>0.41476851851852198</v>
      </c>
      <c r="E297" s="405">
        <v>0.41493055555555902</v>
      </c>
      <c r="F297" s="406">
        <f t="shared" si="82"/>
        <v>1.7</v>
      </c>
      <c r="G297" s="468">
        <f t="shared" si="82"/>
        <v>13.26</v>
      </c>
      <c r="H297" s="407">
        <f t="shared" si="82"/>
        <v>1.2</v>
      </c>
      <c r="I297" s="407">
        <f t="shared" si="76"/>
        <v>14.959999999999999</v>
      </c>
      <c r="J297" s="407">
        <f t="shared" ca="1" si="70"/>
        <v>15.04</v>
      </c>
      <c r="K297" s="408">
        <f t="shared" ca="1" si="77"/>
        <v>8.0000000000000071E-2</v>
      </c>
      <c r="L297" s="409">
        <f t="shared" si="78"/>
        <v>0.5</v>
      </c>
      <c r="M297" s="410">
        <f t="shared" si="79"/>
        <v>15.459999999999999</v>
      </c>
      <c r="N297" s="410">
        <f t="shared" ca="1" si="80"/>
        <v>15.54</v>
      </c>
      <c r="O297" s="411"/>
      <c r="P297" s="485">
        <f t="shared" ca="1" si="83"/>
        <v>0.41534722222222559</v>
      </c>
      <c r="Q297" s="484">
        <f t="shared" ca="1" si="71"/>
        <v>0.41552083333333673</v>
      </c>
      <c r="R297" s="486">
        <f t="shared" ca="1" si="72"/>
        <v>0.08</v>
      </c>
      <c r="S297" s="486">
        <f t="shared" ca="1" si="72"/>
        <v>0.05</v>
      </c>
      <c r="T297">
        <v>3</v>
      </c>
      <c r="U297" s="469" t="str">
        <f t="shared" si="68"/>
        <v>C47-R3</v>
      </c>
      <c r="V297">
        <v>47</v>
      </c>
      <c r="W297" s="470" t="s">
        <v>493</v>
      </c>
      <c r="X297" s="470" t="s">
        <v>494</v>
      </c>
      <c r="Y297">
        <v>3</v>
      </c>
      <c r="Z297" s="400">
        <v>281</v>
      </c>
      <c r="AA297" s="502">
        <v>281</v>
      </c>
      <c r="AC297" s="400">
        <f t="shared" si="73"/>
        <v>10</v>
      </c>
    </row>
    <row r="298" spans="1:29" ht="12.75" customHeight="1">
      <c r="A298" s="403">
        <f t="shared" si="74"/>
        <v>282</v>
      </c>
      <c r="B298" s="513"/>
      <c r="C298" s="404" t="str">
        <f t="shared" si="69"/>
        <v>C47-R5</v>
      </c>
      <c r="D298" s="405">
        <v>0.41518518518518865</v>
      </c>
      <c r="E298" s="405">
        <v>0.4153356481481516</v>
      </c>
      <c r="F298" s="406">
        <f t="shared" si="82"/>
        <v>1.7</v>
      </c>
      <c r="G298" s="468">
        <f t="shared" si="82"/>
        <v>13.26</v>
      </c>
      <c r="H298" s="407">
        <f t="shared" si="82"/>
        <v>1.2</v>
      </c>
      <c r="I298" s="407">
        <f t="shared" si="76"/>
        <v>14.959999999999999</v>
      </c>
      <c r="J298" s="407">
        <f t="shared" ca="1" si="70"/>
        <v>14.979999999999999</v>
      </c>
      <c r="K298" s="408">
        <f t="shared" ca="1" si="77"/>
        <v>1.9999999999999574E-2</v>
      </c>
      <c r="L298" s="409">
        <f t="shared" si="78"/>
        <v>0.5</v>
      </c>
      <c r="M298" s="410">
        <f t="shared" si="79"/>
        <v>15.459999999999999</v>
      </c>
      <c r="N298" s="410">
        <f t="shared" ca="1" si="80"/>
        <v>15.479999999999999</v>
      </c>
      <c r="O298" s="411"/>
      <c r="P298" s="485">
        <f t="shared" ca="1" si="83"/>
        <v>0.41581018518518859</v>
      </c>
      <c r="Q298" s="484">
        <f t="shared" ca="1" si="71"/>
        <v>0.41598379629629972</v>
      </c>
      <c r="R298" s="486">
        <f t="shared" ca="1" si="72"/>
        <v>0.02</v>
      </c>
      <c r="S298" s="486">
        <f t="shared" ca="1" si="72"/>
        <v>0.02</v>
      </c>
      <c r="T298">
        <v>4</v>
      </c>
      <c r="U298" s="469" t="str">
        <f t="shared" si="68"/>
        <v>C47-R5</v>
      </c>
      <c r="V298">
        <v>47</v>
      </c>
      <c r="W298" s="470" t="s">
        <v>493</v>
      </c>
      <c r="X298" s="470" t="s">
        <v>494</v>
      </c>
      <c r="Y298">
        <v>5</v>
      </c>
      <c r="Z298" s="400">
        <v>282</v>
      </c>
      <c r="AA298" s="502">
        <v>282</v>
      </c>
      <c r="AC298" s="400">
        <f t="shared" si="73"/>
        <v>11</v>
      </c>
    </row>
    <row r="299" spans="1:29" ht="12.75" customHeight="1">
      <c r="A299" s="403">
        <f t="shared" si="74"/>
        <v>283</v>
      </c>
      <c r="B299" s="513"/>
      <c r="C299" s="404" t="str">
        <f t="shared" si="69"/>
        <v>C47-R7</v>
      </c>
      <c r="D299" s="405">
        <v>0.41557870370370714</v>
      </c>
      <c r="E299" s="405">
        <v>0.41571759259259605</v>
      </c>
      <c r="F299" s="406">
        <f t="shared" si="82"/>
        <v>1.7</v>
      </c>
      <c r="G299" s="468">
        <f t="shared" si="82"/>
        <v>13.26</v>
      </c>
      <c r="H299" s="407">
        <f t="shared" si="82"/>
        <v>1.2</v>
      </c>
      <c r="I299" s="407">
        <f t="shared" si="76"/>
        <v>14.959999999999999</v>
      </c>
      <c r="J299" s="407">
        <f t="shared" ca="1" si="70"/>
        <v>15.079999999999998</v>
      </c>
      <c r="K299" s="408">
        <f t="shared" ca="1" si="77"/>
        <v>0.11999999999999922</v>
      </c>
      <c r="L299" s="409">
        <f t="shared" si="78"/>
        <v>0.5</v>
      </c>
      <c r="M299" s="410">
        <f t="shared" si="79"/>
        <v>15.459999999999999</v>
      </c>
      <c r="N299" s="410">
        <f t="shared" ca="1" si="80"/>
        <v>15.579999999999998</v>
      </c>
      <c r="O299" s="411"/>
      <c r="P299" s="485">
        <f t="shared" ca="1" si="83"/>
        <v>0.41625000000000345</v>
      </c>
      <c r="Q299" s="484">
        <f t="shared" ca="1" si="71"/>
        <v>0.41642361111111459</v>
      </c>
      <c r="R299" s="486">
        <f t="shared" ca="1" si="72"/>
        <v>0.12</v>
      </c>
      <c r="S299" s="486">
        <f t="shared" ca="1" si="72"/>
        <v>0.03</v>
      </c>
      <c r="T299">
        <v>5</v>
      </c>
      <c r="U299" s="469" t="str">
        <f t="shared" si="68"/>
        <v>C47-R7</v>
      </c>
      <c r="V299">
        <v>47</v>
      </c>
      <c r="W299" s="470" t="s">
        <v>493</v>
      </c>
      <c r="X299" s="470" t="s">
        <v>494</v>
      </c>
      <c r="Y299">
        <v>7</v>
      </c>
      <c r="Z299" s="400">
        <v>283</v>
      </c>
      <c r="AA299" s="502">
        <v>283</v>
      </c>
      <c r="AC299" s="400">
        <f t="shared" si="73"/>
        <v>12</v>
      </c>
    </row>
    <row r="300" spans="1:29" ht="12.75" customHeight="1">
      <c r="A300" s="403">
        <f t="shared" si="74"/>
        <v>284</v>
      </c>
      <c r="B300" s="513"/>
      <c r="C300" s="404" t="str">
        <f t="shared" si="69"/>
        <v>C47-R9</v>
      </c>
      <c r="D300" s="405">
        <v>0.41598379629629978</v>
      </c>
      <c r="E300" s="405">
        <v>0.41615740740741092</v>
      </c>
      <c r="F300" s="406">
        <f t="shared" si="82"/>
        <v>1.7</v>
      </c>
      <c r="G300" s="468">
        <f t="shared" si="82"/>
        <v>13.26</v>
      </c>
      <c r="H300" s="407">
        <f t="shared" si="82"/>
        <v>1.2</v>
      </c>
      <c r="I300" s="407">
        <f t="shared" si="76"/>
        <v>14.959999999999999</v>
      </c>
      <c r="J300" s="407">
        <f t="shared" ca="1" si="70"/>
        <v>15.049999999999999</v>
      </c>
      <c r="K300" s="408">
        <f t="shared" ca="1" si="77"/>
        <v>8.9999999999999858E-2</v>
      </c>
      <c r="L300" s="409">
        <f t="shared" si="78"/>
        <v>0.5</v>
      </c>
      <c r="M300" s="410">
        <f t="shared" si="79"/>
        <v>15.459999999999999</v>
      </c>
      <c r="N300" s="410">
        <f t="shared" ca="1" si="80"/>
        <v>15.549999999999999</v>
      </c>
      <c r="O300" s="411"/>
      <c r="P300" s="485">
        <f t="shared" ca="1" si="83"/>
        <v>0.41667824074074422</v>
      </c>
      <c r="Q300" s="484">
        <f t="shared" ca="1" si="71"/>
        <v>0.41682870370370717</v>
      </c>
      <c r="R300" s="486">
        <f t="shared" ca="1" si="72"/>
        <v>0.09</v>
      </c>
      <c r="S300" s="486">
        <f t="shared" ca="1" si="72"/>
        <v>0.06</v>
      </c>
      <c r="T300">
        <v>6</v>
      </c>
      <c r="U300" s="469" t="str">
        <f t="shared" si="68"/>
        <v>C47-R9</v>
      </c>
      <c r="V300">
        <v>47</v>
      </c>
      <c r="W300" s="470" t="s">
        <v>493</v>
      </c>
      <c r="X300" s="470" t="s">
        <v>494</v>
      </c>
      <c r="Y300">
        <v>9</v>
      </c>
      <c r="Z300" s="400">
        <v>284</v>
      </c>
      <c r="AA300" s="502">
        <v>284</v>
      </c>
      <c r="AC300" s="400">
        <f t="shared" si="73"/>
        <v>13</v>
      </c>
    </row>
    <row r="301" spans="1:29" ht="12.75" customHeight="1">
      <c r="A301" s="403">
        <f t="shared" si="74"/>
        <v>285</v>
      </c>
      <c r="B301" s="513"/>
      <c r="C301" s="404" t="str">
        <f t="shared" si="69"/>
        <v>C47-R11</v>
      </c>
      <c r="D301" s="405">
        <v>0.41644675925926278</v>
      </c>
      <c r="E301" s="405">
        <v>0.41658564814815169</v>
      </c>
      <c r="F301" s="406">
        <f t="shared" si="82"/>
        <v>1.7</v>
      </c>
      <c r="G301" s="468">
        <f t="shared" si="82"/>
        <v>13.26</v>
      </c>
      <c r="H301" s="407">
        <f t="shared" si="82"/>
        <v>1.2</v>
      </c>
      <c r="I301" s="407">
        <f t="shared" si="76"/>
        <v>14.959999999999999</v>
      </c>
      <c r="J301" s="407">
        <f t="shared" ca="1" si="70"/>
        <v>15.03</v>
      </c>
      <c r="K301" s="408">
        <f t="shared" ca="1" si="77"/>
        <v>7.0000000000000284E-2</v>
      </c>
      <c r="L301" s="409">
        <f t="shared" si="78"/>
        <v>0.5</v>
      </c>
      <c r="M301" s="410">
        <f t="shared" si="79"/>
        <v>15.459999999999999</v>
      </c>
      <c r="N301" s="410">
        <f t="shared" ca="1" si="80"/>
        <v>15.53</v>
      </c>
      <c r="O301" s="411"/>
      <c r="P301" s="485">
        <f t="shared" ca="1" si="83"/>
        <v>0.41707175925926271</v>
      </c>
      <c r="Q301" s="484">
        <f t="shared" ca="1" si="71"/>
        <v>0.41723379629629975</v>
      </c>
      <c r="R301" s="486">
        <f t="shared" ca="1" si="72"/>
        <v>7.0000000000000007E-2</v>
      </c>
      <c r="S301" s="486">
        <f t="shared" ca="1" si="72"/>
        <v>0.02</v>
      </c>
      <c r="T301">
        <v>7</v>
      </c>
      <c r="U301" s="469" t="str">
        <f t="shared" si="68"/>
        <v>C47-R11</v>
      </c>
      <c r="V301">
        <v>47</v>
      </c>
      <c r="W301" s="470" t="s">
        <v>493</v>
      </c>
      <c r="X301" s="470" t="s">
        <v>494</v>
      </c>
      <c r="Y301">
        <v>11</v>
      </c>
      <c r="Z301" s="400">
        <v>285</v>
      </c>
      <c r="AA301" s="502">
        <v>285</v>
      </c>
      <c r="AC301" s="400">
        <f t="shared" si="73"/>
        <v>14</v>
      </c>
    </row>
    <row r="302" spans="1:29" ht="12.75" customHeight="1">
      <c r="A302" s="403">
        <f t="shared" si="74"/>
        <v>286</v>
      </c>
      <c r="B302" s="513"/>
      <c r="C302" s="404" t="str">
        <f t="shared" si="69"/>
        <v>C47-R13</v>
      </c>
      <c r="D302" s="405">
        <v>0.41684027777778132</v>
      </c>
      <c r="E302" s="405">
        <v>0.41697916666667023</v>
      </c>
      <c r="F302" s="406">
        <f t="shared" si="82"/>
        <v>1.7</v>
      </c>
      <c r="G302" s="468">
        <f t="shared" si="82"/>
        <v>13.26</v>
      </c>
      <c r="H302" s="407">
        <f t="shared" si="82"/>
        <v>1.2</v>
      </c>
      <c r="I302" s="407">
        <f t="shared" si="76"/>
        <v>14.959999999999999</v>
      </c>
      <c r="J302" s="407">
        <f t="shared" ca="1" si="70"/>
        <v>15.04</v>
      </c>
      <c r="K302" s="408">
        <f t="shared" ca="1" si="77"/>
        <v>8.0000000000000071E-2</v>
      </c>
      <c r="L302" s="409">
        <f t="shared" si="78"/>
        <v>0.5</v>
      </c>
      <c r="M302" s="410">
        <f t="shared" si="79"/>
        <v>15.459999999999999</v>
      </c>
      <c r="N302" s="410">
        <f t="shared" ca="1" si="80"/>
        <v>15.54</v>
      </c>
      <c r="O302" s="411"/>
      <c r="P302" s="485">
        <f t="shared" ca="1" si="83"/>
        <v>0.41746527777778125</v>
      </c>
      <c r="Q302" s="484">
        <f t="shared" ca="1" si="71"/>
        <v>0.4176273148148183</v>
      </c>
      <c r="R302" s="486">
        <f t="shared" ca="1" si="72"/>
        <v>0.08</v>
      </c>
      <c r="S302" s="486">
        <f t="shared" ca="1" si="72"/>
        <v>0.04</v>
      </c>
      <c r="T302">
        <v>8</v>
      </c>
      <c r="U302" s="469" t="str">
        <f t="shared" si="68"/>
        <v>C47-R13</v>
      </c>
      <c r="V302">
        <v>47</v>
      </c>
      <c r="W302" s="470" t="s">
        <v>493</v>
      </c>
      <c r="X302" s="470" t="s">
        <v>494</v>
      </c>
      <c r="Y302">
        <v>13</v>
      </c>
      <c r="Z302" s="400">
        <v>286</v>
      </c>
      <c r="AA302" s="502">
        <v>286</v>
      </c>
      <c r="AC302" s="400">
        <f t="shared" si="73"/>
        <v>15</v>
      </c>
    </row>
    <row r="303" spans="1:29" ht="12.75" customHeight="1">
      <c r="A303" s="403">
        <f t="shared" si="74"/>
        <v>287</v>
      </c>
      <c r="B303" s="513"/>
      <c r="C303" s="404" t="str">
        <f t="shared" si="69"/>
        <v>C47-R15</v>
      </c>
      <c r="D303" s="405">
        <v>0.41726851851852209</v>
      </c>
      <c r="E303" s="405">
        <v>0.41741898148148504</v>
      </c>
      <c r="F303" s="406">
        <f t="shared" si="82"/>
        <v>1.7</v>
      </c>
      <c r="G303" s="468">
        <f t="shared" si="82"/>
        <v>13.26</v>
      </c>
      <c r="H303" s="407">
        <f t="shared" si="82"/>
        <v>1.2</v>
      </c>
      <c r="I303" s="407">
        <f t="shared" si="76"/>
        <v>14.959999999999999</v>
      </c>
      <c r="J303" s="407">
        <f t="shared" ca="1" si="70"/>
        <v>15.1</v>
      </c>
      <c r="K303" s="408">
        <f t="shared" ca="1" si="77"/>
        <v>0.14000000000000057</v>
      </c>
      <c r="L303" s="409">
        <f t="shared" si="78"/>
        <v>0.5</v>
      </c>
      <c r="M303" s="410">
        <f t="shared" si="79"/>
        <v>15.459999999999999</v>
      </c>
      <c r="N303" s="410">
        <f t="shared" ca="1" si="80"/>
        <v>15.6</v>
      </c>
      <c r="O303" s="411"/>
      <c r="P303" s="485">
        <f t="shared" ca="1" si="83"/>
        <v>0.41785879629629979</v>
      </c>
      <c r="Q303" s="484">
        <f t="shared" ca="1" si="71"/>
        <v>0.41802083333333684</v>
      </c>
      <c r="R303" s="486">
        <f t="shared" ca="1" si="72"/>
        <v>0.14000000000000001</v>
      </c>
      <c r="S303" s="486">
        <f t="shared" ca="1" si="72"/>
        <v>0.12</v>
      </c>
      <c r="T303">
        <v>9</v>
      </c>
      <c r="U303" s="469" t="str">
        <f t="shared" si="68"/>
        <v>C47-R15</v>
      </c>
      <c r="V303">
        <v>47</v>
      </c>
      <c r="W303" s="470" t="s">
        <v>493</v>
      </c>
      <c r="X303" s="470" t="s">
        <v>494</v>
      </c>
      <c r="Y303">
        <v>15</v>
      </c>
      <c r="Z303" s="400">
        <v>287</v>
      </c>
      <c r="AA303" s="502">
        <v>287</v>
      </c>
      <c r="AC303" s="400">
        <f t="shared" si="73"/>
        <v>16</v>
      </c>
    </row>
    <row r="304" spans="1:29" ht="12.75" customHeight="1">
      <c r="A304" s="403">
        <f t="shared" si="74"/>
        <v>288</v>
      </c>
      <c r="B304" s="513"/>
      <c r="C304" s="404" t="str">
        <f t="shared" si="69"/>
        <v>C47-R17</v>
      </c>
      <c r="D304" s="405">
        <v>0.4177083333333369</v>
      </c>
      <c r="E304" s="405">
        <v>0.41784722222222581</v>
      </c>
      <c r="F304" s="406">
        <f t="shared" si="82"/>
        <v>1.7</v>
      </c>
      <c r="G304" s="468">
        <f t="shared" si="82"/>
        <v>13.26</v>
      </c>
      <c r="H304" s="407">
        <f t="shared" si="82"/>
        <v>1.2</v>
      </c>
      <c r="I304" s="407">
        <f t="shared" si="76"/>
        <v>14.959999999999999</v>
      </c>
      <c r="J304" s="407">
        <f t="shared" ca="1" si="70"/>
        <v>15.069999999999999</v>
      </c>
      <c r="K304" s="408">
        <f t="shared" ca="1" si="77"/>
        <v>0.10999999999999943</v>
      </c>
      <c r="L304" s="409">
        <f t="shared" si="78"/>
        <v>0.5</v>
      </c>
      <c r="M304" s="410">
        <f t="shared" si="79"/>
        <v>15.459999999999999</v>
      </c>
      <c r="N304" s="410">
        <f t="shared" ca="1" si="80"/>
        <v>15.569999999999999</v>
      </c>
      <c r="O304" s="411"/>
      <c r="P304" s="485">
        <f t="shared" ca="1" si="83"/>
        <v>0.4182986111111146</v>
      </c>
      <c r="Q304" s="484">
        <f t="shared" ca="1" si="71"/>
        <v>0.41843750000000351</v>
      </c>
      <c r="R304" s="486">
        <f t="shared" ca="1" si="72"/>
        <v>0.11</v>
      </c>
      <c r="S304" s="486">
        <f t="shared" ca="1" si="72"/>
        <v>7.0000000000000007E-2</v>
      </c>
      <c r="T304">
        <v>10</v>
      </c>
      <c r="U304" s="469" t="str">
        <f t="shared" si="68"/>
        <v>C47-R17</v>
      </c>
      <c r="V304">
        <v>47</v>
      </c>
      <c r="W304" s="470" t="s">
        <v>493</v>
      </c>
      <c r="X304" s="470" t="s">
        <v>494</v>
      </c>
      <c r="Y304">
        <v>17</v>
      </c>
      <c r="Z304" s="400">
        <v>288</v>
      </c>
      <c r="AA304" s="502">
        <v>288</v>
      </c>
      <c r="AC304" s="400">
        <f t="shared" si="73"/>
        <v>17</v>
      </c>
    </row>
    <row r="305" spans="1:29" ht="12.75" customHeight="1">
      <c r="A305" s="403">
        <f t="shared" si="74"/>
        <v>289</v>
      </c>
      <c r="B305" s="513"/>
      <c r="C305" s="404" t="str">
        <f t="shared" si="69"/>
        <v>C47-R19</v>
      </c>
      <c r="D305" s="405">
        <v>0.41807870370370731</v>
      </c>
      <c r="E305" s="405">
        <v>0.41824074074074435</v>
      </c>
      <c r="F305" s="406">
        <f t="shared" si="82"/>
        <v>1.7</v>
      </c>
      <c r="G305" s="468">
        <f t="shared" si="82"/>
        <v>13.26</v>
      </c>
      <c r="H305" s="407">
        <f t="shared" si="82"/>
        <v>1.2</v>
      </c>
      <c r="I305" s="407">
        <f t="shared" si="76"/>
        <v>14.959999999999999</v>
      </c>
      <c r="J305" s="407">
        <f t="shared" ca="1" si="70"/>
        <v>14.989999999999998</v>
      </c>
      <c r="K305" s="408">
        <f t="shared" ca="1" si="77"/>
        <v>2.9999999999999361E-2</v>
      </c>
      <c r="L305" s="409">
        <f t="shared" si="78"/>
        <v>0.5</v>
      </c>
      <c r="M305" s="410">
        <f t="shared" si="79"/>
        <v>15.459999999999999</v>
      </c>
      <c r="N305" s="410">
        <f t="shared" ca="1" si="80"/>
        <v>15.489999999999998</v>
      </c>
      <c r="O305" s="411"/>
      <c r="P305" s="485">
        <f t="shared" ca="1" si="83"/>
        <v>0.41866898148148501</v>
      </c>
      <c r="Q305" s="484">
        <f t="shared" ca="1" si="71"/>
        <v>0.41881944444444796</v>
      </c>
      <c r="R305" s="486">
        <f t="shared" ca="1" si="72"/>
        <v>0.03</v>
      </c>
      <c r="S305" s="486">
        <f t="shared" ca="1" si="72"/>
        <v>7.0000000000000007E-2</v>
      </c>
      <c r="T305">
        <v>11</v>
      </c>
      <c r="U305" s="469" t="str">
        <f t="shared" si="68"/>
        <v>C47-R19</v>
      </c>
      <c r="V305">
        <v>47</v>
      </c>
      <c r="W305" s="470" t="s">
        <v>493</v>
      </c>
      <c r="X305" s="470" t="s">
        <v>494</v>
      </c>
      <c r="Y305">
        <v>19</v>
      </c>
      <c r="Z305" s="400">
        <v>289</v>
      </c>
      <c r="AA305" s="502">
        <v>289</v>
      </c>
      <c r="AC305" s="400">
        <f t="shared" si="73"/>
        <v>18</v>
      </c>
    </row>
    <row r="306" spans="1:29" ht="12.75" customHeight="1">
      <c r="A306" s="403">
        <f t="shared" si="74"/>
        <v>290</v>
      </c>
      <c r="B306" s="513"/>
      <c r="C306" s="404" t="str">
        <f t="shared" si="69"/>
        <v>C47-R21</v>
      </c>
      <c r="D306" s="405">
        <v>0.41850694444444808</v>
      </c>
      <c r="E306" s="405">
        <v>0.41864583333333699</v>
      </c>
      <c r="F306" s="406">
        <f t="shared" si="82"/>
        <v>1.7</v>
      </c>
      <c r="G306" s="468">
        <f t="shared" si="82"/>
        <v>13.26</v>
      </c>
      <c r="H306" s="407">
        <f t="shared" si="82"/>
        <v>1.2</v>
      </c>
      <c r="I306" s="407">
        <f t="shared" si="76"/>
        <v>14.959999999999999</v>
      </c>
      <c r="J306" s="407">
        <f t="shared" ca="1" si="70"/>
        <v>14.989999999999998</v>
      </c>
      <c r="K306" s="408">
        <f t="shared" ca="1" si="77"/>
        <v>2.9999999999999361E-2</v>
      </c>
      <c r="L306" s="409">
        <f t="shared" si="78"/>
        <v>0.5</v>
      </c>
      <c r="M306" s="410">
        <f t="shared" si="79"/>
        <v>15.459999999999999</v>
      </c>
      <c r="N306" s="410">
        <f t="shared" ca="1" si="80"/>
        <v>15.489999999999998</v>
      </c>
      <c r="O306" s="411"/>
      <c r="P306" s="485">
        <f t="shared" ca="1" si="83"/>
        <v>0.41910879629629982</v>
      </c>
      <c r="Q306" s="484">
        <f t="shared" ca="1" si="71"/>
        <v>0.41928240740741096</v>
      </c>
      <c r="R306" s="486">
        <f t="shared" ca="1" si="72"/>
        <v>0.03</v>
      </c>
      <c r="S306" s="486">
        <f t="shared" ca="1" si="72"/>
        <v>0.05</v>
      </c>
      <c r="T306">
        <v>12</v>
      </c>
      <c r="U306" s="469" t="str">
        <f t="shared" si="68"/>
        <v>C47-R21</v>
      </c>
      <c r="V306">
        <v>47</v>
      </c>
      <c r="W306" s="470" t="s">
        <v>493</v>
      </c>
      <c r="X306" s="470" t="s">
        <v>494</v>
      </c>
      <c r="Y306">
        <v>21</v>
      </c>
      <c r="Z306" s="400">
        <v>290</v>
      </c>
      <c r="AA306" s="502">
        <v>290</v>
      </c>
      <c r="AC306" s="400">
        <f t="shared" si="73"/>
        <v>19</v>
      </c>
    </row>
    <row r="307" spans="1:29" ht="12.75" customHeight="1">
      <c r="A307" s="403">
        <f t="shared" si="74"/>
        <v>291</v>
      </c>
      <c r="B307" s="513"/>
      <c r="C307" s="404" t="str">
        <f t="shared" si="69"/>
        <v>C47-R23</v>
      </c>
      <c r="D307" s="405">
        <v>0.41892361111111476</v>
      </c>
      <c r="E307" s="405">
        <v>0.41906250000000367</v>
      </c>
      <c r="F307" s="406">
        <f t="shared" ref="F307:H322" si="84">F306</f>
        <v>1.7</v>
      </c>
      <c r="G307" s="468">
        <f t="shared" si="84"/>
        <v>13.26</v>
      </c>
      <c r="H307" s="407">
        <f t="shared" si="84"/>
        <v>1.2</v>
      </c>
      <c r="I307" s="407">
        <f t="shared" si="76"/>
        <v>14.959999999999999</v>
      </c>
      <c r="J307" s="407">
        <f t="shared" ca="1" si="70"/>
        <v>15.03</v>
      </c>
      <c r="K307" s="408">
        <f t="shared" ca="1" si="77"/>
        <v>7.0000000000000284E-2</v>
      </c>
      <c r="L307" s="409">
        <f t="shared" si="78"/>
        <v>0.5</v>
      </c>
      <c r="M307" s="410">
        <f t="shared" si="79"/>
        <v>15.459999999999999</v>
      </c>
      <c r="N307" s="410">
        <f t="shared" ca="1" si="80"/>
        <v>15.53</v>
      </c>
      <c r="O307" s="411"/>
      <c r="P307" s="485">
        <f t="shared" ca="1" si="83"/>
        <v>0.41953703703704059</v>
      </c>
      <c r="Q307" s="484">
        <f t="shared" ca="1" si="71"/>
        <v>0.41971064814815173</v>
      </c>
      <c r="R307" s="486">
        <f t="shared" ca="1" si="72"/>
        <v>7.0000000000000007E-2</v>
      </c>
      <c r="S307" s="486">
        <f t="shared" ca="1" si="72"/>
        <v>0.11</v>
      </c>
      <c r="T307">
        <v>13</v>
      </c>
      <c r="U307" s="469" t="str">
        <f t="shared" si="68"/>
        <v>C47-R23</v>
      </c>
      <c r="V307">
        <v>47</v>
      </c>
      <c r="W307" s="470" t="s">
        <v>493</v>
      </c>
      <c r="X307" s="470" t="s">
        <v>494</v>
      </c>
      <c r="Y307">
        <v>23</v>
      </c>
      <c r="Z307" s="400">
        <v>291</v>
      </c>
      <c r="AA307" s="502">
        <v>291</v>
      </c>
      <c r="AC307" s="400">
        <f t="shared" si="73"/>
        <v>20</v>
      </c>
    </row>
    <row r="308" spans="1:29" ht="12.75" customHeight="1">
      <c r="A308" s="403">
        <f t="shared" si="74"/>
        <v>292</v>
      </c>
      <c r="B308" s="513"/>
      <c r="C308" s="404" t="str">
        <f t="shared" si="69"/>
        <v>C47-R25</v>
      </c>
      <c r="D308" s="405">
        <v>0.41934027777778143</v>
      </c>
      <c r="E308" s="405">
        <v>0.41949074074074438</v>
      </c>
      <c r="F308" s="406">
        <f t="shared" si="84"/>
        <v>1.7</v>
      </c>
      <c r="G308" s="468">
        <f t="shared" si="84"/>
        <v>13.26</v>
      </c>
      <c r="H308" s="407">
        <f t="shared" si="84"/>
        <v>1.2</v>
      </c>
      <c r="I308" s="407">
        <f t="shared" si="76"/>
        <v>14.959999999999999</v>
      </c>
      <c r="J308" s="407">
        <f t="shared" ca="1" si="70"/>
        <v>15.079999999999998</v>
      </c>
      <c r="K308" s="408">
        <f t="shared" ca="1" si="77"/>
        <v>0.11999999999999922</v>
      </c>
      <c r="L308" s="409">
        <f t="shared" si="78"/>
        <v>0.5</v>
      </c>
      <c r="M308" s="410">
        <f t="shared" si="79"/>
        <v>15.459999999999999</v>
      </c>
      <c r="N308" s="410">
        <f t="shared" ca="1" si="80"/>
        <v>15.579999999999998</v>
      </c>
      <c r="O308" s="411"/>
      <c r="P308" s="485">
        <f t="shared" ca="1" si="83"/>
        <v>0.41996527777778137</v>
      </c>
      <c r="Q308" s="484">
        <f t="shared" ca="1" si="71"/>
        <v>0.42011574074074431</v>
      </c>
      <c r="R308" s="486">
        <f t="shared" ca="1" si="72"/>
        <v>0.12</v>
      </c>
      <c r="S308" s="486">
        <f t="shared" ca="1" si="72"/>
        <v>0.01</v>
      </c>
      <c r="T308">
        <v>14</v>
      </c>
      <c r="U308" s="469" t="str">
        <f t="shared" si="68"/>
        <v>C47-R25</v>
      </c>
      <c r="V308">
        <v>47</v>
      </c>
      <c r="W308" s="470" t="s">
        <v>493</v>
      </c>
      <c r="X308" s="470" t="s">
        <v>494</v>
      </c>
      <c r="Y308">
        <v>25</v>
      </c>
      <c r="Z308" s="400">
        <v>292</v>
      </c>
      <c r="AA308" s="502">
        <v>292</v>
      </c>
      <c r="AC308" s="400">
        <f t="shared" si="73"/>
        <v>21</v>
      </c>
    </row>
    <row r="309" spans="1:29" ht="12.75" customHeight="1">
      <c r="A309" s="403">
        <f t="shared" si="74"/>
        <v>293</v>
      </c>
      <c r="B309" s="513"/>
      <c r="C309" s="404" t="str">
        <f t="shared" si="69"/>
        <v>C47-R27</v>
      </c>
      <c r="D309" s="405">
        <v>0.41975694444444811</v>
      </c>
      <c r="E309" s="405">
        <v>0.41989583333333702</v>
      </c>
      <c r="F309" s="406">
        <f t="shared" si="84"/>
        <v>1.7</v>
      </c>
      <c r="G309" s="468">
        <f t="shared" si="84"/>
        <v>13.26</v>
      </c>
      <c r="H309" s="407">
        <f t="shared" si="84"/>
        <v>1.2</v>
      </c>
      <c r="I309" s="407">
        <f t="shared" si="76"/>
        <v>14.959999999999999</v>
      </c>
      <c r="J309" s="407">
        <f t="shared" ca="1" si="70"/>
        <v>15.079999999999998</v>
      </c>
      <c r="K309" s="408">
        <f t="shared" ca="1" si="77"/>
        <v>0.11999999999999922</v>
      </c>
      <c r="L309" s="409">
        <f t="shared" si="78"/>
        <v>0.5</v>
      </c>
      <c r="M309" s="410">
        <f t="shared" si="79"/>
        <v>15.459999999999999</v>
      </c>
      <c r="N309" s="410">
        <f t="shared" ca="1" si="80"/>
        <v>15.579999999999998</v>
      </c>
      <c r="O309" s="411"/>
      <c r="P309" s="485">
        <f t="shared" ca="1" si="83"/>
        <v>0.42038194444444804</v>
      </c>
      <c r="Q309" s="484">
        <f t="shared" ca="1" si="71"/>
        <v>0.42052083333333695</v>
      </c>
      <c r="R309" s="486">
        <f t="shared" ca="1" si="72"/>
        <v>0.12</v>
      </c>
      <c r="S309" s="486">
        <f t="shared" ca="1" si="72"/>
        <v>0.02</v>
      </c>
      <c r="T309">
        <v>15</v>
      </c>
      <c r="U309" s="469" t="str">
        <f t="shared" si="68"/>
        <v>C47-R27</v>
      </c>
      <c r="V309">
        <v>47</v>
      </c>
      <c r="W309" s="470" t="s">
        <v>493</v>
      </c>
      <c r="X309" s="470" t="s">
        <v>494</v>
      </c>
      <c r="Y309">
        <v>27</v>
      </c>
      <c r="Z309" s="400">
        <v>293</v>
      </c>
      <c r="AA309" s="502">
        <v>293</v>
      </c>
      <c r="AC309" s="400">
        <f t="shared" si="73"/>
        <v>1</v>
      </c>
    </row>
    <row r="310" spans="1:29" ht="12.75" customHeight="1">
      <c r="A310" s="403">
        <f t="shared" si="74"/>
        <v>294</v>
      </c>
      <c r="B310" s="513"/>
      <c r="C310" s="404" t="str">
        <f t="shared" si="69"/>
        <v>C47-R29</v>
      </c>
      <c r="D310" s="405">
        <v>0.42012731481481852</v>
      </c>
      <c r="E310" s="405">
        <v>0.42027777777778147</v>
      </c>
      <c r="F310" s="406">
        <f t="shared" si="84"/>
        <v>1.7</v>
      </c>
      <c r="G310" s="468">
        <f t="shared" si="84"/>
        <v>13.26</v>
      </c>
      <c r="H310" s="407">
        <f t="shared" si="84"/>
        <v>1.2</v>
      </c>
      <c r="I310" s="407">
        <f t="shared" si="76"/>
        <v>14.959999999999999</v>
      </c>
      <c r="J310" s="407">
        <f t="shared" ca="1" si="70"/>
        <v>15.02</v>
      </c>
      <c r="K310" s="408">
        <f t="shared" ca="1" si="77"/>
        <v>6.0000000000000497E-2</v>
      </c>
      <c r="L310" s="409">
        <f t="shared" si="78"/>
        <v>0.5</v>
      </c>
      <c r="M310" s="410">
        <f t="shared" si="79"/>
        <v>15.459999999999999</v>
      </c>
      <c r="N310" s="410">
        <f t="shared" ca="1" si="80"/>
        <v>15.52</v>
      </c>
      <c r="O310" s="411"/>
      <c r="P310" s="485">
        <f t="shared" ca="1" si="83"/>
        <v>0.42075231481481845</v>
      </c>
      <c r="Q310" s="484">
        <f t="shared" ca="1" si="71"/>
        <v>0.42091435185185549</v>
      </c>
      <c r="R310" s="486">
        <f t="shared" ca="1" si="72"/>
        <v>0.06</v>
      </c>
      <c r="S310" s="486">
        <f t="shared" ca="1" si="72"/>
        <v>0.05</v>
      </c>
      <c r="T310">
        <v>16</v>
      </c>
      <c r="U310" s="469" t="str">
        <f t="shared" si="68"/>
        <v>C47-R29</v>
      </c>
      <c r="V310">
        <v>47</v>
      </c>
      <c r="W310" s="470" t="s">
        <v>493</v>
      </c>
      <c r="X310" s="470" t="s">
        <v>494</v>
      </c>
      <c r="Y310">
        <v>29</v>
      </c>
      <c r="Z310" s="400">
        <v>294</v>
      </c>
      <c r="AA310" s="502">
        <v>294</v>
      </c>
      <c r="AC310" s="400">
        <f t="shared" si="73"/>
        <v>2</v>
      </c>
    </row>
    <row r="311" spans="1:29" ht="12.75" customHeight="1">
      <c r="A311" s="403">
        <f t="shared" si="74"/>
        <v>295</v>
      </c>
      <c r="B311" s="513"/>
      <c r="C311" s="404" t="str">
        <f t="shared" si="69"/>
        <v>C47-R31</v>
      </c>
      <c r="D311" s="405">
        <v>0.42050925925926297</v>
      </c>
      <c r="E311" s="405">
        <v>0.42064814814815188</v>
      </c>
      <c r="F311" s="406">
        <f t="shared" si="84"/>
        <v>1.7</v>
      </c>
      <c r="G311" s="468">
        <f t="shared" si="84"/>
        <v>13.26</v>
      </c>
      <c r="H311" s="407">
        <f t="shared" si="84"/>
        <v>1.2</v>
      </c>
      <c r="I311" s="407">
        <f t="shared" si="76"/>
        <v>14.959999999999999</v>
      </c>
      <c r="J311" s="407">
        <f t="shared" ca="1" si="70"/>
        <v>15.09</v>
      </c>
      <c r="K311" s="408">
        <f t="shared" ca="1" si="77"/>
        <v>0.13000000000000078</v>
      </c>
      <c r="L311" s="409">
        <f t="shared" si="78"/>
        <v>0.5</v>
      </c>
      <c r="M311" s="410">
        <f t="shared" si="79"/>
        <v>15.459999999999999</v>
      </c>
      <c r="N311" s="410">
        <f t="shared" ca="1" si="80"/>
        <v>15.59</v>
      </c>
      <c r="O311" s="411"/>
      <c r="P311" s="485">
        <f t="shared" ca="1" si="83"/>
        <v>0.42114583333333699</v>
      </c>
      <c r="Q311" s="484">
        <f t="shared" ca="1" si="71"/>
        <v>0.42130787037037404</v>
      </c>
      <c r="R311" s="486">
        <f t="shared" ca="1" si="72"/>
        <v>0.13</v>
      </c>
      <c r="S311" s="486">
        <f t="shared" ca="1" si="72"/>
        <v>0.03</v>
      </c>
      <c r="T311">
        <v>17</v>
      </c>
      <c r="U311" s="469" t="str">
        <f t="shared" si="68"/>
        <v>C47-R31</v>
      </c>
      <c r="V311">
        <v>47</v>
      </c>
      <c r="W311" s="470" t="s">
        <v>493</v>
      </c>
      <c r="X311" s="470" t="s">
        <v>494</v>
      </c>
      <c r="Y311">
        <v>31</v>
      </c>
      <c r="Z311" s="400">
        <v>295</v>
      </c>
      <c r="AA311" s="502">
        <v>295</v>
      </c>
      <c r="AC311" s="400">
        <f t="shared" si="73"/>
        <v>3</v>
      </c>
    </row>
    <row r="312" spans="1:29" ht="12.75" customHeight="1">
      <c r="A312" s="403">
        <f t="shared" si="74"/>
        <v>296</v>
      </c>
      <c r="B312" s="513"/>
      <c r="C312" s="404" t="str">
        <f t="shared" si="69"/>
        <v>C47-R33</v>
      </c>
      <c r="D312" s="405">
        <v>0.42090277777778151</v>
      </c>
      <c r="E312" s="405">
        <v>0.42107638888889265</v>
      </c>
      <c r="F312" s="406">
        <f t="shared" si="84"/>
        <v>1.7</v>
      </c>
      <c r="G312" s="468">
        <f t="shared" si="84"/>
        <v>13.26</v>
      </c>
      <c r="H312" s="407">
        <f t="shared" si="84"/>
        <v>1.2</v>
      </c>
      <c r="I312" s="407">
        <f t="shared" si="76"/>
        <v>14.959999999999999</v>
      </c>
      <c r="J312" s="407">
        <f t="shared" ca="1" si="70"/>
        <v>15.03</v>
      </c>
      <c r="K312" s="408">
        <f t="shared" ca="1" si="77"/>
        <v>7.0000000000000284E-2</v>
      </c>
      <c r="L312" s="409">
        <f t="shared" si="78"/>
        <v>0.5</v>
      </c>
      <c r="M312" s="410">
        <f t="shared" si="79"/>
        <v>15.459999999999999</v>
      </c>
      <c r="N312" s="410">
        <f t="shared" ca="1" si="80"/>
        <v>15.53</v>
      </c>
      <c r="O312" s="411"/>
      <c r="P312" s="485">
        <f t="shared" ca="1" si="83"/>
        <v>0.42155092592592958</v>
      </c>
      <c r="Q312" s="484">
        <f t="shared" ca="1" si="71"/>
        <v>0.42171296296296662</v>
      </c>
      <c r="R312" s="486">
        <f t="shared" ca="1" si="72"/>
        <v>7.0000000000000007E-2</v>
      </c>
      <c r="S312" s="486">
        <f t="shared" ca="1" si="72"/>
        <v>0.02</v>
      </c>
      <c r="T312">
        <v>18</v>
      </c>
      <c r="U312" s="469" t="str">
        <f t="shared" si="68"/>
        <v>C47-R33</v>
      </c>
      <c r="V312">
        <v>47</v>
      </c>
      <c r="W312" s="470" t="s">
        <v>493</v>
      </c>
      <c r="X312" s="470" t="s">
        <v>494</v>
      </c>
      <c r="Y312">
        <v>33</v>
      </c>
      <c r="Z312" s="400">
        <v>296</v>
      </c>
      <c r="AA312" s="502">
        <v>296</v>
      </c>
      <c r="AC312" s="400">
        <f t="shared" si="73"/>
        <v>4</v>
      </c>
    </row>
    <row r="313" spans="1:29" ht="12.75" customHeight="1">
      <c r="A313" s="403">
        <f t="shared" si="74"/>
        <v>297</v>
      </c>
      <c r="B313" s="513"/>
      <c r="C313" s="404" t="str">
        <f t="shared" si="69"/>
        <v>C47-R35</v>
      </c>
      <c r="D313" s="405">
        <v>0.42133101851852228</v>
      </c>
      <c r="E313" s="405">
        <v>0.42148148148148523</v>
      </c>
      <c r="F313" s="406">
        <f t="shared" si="84"/>
        <v>1.7</v>
      </c>
      <c r="G313" s="468">
        <f t="shared" si="84"/>
        <v>13.26</v>
      </c>
      <c r="H313" s="407">
        <f t="shared" si="84"/>
        <v>1.2</v>
      </c>
      <c r="I313" s="407">
        <f t="shared" si="76"/>
        <v>14.959999999999999</v>
      </c>
      <c r="J313" s="407">
        <f t="shared" ca="1" si="70"/>
        <v>15.049999999999999</v>
      </c>
      <c r="K313" s="408">
        <f t="shared" ca="1" si="77"/>
        <v>8.9999999999999858E-2</v>
      </c>
      <c r="L313" s="409">
        <f t="shared" si="78"/>
        <v>0.5</v>
      </c>
      <c r="M313" s="410">
        <f t="shared" si="79"/>
        <v>15.459999999999999</v>
      </c>
      <c r="N313" s="410">
        <f t="shared" ca="1" si="80"/>
        <v>15.549999999999999</v>
      </c>
      <c r="O313" s="411"/>
      <c r="P313" s="485">
        <f t="shared" ca="1" si="83"/>
        <v>0.42196759259259625</v>
      </c>
      <c r="Q313" s="484">
        <f t="shared" ca="1" si="71"/>
        <v>0.4221180555555592</v>
      </c>
      <c r="R313" s="486">
        <f t="shared" ca="1" si="72"/>
        <v>0.09</v>
      </c>
      <c r="S313" s="486">
        <f t="shared" ca="1" si="72"/>
        <v>0.15</v>
      </c>
      <c r="T313">
        <v>19</v>
      </c>
      <c r="U313" s="469" t="str">
        <f t="shared" si="68"/>
        <v>C47-R35</v>
      </c>
      <c r="V313">
        <v>47</v>
      </c>
      <c r="W313" s="470" t="s">
        <v>493</v>
      </c>
      <c r="X313" s="470" t="s">
        <v>494</v>
      </c>
      <c r="Y313">
        <v>35</v>
      </c>
      <c r="Z313" s="400">
        <v>297</v>
      </c>
      <c r="AA313" s="502">
        <v>297</v>
      </c>
      <c r="AC313" s="400">
        <f t="shared" si="73"/>
        <v>5</v>
      </c>
    </row>
    <row r="314" spans="1:29" ht="12.75" customHeight="1">
      <c r="A314" s="403">
        <f t="shared" si="74"/>
        <v>298</v>
      </c>
      <c r="B314" s="513"/>
      <c r="C314" s="404" t="str">
        <f t="shared" si="69"/>
        <v>C47-R37</v>
      </c>
      <c r="D314" s="405">
        <v>0.42171296296296673</v>
      </c>
      <c r="E314" s="405">
        <v>0.42188657407407787</v>
      </c>
      <c r="F314" s="406">
        <f t="shared" si="84"/>
        <v>1.7</v>
      </c>
      <c r="G314" s="468">
        <f t="shared" si="84"/>
        <v>13.26</v>
      </c>
      <c r="H314" s="407">
        <f t="shared" si="84"/>
        <v>1.2</v>
      </c>
      <c r="I314" s="407">
        <f t="shared" si="76"/>
        <v>14.959999999999999</v>
      </c>
      <c r="J314" s="407">
        <f t="shared" ca="1" si="70"/>
        <v>15.01</v>
      </c>
      <c r="K314" s="408">
        <f t="shared" ca="1" si="77"/>
        <v>5.0000000000000711E-2</v>
      </c>
      <c r="L314" s="409">
        <f t="shared" si="78"/>
        <v>0.5</v>
      </c>
      <c r="M314" s="410">
        <f t="shared" si="79"/>
        <v>15.459999999999999</v>
      </c>
      <c r="N314" s="410">
        <f t="shared" ca="1" si="80"/>
        <v>15.51</v>
      </c>
      <c r="O314" s="411"/>
      <c r="P314" s="485">
        <f t="shared" ca="1" si="83"/>
        <v>0.42236111111111474</v>
      </c>
      <c r="Q314" s="484">
        <f t="shared" ca="1" si="71"/>
        <v>0.42250000000000365</v>
      </c>
      <c r="R314" s="486">
        <f t="shared" ca="1" si="72"/>
        <v>0.05</v>
      </c>
      <c r="S314" s="486">
        <f t="shared" ca="1" si="72"/>
        <v>0.06</v>
      </c>
      <c r="T314">
        <v>20</v>
      </c>
      <c r="U314" s="469" t="str">
        <f t="shared" si="68"/>
        <v>C47-R37</v>
      </c>
      <c r="V314">
        <v>47</v>
      </c>
      <c r="W314" s="470" t="s">
        <v>493</v>
      </c>
      <c r="X314" s="470" t="s">
        <v>494</v>
      </c>
      <c r="Y314">
        <v>37</v>
      </c>
      <c r="Z314" s="400">
        <v>298</v>
      </c>
      <c r="AA314" s="502">
        <v>298</v>
      </c>
      <c r="AC314" s="400">
        <f t="shared" si="73"/>
        <v>6</v>
      </c>
    </row>
    <row r="315" spans="1:29" ht="12.75" customHeight="1">
      <c r="A315" s="403">
        <f t="shared" si="74"/>
        <v>299</v>
      </c>
      <c r="B315" s="513"/>
      <c r="C315" s="404" t="str">
        <f t="shared" si="69"/>
        <v>C47-R39</v>
      </c>
      <c r="D315" s="405">
        <v>0.4221527777777816</v>
      </c>
      <c r="E315" s="405">
        <v>0.42231481481481864</v>
      </c>
      <c r="F315" s="406">
        <f t="shared" si="84"/>
        <v>1.7</v>
      </c>
      <c r="G315" s="468">
        <f t="shared" si="84"/>
        <v>13.26</v>
      </c>
      <c r="H315" s="407">
        <f t="shared" si="84"/>
        <v>1.2</v>
      </c>
      <c r="I315" s="407">
        <f t="shared" si="76"/>
        <v>14.959999999999999</v>
      </c>
      <c r="J315" s="407">
        <f t="shared" ca="1" si="70"/>
        <v>15.03</v>
      </c>
      <c r="K315" s="408">
        <f t="shared" ca="1" si="77"/>
        <v>7.0000000000000284E-2</v>
      </c>
      <c r="L315" s="409">
        <f t="shared" si="78"/>
        <v>0.5</v>
      </c>
      <c r="M315" s="410">
        <f t="shared" si="79"/>
        <v>15.459999999999999</v>
      </c>
      <c r="N315" s="410">
        <f t="shared" ca="1" si="80"/>
        <v>15.53</v>
      </c>
      <c r="O315" s="411"/>
      <c r="P315" s="485">
        <f t="shared" ca="1" si="83"/>
        <v>0.42276620370370738</v>
      </c>
      <c r="Q315" s="484">
        <f t="shared" ca="1" si="71"/>
        <v>0.42291666666667033</v>
      </c>
      <c r="R315" s="486">
        <f t="shared" ca="1" si="72"/>
        <v>7.0000000000000007E-2</v>
      </c>
      <c r="S315" s="486">
        <f t="shared" ca="1" si="72"/>
        <v>0.08</v>
      </c>
      <c r="T315">
        <v>21</v>
      </c>
      <c r="U315" s="469" t="str">
        <f t="shared" si="68"/>
        <v>C47-R39</v>
      </c>
      <c r="V315">
        <v>47</v>
      </c>
      <c r="W315" s="470" t="s">
        <v>493</v>
      </c>
      <c r="X315" s="470" t="s">
        <v>494</v>
      </c>
      <c r="Y315">
        <v>39</v>
      </c>
      <c r="Z315" s="400">
        <v>299</v>
      </c>
      <c r="AA315" s="502">
        <v>299</v>
      </c>
      <c r="AC315" s="400">
        <f t="shared" si="73"/>
        <v>7</v>
      </c>
    </row>
    <row r="316" spans="1:29" ht="12.75" customHeight="1">
      <c r="A316" s="403">
        <f t="shared" si="74"/>
        <v>300</v>
      </c>
      <c r="B316" s="513" t="str">
        <f>D12</f>
        <v>KM10+170, KM10+230</v>
      </c>
      <c r="C316" s="404" t="str">
        <f t="shared" si="69"/>
        <v>C47-R41</v>
      </c>
      <c r="D316" s="405">
        <v>0.42259259259259641</v>
      </c>
      <c r="E316" s="405">
        <v>0.42275462962963345</v>
      </c>
      <c r="F316" s="406">
        <f t="shared" si="84"/>
        <v>1.7</v>
      </c>
      <c r="G316" s="468">
        <f t="shared" si="84"/>
        <v>13.26</v>
      </c>
      <c r="H316" s="407">
        <f t="shared" si="84"/>
        <v>1.2</v>
      </c>
      <c r="I316" s="407">
        <f t="shared" si="76"/>
        <v>14.959999999999999</v>
      </c>
      <c r="J316" s="407">
        <f t="shared" ca="1" si="70"/>
        <v>15.069999999999999</v>
      </c>
      <c r="K316" s="408">
        <f t="shared" ca="1" si="77"/>
        <v>0.10999999999999943</v>
      </c>
      <c r="L316" s="409">
        <f t="shared" si="78"/>
        <v>0.5</v>
      </c>
      <c r="M316" s="410">
        <f t="shared" si="79"/>
        <v>15.459999999999999</v>
      </c>
      <c r="N316" s="410">
        <f t="shared" ca="1" si="80"/>
        <v>15.569999999999999</v>
      </c>
      <c r="O316" s="411"/>
      <c r="P316" s="485">
        <f t="shared" ca="1" si="83"/>
        <v>0.42315972222222586</v>
      </c>
      <c r="Q316" s="484">
        <f t="shared" ca="1" si="71"/>
        <v>0.42332175925926291</v>
      </c>
      <c r="R316" s="486">
        <f t="shared" ca="1" si="72"/>
        <v>0.11</v>
      </c>
      <c r="S316" s="486">
        <f t="shared" ca="1" si="72"/>
        <v>0.13</v>
      </c>
      <c r="T316">
        <v>22</v>
      </c>
      <c r="U316" s="469" t="str">
        <f t="shared" si="68"/>
        <v>C47-R41</v>
      </c>
      <c r="V316">
        <v>47</v>
      </c>
      <c r="W316" s="470" t="s">
        <v>493</v>
      </c>
      <c r="X316" s="470" t="s">
        <v>494</v>
      </c>
      <c r="Y316">
        <v>41</v>
      </c>
      <c r="Z316" s="400">
        <v>300</v>
      </c>
      <c r="AA316" s="502">
        <v>300</v>
      </c>
      <c r="AC316" s="400">
        <f t="shared" si="73"/>
        <v>8</v>
      </c>
    </row>
    <row r="317" spans="1:29" ht="12.75" customHeight="1">
      <c r="A317" s="403">
        <f t="shared" si="74"/>
        <v>301</v>
      </c>
      <c r="B317" s="513"/>
      <c r="C317" s="404" t="str">
        <f t="shared" si="69"/>
        <v>C47-R43</v>
      </c>
      <c r="D317" s="405">
        <v>0.42298611111111495</v>
      </c>
      <c r="E317" s="405">
        <v>0.42312500000000386</v>
      </c>
      <c r="F317" s="406">
        <f t="shared" si="84"/>
        <v>1.7</v>
      </c>
      <c r="G317" s="468">
        <f t="shared" si="84"/>
        <v>13.26</v>
      </c>
      <c r="H317" s="407">
        <f t="shared" si="84"/>
        <v>1.2</v>
      </c>
      <c r="I317" s="407">
        <f t="shared" si="76"/>
        <v>14.959999999999999</v>
      </c>
      <c r="J317" s="407">
        <f t="shared" ca="1" si="70"/>
        <v>15.069999999999999</v>
      </c>
      <c r="K317" s="408">
        <f t="shared" ca="1" si="77"/>
        <v>0.10999999999999943</v>
      </c>
      <c r="L317" s="409">
        <f t="shared" si="78"/>
        <v>0.5</v>
      </c>
      <c r="M317" s="410">
        <f t="shared" si="79"/>
        <v>15.459999999999999</v>
      </c>
      <c r="N317" s="410">
        <f t="shared" ca="1" si="80"/>
        <v>15.569999999999999</v>
      </c>
      <c r="O317" s="411"/>
      <c r="P317" s="485">
        <f t="shared" ca="1" si="83"/>
        <v>0.42357638888889254</v>
      </c>
      <c r="Q317" s="484">
        <f t="shared" ca="1" si="71"/>
        <v>0.42371527777778145</v>
      </c>
      <c r="R317" s="486">
        <f t="shared" ca="1" si="72"/>
        <v>0.11</v>
      </c>
      <c r="S317" s="486">
        <f t="shared" ca="1" si="72"/>
        <v>0.01</v>
      </c>
      <c r="T317" s="507">
        <v>23</v>
      </c>
      <c r="U317" s="508" t="str">
        <f t="shared" si="68"/>
        <v>C47-R43</v>
      </c>
      <c r="V317">
        <v>47</v>
      </c>
      <c r="W317" s="508" t="s">
        <v>493</v>
      </c>
      <c r="X317" s="508" t="s">
        <v>494</v>
      </c>
      <c r="Y317">
        <v>43</v>
      </c>
      <c r="Z317" s="400">
        <v>301</v>
      </c>
      <c r="AA317" s="502">
        <v>301</v>
      </c>
      <c r="AC317" s="400">
        <f t="shared" si="73"/>
        <v>9</v>
      </c>
    </row>
    <row r="318" spans="1:29" ht="12.75" customHeight="1">
      <c r="A318" s="403">
        <f t="shared" si="74"/>
        <v>302</v>
      </c>
      <c r="B318" s="513"/>
      <c r="C318" s="404" t="str">
        <f t="shared" si="69"/>
        <v>C47-R45</v>
      </c>
      <c r="D318" s="405">
        <v>0.42335648148148536</v>
      </c>
      <c r="E318" s="405">
        <v>0.4235185185185224</v>
      </c>
      <c r="F318" s="406">
        <f t="shared" si="84"/>
        <v>1.7</v>
      </c>
      <c r="G318" s="468">
        <f t="shared" si="84"/>
        <v>13.26</v>
      </c>
      <c r="H318" s="407">
        <f t="shared" si="84"/>
        <v>1.2</v>
      </c>
      <c r="I318" s="407">
        <f t="shared" si="76"/>
        <v>14.959999999999999</v>
      </c>
      <c r="J318" s="407">
        <f t="shared" ca="1" si="70"/>
        <v>15.04</v>
      </c>
      <c r="K318" s="408">
        <f t="shared" ca="1" si="77"/>
        <v>8.0000000000000071E-2</v>
      </c>
      <c r="L318" s="409">
        <f t="shared" si="78"/>
        <v>0.5</v>
      </c>
      <c r="M318" s="410">
        <f t="shared" si="79"/>
        <v>15.459999999999999</v>
      </c>
      <c r="N318" s="410">
        <f t="shared" ca="1" si="80"/>
        <v>15.54</v>
      </c>
      <c r="O318" s="411"/>
      <c r="P318" s="485">
        <f t="shared" ca="1" si="83"/>
        <v>0.42395833333333699</v>
      </c>
      <c r="Q318" s="484">
        <f t="shared" ca="1" si="71"/>
        <v>0.42413194444444813</v>
      </c>
      <c r="R318" s="486">
        <f t="shared" ca="1" si="72"/>
        <v>0.08</v>
      </c>
      <c r="S318" s="486">
        <f t="shared" ca="1" si="72"/>
        <v>7.0000000000000007E-2</v>
      </c>
      <c r="T318">
        <v>24</v>
      </c>
      <c r="U318" s="469" t="str">
        <f t="shared" si="68"/>
        <v>C47-R45</v>
      </c>
      <c r="V318">
        <v>47</v>
      </c>
      <c r="W318" s="470" t="s">
        <v>493</v>
      </c>
      <c r="X318" s="470" t="s">
        <v>494</v>
      </c>
      <c r="Y318">
        <v>45</v>
      </c>
      <c r="Z318" s="400">
        <v>302</v>
      </c>
      <c r="AA318" s="502">
        <v>302</v>
      </c>
      <c r="AC318" s="400">
        <f t="shared" si="73"/>
        <v>10</v>
      </c>
    </row>
    <row r="319" spans="1:29" ht="12.75" customHeight="1">
      <c r="A319" s="403">
        <f t="shared" si="74"/>
        <v>303</v>
      </c>
      <c r="B319" s="513"/>
      <c r="C319" s="404" t="str">
        <f t="shared" si="69"/>
        <v>C48-R46</v>
      </c>
      <c r="D319" s="405">
        <v>0.42376157407407794</v>
      </c>
      <c r="E319" s="405">
        <v>0.42391203703704089</v>
      </c>
      <c r="F319" s="406">
        <f t="shared" si="84"/>
        <v>1.7</v>
      </c>
      <c r="G319" s="468">
        <f t="shared" si="84"/>
        <v>13.26</v>
      </c>
      <c r="H319" s="407">
        <f t="shared" si="84"/>
        <v>1.2</v>
      </c>
      <c r="I319" s="407">
        <f t="shared" si="76"/>
        <v>14.959999999999999</v>
      </c>
      <c r="J319" s="407">
        <f t="shared" ca="1" si="70"/>
        <v>14.989999999999998</v>
      </c>
      <c r="K319" s="408">
        <f t="shared" ca="1" si="77"/>
        <v>2.9999999999999361E-2</v>
      </c>
      <c r="L319" s="409">
        <f t="shared" si="78"/>
        <v>0.5</v>
      </c>
      <c r="M319" s="410">
        <f t="shared" si="79"/>
        <v>15.459999999999999</v>
      </c>
      <c r="N319" s="410">
        <f t="shared" ca="1" si="80"/>
        <v>15.489999999999998</v>
      </c>
      <c r="O319" s="411"/>
      <c r="P319" s="485">
        <f t="shared" ca="1" si="83"/>
        <v>0.42437500000000367</v>
      </c>
      <c r="Q319" s="484">
        <f t="shared" ca="1" si="71"/>
        <v>0.4245486111111148</v>
      </c>
      <c r="R319" s="486">
        <f t="shared" ca="1" si="72"/>
        <v>0.03</v>
      </c>
      <c r="S319" s="486">
        <f t="shared" ca="1" si="72"/>
        <v>0.11</v>
      </c>
      <c r="T319">
        <v>25</v>
      </c>
      <c r="U319" s="469" t="str">
        <f t="shared" si="68"/>
        <v>C48-R46</v>
      </c>
      <c r="V319">
        <v>48</v>
      </c>
      <c r="W319" s="470" t="s">
        <v>493</v>
      </c>
      <c r="X319" s="470" t="s">
        <v>494</v>
      </c>
      <c r="Y319">
        <v>46</v>
      </c>
      <c r="Z319" s="400">
        <v>303</v>
      </c>
      <c r="AA319" s="502">
        <v>303</v>
      </c>
      <c r="AC319" s="400">
        <f t="shared" si="73"/>
        <v>11</v>
      </c>
    </row>
    <row r="320" spans="1:29" ht="12.75" customHeight="1">
      <c r="A320" s="403">
        <f t="shared" si="74"/>
        <v>304</v>
      </c>
      <c r="B320" s="513"/>
      <c r="C320" s="404" t="str">
        <f t="shared" si="69"/>
        <v>C48-R44</v>
      </c>
      <c r="D320" s="405">
        <v>0.42418981481481866</v>
      </c>
      <c r="E320" s="405">
        <v>0.42436342592592979</v>
      </c>
      <c r="F320" s="406">
        <f t="shared" si="84"/>
        <v>1.7</v>
      </c>
      <c r="G320" s="468">
        <f t="shared" si="84"/>
        <v>13.26</v>
      </c>
      <c r="H320" s="407">
        <f t="shared" si="84"/>
        <v>1.2</v>
      </c>
      <c r="I320" s="407">
        <f t="shared" si="76"/>
        <v>14.959999999999999</v>
      </c>
      <c r="J320" s="407">
        <f t="shared" ca="1" si="70"/>
        <v>15.059999999999999</v>
      </c>
      <c r="K320" s="408">
        <f t="shared" ca="1" si="77"/>
        <v>9.9999999999999645E-2</v>
      </c>
      <c r="L320" s="409">
        <f t="shared" si="78"/>
        <v>0.5</v>
      </c>
      <c r="M320" s="410">
        <f t="shared" si="79"/>
        <v>15.459999999999999</v>
      </c>
      <c r="N320" s="410">
        <f t="shared" ca="1" si="80"/>
        <v>15.559999999999999</v>
      </c>
      <c r="O320" s="411"/>
      <c r="P320" s="485">
        <f t="shared" ca="1" si="83"/>
        <v>0.42480324074074444</v>
      </c>
      <c r="Q320" s="484">
        <f t="shared" ca="1" si="71"/>
        <v>0.42495370370370739</v>
      </c>
      <c r="R320" s="486">
        <f t="shared" ca="1" si="72"/>
        <v>0.1</v>
      </c>
      <c r="S320" s="486">
        <f t="shared" ca="1" si="72"/>
        <v>7.0000000000000007E-2</v>
      </c>
      <c r="T320">
        <v>26</v>
      </c>
      <c r="U320" s="469" t="str">
        <f t="shared" si="68"/>
        <v>C48-R44</v>
      </c>
      <c r="V320">
        <v>48</v>
      </c>
      <c r="W320" s="470" t="s">
        <v>493</v>
      </c>
      <c r="X320" s="470" t="s">
        <v>494</v>
      </c>
      <c r="Y320">
        <v>44</v>
      </c>
      <c r="Z320" s="400">
        <v>304</v>
      </c>
      <c r="AA320" s="502">
        <v>304</v>
      </c>
      <c r="AC320" s="400">
        <f t="shared" si="73"/>
        <v>12</v>
      </c>
    </row>
    <row r="321" spans="1:29" ht="12.75" customHeight="1">
      <c r="A321" s="403">
        <f t="shared" si="74"/>
        <v>305</v>
      </c>
      <c r="B321" s="513"/>
      <c r="C321" s="404" t="str">
        <f t="shared" si="69"/>
        <v>C48-R42</v>
      </c>
      <c r="D321" s="405">
        <v>0.42461805555555943</v>
      </c>
      <c r="E321" s="405">
        <v>0.42478009259259647</v>
      </c>
      <c r="F321" s="406">
        <f t="shared" si="84"/>
        <v>1.7</v>
      </c>
      <c r="G321" s="468">
        <f t="shared" si="84"/>
        <v>13.26</v>
      </c>
      <c r="H321" s="407">
        <f t="shared" si="84"/>
        <v>1.2</v>
      </c>
      <c r="I321" s="407">
        <f t="shared" si="76"/>
        <v>14.959999999999999</v>
      </c>
      <c r="J321" s="407">
        <f t="shared" ca="1" si="70"/>
        <v>15.049999999999999</v>
      </c>
      <c r="K321" s="408">
        <f t="shared" ca="1" si="77"/>
        <v>8.9999999999999858E-2</v>
      </c>
      <c r="L321" s="409">
        <f t="shared" si="78"/>
        <v>0.5</v>
      </c>
      <c r="M321" s="410">
        <f t="shared" si="79"/>
        <v>15.459999999999999</v>
      </c>
      <c r="N321" s="410">
        <f t="shared" ca="1" si="80"/>
        <v>15.549999999999999</v>
      </c>
      <c r="O321" s="411"/>
      <c r="P321" s="485">
        <f t="shared" ca="1" si="83"/>
        <v>0.42518518518518889</v>
      </c>
      <c r="Q321" s="484">
        <f t="shared" ca="1" si="71"/>
        <v>0.4253240740740778</v>
      </c>
      <c r="R321" s="486">
        <f t="shared" ca="1" si="72"/>
        <v>0.09</v>
      </c>
      <c r="S321" s="486">
        <f t="shared" ca="1" si="72"/>
        <v>0.09</v>
      </c>
      <c r="T321">
        <v>1</v>
      </c>
      <c r="U321" s="469" t="str">
        <f t="shared" si="68"/>
        <v>C48-R42</v>
      </c>
      <c r="V321">
        <v>48</v>
      </c>
      <c r="W321" s="470" t="s">
        <v>493</v>
      </c>
      <c r="X321" s="470" t="s">
        <v>494</v>
      </c>
      <c r="Y321">
        <v>42</v>
      </c>
      <c r="Z321" s="400">
        <v>305</v>
      </c>
      <c r="AA321" s="502">
        <v>305</v>
      </c>
      <c r="AC321" s="400">
        <f t="shared" si="73"/>
        <v>13</v>
      </c>
    </row>
    <row r="322" spans="1:29" ht="12.75" customHeight="1">
      <c r="A322" s="403">
        <f t="shared" si="74"/>
        <v>306</v>
      </c>
      <c r="B322" s="513"/>
      <c r="C322" s="404" t="str">
        <f t="shared" si="69"/>
        <v>C48-R40</v>
      </c>
      <c r="D322" s="405">
        <v>0.4250347222222261</v>
      </c>
      <c r="E322" s="405">
        <v>0.42517361111111501</v>
      </c>
      <c r="F322" s="406">
        <f t="shared" si="84"/>
        <v>1.7</v>
      </c>
      <c r="G322" s="468">
        <f t="shared" si="84"/>
        <v>13.26</v>
      </c>
      <c r="H322" s="407">
        <f t="shared" si="84"/>
        <v>1.2</v>
      </c>
      <c r="I322" s="407">
        <f t="shared" si="76"/>
        <v>14.959999999999999</v>
      </c>
      <c r="J322" s="407">
        <f t="shared" ca="1" si="70"/>
        <v>14.999999999999998</v>
      </c>
      <c r="K322" s="408">
        <f t="shared" ca="1" si="77"/>
        <v>3.9999999999999147E-2</v>
      </c>
      <c r="L322" s="409">
        <f t="shared" si="78"/>
        <v>0.5</v>
      </c>
      <c r="M322" s="410">
        <f t="shared" si="79"/>
        <v>15.459999999999999</v>
      </c>
      <c r="N322" s="410">
        <f t="shared" ca="1" si="80"/>
        <v>15.499999999999998</v>
      </c>
      <c r="O322" s="411"/>
      <c r="P322" s="485">
        <f t="shared" ca="1" si="83"/>
        <v>0.42560185185185556</v>
      </c>
      <c r="Q322" s="484">
        <f t="shared" ca="1" si="71"/>
        <v>0.42575231481481851</v>
      </c>
      <c r="R322" s="486">
        <f t="shared" ca="1" si="72"/>
        <v>0.04</v>
      </c>
      <c r="S322" s="486">
        <f t="shared" ca="1" si="72"/>
        <v>0.05</v>
      </c>
      <c r="T322">
        <v>2</v>
      </c>
      <c r="U322" s="469" t="str">
        <f t="shared" si="68"/>
        <v>C48-R40</v>
      </c>
      <c r="V322">
        <v>48</v>
      </c>
      <c r="W322" s="470" t="s">
        <v>493</v>
      </c>
      <c r="X322" s="470" t="s">
        <v>494</v>
      </c>
      <c r="Y322">
        <v>40</v>
      </c>
      <c r="Z322" s="400">
        <v>306</v>
      </c>
      <c r="AA322" s="502">
        <v>306</v>
      </c>
      <c r="AC322" s="400">
        <f t="shared" si="73"/>
        <v>14</v>
      </c>
    </row>
    <row r="323" spans="1:29" ht="12.75" customHeight="1">
      <c r="A323" s="403">
        <f t="shared" si="74"/>
        <v>307</v>
      </c>
      <c r="B323" s="513"/>
      <c r="C323" s="404" t="str">
        <f t="shared" si="69"/>
        <v>C48-R38</v>
      </c>
      <c r="D323" s="405">
        <v>0.42546296296296687</v>
      </c>
      <c r="E323" s="405">
        <v>0.42561342592592982</v>
      </c>
      <c r="F323" s="406">
        <f t="shared" ref="F323:H338" si="85">F322</f>
        <v>1.7</v>
      </c>
      <c r="G323" s="468">
        <f t="shared" si="85"/>
        <v>13.26</v>
      </c>
      <c r="H323" s="407">
        <f t="shared" si="85"/>
        <v>1.2</v>
      </c>
      <c r="I323" s="407">
        <f t="shared" si="76"/>
        <v>14.959999999999999</v>
      </c>
      <c r="J323" s="407">
        <f t="shared" ca="1" si="70"/>
        <v>15.1</v>
      </c>
      <c r="K323" s="408">
        <f t="shared" ca="1" si="77"/>
        <v>0.14000000000000057</v>
      </c>
      <c r="L323" s="409">
        <f t="shared" si="78"/>
        <v>0.5</v>
      </c>
      <c r="M323" s="410">
        <f t="shared" si="79"/>
        <v>15.459999999999999</v>
      </c>
      <c r="N323" s="410">
        <f t="shared" ca="1" si="80"/>
        <v>15.6</v>
      </c>
      <c r="O323" s="411"/>
      <c r="P323" s="485">
        <f t="shared" ca="1" si="83"/>
        <v>0.42603009259259628</v>
      </c>
      <c r="Q323" s="484">
        <f t="shared" ca="1" si="71"/>
        <v>0.42616898148148519</v>
      </c>
      <c r="R323" s="486">
        <f t="shared" ca="1" si="72"/>
        <v>0.14000000000000001</v>
      </c>
      <c r="S323" s="486">
        <f t="shared" ca="1" si="72"/>
        <v>0.15</v>
      </c>
      <c r="T323">
        <v>3</v>
      </c>
      <c r="U323" s="469" t="str">
        <f t="shared" si="68"/>
        <v>C48-R38</v>
      </c>
      <c r="V323">
        <v>48</v>
      </c>
      <c r="W323" s="470" t="s">
        <v>493</v>
      </c>
      <c r="X323" s="470" t="s">
        <v>494</v>
      </c>
      <c r="Y323">
        <v>38</v>
      </c>
      <c r="Z323" s="400">
        <v>307</v>
      </c>
      <c r="AA323" s="502">
        <v>307</v>
      </c>
      <c r="AC323" s="400">
        <f t="shared" si="73"/>
        <v>15</v>
      </c>
    </row>
    <row r="324" spans="1:29" ht="12.75" customHeight="1">
      <c r="A324" s="403">
        <f t="shared" si="74"/>
        <v>308</v>
      </c>
      <c r="B324" s="513"/>
      <c r="C324" s="404" t="str">
        <f t="shared" si="69"/>
        <v>C48-R36</v>
      </c>
      <c r="D324" s="405">
        <v>0.42590277777778168</v>
      </c>
      <c r="E324" s="405">
        <v>0.42606481481481873</v>
      </c>
      <c r="F324" s="406">
        <f t="shared" si="85"/>
        <v>1.7</v>
      </c>
      <c r="G324" s="468">
        <f t="shared" si="85"/>
        <v>13.26</v>
      </c>
      <c r="H324" s="407">
        <f t="shared" si="85"/>
        <v>1.2</v>
      </c>
      <c r="I324" s="407">
        <f t="shared" si="76"/>
        <v>14.959999999999999</v>
      </c>
      <c r="J324" s="407">
        <f t="shared" ca="1" si="70"/>
        <v>15.03</v>
      </c>
      <c r="K324" s="408">
        <f t="shared" ca="1" si="77"/>
        <v>7.0000000000000284E-2</v>
      </c>
      <c r="L324" s="409">
        <f t="shared" si="78"/>
        <v>0.5</v>
      </c>
      <c r="M324" s="410">
        <f t="shared" si="79"/>
        <v>15.459999999999999</v>
      </c>
      <c r="N324" s="410">
        <f t="shared" ca="1" si="80"/>
        <v>15.53</v>
      </c>
      <c r="O324" s="411"/>
      <c r="P324" s="485">
        <f t="shared" ca="1" si="83"/>
        <v>0.42640046296296669</v>
      </c>
      <c r="Q324" s="484">
        <f t="shared" ca="1" si="71"/>
        <v>0.42655092592592964</v>
      </c>
      <c r="R324" s="486">
        <f t="shared" ca="1" si="72"/>
        <v>7.0000000000000007E-2</v>
      </c>
      <c r="S324" s="486">
        <f t="shared" ca="1" si="72"/>
        <v>0.12</v>
      </c>
      <c r="T324">
        <v>4</v>
      </c>
      <c r="U324" s="469" t="str">
        <f t="shared" si="68"/>
        <v>C48-R36</v>
      </c>
      <c r="V324">
        <v>48</v>
      </c>
      <c r="W324" s="470" t="s">
        <v>493</v>
      </c>
      <c r="X324" s="470" t="s">
        <v>494</v>
      </c>
      <c r="Y324">
        <v>36</v>
      </c>
      <c r="Z324" s="400">
        <v>308</v>
      </c>
      <c r="AA324" s="502">
        <v>308</v>
      </c>
      <c r="AC324" s="400">
        <f t="shared" si="73"/>
        <v>16</v>
      </c>
    </row>
    <row r="325" spans="1:29" ht="12.75" customHeight="1">
      <c r="A325" s="403">
        <f t="shared" si="74"/>
        <v>309</v>
      </c>
      <c r="B325" s="513"/>
      <c r="C325" s="404" t="str">
        <f t="shared" si="69"/>
        <v>C48-R34</v>
      </c>
      <c r="D325" s="405">
        <v>0.42630787037037426</v>
      </c>
      <c r="E325" s="405">
        <v>0.42644675925926318</v>
      </c>
      <c r="F325" s="406">
        <f t="shared" si="85"/>
        <v>1.7</v>
      </c>
      <c r="G325" s="468">
        <f t="shared" si="85"/>
        <v>13.26</v>
      </c>
      <c r="H325" s="407">
        <f t="shared" si="85"/>
        <v>1.2</v>
      </c>
      <c r="I325" s="407">
        <f t="shared" si="76"/>
        <v>14.959999999999999</v>
      </c>
      <c r="J325" s="407">
        <f t="shared" ca="1" si="70"/>
        <v>15.04</v>
      </c>
      <c r="K325" s="408">
        <f t="shared" ca="1" si="77"/>
        <v>8.0000000000000071E-2</v>
      </c>
      <c r="L325" s="409">
        <f t="shared" si="78"/>
        <v>0.5</v>
      </c>
      <c r="M325" s="410">
        <f t="shared" si="79"/>
        <v>15.459999999999999</v>
      </c>
      <c r="N325" s="410">
        <f t="shared" ca="1" si="80"/>
        <v>15.54</v>
      </c>
      <c r="O325" s="411"/>
      <c r="P325" s="485">
        <f t="shared" ca="1" si="83"/>
        <v>0.42681712962963336</v>
      </c>
      <c r="Q325" s="484">
        <f t="shared" ca="1" si="71"/>
        <v>0.4269907407407445</v>
      </c>
      <c r="R325" s="486">
        <f t="shared" ca="1" si="72"/>
        <v>0.08</v>
      </c>
      <c r="S325" s="486">
        <f t="shared" ca="1" si="72"/>
        <v>0.14000000000000001</v>
      </c>
      <c r="T325">
        <v>5</v>
      </c>
      <c r="U325" s="469" t="str">
        <f t="shared" si="68"/>
        <v>C48-R34</v>
      </c>
      <c r="V325">
        <v>48</v>
      </c>
      <c r="W325" s="470" t="s">
        <v>493</v>
      </c>
      <c r="X325" s="470" t="s">
        <v>494</v>
      </c>
      <c r="Y325">
        <v>34</v>
      </c>
      <c r="Z325" s="400">
        <v>309</v>
      </c>
      <c r="AA325" s="502">
        <v>309</v>
      </c>
      <c r="AC325" s="400">
        <f t="shared" si="73"/>
        <v>17</v>
      </c>
    </row>
    <row r="326" spans="1:29" ht="12.75" customHeight="1">
      <c r="A326" s="403">
        <f t="shared" si="74"/>
        <v>310</v>
      </c>
      <c r="B326" s="513"/>
      <c r="C326" s="404" t="str">
        <f t="shared" si="69"/>
        <v>C48-R32</v>
      </c>
      <c r="D326" s="405">
        <v>0.42670138888889281</v>
      </c>
      <c r="E326" s="405">
        <v>0.42684027777778172</v>
      </c>
      <c r="F326" s="406">
        <f t="shared" si="85"/>
        <v>1.7</v>
      </c>
      <c r="G326" s="468">
        <f t="shared" si="85"/>
        <v>13.26</v>
      </c>
      <c r="H326" s="407">
        <f t="shared" si="85"/>
        <v>1.2</v>
      </c>
      <c r="I326" s="407">
        <f t="shared" si="76"/>
        <v>14.959999999999999</v>
      </c>
      <c r="J326" s="407">
        <f t="shared" ca="1" si="70"/>
        <v>15.04</v>
      </c>
      <c r="K326" s="408">
        <f t="shared" ca="1" si="77"/>
        <v>8.0000000000000071E-2</v>
      </c>
      <c r="L326" s="409">
        <f t="shared" si="78"/>
        <v>0.5</v>
      </c>
      <c r="M326" s="410">
        <f t="shared" si="79"/>
        <v>15.459999999999999</v>
      </c>
      <c r="N326" s="410">
        <f t="shared" ca="1" si="80"/>
        <v>15.54</v>
      </c>
      <c r="O326" s="411"/>
      <c r="P326" s="485">
        <f t="shared" ca="1" si="83"/>
        <v>0.42723379629630004</v>
      </c>
      <c r="Q326" s="484">
        <f t="shared" ca="1" si="71"/>
        <v>0.42740740740741118</v>
      </c>
      <c r="R326" s="486">
        <f t="shared" ca="1" si="72"/>
        <v>0.08</v>
      </c>
      <c r="S326" s="486">
        <f t="shared" ca="1" si="72"/>
        <v>0.03</v>
      </c>
      <c r="T326">
        <v>6</v>
      </c>
      <c r="U326" s="469" t="str">
        <f t="shared" si="68"/>
        <v>C48-R32</v>
      </c>
      <c r="V326">
        <v>48</v>
      </c>
      <c r="W326" s="470" t="s">
        <v>493</v>
      </c>
      <c r="X326" s="470" t="s">
        <v>494</v>
      </c>
      <c r="Y326">
        <v>32</v>
      </c>
      <c r="Z326" s="400">
        <v>310</v>
      </c>
      <c r="AA326" s="502">
        <v>310</v>
      </c>
      <c r="AC326" s="400">
        <f t="shared" si="73"/>
        <v>18</v>
      </c>
    </row>
    <row r="327" spans="1:29" ht="12.75" customHeight="1">
      <c r="A327" s="403">
        <f t="shared" si="74"/>
        <v>311</v>
      </c>
      <c r="B327" s="513"/>
      <c r="C327" s="404" t="str">
        <f t="shared" si="69"/>
        <v>C48-R30</v>
      </c>
      <c r="D327" s="405">
        <v>0.42712962962963358</v>
      </c>
      <c r="E327" s="405">
        <v>0.42729166666667062</v>
      </c>
      <c r="F327" s="406">
        <f t="shared" si="85"/>
        <v>1.7</v>
      </c>
      <c r="G327" s="468">
        <f t="shared" si="85"/>
        <v>13.26</v>
      </c>
      <c r="H327" s="407">
        <f t="shared" si="85"/>
        <v>1.2</v>
      </c>
      <c r="I327" s="407">
        <f t="shared" si="76"/>
        <v>14.959999999999999</v>
      </c>
      <c r="J327" s="407">
        <f t="shared" ca="1" si="70"/>
        <v>15.049999999999999</v>
      </c>
      <c r="K327" s="408">
        <f t="shared" ca="1" si="77"/>
        <v>8.9999999999999858E-2</v>
      </c>
      <c r="L327" s="409">
        <f t="shared" si="78"/>
        <v>0.5</v>
      </c>
      <c r="M327" s="410">
        <f t="shared" si="79"/>
        <v>15.459999999999999</v>
      </c>
      <c r="N327" s="410">
        <f t="shared" ca="1" si="80"/>
        <v>15.549999999999999</v>
      </c>
      <c r="O327" s="411"/>
      <c r="P327" s="485">
        <f t="shared" ca="1" si="83"/>
        <v>0.4276736111111149</v>
      </c>
      <c r="Q327" s="484">
        <f t="shared" ca="1" si="71"/>
        <v>0.42784722222222604</v>
      </c>
      <c r="R327" s="486">
        <f t="shared" ca="1" si="72"/>
        <v>0.09</v>
      </c>
      <c r="S327" s="486">
        <f t="shared" ca="1" si="72"/>
        <v>0.15</v>
      </c>
      <c r="T327">
        <v>7</v>
      </c>
      <c r="U327" s="469" t="str">
        <f t="shared" si="68"/>
        <v>C48-R30</v>
      </c>
      <c r="V327">
        <v>48</v>
      </c>
      <c r="W327" s="470" t="s">
        <v>493</v>
      </c>
      <c r="X327" s="470" t="s">
        <v>494</v>
      </c>
      <c r="Y327">
        <v>30</v>
      </c>
      <c r="Z327" s="400">
        <v>311</v>
      </c>
      <c r="AA327" s="502">
        <v>311</v>
      </c>
      <c r="AC327" s="400">
        <f t="shared" si="73"/>
        <v>19</v>
      </c>
    </row>
    <row r="328" spans="1:29" ht="12.75" customHeight="1">
      <c r="A328" s="403">
        <f t="shared" si="74"/>
        <v>312</v>
      </c>
      <c r="B328" s="513"/>
      <c r="C328" s="404" t="str">
        <f t="shared" si="69"/>
        <v>C48-R28</v>
      </c>
      <c r="D328" s="405">
        <v>0.42755787037037435</v>
      </c>
      <c r="E328" s="405">
        <v>0.4277083333333373</v>
      </c>
      <c r="F328" s="406">
        <f t="shared" si="85"/>
        <v>1.7</v>
      </c>
      <c r="G328" s="468">
        <f t="shared" si="85"/>
        <v>13.26</v>
      </c>
      <c r="H328" s="407">
        <f t="shared" si="85"/>
        <v>1.2</v>
      </c>
      <c r="I328" s="407">
        <f t="shared" si="76"/>
        <v>14.959999999999999</v>
      </c>
      <c r="J328" s="407">
        <f t="shared" ca="1" si="70"/>
        <v>15.049999999999999</v>
      </c>
      <c r="K328" s="408">
        <f t="shared" ca="1" si="77"/>
        <v>8.9999999999999858E-2</v>
      </c>
      <c r="L328" s="409">
        <f t="shared" si="78"/>
        <v>0.5</v>
      </c>
      <c r="M328" s="410">
        <f t="shared" si="79"/>
        <v>15.459999999999999</v>
      </c>
      <c r="N328" s="410">
        <f t="shared" ca="1" si="80"/>
        <v>15.549999999999999</v>
      </c>
      <c r="O328" s="411"/>
      <c r="P328" s="485">
        <f t="shared" ca="1" si="83"/>
        <v>0.42811342592592977</v>
      </c>
      <c r="Q328" s="484">
        <f t="shared" ca="1" si="71"/>
        <v>0.42825231481481868</v>
      </c>
      <c r="R328" s="486">
        <f t="shared" ca="1" si="72"/>
        <v>0.09</v>
      </c>
      <c r="S328" s="486">
        <f t="shared" ca="1" si="72"/>
        <v>0.14000000000000001</v>
      </c>
      <c r="T328">
        <v>8</v>
      </c>
      <c r="U328" s="469" t="str">
        <f t="shared" si="68"/>
        <v>C48-R28</v>
      </c>
      <c r="V328">
        <v>48</v>
      </c>
      <c r="W328" s="470" t="s">
        <v>493</v>
      </c>
      <c r="X328" s="470" t="s">
        <v>494</v>
      </c>
      <c r="Y328">
        <v>28</v>
      </c>
      <c r="Z328" s="400">
        <v>312</v>
      </c>
      <c r="AA328" s="502">
        <v>312</v>
      </c>
      <c r="AC328" s="400">
        <f t="shared" si="73"/>
        <v>20</v>
      </c>
    </row>
    <row r="329" spans="1:29" ht="12.75" customHeight="1">
      <c r="A329" s="403">
        <f t="shared" si="74"/>
        <v>313</v>
      </c>
      <c r="B329" s="513"/>
      <c r="C329" s="404" t="str">
        <f t="shared" si="69"/>
        <v>C48-R26</v>
      </c>
      <c r="D329" s="405">
        <v>0.42798611111111506</v>
      </c>
      <c r="E329" s="405">
        <v>0.42813657407407801</v>
      </c>
      <c r="F329" s="406">
        <f t="shared" si="85"/>
        <v>1.7</v>
      </c>
      <c r="G329" s="468">
        <f t="shared" si="85"/>
        <v>13.26</v>
      </c>
      <c r="H329" s="407">
        <f t="shared" si="85"/>
        <v>1.2</v>
      </c>
      <c r="I329" s="407">
        <f t="shared" si="76"/>
        <v>14.959999999999999</v>
      </c>
      <c r="J329" s="407">
        <f t="shared" ca="1" si="70"/>
        <v>14.989999999999998</v>
      </c>
      <c r="K329" s="408">
        <f t="shared" ca="1" si="77"/>
        <v>2.9999999999999361E-2</v>
      </c>
      <c r="L329" s="409">
        <f t="shared" si="78"/>
        <v>0.5</v>
      </c>
      <c r="M329" s="410">
        <f t="shared" si="79"/>
        <v>15.459999999999999</v>
      </c>
      <c r="N329" s="410">
        <f t="shared" ca="1" si="80"/>
        <v>15.489999999999998</v>
      </c>
      <c r="O329" s="411"/>
      <c r="P329" s="485">
        <f t="shared" ca="1" si="83"/>
        <v>0.42849537037037422</v>
      </c>
      <c r="Q329" s="484">
        <f t="shared" ca="1" si="71"/>
        <v>0.42864583333333717</v>
      </c>
      <c r="R329" s="486">
        <f t="shared" ca="1" si="72"/>
        <v>0.03</v>
      </c>
      <c r="S329" s="486">
        <f t="shared" ca="1" si="72"/>
        <v>0.12</v>
      </c>
      <c r="T329">
        <v>9</v>
      </c>
      <c r="U329" s="469" t="str">
        <f t="shared" si="68"/>
        <v>C48-R26</v>
      </c>
      <c r="V329">
        <v>48</v>
      </c>
      <c r="W329" s="470" t="s">
        <v>493</v>
      </c>
      <c r="X329" s="470" t="s">
        <v>494</v>
      </c>
      <c r="Y329">
        <v>26</v>
      </c>
      <c r="Z329" s="400">
        <v>313</v>
      </c>
      <c r="AA329" s="502">
        <v>313</v>
      </c>
      <c r="AC329" s="400">
        <f t="shared" si="73"/>
        <v>1</v>
      </c>
    </row>
    <row r="330" spans="1:29" ht="12.75" customHeight="1">
      <c r="A330" s="403">
        <f t="shared" si="74"/>
        <v>314</v>
      </c>
      <c r="B330" s="513"/>
      <c r="C330" s="404" t="str">
        <f t="shared" si="69"/>
        <v>C48-R24</v>
      </c>
      <c r="D330" s="405">
        <v>0.42836805555555951</v>
      </c>
      <c r="E330" s="405">
        <v>0.42851851851852246</v>
      </c>
      <c r="F330" s="406">
        <f t="shared" si="85"/>
        <v>1.7</v>
      </c>
      <c r="G330" s="468">
        <f t="shared" si="85"/>
        <v>13.26</v>
      </c>
      <c r="H330" s="407">
        <f t="shared" si="85"/>
        <v>1.2</v>
      </c>
      <c r="I330" s="407">
        <f t="shared" si="76"/>
        <v>14.959999999999999</v>
      </c>
      <c r="J330" s="407">
        <f t="shared" ca="1" si="70"/>
        <v>15.01</v>
      </c>
      <c r="K330" s="408">
        <f t="shared" ca="1" si="77"/>
        <v>5.0000000000000711E-2</v>
      </c>
      <c r="L330" s="409">
        <f t="shared" si="78"/>
        <v>0.5</v>
      </c>
      <c r="M330" s="410">
        <f t="shared" si="79"/>
        <v>15.459999999999999</v>
      </c>
      <c r="N330" s="410">
        <f t="shared" ca="1" si="80"/>
        <v>15.51</v>
      </c>
      <c r="O330" s="411"/>
      <c r="P330" s="485">
        <f t="shared" ca="1" si="83"/>
        <v>0.42888888888889271</v>
      </c>
      <c r="Q330" s="484">
        <f t="shared" ca="1" si="71"/>
        <v>0.42902777777778162</v>
      </c>
      <c r="R330" s="486">
        <f t="shared" ca="1" si="72"/>
        <v>0.05</v>
      </c>
      <c r="S330" s="486">
        <f t="shared" ca="1" si="72"/>
        <v>0.15</v>
      </c>
      <c r="T330">
        <v>10</v>
      </c>
      <c r="U330" s="469" t="str">
        <f t="shared" si="68"/>
        <v>C48-R24</v>
      </c>
      <c r="V330">
        <v>48</v>
      </c>
      <c r="W330" s="470" t="s">
        <v>493</v>
      </c>
      <c r="X330" s="470" t="s">
        <v>494</v>
      </c>
      <c r="Y330">
        <v>24</v>
      </c>
      <c r="Z330" s="400">
        <v>314</v>
      </c>
      <c r="AA330" s="502">
        <v>314</v>
      </c>
      <c r="AC330" s="400">
        <f t="shared" si="73"/>
        <v>2</v>
      </c>
    </row>
    <row r="331" spans="1:29" ht="12.75" customHeight="1">
      <c r="A331" s="403">
        <f t="shared" si="74"/>
        <v>315</v>
      </c>
      <c r="B331" s="513"/>
      <c r="C331" s="404" t="str">
        <f t="shared" si="69"/>
        <v>C48-R22</v>
      </c>
      <c r="D331" s="405">
        <v>0.42878472222222619</v>
      </c>
      <c r="E331" s="405">
        <v>0.4289236111111151</v>
      </c>
      <c r="F331" s="406">
        <f t="shared" si="85"/>
        <v>1.7</v>
      </c>
      <c r="G331" s="468">
        <f t="shared" si="85"/>
        <v>13.26</v>
      </c>
      <c r="H331" s="407">
        <f t="shared" si="85"/>
        <v>1.2</v>
      </c>
      <c r="I331" s="407">
        <f t="shared" si="76"/>
        <v>14.959999999999999</v>
      </c>
      <c r="J331" s="407">
        <f t="shared" ca="1" si="70"/>
        <v>15.1</v>
      </c>
      <c r="K331" s="408">
        <f t="shared" ca="1" si="77"/>
        <v>0.14000000000000057</v>
      </c>
      <c r="L331" s="409">
        <f t="shared" si="78"/>
        <v>0.5</v>
      </c>
      <c r="M331" s="410">
        <f t="shared" si="79"/>
        <v>15.459999999999999</v>
      </c>
      <c r="N331" s="410">
        <f t="shared" ca="1" si="80"/>
        <v>15.6</v>
      </c>
      <c r="O331" s="411"/>
      <c r="P331" s="485">
        <f t="shared" ca="1" si="83"/>
        <v>0.42925925925926312</v>
      </c>
      <c r="Q331" s="484">
        <f t="shared" ca="1" si="71"/>
        <v>0.42942129629630016</v>
      </c>
      <c r="R331" s="486">
        <f t="shared" ca="1" si="72"/>
        <v>0.14000000000000001</v>
      </c>
      <c r="S331" s="486">
        <f t="shared" ca="1" si="72"/>
        <v>0.05</v>
      </c>
      <c r="T331">
        <v>11</v>
      </c>
      <c r="U331" s="469" t="str">
        <f t="shared" si="68"/>
        <v>C48-R22</v>
      </c>
      <c r="V331">
        <v>48</v>
      </c>
      <c r="W331" s="470" t="s">
        <v>493</v>
      </c>
      <c r="X331" s="470" t="s">
        <v>494</v>
      </c>
      <c r="Y331">
        <v>22</v>
      </c>
      <c r="Z331" s="400">
        <v>315</v>
      </c>
      <c r="AA331" s="502">
        <v>315</v>
      </c>
      <c r="AC331" s="400">
        <f t="shared" si="73"/>
        <v>3</v>
      </c>
    </row>
    <row r="332" spans="1:29" ht="12.75" customHeight="1">
      <c r="A332" s="403">
        <f t="shared" si="74"/>
        <v>316</v>
      </c>
      <c r="B332" s="513"/>
      <c r="C332" s="404" t="str">
        <f t="shared" si="69"/>
        <v>C48-R20</v>
      </c>
      <c r="D332" s="405">
        <v>0.42916666666667064</v>
      </c>
      <c r="E332" s="405">
        <v>0.42931712962963359</v>
      </c>
      <c r="F332" s="406">
        <f t="shared" si="85"/>
        <v>1.7</v>
      </c>
      <c r="G332" s="468">
        <f t="shared" si="85"/>
        <v>13.26</v>
      </c>
      <c r="H332" s="407">
        <f t="shared" si="85"/>
        <v>1.2</v>
      </c>
      <c r="I332" s="407">
        <f t="shared" si="76"/>
        <v>14.959999999999999</v>
      </c>
      <c r="J332" s="407">
        <f t="shared" ca="1" si="70"/>
        <v>15.049999999999999</v>
      </c>
      <c r="K332" s="408">
        <f t="shared" ca="1" si="77"/>
        <v>8.9999999999999858E-2</v>
      </c>
      <c r="L332" s="409">
        <f t="shared" si="78"/>
        <v>0.5</v>
      </c>
      <c r="M332" s="410">
        <f t="shared" si="79"/>
        <v>15.459999999999999</v>
      </c>
      <c r="N332" s="410">
        <f t="shared" ca="1" si="80"/>
        <v>15.549999999999999</v>
      </c>
      <c r="O332" s="411"/>
      <c r="P332" s="485">
        <f t="shared" ca="1" si="83"/>
        <v>0.4296643518518557</v>
      </c>
      <c r="Q332" s="484">
        <f t="shared" ca="1" si="71"/>
        <v>0.42983796296296684</v>
      </c>
      <c r="R332" s="486">
        <f t="shared" ca="1" si="72"/>
        <v>0.09</v>
      </c>
      <c r="S332" s="486">
        <f t="shared" ca="1" si="72"/>
        <v>0.03</v>
      </c>
      <c r="T332">
        <v>12</v>
      </c>
      <c r="U332" s="469" t="str">
        <f t="shared" si="68"/>
        <v>C48-R20</v>
      </c>
      <c r="V332">
        <v>48</v>
      </c>
      <c r="W332" s="470" t="s">
        <v>493</v>
      </c>
      <c r="X332" s="470" t="s">
        <v>494</v>
      </c>
      <c r="Y332">
        <v>20</v>
      </c>
      <c r="Z332" s="400">
        <v>316</v>
      </c>
      <c r="AA332" s="502">
        <v>316</v>
      </c>
      <c r="AC332" s="400">
        <f t="shared" si="73"/>
        <v>4</v>
      </c>
    </row>
    <row r="333" spans="1:29" ht="12.75" customHeight="1">
      <c r="A333" s="403">
        <f t="shared" si="74"/>
        <v>317</v>
      </c>
      <c r="B333" s="513"/>
      <c r="C333" s="404" t="str">
        <f t="shared" si="69"/>
        <v>C48-R18</v>
      </c>
      <c r="D333" s="405">
        <v>0.42956018518518913</v>
      </c>
      <c r="E333" s="405">
        <v>0.42969907407407804</v>
      </c>
      <c r="F333" s="406">
        <f t="shared" si="85"/>
        <v>1.7</v>
      </c>
      <c r="G333" s="468">
        <f t="shared" si="85"/>
        <v>13.26</v>
      </c>
      <c r="H333" s="407">
        <f t="shared" si="85"/>
        <v>1.2</v>
      </c>
      <c r="I333" s="407">
        <f t="shared" si="76"/>
        <v>14.959999999999999</v>
      </c>
      <c r="J333" s="407">
        <f t="shared" ca="1" si="70"/>
        <v>15.02</v>
      </c>
      <c r="K333" s="408">
        <f t="shared" ca="1" si="77"/>
        <v>6.0000000000000497E-2</v>
      </c>
      <c r="L333" s="409">
        <f t="shared" si="78"/>
        <v>0.5</v>
      </c>
      <c r="M333" s="410">
        <f t="shared" si="79"/>
        <v>15.459999999999999</v>
      </c>
      <c r="N333" s="410">
        <f t="shared" ca="1" si="80"/>
        <v>15.52</v>
      </c>
      <c r="O333" s="411"/>
      <c r="P333" s="485">
        <f t="shared" ca="1" si="83"/>
        <v>0.4301273148148187</v>
      </c>
      <c r="Q333" s="484">
        <f t="shared" ca="1" si="71"/>
        <v>0.43027777777778164</v>
      </c>
      <c r="R333" s="486">
        <f t="shared" ca="1" si="72"/>
        <v>0.06</v>
      </c>
      <c r="S333" s="486">
        <f t="shared" ca="1" si="72"/>
        <v>0.08</v>
      </c>
      <c r="T333">
        <v>13</v>
      </c>
      <c r="U333" s="469" t="str">
        <f t="shared" si="68"/>
        <v>C48-R18</v>
      </c>
      <c r="V333">
        <v>48</v>
      </c>
      <c r="W333" s="470" t="s">
        <v>493</v>
      </c>
      <c r="X333" s="470" t="s">
        <v>494</v>
      </c>
      <c r="Y333">
        <v>18</v>
      </c>
      <c r="Z333" s="400">
        <v>317</v>
      </c>
      <c r="AA333" s="502">
        <v>317</v>
      </c>
      <c r="AC333" s="400">
        <f t="shared" si="73"/>
        <v>5</v>
      </c>
    </row>
    <row r="334" spans="1:29" ht="12.75" customHeight="1">
      <c r="A334" s="403">
        <f t="shared" si="74"/>
        <v>318</v>
      </c>
      <c r="B334" s="513"/>
      <c r="C334" s="404" t="str">
        <f t="shared" si="69"/>
        <v>C48-R16</v>
      </c>
      <c r="D334" s="405">
        <v>0.4299768518518558</v>
      </c>
      <c r="E334" s="405">
        <v>0.43013888888889285</v>
      </c>
      <c r="F334" s="406">
        <f t="shared" si="85"/>
        <v>1.7</v>
      </c>
      <c r="G334" s="468">
        <f t="shared" si="85"/>
        <v>13.26</v>
      </c>
      <c r="H334" s="407">
        <f t="shared" si="85"/>
        <v>1.2</v>
      </c>
      <c r="I334" s="407">
        <f t="shared" si="76"/>
        <v>14.959999999999999</v>
      </c>
      <c r="J334" s="407">
        <f t="shared" ca="1" si="70"/>
        <v>15.02</v>
      </c>
      <c r="K334" s="408">
        <f t="shared" ca="1" si="77"/>
        <v>6.0000000000000497E-2</v>
      </c>
      <c r="L334" s="409">
        <f t="shared" si="78"/>
        <v>0.5</v>
      </c>
      <c r="M334" s="410">
        <f t="shared" si="79"/>
        <v>15.459999999999999</v>
      </c>
      <c r="N334" s="410">
        <f t="shared" ca="1" si="80"/>
        <v>15.52</v>
      </c>
      <c r="O334" s="411"/>
      <c r="P334" s="485">
        <f t="shared" ca="1" si="83"/>
        <v>0.43055555555555941</v>
      </c>
      <c r="Q334" s="484">
        <f t="shared" ca="1" si="71"/>
        <v>0.43070601851852236</v>
      </c>
      <c r="R334" s="486">
        <f t="shared" ca="1" si="72"/>
        <v>0.06</v>
      </c>
      <c r="S334" s="486">
        <f t="shared" ca="1" si="72"/>
        <v>0.1</v>
      </c>
      <c r="T334">
        <v>14</v>
      </c>
      <c r="U334" s="469" t="str">
        <f t="shared" si="68"/>
        <v>C48-R16</v>
      </c>
      <c r="V334">
        <v>48</v>
      </c>
      <c r="W334" s="470" t="s">
        <v>493</v>
      </c>
      <c r="X334" s="470" t="s">
        <v>494</v>
      </c>
      <c r="Y334">
        <v>16</v>
      </c>
      <c r="Z334" s="400">
        <v>318</v>
      </c>
      <c r="AA334" s="502">
        <v>318</v>
      </c>
      <c r="AC334" s="400">
        <f t="shared" si="73"/>
        <v>6</v>
      </c>
    </row>
    <row r="335" spans="1:29" ht="12.75" customHeight="1">
      <c r="A335" s="403">
        <f t="shared" si="74"/>
        <v>319</v>
      </c>
      <c r="B335" s="513"/>
      <c r="C335" s="404" t="str">
        <f t="shared" si="69"/>
        <v>C48-R14</v>
      </c>
      <c r="D335" s="405">
        <v>0.43037037037037434</v>
      </c>
      <c r="E335" s="405">
        <v>0.43052083333333729</v>
      </c>
      <c r="F335" s="406">
        <f t="shared" si="85"/>
        <v>1.7</v>
      </c>
      <c r="G335" s="468">
        <f t="shared" si="85"/>
        <v>13.26</v>
      </c>
      <c r="H335" s="407">
        <f t="shared" si="85"/>
        <v>1.2</v>
      </c>
      <c r="I335" s="407">
        <f t="shared" si="76"/>
        <v>14.959999999999999</v>
      </c>
      <c r="J335" s="407">
        <f t="shared" ca="1" si="70"/>
        <v>15.02</v>
      </c>
      <c r="K335" s="408">
        <f t="shared" ca="1" si="77"/>
        <v>6.0000000000000497E-2</v>
      </c>
      <c r="L335" s="409">
        <f t="shared" si="78"/>
        <v>0.5</v>
      </c>
      <c r="M335" s="410">
        <f t="shared" si="79"/>
        <v>15.459999999999999</v>
      </c>
      <c r="N335" s="410">
        <f t="shared" ca="1" si="80"/>
        <v>15.52</v>
      </c>
      <c r="O335" s="411"/>
      <c r="P335" s="485">
        <f t="shared" ca="1" si="83"/>
        <v>0.43097222222222609</v>
      </c>
      <c r="Q335" s="484">
        <f t="shared" ca="1" si="71"/>
        <v>0.43114583333333723</v>
      </c>
      <c r="R335" s="486">
        <f t="shared" ca="1" si="72"/>
        <v>0.06</v>
      </c>
      <c r="S335" s="486">
        <f t="shared" ca="1" si="72"/>
        <v>0.01</v>
      </c>
      <c r="T335">
        <v>15</v>
      </c>
      <c r="U335" s="469" t="str">
        <f t="shared" si="68"/>
        <v>C48-R14</v>
      </c>
      <c r="V335">
        <v>48</v>
      </c>
      <c r="W335" s="470" t="s">
        <v>493</v>
      </c>
      <c r="X335" s="470" t="s">
        <v>494</v>
      </c>
      <c r="Y335">
        <v>14</v>
      </c>
      <c r="Z335" s="400">
        <v>319</v>
      </c>
      <c r="AA335" s="502">
        <v>319</v>
      </c>
      <c r="AC335" s="400">
        <f t="shared" si="73"/>
        <v>7</v>
      </c>
    </row>
    <row r="336" spans="1:29" ht="12.75" customHeight="1">
      <c r="A336" s="403">
        <f t="shared" si="74"/>
        <v>320</v>
      </c>
      <c r="B336" s="513"/>
      <c r="C336" s="404" t="str">
        <f t="shared" si="69"/>
        <v>C48-R12</v>
      </c>
      <c r="D336" s="405">
        <v>0.43078703703704102</v>
      </c>
      <c r="E336" s="405">
        <v>0.43092592592592993</v>
      </c>
      <c r="F336" s="406">
        <f t="shared" si="85"/>
        <v>1.7</v>
      </c>
      <c r="G336" s="468">
        <f t="shared" si="85"/>
        <v>13.26</v>
      </c>
      <c r="H336" s="407">
        <f t="shared" si="85"/>
        <v>1.2</v>
      </c>
      <c r="I336" s="407">
        <f t="shared" si="76"/>
        <v>14.959999999999999</v>
      </c>
      <c r="J336" s="407">
        <f t="shared" ca="1" si="70"/>
        <v>15.1</v>
      </c>
      <c r="K336" s="408">
        <f t="shared" ca="1" si="77"/>
        <v>0.14000000000000057</v>
      </c>
      <c r="L336" s="409">
        <f t="shared" si="78"/>
        <v>0.5</v>
      </c>
      <c r="M336" s="410">
        <f t="shared" si="79"/>
        <v>15.459999999999999</v>
      </c>
      <c r="N336" s="410">
        <f t="shared" ca="1" si="80"/>
        <v>15.6</v>
      </c>
      <c r="O336" s="411"/>
      <c r="P336" s="485">
        <f t="shared" ca="1" si="83"/>
        <v>0.43140046296296686</v>
      </c>
      <c r="Q336" s="484">
        <f t="shared" ca="1" si="71"/>
        <v>0.431574074074078</v>
      </c>
      <c r="R336" s="486">
        <f t="shared" ca="1" si="72"/>
        <v>0.14000000000000001</v>
      </c>
      <c r="S336" s="486">
        <f t="shared" ca="1" si="72"/>
        <v>0.08</v>
      </c>
      <c r="T336">
        <v>16</v>
      </c>
      <c r="U336" s="469" t="str">
        <f t="shared" si="68"/>
        <v>C48-R12</v>
      </c>
      <c r="V336">
        <v>48</v>
      </c>
      <c r="W336" s="470" t="s">
        <v>493</v>
      </c>
      <c r="X336" s="470" t="s">
        <v>494</v>
      </c>
      <c r="Y336">
        <v>12</v>
      </c>
      <c r="Z336" s="400">
        <v>320</v>
      </c>
      <c r="AA336" s="502">
        <v>320</v>
      </c>
      <c r="AC336" s="400">
        <f t="shared" si="73"/>
        <v>8</v>
      </c>
    </row>
    <row r="337" spans="1:29" ht="12.75" customHeight="1">
      <c r="A337" s="403">
        <f t="shared" si="74"/>
        <v>321</v>
      </c>
      <c r="B337" s="513"/>
      <c r="C337" s="404" t="str">
        <f t="shared" si="69"/>
        <v>C48-R10</v>
      </c>
      <c r="D337" s="405">
        <v>0.43121527777778179</v>
      </c>
      <c r="E337" s="405">
        <v>0.43136574074074474</v>
      </c>
      <c r="F337" s="406">
        <f t="shared" si="85"/>
        <v>1.7</v>
      </c>
      <c r="G337" s="468">
        <f t="shared" si="85"/>
        <v>13.26</v>
      </c>
      <c r="H337" s="407">
        <f t="shared" si="85"/>
        <v>1.2</v>
      </c>
      <c r="I337" s="407">
        <f t="shared" si="76"/>
        <v>14.959999999999999</v>
      </c>
      <c r="J337" s="407">
        <f t="shared" ca="1" si="70"/>
        <v>15.049999999999999</v>
      </c>
      <c r="K337" s="408">
        <f t="shared" ca="1" si="77"/>
        <v>8.9999999999999858E-2</v>
      </c>
      <c r="L337" s="409">
        <f t="shared" si="78"/>
        <v>0.5</v>
      </c>
      <c r="M337" s="410">
        <f t="shared" si="79"/>
        <v>15.459999999999999</v>
      </c>
      <c r="N337" s="410">
        <f t="shared" ca="1" si="80"/>
        <v>15.549999999999999</v>
      </c>
      <c r="O337" s="411"/>
      <c r="P337" s="485">
        <f t="shared" ca="1" si="83"/>
        <v>0.43185185185185576</v>
      </c>
      <c r="Q337" s="484">
        <f t="shared" ca="1" si="71"/>
        <v>0.4320254629629669</v>
      </c>
      <c r="R337" s="486">
        <f t="shared" ca="1" si="72"/>
        <v>0.09</v>
      </c>
      <c r="S337" s="486">
        <f t="shared" ca="1" si="72"/>
        <v>0.04</v>
      </c>
      <c r="T337">
        <v>17</v>
      </c>
      <c r="U337" s="469" t="str">
        <f t="shared" ref="U337:U400" si="86">W337&amp;V337&amp;"-"&amp;X337&amp;Y337</f>
        <v>C48-R10</v>
      </c>
      <c r="V337">
        <v>48</v>
      </c>
      <c r="W337" s="470" t="s">
        <v>493</v>
      </c>
      <c r="X337" s="470" t="s">
        <v>494</v>
      </c>
      <c r="Y337">
        <v>10</v>
      </c>
      <c r="Z337" s="400">
        <v>321</v>
      </c>
      <c r="AA337" s="502">
        <v>321</v>
      </c>
      <c r="AC337" s="400">
        <f t="shared" si="73"/>
        <v>9</v>
      </c>
    </row>
    <row r="338" spans="1:29" ht="12.75" customHeight="1">
      <c r="A338" s="403">
        <f t="shared" si="74"/>
        <v>322</v>
      </c>
      <c r="B338" s="513"/>
      <c r="C338" s="404" t="str">
        <f t="shared" ref="C338:C401" si="87">U338</f>
        <v>C48-R8</v>
      </c>
      <c r="D338" s="405">
        <v>0.43163194444444847</v>
      </c>
      <c r="E338" s="405">
        <v>0.43179398148148551</v>
      </c>
      <c r="F338" s="406">
        <f t="shared" si="85"/>
        <v>1.7</v>
      </c>
      <c r="G338" s="468">
        <f t="shared" si="85"/>
        <v>13.26</v>
      </c>
      <c r="H338" s="407">
        <f t="shared" si="85"/>
        <v>1.2</v>
      </c>
      <c r="I338" s="407">
        <f t="shared" si="76"/>
        <v>14.959999999999999</v>
      </c>
      <c r="J338" s="407">
        <f t="shared" ref="J338:J401" ca="1" si="88">I338+R338</f>
        <v>15.04</v>
      </c>
      <c r="K338" s="408">
        <f t="shared" ca="1" si="77"/>
        <v>8.0000000000000071E-2</v>
      </c>
      <c r="L338" s="409">
        <f t="shared" si="78"/>
        <v>0.5</v>
      </c>
      <c r="M338" s="410">
        <f t="shared" si="79"/>
        <v>15.459999999999999</v>
      </c>
      <c r="N338" s="410">
        <f t="shared" ca="1" si="80"/>
        <v>15.54</v>
      </c>
      <c r="O338" s="411"/>
      <c r="P338" s="485">
        <f t="shared" ca="1" si="83"/>
        <v>0.43228009259259653</v>
      </c>
      <c r="Q338" s="484">
        <f t="shared" ref="Q338:Q401" ca="1" si="89">P338+TIME(0,0,RANDBETWEEN(12,15))</f>
        <v>0.43243055555555948</v>
      </c>
      <c r="R338" s="486">
        <f t="shared" ref="R338:S401" ca="1" si="90">RANDBETWEEN(1,15)/100</f>
        <v>0.08</v>
      </c>
      <c r="S338" s="486">
        <f t="shared" ca="1" si="90"/>
        <v>0.08</v>
      </c>
      <c r="T338">
        <v>18</v>
      </c>
      <c r="U338" s="469" t="str">
        <f t="shared" si="86"/>
        <v>C48-R8</v>
      </c>
      <c r="V338">
        <v>48</v>
      </c>
      <c r="W338" s="470" t="s">
        <v>493</v>
      </c>
      <c r="X338" s="470" t="s">
        <v>494</v>
      </c>
      <c r="Y338">
        <v>8</v>
      </c>
      <c r="Z338" s="400">
        <v>322</v>
      </c>
      <c r="AA338" s="502">
        <v>322</v>
      </c>
      <c r="AC338" s="400">
        <f t="shared" ref="AC338:AC380" si="91">IF(MOD(ROW()-1,41)&lt;21, MOD(ROW()-1,41)+1, MOD(ROW()-1,41)-20)</f>
        <v>10</v>
      </c>
    </row>
    <row r="339" spans="1:29" ht="12.75" customHeight="1">
      <c r="A339" s="403">
        <f t="shared" ref="A339:A402" si="92">A338+1</f>
        <v>323</v>
      </c>
      <c r="B339" s="513"/>
      <c r="C339" s="404" t="str">
        <f t="shared" si="87"/>
        <v>C48-R6</v>
      </c>
      <c r="D339" s="405">
        <v>0.43202546296296701</v>
      </c>
      <c r="E339" s="405">
        <v>0.43217592592592996</v>
      </c>
      <c r="F339" s="406">
        <f t="shared" ref="F339:H354" si="93">F338</f>
        <v>1.7</v>
      </c>
      <c r="G339" s="468">
        <f t="shared" si="93"/>
        <v>13.26</v>
      </c>
      <c r="H339" s="407">
        <f t="shared" si="93"/>
        <v>1.2</v>
      </c>
      <c r="I339" s="407">
        <f t="shared" ref="I339:I402" si="94">F339+G339</f>
        <v>14.959999999999999</v>
      </c>
      <c r="J339" s="407">
        <f t="shared" ca="1" si="88"/>
        <v>14.989999999999998</v>
      </c>
      <c r="K339" s="408">
        <f t="shared" ref="K339:K402" ca="1" si="95">J339-I339</f>
        <v>2.9999999999999361E-2</v>
      </c>
      <c r="L339" s="409">
        <f t="shared" ref="L339:L402" si="96">L338</f>
        <v>0.5</v>
      </c>
      <c r="M339" s="410">
        <f t="shared" ref="M339:M402" si="97">I339+L339</f>
        <v>15.459999999999999</v>
      </c>
      <c r="N339" s="410">
        <f t="shared" ref="N339:N402" ca="1" si="98">J339+L339</f>
        <v>15.489999999999998</v>
      </c>
      <c r="O339" s="411"/>
      <c r="P339" s="485">
        <f t="shared" ref="P339:P402" ca="1" si="99">Q338+TIME(0,0,RANDBETWEEN(20,25))</f>
        <v>0.43270833333333725</v>
      </c>
      <c r="Q339" s="484">
        <f t="shared" ca="1" si="89"/>
        <v>0.43288194444444839</v>
      </c>
      <c r="R339" s="486">
        <f t="shared" ca="1" si="90"/>
        <v>0.03</v>
      </c>
      <c r="S339" s="486">
        <f t="shared" ca="1" si="90"/>
        <v>0.14000000000000001</v>
      </c>
      <c r="T339">
        <v>19</v>
      </c>
      <c r="U339" s="469" t="str">
        <f t="shared" si="86"/>
        <v>C48-R6</v>
      </c>
      <c r="V339">
        <v>48</v>
      </c>
      <c r="W339" s="470" t="s">
        <v>493</v>
      </c>
      <c r="X339" s="470" t="s">
        <v>494</v>
      </c>
      <c r="Y339">
        <v>6</v>
      </c>
      <c r="Z339" s="400">
        <v>323</v>
      </c>
      <c r="AA339" s="502">
        <v>323</v>
      </c>
      <c r="AC339" s="400">
        <f t="shared" si="91"/>
        <v>11</v>
      </c>
    </row>
    <row r="340" spans="1:29" ht="12.75" customHeight="1">
      <c r="A340" s="403">
        <f t="shared" si="92"/>
        <v>324</v>
      </c>
      <c r="B340" s="513"/>
      <c r="C340" s="404" t="str">
        <f t="shared" si="87"/>
        <v>C48-R4</v>
      </c>
      <c r="D340" s="405">
        <v>0.43245370370370773</v>
      </c>
      <c r="E340" s="405">
        <v>0.43261574074074477</v>
      </c>
      <c r="F340" s="406">
        <f t="shared" si="93"/>
        <v>1.7</v>
      </c>
      <c r="G340" s="468">
        <f t="shared" si="93"/>
        <v>13.26</v>
      </c>
      <c r="H340" s="407">
        <f t="shared" si="93"/>
        <v>1.2</v>
      </c>
      <c r="I340" s="407">
        <f t="shared" si="94"/>
        <v>14.959999999999999</v>
      </c>
      <c r="J340" s="407">
        <f t="shared" ca="1" si="88"/>
        <v>15.049999999999999</v>
      </c>
      <c r="K340" s="408">
        <f t="shared" ca="1" si="95"/>
        <v>8.9999999999999858E-2</v>
      </c>
      <c r="L340" s="409">
        <f t="shared" si="96"/>
        <v>0.5</v>
      </c>
      <c r="M340" s="410">
        <f t="shared" si="97"/>
        <v>15.459999999999999</v>
      </c>
      <c r="N340" s="410">
        <f t="shared" ca="1" si="98"/>
        <v>15.549999999999999</v>
      </c>
      <c r="O340" s="411"/>
      <c r="P340" s="485">
        <f t="shared" ca="1" si="99"/>
        <v>0.43312500000000392</v>
      </c>
      <c r="Q340" s="484">
        <f t="shared" ca="1" si="89"/>
        <v>0.43326388888889283</v>
      </c>
      <c r="R340" s="486">
        <f t="shared" ca="1" si="90"/>
        <v>0.09</v>
      </c>
      <c r="S340" s="486">
        <f t="shared" ca="1" si="90"/>
        <v>0.1</v>
      </c>
      <c r="T340">
        <v>20</v>
      </c>
      <c r="U340" s="469" t="str">
        <f t="shared" si="86"/>
        <v>C48-R4</v>
      </c>
      <c r="V340">
        <v>48</v>
      </c>
      <c r="W340" s="470" t="s">
        <v>493</v>
      </c>
      <c r="X340" s="470" t="s">
        <v>494</v>
      </c>
      <c r="Y340">
        <v>4</v>
      </c>
      <c r="Z340" s="400">
        <v>324</v>
      </c>
      <c r="AA340" s="502">
        <v>324</v>
      </c>
      <c r="AC340" s="400">
        <f t="shared" si="91"/>
        <v>12</v>
      </c>
    </row>
    <row r="341" spans="1:29" ht="12.75" customHeight="1">
      <c r="A341" s="403">
        <f t="shared" si="92"/>
        <v>325</v>
      </c>
      <c r="B341" s="513"/>
      <c r="C341" s="404" t="str">
        <f t="shared" si="87"/>
        <v>C48-R2</v>
      </c>
      <c r="D341" s="405">
        <v>0.43289351851852254</v>
      </c>
      <c r="E341" s="405">
        <v>0.43303240740741145</v>
      </c>
      <c r="F341" s="406">
        <f t="shared" si="93"/>
        <v>1.7</v>
      </c>
      <c r="G341" s="468">
        <f t="shared" si="93"/>
        <v>13.26</v>
      </c>
      <c r="H341" s="407">
        <f t="shared" si="93"/>
        <v>1.2</v>
      </c>
      <c r="I341" s="407">
        <f t="shared" si="94"/>
        <v>14.959999999999999</v>
      </c>
      <c r="J341" s="407">
        <f t="shared" ca="1" si="88"/>
        <v>14.969999999999999</v>
      </c>
      <c r="K341" s="408">
        <f t="shared" ca="1" si="95"/>
        <v>9.9999999999997868E-3</v>
      </c>
      <c r="L341" s="409">
        <f t="shared" si="96"/>
        <v>0.5</v>
      </c>
      <c r="M341" s="410">
        <f t="shared" si="97"/>
        <v>15.459999999999999</v>
      </c>
      <c r="N341" s="410">
        <f t="shared" ca="1" si="98"/>
        <v>15.469999999999999</v>
      </c>
      <c r="O341" s="411"/>
      <c r="P341" s="485">
        <f t="shared" ca="1" si="99"/>
        <v>0.43353009259259656</v>
      </c>
      <c r="Q341" s="484">
        <f t="shared" ca="1" si="89"/>
        <v>0.43366898148148547</v>
      </c>
      <c r="R341" s="486">
        <f t="shared" ca="1" si="90"/>
        <v>0.01</v>
      </c>
      <c r="S341" s="486">
        <f t="shared" ca="1" si="90"/>
        <v>0.11</v>
      </c>
      <c r="T341">
        <v>21</v>
      </c>
      <c r="U341" s="469" t="str">
        <f t="shared" si="86"/>
        <v>C48-R2</v>
      </c>
      <c r="V341">
        <v>48</v>
      </c>
      <c r="W341" s="470" t="s">
        <v>493</v>
      </c>
      <c r="X341" s="470" t="s">
        <v>494</v>
      </c>
      <c r="Y341">
        <v>2</v>
      </c>
      <c r="Z341" s="400">
        <v>325</v>
      </c>
      <c r="AA341" s="502">
        <v>325</v>
      </c>
      <c r="AC341" s="400">
        <f t="shared" si="91"/>
        <v>13</v>
      </c>
    </row>
    <row r="342" spans="1:29" ht="12.75" customHeight="1">
      <c r="A342" s="403">
        <f t="shared" si="92"/>
        <v>326</v>
      </c>
      <c r="B342" s="513"/>
      <c r="C342" s="404" t="str">
        <f t="shared" si="87"/>
        <v>C49-R1</v>
      </c>
      <c r="D342" s="405">
        <v>0.43332175925926331</v>
      </c>
      <c r="E342" s="405">
        <v>0.43348379629630035</v>
      </c>
      <c r="F342" s="406">
        <f t="shared" si="93"/>
        <v>1.7</v>
      </c>
      <c r="G342" s="468">
        <f t="shared" si="93"/>
        <v>13.26</v>
      </c>
      <c r="H342" s="407">
        <f t="shared" si="93"/>
        <v>1.2</v>
      </c>
      <c r="I342" s="407">
        <f t="shared" si="94"/>
        <v>14.959999999999999</v>
      </c>
      <c r="J342" s="407">
        <f t="shared" ca="1" si="88"/>
        <v>15.079999999999998</v>
      </c>
      <c r="K342" s="408">
        <f t="shared" ca="1" si="95"/>
        <v>0.11999999999999922</v>
      </c>
      <c r="L342" s="409">
        <f t="shared" si="96"/>
        <v>0.5</v>
      </c>
      <c r="M342" s="410">
        <f t="shared" si="97"/>
        <v>15.459999999999999</v>
      </c>
      <c r="N342" s="410">
        <f t="shared" ca="1" si="98"/>
        <v>15.579999999999998</v>
      </c>
      <c r="O342" s="411"/>
      <c r="P342" s="485">
        <f t="shared" ca="1" si="99"/>
        <v>0.4339351851851892</v>
      </c>
      <c r="Q342" s="484">
        <f t="shared" ca="1" si="89"/>
        <v>0.43408564814815215</v>
      </c>
      <c r="R342" s="486">
        <f t="shared" ca="1" si="90"/>
        <v>0.12</v>
      </c>
      <c r="S342" s="486">
        <f t="shared" ca="1" si="90"/>
        <v>0.02</v>
      </c>
      <c r="T342">
        <v>22</v>
      </c>
      <c r="U342" s="469" t="str">
        <f t="shared" si="86"/>
        <v>C49-R1</v>
      </c>
      <c r="V342">
        <v>49</v>
      </c>
      <c r="W342" s="470" t="s">
        <v>493</v>
      </c>
      <c r="X342" s="470" t="s">
        <v>494</v>
      </c>
      <c r="Y342">
        <v>1</v>
      </c>
      <c r="Z342" s="400">
        <v>326</v>
      </c>
      <c r="AA342" s="502">
        <v>326</v>
      </c>
      <c r="AC342" s="400">
        <f t="shared" si="91"/>
        <v>14</v>
      </c>
    </row>
    <row r="343" spans="1:29" ht="12.75" customHeight="1">
      <c r="A343" s="403">
        <f t="shared" si="92"/>
        <v>327</v>
      </c>
      <c r="B343" s="513"/>
      <c r="C343" s="404" t="str">
        <f t="shared" si="87"/>
        <v>C49-R3</v>
      </c>
      <c r="D343" s="405">
        <v>0.43373842592592998</v>
      </c>
      <c r="E343" s="405">
        <v>0.43387731481481889</v>
      </c>
      <c r="F343" s="406">
        <f t="shared" si="93"/>
        <v>1.7</v>
      </c>
      <c r="G343" s="468">
        <f t="shared" si="93"/>
        <v>13.26</v>
      </c>
      <c r="H343" s="407">
        <f t="shared" si="93"/>
        <v>1.2</v>
      </c>
      <c r="I343" s="407">
        <f t="shared" si="94"/>
        <v>14.959999999999999</v>
      </c>
      <c r="J343" s="407">
        <f t="shared" ca="1" si="88"/>
        <v>15.01</v>
      </c>
      <c r="K343" s="408">
        <f t="shared" ca="1" si="95"/>
        <v>5.0000000000000711E-2</v>
      </c>
      <c r="L343" s="409">
        <f t="shared" si="96"/>
        <v>0.5</v>
      </c>
      <c r="M343" s="410">
        <f t="shared" si="97"/>
        <v>15.459999999999999</v>
      </c>
      <c r="N343" s="410">
        <f t="shared" ca="1" si="98"/>
        <v>15.51</v>
      </c>
      <c r="O343" s="411"/>
      <c r="P343" s="485">
        <f t="shared" ca="1" si="99"/>
        <v>0.43437500000000401</v>
      </c>
      <c r="Q343" s="484">
        <f t="shared" ca="1" si="89"/>
        <v>0.43454861111111515</v>
      </c>
      <c r="R343" s="486">
        <f t="shared" ca="1" si="90"/>
        <v>0.05</v>
      </c>
      <c r="S343" s="486">
        <f t="shared" ca="1" si="90"/>
        <v>0.11</v>
      </c>
      <c r="T343">
        <v>23</v>
      </c>
      <c r="U343" s="469" t="str">
        <f t="shared" si="86"/>
        <v>C49-R3</v>
      </c>
      <c r="V343">
        <v>49</v>
      </c>
      <c r="W343" s="470" t="s">
        <v>493</v>
      </c>
      <c r="X343" s="470" t="s">
        <v>494</v>
      </c>
      <c r="Y343">
        <v>3</v>
      </c>
      <c r="Z343" s="400">
        <v>327</v>
      </c>
      <c r="AA343" s="502">
        <v>327</v>
      </c>
      <c r="AC343" s="400">
        <f t="shared" si="91"/>
        <v>15</v>
      </c>
    </row>
    <row r="344" spans="1:29" ht="12.75" customHeight="1">
      <c r="A344" s="403">
        <f t="shared" si="92"/>
        <v>328</v>
      </c>
      <c r="B344" s="513"/>
      <c r="C344" s="404" t="str">
        <f t="shared" si="87"/>
        <v>C49-R5</v>
      </c>
      <c r="D344" s="405">
        <v>0.43416666666667075</v>
      </c>
      <c r="E344" s="405">
        <v>0.43430555555555966</v>
      </c>
      <c r="F344" s="406">
        <f t="shared" si="93"/>
        <v>1.7</v>
      </c>
      <c r="G344" s="468">
        <f t="shared" si="93"/>
        <v>13.26</v>
      </c>
      <c r="H344" s="407">
        <f t="shared" si="93"/>
        <v>1.2</v>
      </c>
      <c r="I344" s="407">
        <f t="shared" si="94"/>
        <v>14.959999999999999</v>
      </c>
      <c r="J344" s="407">
        <f t="shared" ca="1" si="88"/>
        <v>15.04</v>
      </c>
      <c r="K344" s="408">
        <f t="shared" ca="1" si="95"/>
        <v>8.0000000000000071E-2</v>
      </c>
      <c r="L344" s="409">
        <f t="shared" si="96"/>
        <v>0.5</v>
      </c>
      <c r="M344" s="410">
        <f t="shared" si="97"/>
        <v>15.459999999999999</v>
      </c>
      <c r="N344" s="410">
        <f t="shared" ca="1" si="98"/>
        <v>15.54</v>
      </c>
      <c r="O344" s="411"/>
      <c r="P344" s="485">
        <f t="shared" ca="1" si="99"/>
        <v>0.43481481481481887</v>
      </c>
      <c r="Q344" s="484">
        <f t="shared" ca="1" si="89"/>
        <v>0.43498842592593001</v>
      </c>
      <c r="R344" s="486">
        <f t="shared" ca="1" si="90"/>
        <v>0.08</v>
      </c>
      <c r="S344" s="486">
        <f t="shared" ca="1" si="90"/>
        <v>0.03</v>
      </c>
      <c r="T344">
        <v>24</v>
      </c>
      <c r="U344" s="469" t="str">
        <f t="shared" si="86"/>
        <v>C49-R5</v>
      </c>
      <c r="V344">
        <v>49</v>
      </c>
      <c r="W344" s="470" t="s">
        <v>493</v>
      </c>
      <c r="X344" s="470" t="s">
        <v>494</v>
      </c>
      <c r="Y344">
        <v>5</v>
      </c>
      <c r="Z344" s="400">
        <v>328</v>
      </c>
      <c r="AA344" s="502">
        <v>328</v>
      </c>
      <c r="AC344" s="400">
        <f t="shared" si="91"/>
        <v>16</v>
      </c>
    </row>
    <row r="345" spans="1:29" ht="12.75" customHeight="1">
      <c r="A345" s="403">
        <f t="shared" si="92"/>
        <v>329</v>
      </c>
      <c r="B345" s="513"/>
      <c r="C345" s="404" t="str">
        <f t="shared" si="87"/>
        <v>C49-R7</v>
      </c>
      <c r="D345" s="405">
        <v>0.43457175925926339</v>
      </c>
      <c r="E345" s="405">
        <v>0.43474537037037453</v>
      </c>
      <c r="F345" s="406">
        <f t="shared" si="93"/>
        <v>1.7</v>
      </c>
      <c r="G345" s="468">
        <f t="shared" si="93"/>
        <v>13.26</v>
      </c>
      <c r="H345" s="407">
        <f t="shared" si="93"/>
        <v>1.2</v>
      </c>
      <c r="I345" s="407">
        <f t="shared" si="94"/>
        <v>14.959999999999999</v>
      </c>
      <c r="J345" s="407">
        <f t="shared" ca="1" si="88"/>
        <v>15.079999999999998</v>
      </c>
      <c r="K345" s="408">
        <f t="shared" ca="1" si="95"/>
        <v>0.11999999999999922</v>
      </c>
      <c r="L345" s="409">
        <f t="shared" si="96"/>
        <v>0.5</v>
      </c>
      <c r="M345" s="410">
        <f t="shared" si="97"/>
        <v>15.459999999999999</v>
      </c>
      <c r="N345" s="410">
        <f t="shared" ca="1" si="98"/>
        <v>15.579999999999998</v>
      </c>
      <c r="O345" s="411"/>
      <c r="P345" s="485">
        <f t="shared" ca="1" si="99"/>
        <v>0.43523148148148555</v>
      </c>
      <c r="Q345" s="484">
        <f t="shared" ca="1" si="89"/>
        <v>0.43539351851852259</v>
      </c>
      <c r="R345" s="486">
        <f t="shared" ca="1" si="90"/>
        <v>0.12</v>
      </c>
      <c r="S345" s="486">
        <f t="shared" ca="1" si="90"/>
        <v>0.04</v>
      </c>
      <c r="T345">
        <v>25</v>
      </c>
      <c r="U345" s="469" t="str">
        <f t="shared" si="86"/>
        <v>C49-R7</v>
      </c>
      <c r="V345">
        <v>49</v>
      </c>
      <c r="W345" s="470" t="s">
        <v>493</v>
      </c>
      <c r="X345" s="470" t="s">
        <v>494</v>
      </c>
      <c r="Y345">
        <v>7</v>
      </c>
      <c r="Z345" s="400">
        <v>329</v>
      </c>
      <c r="AA345" s="502">
        <v>329</v>
      </c>
      <c r="AC345" s="400">
        <f t="shared" si="91"/>
        <v>17</v>
      </c>
    </row>
    <row r="346" spans="1:29" ht="12.75" customHeight="1">
      <c r="A346" s="403">
        <f t="shared" si="92"/>
        <v>330</v>
      </c>
      <c r="B346" s="513"/>
      <c r="C346" s="404" t="str">
        <f t="shared" si="87"/>
        <v>C49-R9</v>
      </c>
      <c r="D346" s="405">
        <v>0.43503472222222639</v>
      </c>
      <c r="E346" s="405">
        <v>0.4351736111111153</v>
      </c>
      <c r="F346" s="406">
        <f t="shared" si="93"/>
        <v>1.7</v>
      </c>
      <c r="G346" s="468">
        <f t="shared" si="93"/>
        <v>13.26</v>
      </c>
      <c r="H346" s="407">
        <f t="shared" si="93"/>
        <v>1.2</v>
      </c>
      <c r="I346" s="407">
        <f t="shared" si="94"/>
        <v>14.959999999999999</v>
      </c>
      <c r="J346" s="407">
        <f t="shared" ca="1" si="88"/>
        <v>15.059999999999999</v>
      </c>
      <c r="K346" s="408">
        <f t="shared" ca="1" si="95"/>
        <v>9.9999999999999645E-2</v>
      </c>
      <c r="L346" s="409">
        <f t="shared" si="96"/>
        <v>0.5</v>
      </c>
      <c r="M346" s="410">
        <f t="shared" si="97"/>
        <v>15.459999999999999</v>
      </c>
      <c r="N346" s="410">
        <f t="shared" ca="1" si="98"/>
        <v>15.559999999999999</v>
      </c>
      <c r="O346" s="411"/>
      <c r="P346" s="485">
        <f t="shared" ca="1" si="99"/>
        <v>0.43567129629630036</v>
      </c>
      <c r="Q346" s="484">
        <f t="shared" ca="1" si="89"/>
        <v>0.43581018518518927</v>
      </c>
      <c r="R346" s="486">
        <f t="shared" ca="1" si="90"/>
        <v>0.1</v>
      </c>
      <c r="S346" s="486">
        <f t="shared" ca="1" si="90"/>
        <v>0.12</v>
      </c>
      <c r="T346">
        <v>1</v>
      </c>
      <c r="U346" s="469" t="str">
        <f t="shared" si="86"/>
        <v>C49-R9</v>
      </c>
      <c r="V346">
        <v>49</v>
      </c>
      <c r="W346" s="470" t="s">
        <v>493</v>
      </c>
      <c r="X346" s="470" t="s">
        <v>494</v>
      </c>
      <c r="Y346">
        <v>9</v>
      </c>
      <c r="Z346" s="400">
        <v>330</v>
      </c>
      <c r="AA346" s="502">
        <v>330</v>
      </c>
      <c r="AC346" s="400">
        <f t="shared" si="91"/>
        <v>18</v>
      </c>
    </row>
    <row r="347" spans="1:29" ht="12.75" customHeight="1">
      <c r="A347" s="403">
        <f t="shared" si="92"/>
        <v>331</v>
      </c>
      <c r="B347" s="513"/>
      <c r="C347" s="404" t="str">
        <f t="shared" si="87"/>
        <v>C49-R11</v>
      </c>
      <c r="D347" s="405">
        <v>0.43546296296296716</v>
      </c>
      <c r="E347" s="405">
        <v>0.4356250000000042</v>
      </c>
      <c r="F347" s="406">
        <f t="shared" si="93"/>
        <v>1.7</v>
      </c>
      <c r="G347" s="468">
        <f t="shared" si="93"/>
        <v>13.26</v>
      </c>
      <c r="H347" s="407">
        <f t="shared" si="93"/>
        <v>1.2</v>
      </c>
      <c r="I347" s="407">
        <f t="shared" si="94"/>
        <v>14.959999999999999</v>
      </c>
      <c r="J347" s="407">
        <f t="shared" ca="1" si="88"/>
        <v>14.999999999999998</v>
      </c>
      <c r="K347" s="408">
        <f t="shared" ca="1" si="95"/>
        <v>3.9999999999999147E-2</v>
      </c>
      <c r="L347" s="409">
        <f t="shared" si="96"/>
        <v>0.5</v>
      </c>
      <c r="M347" s="410">
        <f t="shared" si="97"/>
        <v>15.459999999999999</v>
      </c>
      <c r="N347" s="410">
        <f t="shared" ca="1" si="98"/>
        <v>15.499999999999998</v>
      </c>
      <c r="O347" s="411"/>
      <c r="P347" s="485">
        <f t="shared" ca="1" si="99"/>
        <v>0.43605324074074481</v>
      </c>
      <c r="Q347" s="484">
        <f t="shared" ca="1" si="89"/>
        <v>0.43619212962963372</v>
      </c>
      <c r="R347" s="486">
        <f t="shared" ca="1" si="90"/>
        <v>0.04</v>
      </c>
      <c r="S347" s="486">
        <f t="shared" ca="1" si="90"/>
        <v>0.1</v>
      </c>
      <c r="T347">
        <v>2</v>
      </c>
      <c r="U347" s="469" t="str">
        <f t="shared" si="86"/>
        <v>C49-R11</v>
      </c>
      <c r="V347">
        <v>49</v>
      </c>
      <c r="W347" s="470" t="s">
        <v>493</v>
      </c>
      <c r="X347" s="470" t="s">
        <v>494</v>
      </c>
      <c r="Y347">
        <v>11</v>
      </c>
      <c r="Z347" s="400">
        <v>331</v>
      </c>
      <c r="AA347" s="502">
        <v>331</v>
      </c>
      <c r="AC347" s="400">
        <f t="shared" si="91"/>
        <v>19</v>
      </c>
    </row>
    <row r="348" spans="1:29" ht="12.75" customHeight="1">
      <c r="A348" s="403">
        <f t="shared" si="92"/>
        <v>332</v>
      </c>
      <c r="B348" s="513"/>
      <c r="C348" s="404" t="str">
        <f t="shared" si="87"/>
        <v>C49-R13</v>
      </c>
      <c r="D348" s="405">
        <v>0.4358564814814857</v>
      </c>
      <c r="E348" s="405">
        <v>0.43601851851852275</v>
      </c>
      <c r="F348" s="406">
        <f t="shared" si="93"/>
        <v>1.7</v>
      </c>
      <c r="G348" s="468">
        <f t="shared" si="93"/>
        <v>13.26</v>
      </c>
      <c r="H348" s="407">
        <f t="shared" si="93"/>
        <v>1.2</v>
      </c>
      <c r="I348" s="407">
        <f t="shared" si="94"/>
        <v>14.959999999999999</v>
      </c>
      <c r="J348" s="407">
        <f t="shared" ca="1" si="88"/>
        <v>15.059999999999999</v>
      </c>
      <c r="K348" s="408">
        <f t="shared" ca="1" si="95"/>
        <v>9.9999999999999645E-2</v>
      </c>
      <c r="L348" s="409">
        <f t="shared" si="96"/>
        <v>0.5</v>
      </c>
      <c r="M348" s="410">
        <f t="shared" si="97"/>
        <v>15.459999999999999</v>
      </c>
      <c r="N348" s="410">
        <f t="shared" ca="1" si="98"/>
        <v>15.559999999999999</v>
      </c>
      <c r="O348" s="411"/>
      <c r="P348" s="485">
        <f t="shared" ca="1" si="99"/>
        <v>0.43646990740741148</v>
      </c>
      <c r="Q348" s="484">
        <f t="shared" ca="1" si="89"/>
        <v>0.43660879629630039</v>
      </c>
      <c r="R348" s="486">
        <f t="shared" ca="1" si="90"/>
        <v>0.1</v>
      </c>
      <c r="S348" s="486">
        <f t="shared" ca="1" si="90"/>
        <v>0.06</v>
      </c>
      <c r="T348">
        <v>3</v>
      </c>
      <c r="U348" s="469" t="str">
        <f t="shared" si="86"/>
        <v>C49-R13</v>
      </c>
      <c r="V348">
        <v>49</v>
      </c>
      <c r="W348" s="470" t="s">
        <v>493</v>
      </c>
      <c r="X348" s="470" t="s">
        <v>494</v>
      </c>
      <c r="Y348">
        <v>13</v>
      </c>
      <c r="Z348" s="400">
        <v>332</v>
      </c>
      <c r="AA348" s="502">
        <v>332</v>
      </c>
      <c r="AC348" s="400">
        <f t="shared" si="91"/>
        <v>20</v>
      </c>
    </row>
    <row r="349" spans="1:29" ht="12.75" customHeight="1">
      <c r="A349" s="403">
        <f t="shared" si="92"/>
        <v>333</v>
      </c>
      <c r="B349" s="513"/>
      <c r="C349" s="404" t="str">
        <f t="shared" si="87"/>
        <v>C49-R15</v>
      </c>
      <c r="D349" s="405">
        <v>0.43626157407407828</v>
      </c>
      <c r="E349" s="405">
        <v>0.43640046296296719</v>
      </c>
      <c r="F349" s="406">
        <f t="shared" si="93"/>
        <v>1.7</v>
      </c>
      <c r="G349" s="468">
        <f t="shared" si="93"/>
        <v>13.26</v>
      </c>
      <c r="H349" s="407">
        <f t="shared" si="93"/>
        <v>1.2</v>
      </c>
      <c r="I349" s="407">
        <f t="shared" si="94"/>
        <v>14.959999999999999</v>
      </c>
      <c r="J349" s="407">
        <f t="shared" ca="1" si="88"/>
        <v>15.01</v>
      </c>
      <c r="K349" s="408">
        <f t="shared" ca="1" si="95"/>
        <v>5.0000000000000711E-2</v>
      </c>
      <c r="L349" s="409">
        <f t="shared" si="96"/>
        <v>0.5</v>
      </c>
      <c r="M349" s="410">
        <f t="shared" si="97"/>
        <v>15.459999999999999</v>
      </c>
      <c r="N349" s="410">
        <f t="shared" ca="1" si="98"/>
        <v>15.51</v>
      </c>
      <c r="O349" s="411"/>
      <c r="P349" s="485">
        <f t="shared" ca="1" si="99"/>
        <v>0.43687500000000412</v>
      </c>
      <c r="Q349" s="484">
        <f t="shared" ca="1" si="89"/>
        <v>0.43701388888889303</v>
      </c>
      <c r="R349" s="486">
        <f t="shared" ca="1" si="90"/>
        <v>0.05</v>
      </c>
      <c r="S349" s="486">
        <f t="shared" ca="1" si="90"/>
        <v>0.08</v>
      </c>
      <c r="T349">
        <v>4</v>
      </c>
      <c r="U349" s="469" t="str">
        <f t="shared" si="86"/>
        <v>C49-R15</v>
      </c>
      <c r="V349">
        <v>49</v>
      </c>
      <c r="W349" s="470" t="s">
        <v>493</v>
      </c>
      <c r="X349" s="470" t="s">
        <v>494</v>
      </c>
      <c r="Y349">
        <v>15</v>
      </c>
      <c r="Z349" s="400">
        <v>333</v>
      </c>
      <c r="AA349" s="502">
        <v>333</v>
      </c>
      <c r="AC349" s="400">
        <f t="shared" si="91"/>
        <v>21</v>
      </c>
    </row>
    <row r="350" spans="1:29" ht="12.75" customHeight="1">
      <c r="A350" s="403">
        <f t="shared" si="92"/>
        <v>334</v>
      </c>
      <c r="B350" s="513"/>
      <c r="C350" s="404" t="str">
        <f t="shared" si="87"/>
        <v>C49-R17</v>
      </c>
      <c r="D350" s="405">
        <v>0.43664351851852273</v>
      </c>
      <c r="E350" s="405">
        <v>0.43681712962963387</v>
      </c>
      <c r="F350" s="406">
        <f t="shared" si="93"/>
        <v>1.7</v>
      </c>
      <c r="G350" s="468">
        <f t="shared" si="93"/>
        <v>13.26</v>
      </c>
      <c r="H350" s="407">
        <f t="shared" si="93"/>
        <v>1.2</v>
      </c>
      <c r="I350" s="407">
        <f t="shared" si="94"/>
        <v>14.959999999999999</v>
      </c>
      <c r="J350" s="407">
        <f t="shared" ca="1" si="88"/>
        <v>15.01</v>
      </c>
      <c r="K350" s="408">
        <f t="shared" ca="1" si="95"/>
        <v>5.0000000000000711E-2</v>
      </c>
      <c r="L350" s="409">
        <f t="shared" si="96"/>
        <v>0.5</v>
      </c>
      <c r="M350" s="410">
        <f t="shared" si="97"/>
        <v>15.459999999999999</v>
      </c>
      <c r="N350" s="410">
        <f t="shared" ca="1" si="98"/>
        <v>15.51</v>
      </c>
      <c r="O350" s="411"/>
      <c r="P350" s="485">
        <f t="shared" ca="1" si="99"/>
        <v>0.43726851851852266</v>
      </c>
      <c r="Q350" s="484">
        <f t="shared" ca="1" si="89"/>
        <v>0.4374421296296338</v>
      </c>
      <c r="R350" s="486">
        <f t="shared" ca="1" si="90"/>
        <v>0.05</v>
      </c>
      <c r="S350" s="486">
        <f t="shared" ca="1" si="90"/>
        <v>0.11</v>
      </c>
      <c r="T350">
        <v>5</v>
      </c>
      <c r="U350" s="469" t="str">
        <f t="shared" si="86"/>
        <v>C49-R17</v>
      </c>
      <c r="V350">
        <v>49</v>
      </c>
      <c r="W350" s="470" t="s">
        <v>493</v>
      </c>
      <c r="X350" s="470" t="s">
        <v>494</v>
      </c>
      <c r="Y350">
        <v>17</v>
      </c>
      <c r="Z350" s="400">
        <v>334</v>
      </c>
      <c r="AA350" s="502">
        <v>334</v>
      </c>
      <c r="AC350" s="400">
        <f t="shared" si="91"/>
        <v>1</v>
      </c>
    </row>
    <row r="351" spans="1:29" ht="12.75" customHeight="1">
      <c r="A351" s="403">
        <f t="shared" si="92"/>
        <v>335</v>
      </c>
      <c r="B351" s="513"/>
      <c r="C351" s="404" t="str">
        <f t="shared" si="87"/>
        <v>C49-R19</v>
      </c>
      <c r="D351" s="405">
        <v>0.43709490740741164</v>
      </c>
      <c r="E351" s="405">
        <v>0.43723379629630055</v>
      </c>
      <c r="F351" s="406">
        <f t="shared" si="93"/>
        <v>1.7</v>
      </c>
      <c r="G351" s="468">
        <f t="shared" si="93"/>
        <v>13.26</v>
      </c>
      <c r="H351" s="407">
        <f t="shared" si="93"/>
        <v>1.2</v>
      </c>
      <c r="I351" s="407">
        <f t="shared" si="94"/>
        <v>14.959999999999999</v>
      </c>
      <c r="J351" s="407">
        <f t="shared" ca="1" si="88"/>
        <v>15.11</v>
      </c>
      <c r="K351" s="408">
        <f t="shared" ca="1" si="95"/>
        <v>0.15000000000000036</v>
      </c>
      <c r="L351" s="409">
        <f t="shared" si="96"/>
        <v>0.5</v>
      </c>
      <c r="M351" s="410">
        <f t="shared" si="97"/>
        <v>15.459999999999999</v>
      </c>
      <c r="N351" s="410">
        <f t="shared" ca="1" si="98"/>
        <v>15.61</v>
      </c>
      <c r="O351" s="411"/>
      <c r="P351" s="485">
        <f t="shared" ca="1" si="99"/>
        <v>0.43771990740741157</v>
      </c>
      <c r="Q351" s="484">
        <f t="shared" ca="1" si="89"/>
        <v>0.43789351851852271</v>
      </c>
      <c r="R351" s="486">
        <f t="shared" ca="1" si="90"/>
        <v>0.15</v>
      </c>
      <c r="S351" s="486">
        <f t="shared" ca="1" si="90"/>
        <v>0.02</v>
      </c>
      <c r="T351">
        <v>6</v>
      </c>
      <c r="U351" s="469" t="str">
        <f t="shared" si="86"/>
        <v>C49-R19</v>
      </c>
      <c r="V351">
        <v>49</v>
      </c>
      <c r="W351" s="470" t="s">
        <v>493</v>
      </c>
      <c r="X351" s="470" t="s">
        <v>494</v>
      </c>
      <c r="Y351">
        <v>19</v>
      </c>
      <c r="Z351" s="400">
        <v>335</v>
      </c>
      <c r="AA351" s="502">
        <v>335</v>
      </c>
      <c r="AC351" s="400">
        <f t="shared" si="91"/>
        <v>2</v>
      </c>
    </row>
    <row r="352" spans="1:29" ht="12.75" customHeight="1">
      <c r="A352" s="403">
        <f t="shared" si="92"/>
        <v>336</v>
      </c>
      <c r="B352" s="513"/>
      <c r="C352" s="404" t="str">
        <f t="shared" si="87"/>
        <v>C49-R21</v>
      </c>
      <c r="D352" s="405">
        <v>0.43748842592593018</v>
      </c>
      <c r="E352" s="405">
        <v>0.43762731481481909</v>
      </c>
      <c r="F352" s="406">
        <f t="shared" si="93"/>
        <v>1.7</v>
      </c>
      <c r="G352" s="468">
        <f t="shared" si="93"/>
        <v>13.26</v>
      </c>
      <c r="H352" s="407">
        <f t="shared" si="93"/>
        <v>1.2</v>
      </c>
      <c r="I352" s="407">
        <f t="shared" si="94"/>
        <v>14.959999999999999</v>
      </c>
      <c r="J352" s="407">
        <f t="shared" ca="1" si="88"/>
        <v>14.989999999999998</v>
      </c>
      <c r="K352" s="408">
        <f t="shared" ca="1" si="95"/>
        <v>2.9999999999999361E-2</v>
      </c>
      <c r="L352" s="409">
        <f t="shared" si="96"/>
        <v>0.5</v>
      </c>
      <c r="M352" s="410">
        <f t="shared" si="97"/>
        <v>15.459999999999999</v>
      </c>
      <c r="N352" s="410">
        <f t="shared" ca="1" si="98"/>
        <v>15.489999999999998</v>
      </c>
      <c r="O352" s="411"/>
      <c r="P352" s="485">
        <f t="shared" ca="1" si="99"/>
        <v>0.43813657407407824</v>
      </c>
      <c r="Q352" s="484">
        <f t="shared" ca="1" si="89"/>
        <v>0.43827546296296716</v>
      </c>
      <c r="R352" s="486">
        <f t="shared" ca="1" si="90"/>
        <v>0.03</v>
      </c>
      <c r="S352" s="486">
        <f t="shared" ca="1" si="90"/>
        <v>0.08</v>
      </c>
      <c r="T352">
        <v>7</v>
      </c>
      <c r="U352" s="469" t="str">
        <f t="shared" si="86"/>
        <v>C49-R21</v>
      </c>
      <c r="V352">
        <v>49</v>
      </c>
      <c r="W352" s="470" t="s">
        <v>493</v>
      </c>
      <c r="X352" s="470" t="s">
        <v>494</v>
      </c>
      <c r="Y352">
        <v>21</v>
      </c>
      <c r="Z352" s="400">
        <v>336</v>
      </c>
      <c r="AA352" s="502">
        <v>336</v>
      </c>
      <c r="AC352" s="400">
        <f t="shared" si="91"/>
        <v>3</v>
      </c>
    </row>
    <row r="353" spans="1:29" ht="12.75" customHeight="1">
      <c r="A353" s="403">
        <f t="shared" si="92"/>
        <v>337</v>
      </c>
      <c r="B353" s="513" t="str">
        <f>D12</f>
        <v>KM10+170, KM10+230</v>
      </c>
      <c r="C353" s="404" t="str">
        <f t="shared" si="87"/>
        <v>C49-R23</v>
      </c>
      <c r="D353" s="405">
        <v>0.43788194444444872</v>
      </c>
      <c r="E353" s="405">
        <v>0.43803240740741167</v>
      </c>
      <c r="F353" s="406">
        <f t="shared" si="93"/>
        <v>1.7</v>
      </c>
      <c r="G353" s="468">
        <f t="shared" si="93"/>
        <v>13.26</v>
      </c>
      <c r="H353" s="407">
        <f t="shared" si="93"/>
        <v>1.2</v>
      </c>
      <c r="I353" s="407">
        <f t="shared" si="94"/>
        <v>14.959999999999999</v>
      </c>
      <c r="J353" s="407">
        <f t="shared" ca="1" si="88"/>
        <v>15.01</v>
      </c>
      <c r="K353" s="408">
        <f t="shared" ca="1" si="95"/>
        <v>5.0000000000000711E-2</v>
      </c>
      <c r="L353" s="409">
        <f t="shared" si="96"/>
        <v>0.5</v>
      </c>
      <c r="M353" s="410">
        <f t="shared" si="97"/>
        <v>15.459999999999999</v>
      </c>
      <c r="N353" s="410">
        <f t="shared" ca="1" si="98"/>
        <v>15.51</v>
      </c>
      <c r="O353" s="411"/>
      <c r="P353" s="485">
        <f t="shared" ca="1" si="99"/>
        <v>0.43856481481481902</v>
      </c>
      <c r="Q353" s="484">
        <f t="shared" ca="1" si="89"/>
        <v>0.43872685185185606</v>
      </c>
      <c r="R353" s="486">
        <f t="shared" ca="1" si="90"/>
        <v>0.05</v>
      </c>
      <c r="S353" s="486">
        <f t="shared" ca="1" si="90"/>
        <v>0.11</v>
      </c>
      <c r="T353">
        <v>8</v>
      </c>
      <c r="U353" s="469" t="str">
        <f t="shared" si="86"/>
        <v>C49-R23</v>
      </c>
      <c r="V353">
        <v>49</v>
      </c>
      <c r="W353" s="470" t="s">
        <v>493</v>
      </c>
      <c r="X353" s="470" t="s">
        <v>494</v>
      </c>
      <c r="Y353">
        <v>23</v>
      </c>
      <c r="Z353" s="400">
        <v>337</v>
      </c>
      <c r="AA353" s="502">
        <v>337</v>
      </c>
      <c r="AC353" s="400">
        <f t="shared" si="91"/>
        <v>4</v>
      </c>
    </row>
    <row r="354" spans="1:29" ht="12.75" customHeight="1">
      <c r="A354" s="403">
        <f t="shared" si="92"/>
        <v>338</v>
      </c>
      <c r="B354" s="513"/>
      <c r="C354" s="404" t="str">
        <f t="shared" si="87"/>
        <v>C49-R25</v>
      </c>
      <c r="D354" s="405">
        <v>0.43827546296296721</v>
      </c>
      <c r="E354" s="405">
        <v>0.43841435185185612</v>
      </c>
      <c r="F354" s="406">
        <f t="shared" si="93"/>
        <v>1.7</v>
      </c>
      <c r="G354" s="468">
        <f t="shared" si="93"/>
        <v>13.26</v>
      </c>
      <c r="H354" s="407">
        <f t="shared" si="93"/>
        <v>1.2</v>
      </c>
      <c r="I354" s="407">
        <f t="shared" si="94"/>
        <v>14.959999999999999</v>
      </c>
      <c r="J354" s="407">
        <f t="shared" ca="1" si="88"/>
        <v>15.03</v>
      </c>
      <c r="K354" s="408">
        <f t="shared" ca="1" si="95"/>
        <v>7.0000000000000284E-2</v>
      </c>
      <c r="L354" s="409">
        <f t="shared" si="96"/>
        <v>0.5</v>
      </c>
      <c r="M354" s="410">
        <f t="shared" si="97"/>
        <v>15.459999999999999</v>
      </c>
      <c r="N354" s="410">
        <f t="shared" ca="1" si="98"/>
        <v>15.53</v>
      </c>
      <c r="O354" s="411"/>
      <c r="P354" s="485">
        <f t="shared" ca="1" si="99"/>
        <v>0.43898148148148569</v>
      </c>
      <c r="Q354" s="484">
        <f t="shared" ca="1" si="89"/>
        <v>0.43913194444444864</v>
      </c>
      <c r="R354" s="486">
        <f t="shared" ca="1" si="90"/>
        <v>7.0000000000000007E-2</v>
      </c>
      <c r="S354" s="486">
        <f t="shared" ca="1" si="90"/>
        <v>0.02</v>
      </c>
      <c r="T354">
        <v>9</v>
      </c>
      <c r="U354" s="469" t="str">
        <f t="shared" si="86"/>
        <v>C49-R25</v>
      </c>
      <c r="V354">
        <v>49</v>
      </c>
      <c r="W354" s="470" t="s">
        <v>493</v>
      </c>
      <c r="X354" s="470" t="s">
        <v>494</v>
      </c>
      <c r="Y354">
        <v>25</v>
      </c>
      <c r="Z354" s="400">
        <v>338</v>
      </c>
      <c r="AA354" s="502">
        <v>338</v>
      </c>
      <c r="AC354" s="400">
        <f t="shared" si="91"/>
        <v>5</v>
      </c>
    </row>
    <row r="355" spans="1:29" ht="12.75" customHeight="1">
      <c r="A355" s="403">
        <f t="shared" si="92"/>
        <v>339</v>
      </c>
      <c r="B355" s="513"/>
      <c r="C355" s="404" t="str">
        <f t="shared" si="87"/>
        <v>C49-R27</v>
      </c>
      <c r="D355" s="405">
        <v>0.43866898148148575</v>
      </c>
      <c r="E355" s="405">
        <v>0.43884259259259689</v>
      </c>
      <c r="F355" s="406">
        <f t="shared" ref="F355:H370" si="100">F354</f>
        <v>1.7</v>
      </c>
      <c r="G355" s="468">
        <f t="shared" si="100"/>
        <v>13.26</v>
      </c>
      <c r="H355" s="407">
        <f t="shared" si="100"/>
        <v>1.2</v>
      </c>
      <c r="I355" s="407">
        <f t="shared" si="94"/>
        <v>14.959999999999999</v>
      </c>
      <c r="J355" s="407">
        <f t="shared" ca="1" si="88"/>
        <v>15.049999999999999</v>
      </c>
      <c r="K355" s="408">
        <f t="shared" ca="1" si="95"/>
        <v>8.9999999999999858E-2</v>
      </c>
      <c r="L355" s="409">
        <f t="shared" si="96"/>
        <v>0.5</v>
      </c>
      <c r="M355" s="410">
        <f t="shared" si="97"/>
        <v>15.459999999999999</v>
      </c>
      <c r="N355" s="410">
        <f t="shared" ca="1" si="98"/>
        <v>15.549999999999999</v>
      </c>
      <c r="O355" s="411"/>
      <c r="P355" s="485">
        <f t="shared" ca="1" si="99"/>
        <v>0.4394212962963005</v>
      </c>
      <c r="Q355" s="484">
        <f t="shared" ca="1" si="89"/>
        <v>0.43958333333333754</v>
      </c>
      <c r="R355" s="486">
        <f t="shared" ca="1" si="90"/>
        <v>0.09</v>
      </c>
      <c r="S355" s="486">
        <f t="shared" ca="1" si="90"/>
        <v>0.01</v>
      </c>
      <c r="T355">
        <v>10</v>
      </c>
      <c r="U355" s="469" t="str">
        <f t="shared" si="86"/>
        <v>C49-R27</v>
      </c>
      <c r="V355">
        <v>49</v>
      </c>
      <c r="W355" s="470" t="s">
        <v>493</v>
      </c>
      <c r="X355" s="470" t="s">
        <v>494</v>
      </c>
      <c r="Y355">
        <v>27</v>
      </c>
      <c r="Z355" s="400">
        <v>339</v>
      </c>
      <c r="AA355" s="502">
        <v>339</v>
      </c>
      <c r="AC355" s="400">
        <f t="shared" si="91"/>
        <v>6</v>
      </c>
    </row>
    <row r="356" spans="1:29" ht="12.75" customHeight="1">
      <c r="A356" s="403">
        <f t="shared" si="92"/>
        <v>340</v>
      </c>
      <c r="B356" s="513"/>
      <c r="C356" s="404" t="str">
        <f t="shared" si="87"/>
        <v>C49-R29</v>
      </c>
      <c r="D356" s="405">
        <v>0.43913194444444875</v>
      </c>
      <c r="E356" s="405">
        <v>0.4392824074074117</v>
      </c>
      <c r="F356" s="406">
        <f t="shared" si="100"/>
        <v>1.7</v>
      </c>
      <c r="G356" s="468">
        <f t="shared" si="100"/>
        <v>13.26</v>
      </c>
      <c r="H356" s="407">
        <f t="shared" si="100"/>
        <v>1.2</v>
      </c>
      <c r="I356" s="407">
        <f t="shared" si="94"/>
        <v>14.959999999999999</v>
      </c>
      <c r="J356" s="407">
        <f t="shared" ca="1" si="88"/>
        <v>14.989999999999998</v>
      </c>
      <c r="K356" s="408">
        <f t="shared" ca="1" si="95"/>
        <v>2.9999999999999361E-2</v>
      </c>
      <c r="L356" s="409">
        <f t="shared" si="96"/>
        <v>0.5</v>
      </c>
      <c r="M356" s="410">
        <f t="shared" si="97"/>
        <v>15.459999999999999</v>
      </c>
      <c r="N356" s="410">
        <f t="shared" ca="1" si="98"/>
        <v>15.489999999999998</v>
      </c>
      <c r="O356" s="411"/>
      <c r="P356" s="485">
        <f t="shared" ca="1" si="99"/>
        <v>0.4398726851851894</v>
      </c>
      <c r="Q356" s="484">
        <f t="shared" ca="1" si="89"/>
        <v>0.44004629629630054</v>
      </c>
      <c r="R356" s="486">
        <f t="shared" ca="1" si="90"/>
        <v>0.03</v>
      </c>
      <c r="S356" s="486">
        <f t="shared" ca="1" si="90"/>
        <v>0.02</v>
      </c>
      <c r="T356">
        <v>11</v>
      </c>
      <c r="U356" s="469" t="str">
        <f t="shared" si="86"/>
        <v>C49-R29</v>
      </c>
      <c r="V356">
        <v>49</v>
      </c>
      <c r="W356" s="470" t="s">
        <v>493</v>
      </c>
      <c r="X356" s="470" t="s">
        <v>494</v>
      </c>
      <c r="Y356">
        <v>29</v>
      </c>
      <c r="Z356" s="400">
        <v>340</v>
      </c>
      <c r="AA356" s="502">
        <v>340</v>
      </c>
      <c r="AC356" s="400">
        <f t="shared" si="91"/>
        <v>7</v>
      </c>
    </row>
    <row r="357" spans="1:29" ht="12.75" customHeight="1">
      <c r="A357" s="403">
        <f t="shared" si="92"/>
        <v>341</v>
      </c>
      <c r="B357" s="513"/>
      <c r="C357" s="404" t="str">
        <f t="shared" si="87"/>
        <v>C49-R31</v>
      </c>
      <c r="D357" s="405">
        <v>0.43957175925926356</v>
      </c>
      <c r="E357" s="405">
        <v>0.4397453703703747</v>
      </c>
      <c r="F357" s="406">
        <f t="shared" si="100"/>
        <v>1.7</v>
      </c>
      <c r="G357" s="468">
        <f t="shared" si="100"/>
        <v>13.26</v>
      </c>
      <c r="H357" s="407">
        <f t="shared" si="100"/>
        <v>1.2</v>
      </c>
      <c r="I357" s="407">
        <f t="shared" si="94"/>
        <v>14.959999999999999</v>
      </c>
      <c r="J357" s="407">
        <f t="shared" ca="1" si="88"/>
        <v>15.059999999999999</v>
      </c>
      <c r="K357" s="408">
        <f t="shared" ca="1" si="95"/>
        <v>9.9999999999999645E-2</v>
      </c>
      <c r="L357" s="409">
        <f t="shared" si="96"/>
        <v>0.5</v>
      </c>
      <c r="M357" s="410">
        <f t="shared" si="97"/>
        <v>15.459999999999999</v>
      </c>
      <c r="N357" s="410">
        <f t="shared" ca="1" si="98"/>
        <v>15.559999999999999</v>
      </c>
      <c r="O357" s="411"/>
      <c r="P357" s="485">
        <f t="shared" ca="1" si="99"/>
        <v>0.44032407407407831</v>
      </c>
      <c r="Q357" s="484">
        <f t="shared" ca="1" si="89"/>
        <v>0.44046296296296722</v>
      </c>
      <c r="R357" s="486">
        <f t="shared" ca="1" si="90"/>
        <v>0.1</v>
      </c>
      <c r="S357" s="486">
        <f t="shared" ca="1" si="90"/>
        <v>0.05</v>
      </c>
      <c r="T357">
        <v>12</v>
      </c>
      <c r="U357" s="469" t="str">
        <f t="shared" si="86"/>
        <v>C49-R31</v>
      </c>
      <c r="V357">
        <v>49</v>
      </c>
      <c r="W357" s="470" t="s">
        <v>493</v>
      </c>
      <c r="X357" s="470" t="s">
        <v>494</v>
      </c>
      <c r="Y357">
        <v>31</v>
      </c>
      <c r="Z357" s="400">
        <v>341</v>
      </c>
      <c r="AA357" s="502">
        <v>341</v>
      </c>
      <c r="AC357" s="400">
        <f t="shared" si="91"/>
        <v>8</v>
      </c>
    </row>
    <row r="358" spans="1:29" ht="12.75" customHeight="1">
      <c r="A358" s="403">
        <f t="shared" si="92"/>
        <v>342</v>
      </c>
      <c r="B358" s="513"/>
      <c r="C358" s="404" t="str">
        <f t="shared" si="87"/>
        <v>C49-R33</v>
      </c>
      <c r="D358" s="405">
        <v>0.43998842592593024</v>
      </c>
      <c r="E358" s="405">
        <v>0.44012731481481915</v>
      </c>
      <c r="F358" s="406">
        <f t="shared" si="100"/>
        <v>1.7</v>
      </c>
      <c r="G358" s="468">
        <f t="shared" si="100"/>
        <v>13.26</v>
      </c>
      <c r="H358" s="407">
        <f t="shared" si="100"/>
        <v>1.2</v>
      </c>
      <c r="I358" s="407">
        <f t="shared" si="94"/>
        <v>14.959999999999999</v>
      </c>
      <c r="J358" s="407">
        <f t="shared" ca="1" si="88"/>
        <v>14.969999999999999</v>
      </c>
      <c r="K358" s="408">
        <f t="shared" ca="1" si="95"/>
        <v>9.9999999999997868E-3</v>
      </c>
      <c r="L358" s="409">
        <f t="shared" si="96"/>
        <v>0.5</v>
      </c>
      <c r="M358" s="410">
        <f t="shared" si="97"/>
        <v>15.459999999999999</v>
      </c>
      <c r="N358" s="410">
        <f t="shared" ca="1" si="98"/>
        <v>15.469999999999999</v>
      </c>
      <c r="O358" s="411"/>
      <c r="P358" s="485">
        <f t="shared" ca="1" si="99"/>
        <v>0.44071759259259685</v>
      </c>
      <c r="Q358" s="484">
        <f t="shared" ca="1" si="89"/>
        <v>0.4408680555555598</v>
      </c>
      <c r="R358" s="486">
        <f t="shared" ca="1" si="90"/>
        <v>0.01</v>
      </c>
      <c r="S358" s="486">
        <f t="shared" ca="1" si="90"/>
        <v>0.14000000000000001</v>
      </c>
      <c r="T358">
        <v>13</v>
      </c>
      <c r="U358" s="469" t="str">
        <f t="shared" si="86"/>
        <v>C49-R33</v>
      </c>
      <c r="V358">
        <v>49</v>
      </c>
      <c r="W358" s="470" t="s">
        <v>493</v>
      </c>
      <c r="X358" s="470" t="s">
        <v>494</v>
      </c>
      <c r="Y358">
        <v>33</v>
      </c>
      <c r="Z358" s="400">
        <v>342</v>
      </c>
      <c r="AA358" s="502">
        <v>342</v>
      </c>
      <c r="AC358" s="400">
        <f t="shared" si="91"/>
        <v>9</v>
      </c>
    </row>
    <row r="359" spans="1:29" ht="12.75" customHeight="1">
      <c r="A359" s="403">
        <f t="shared" si="92"/>
        <v>343</v>
      </c>
      <c r="B359" s="513"/>
      <c r="C359" s="404" t="str">
        <f t="shared" si="87"/>
        <v>C49-R35</v>
      </c>
      <c r="D359" s="405">
        <v>0.44035879629630065</v>
      </c>
      <c r="E359" s="405">
        <v>0.4405092592592636</v>
      </c>
      <c r="F359" s="406">
        <f t="shared" si="100"/>
        <v>1.7</v>
      </c>
      <c r="G359" s="468">
        <f t="shared" si="100"/>
        <v>13.26</v>
      </c>
      <c r="H359" s="407">
        <f t="shared" si="100"/>
        <v>1.2</v>
      </c>
      <c r="I359" s="407">
        <f t="shared" si="94"/>
        <v>14.959999999999999</v>
      </c>
      <c r="J359" s="407">
        <f t="shared" ca="1" si="88"/>
        <v>14.999999999999998</v>
      </c>
      <c r="K359" s="408">
        <f t="shared" ca="1" si="95"/>
        <v>3.9999999999999147E-2</v>
      </c>
      <c r="L359" s="409">
        <f t="shared" si="96"/>
        <v>0.5</v>
      </c>
      <c r="M359" s="410">
        <f t="shared" si="97"/>
        <v>15.459999999999999</v>
      </c>
      <c r="N359" s="410">
        <f t="shared" ca="1" si="98"/>
        <v>15.499999999999998</v>
      </c>
      <c r="O359" s="411"/>
      <c r="P359" s="485">
        <f t="shared" ca="1" si="99"/>
        <v>0.4410995370370413</v>
      </c>
      <c r="Q359" s="484">
        <f t="shared" ca="1" si="89"/>
        <v>0.44125000000000425</v>
      </c>
      <c r="R359" s="486">
        <f t="shared" ca="1" si="90"/>
        <v>0.04</v>
      </c>
      <c r="S359" s="486">
        <f t="shared" ca="1" si="90"/>
        <v>0.15</v>
      </c>
      <c r="T359">
        <v>14</v>
      </c>
      <c r="U359" s="469" t="str">
        <f t="shared" si="86"/>
        <v>C49-R35</v>
      </c>
      <c r="V359">
        <v>49</v>
      </c>
      <c r="W359" s="470" t="s">
        <v>493</v>
      </c>
      <c r="X359" s="470" t="s">
        <v>494</v>
      </c>
      <c r="Y359">
        <v>35</v>
      </c>
      <c r="Z359" s="400">
        <v>343</v>
      </c>
      <c r="AA359" s="502">
        <v>343</v>
      </c>
      <c r="AC359" s="400">
        <f t="shared" si="91"/>
        <v>10</v>
      </c>
    </row>
    <row r="360" spans="1:29" ht="12.75" customHeight="1">
      <c r="A360" s="403">
        <f t="shared" si="92"/>
        <v>344</v>
      </c>
      <c r="B360" s="513"/>
      <c r="C360" s="404" t="str">
        <f t="shared" si="87"/>
        <v>C49-R37</v>
      </c>
      <c r="D360" s="405">
        <v>0.44076388888889323</v>
      </c>
      <c r="E360" s="405">
        <v>0.44091435185185618</v>
      </c>
      <c r="F360" s="406">
        <f t="shared" si="100"/>
        <v>1.7</v>
      </c>
      <c r="G360" s="468">
        <f t="shared" si="100"/>
        <v>13.26</v>
      </c>
      <c r="H360" s="407">
        <f t="shared" si="100"/>
        <v>1.2</v>
      </c>
      <c r="I360" s="407">
        <f t="shared" si="94"/>
        <v>14.959999999999999</v>
      </c>
      <c r="J360" s="407">
        <f t="shared" ca="1" si="88"/>
        <v>15.069999999999999</v>
      </c>
      <c r="K360" s="408">
        <f t="shared" ca="1" si="95"/>
        <v>0.10999999999999943</v>
      </c>
      <c r="L360" s="409">
        <f t="shared" si="96"/>
        <v>0.5</v>
      </c>
      <c r="M360" s="410">
        <f t="shared" si="97"/>
        <v>15.459999999999999</v>
      </c>
      <c r="N360" s="410">
        <f t="shared" ca="1" si="98"/>
        <v>15.569999999999999</v>
      </c>
      <c r="O360" s="411"/>
      <c r="P360" s="485">
        <f t="shared" ca="1" si="99"/>
        <v>0.44149305555555979</v>
      </c>
      <c r="Q360" s="484">
        <f t="shared" ca="1" si="89"/>
        <v>0.44166666666667093</v>
      </c>
      <c r="R360" s="486">
        <f t="shared" ca="1" si="90"/>
        <v>0.11</v>
      </c>
      <c r="S360" s="486">
        <f t="shared" ca="1" si="90"/>
        <v>0.09</v>
      </c>
      <c r="T360">
        <v>15</v>
      </c>
      <c r="U360" s="469" t="str">
        <f t="shared" si="86"/>
        <v>C49-R37</v>
      </c>
      <c r="V360">
        <v>49</v>
      </c>
      <c r="W360" s="470" t="s">
        <v>493</v>
      </c>
      <c r="X360" s="470" t="s">
        <v>494</v>
      </c>
      <c r="Y360">
        <v>37</v>
      </c>
      <c r="Z360" s="400">
        <v>344</v>
      </c>
      <c r="AA360" s="502">
        <v>344</v>
      </c>
      <c r="AC360" s="400">
        <f t="shared" si="91"/>
        <v>11</v>
      </c>
    </row>
    <row r="361" spans="1:29" ht="12.75" customHeight="1">
      <c r="A361" s="403">
        <f t="shared" si="92"/>
        <v>345</v>
      </c>
      <c r="B361" s="513"/>
      <c r="C361" s="404" t="str">
        <f t="shared" si="87"/>
        <v>C49-R39</v>
      </c>
      <c r="D361" s="405">
        <v>0.44114583333333768</v>
      </c>
      <c r="E361" s="405">
        <v>0.44131944444444882</v>
      </c>
      <c r="F361" s="406">
        <f t="shared" si="100"/>
        <v>1.7</v>
      </c>
      <c r="G361" s="468">
        <f t="shared" si="100"/>
        <v>13.26</v>
      </c>
      <c r="H361" s="407">
        <f t="shared" si="100"/>
        <v>1.2</v>
      </c>
      <c r="I361" s="407">
        <f t="shared" si="94"/>
        <v>14.959999999999999</v>
      </c>
      <c r="J361" s="407">
        <f t="shared" ca="1" si="88"/>
        <v>15.1</v>
      </c>
      <c r="K361" s="408">
        <f t="shared" ca="1" si="95"/>
        <v>0.14000000000000057</v>
      </c>
      <c r="L361" s="409">
        <f t="shared" si="96"/>
        <v>0.5</v>
      </c>
      <c r="M361" s="410">
        <f t="shared" si="97"/>
        <v>15.459999999999999</v>
      </c>
      <c r="N361" s="410">
        <f t="shared" ca="1" si="98"/>
        <v>15.6</v>
      </c>
      <c r="O361" s="411"/>
      <c r="P361" s="485">
        <f t="shared" ca="1" si="99"/>
        <v>0.44189814814815243</v>
      </c>
      <c r="Q361" s="484">
        <f t="shared" ca="1" si="89"/>
        <v>0.44203703703704134</v>
      </c>
      <c r="R361" s="486">
        <f t="shared" ca="1" si="90"/>
        <v>0.14000000000000001</v>
      </c>
      <c r="S361" s="486">
        <f t="shared" ca="1" si="90"/>
        <v>0.14000000000000001</v>
      </c>
      <c r="T361">
        <v>16</v>
      </c>
      <c r="U361" s="469" t="str">
        <f t="shared" si="86"/>
        <v>C49-R39</v>
      </c>
      <c r="V361">
        <v>49</v>
      </c>
      <c r="W361" s="470" t="s">
        <v>493</v>
      </c>
      <c r="X361" s="470" t="s">
        <v>494</v>
      </c>
      <c r="Y361">
        <v>39</v>
      </c>
      <c r="Z361" s="400">
        <v>345</v>
      </c>
      <c r="AA361" s="502">
        <v>345</v>
      </c>
      <c r="AC361" s="400">
        <f t="shared" si="91"/>
        <v>12</v>
      </c>
    </row>
    <row r="362" spans="1:29" ht="12.75" customHeight="1">
      <c r="A362" s="403">
        <f t="shared" si="92"/>
        <v>346</v>
      </c>
      <c r="B362" s="513"/>
      <c r="C362" s="404" t="str">
        <f t="shared" si="87"/>
        <v>C49-R41</v>
      </c>
      <c r="D362" s="405">
        <v>0.44156250000000435</v>
      </c>
      <c r="E362" s="405">
        <v>0.4417129629629673</v>
      </c>
      <c r="F362" s="406">
        <f t="shared" si="100"/>
        <v>1.7</v>
      </c>
      <c r="G362" s="468">
        <f t="shared" si="100"/>
        <v>13.26</v>
      </c>
      <c r="H362" s="407">
        <f t="shared" si="100"/>
        <v>1.2</v>
      </c>
      <c r="I362" s="407">
        <f t="shared" si="94"/>
        <v>14.959999999999999</v>
      </c>
      <c r="J362" s="407">
        <f t="shared" ca="1" si="88"/>
        <v>14.999999999999998</v>
      </c>
      <c r="K362" s="408">
        <f t="shared" ca="1" si="95"/>
        <v>3.9999999999999147E-2</v>
      </c>
      <c r="L362" s="409">
        <f t="shared" si="96"/>
        <v>0.5</v>
      </c>
      <c r="M362" s="410">
        <f t="shared" si="97"/>
        <v>15.459999999999999</v>
      </c>
      <c r="N362" s="410">
        <f t="shared" ca="1" si="98"/>
        <v>15.499999999999998</v>
      </c>
      <c r="O362" s="411"/>
      <c r="P362" s="485">
        <f t="shared" ca="1" si="99"/>
        <v>0.44230324074074506</v>
      </c>
      <c r="Q362" s="484">
        <f t="shared" ca="1" si="89"/>
        <v>0.4424768518518562</v>
      </c>
      <c r="R362" s="486">
        <f t="shared" ca="1" si="90"/>
        <v>0.04</v>
      </c>
      <c r="S362" s="486">
        <f t="shared" ca="1" si="90"/>
        <v>7.0000000000000007E-2</v>
      </c>
      <c r="T362">
        <v>17</v>
      </c>
      <c r="U362" s="469" t="str">
        <f t="shared" si="86"/>
        <v>C49-R41</v>
      </c>
      <c r="V362">
        <v>49</v>
      </c>
      <c r="W362" s="470" t="s">
        <v>493</v>
      </c>
      <c r="X362" s="470" t="s">
        <v>494</v>
      </c>
      <c r="Y362">
        <v>41</v>
      </c>
      <c r="Z362" s="400">
        <v>346</v>
      </c>
      <c r="AA362" s="502">
        <v>346</v>
      </c>
      <c r="AC362" s="400">
        <f t="shared" si="91"/>
        <v>13</v>
      </c>
    </row>
    <row r="363" spans="1:29" ht="12.75" customHeight="1">
      <c r="A363" s="403">
        <f t="shared" si="92"/>
        <v>347</v>
      </c>
      <c r="B363" s="513"/>
      <c r="C363" s="404" t="str">
        <f t="shared" si="87"/>
        <v>C49-R43</v>
      </c>
      <c r="D363" s="405">
        <v>0.44197916666667103</v>
      </c>
      <c r="E363" s="405">
        <v>0.44215277777778217</v>
      </c>
      <c r="F363" s="406">
        <f t="shared" si="100"/>
        <v>1.7</v>
      </c>
      <c r="G363" s="468">
        <f t="shared" si="100"/>
        <v>13.26</v>
      </c>
      <c r="H363" s="407">
        <f t="shared" si="100"/>
        <v>1.2</v>
      </c>
      <c r="I363" s="407">
        <f t="shared" si="94"/>
        <v>14.959999999999999</v>
      </c>
      <c r="J363" s="407">
        <f t="shared" ca="1" si="88"/>
        <v>15.09</v>
      </c>
      <c r="K363" s="408">
        <f t="shared" ca="1" si="95"/>
        <v>0.13000000000000078</v>
      </c>
      <c r="L363" s="409">
        <f t="shared" si="96"/>
        <v>0.5</v>
      </c>
      <c r="M363" s="410">
        <f t="shared" si="97"/>
        <v>15.459999999999999</v>
      </c>
      <c r="N363" s="410">
        <f t="shared" ca="1" si="98"/>
        <v>15.59</v>
      </c>
      <c r="O363" s="411"/>
      <c r="P363" s="485">
        <f t="shared" ca="1" si="99"/>
        <v>0.44273148148148583</v>
      </c>
      <c r="Q363" s="484">
        <f t="shared" ca="1" si="89"/>
        <v>0.44288194444444878</v>
      </c>
      <c r="R363" s="486">
        <f t="shared" ca="1" si="90"/>
        <v>0.13</v>
      </c>
      <c r="S363" s="486">
        <f t="shared" ca="1" si="90"/>
        <v>0.14000000000000001</v>
      </c>
      <c r="T363">
        <v>18</v>
      </c>
      <c r="U363" s="469" t="str">
        <f t="shared" si="86"/>
        <v>C49-R43</v>
      </c>
      <c r="V363">
        <v>49</v>
      </c>
      <c r="W363" s="470" t="s">
        <v>493</v>
      </c>
      <c r="X363" s="470" t="s">
        <v>494</v>
      </c>
      <c r="Y363">
        <v>43</v>
      </c>
      <c r="Z363" s="400">
        <v>347</v>
      </c>
      <c r="AA363" s="502">
        <v>347</v>
      </c>
      <c r="AC363" s="400">
        <f t="shared" si="91"/>
        <v>14</v>
      </c>
    </row>
    <row r="364" spans="1:29" ht="12.75" customHeight="1">
      <c r="A364" s="403">
        <f t="shared" si="92"/>
        <v>348</v>
      </c>
      <c r="B364" s="513"/>
      <c r="C364" s="404" t="str">
        <f t="shared" si="87"/>
        <v>C49-R45</v>
      </c>
      <c r="D364" s="405">
        <v>0.44243055555555993</v>
      </c>
      <c r="E364" s="405">
        <v>0.44256944444444885</v>
      </c>
      <c r="F364" s="406">
        <f t="shared" si="100"/>
        <v>1.7</v>
      </c>
      <c r="G364" s="468">
        <f t="shared" si="100"/>
        <v>13.26</v>
      </c>
      <c r="H364" s="407">
        <f t="shared" si="100"/>
        <v>1.2</v>
      </c>
      <c r="I364" s="407">
        <f t="shared" si="94"/>
        <v>14.959999999999999</v>
      </c>
      <c r="J364" s="407">
        <f t="shared" ca="1" si="88"/>
        <v>15.049999999999999</v>
      </c>
      <c r="K364" s="408">
        <f t="shared" ca="1" si="95"/>
        <v>8.9999999999999858E-2</v>
      </c>
      <c r="L364" s="409">
        <f t="shared" si="96"/>
        <v>0.5</v>
      </c>
      <c r="M364" s="410">
        <f t="shared" si="97"/>
        <v>15.459999999999999</v>
      </c>
      <c r="N364" s="410">
        <f t="shared" ca="1" si="98"/>
        <v>15.549999999999999</v>
      </c>
      <c r="O364" s="411"/>
      <c r="P364" s="485">
        <f t="shared" ca="1" si="99"/>
        <v>0.44312500000000432</v>
      </c>
      <c r="Q364" s="484">
        <f t="shared" ca="1" si="89"/>
        <v>0.44326388888889323</v>
      </c>
      <c r="R364" s="486">
        <f t="shared" ca="1" si="90"/>
        <v>0.09</v>
      </c>
      <c r="S364" s="486">
        <f t="shared" ca="1" si="90"/>
        <v>0.11</v>
      </c>
      <c r="T364">
        <v>19</v>
      </c>
      <c r="U364" s="469" t="str">
        <f t="shared" si="86"/>
        <v>C49-R45</v>
      </c>
      <c r="V364">
        <v>49</v>
      </c>
      <c r="W364" s="470" t="s">
        <v>493</v>
      </c>
      <c r="X364" s="470" t="s">
        <v>494</v>
      </c>
      <c r="Y364">
        <v>45</v>
      </c>
      <c r="Z364" s="400">
        <v>348</v>
      </c>
      <c r="AA364" s="502">
        <v>348</v>
      </c>
      <c r="AC364" s="400">
        <f t="shared" si="91"/>
        <v>15</v>
      </c>
    </row>
    <row r="365" spans="1:29" ht="12.75" customHeight="1">
      <c r="A365" s="403">
        <f t="shared" si="92"/>
        <v>349</v>
      </c>
      <c r="B365" s="513"/>
      <c r="C365" s="404" t="str">
        <f t="shared" si="87"/>
        <v>C50-R46</v>
      </c>
      <c r="D365" s="405">
        <v>0.44283564814815257</v>
      </c>
      <c r="E365" s="405">
        <v>0.44297453703704148</v>
      </c>
      <c r="F365" s="406">
        <f t="shared" si="100"/>
        <v>1.7</v>
      </c>
      <c r="G365" s="468">
        <f t="shared" si="100"/>
        <v>13.26</v>
      </c>
      <c r="H365" s="407">
        <f t="shared" si="100"/>
        <v>1.2</v>
      </c>
      <c r="I365" s="407">
        <f t="shared" si="94"/>
        <v>14.959999999999999</v>
      </c>
      <c r="J365" s="407">
        <f t="shared" ca="1" si="88"/>
        <v>15.04</v>
      </c>
      <c r="K365" s="408">
        <f t="shared" ca="1" si="95"/>
        <v>8.0000000000000071E-2</v>
      </c>
      <c r="L365" s="409">
        <f t="shared" si="96"/>
        <v>0.5</v>
      </c>
      <c r="M365" s="410">
        <f t="shared" si="97"/>
        <v>15.459999999999999</v>
      </c>
      <c r="N365" s="410">
        <f t="shared" ca="1" si="98"/>
        <v>15.54</v>
      </c>
      <c r="O365" s="411"/>
      <c r="P365" s="485">
        <f t="shared" ca="1" si="99"/>
        <v>0.44353009259259696</v>
      </c>
      <c r="Q365" s="484">
        <f t="shared" ca="1" si="89"/>
        <v>0.44368055555555991</v>
      </c>
      <c r="R365" s="486">
        <f t="shared" ca="1" si="90"/>
        <v>0.08</v>
      </c>
      <c r="S365" s="486">
        <f t="shared" ca="1" si="90"/>
        <v>0.11</v>
      </c>
      <c r="T365">
        <v>20</v>
      </c>
      <c r="U365" s="469" t="str">
        <f t="shared" si="86"/>
        <v>C50-R46</v>
      </c>
      <c r="V365">
        <v>50</v>
      </c>
      <c r="W365" s="470" t="s">
        <v>493</v>
      </c>
      <c r="X365" s="470" t="s">
        <v>494</v>
      </c>
      <c r="Y365">
        <v>46</v>
      </c>
      <c r="Z365" s="400">
        <v>349</v>
      </c>
      <c r="AA365" s="502">
        <v>349</v>
      </c>
      <c r="AC365" s="400">
        <f t="shared" si="91"/>
        <v>16</v>
      </c>
    </row>
    <row r="366" spans="1:29" ht="12.75" customHeight="1">
      <c r="A366" s="403">
        <f t="shared" si="92"/>
        <v>350</v>
      </c>
      <c r="B366" s="513"/>
      <c r="C366" s="404" t="str">
        <f t="shared" si="87"/>
        <v>C50-R44</v>
      </c>
      <c r="D366" s="405">
        <v>0.44326388888889334</v>
      </c>
      <c r="E366" s="405">
        <v>0.44343750000000448</v>
      </c>
      <c r="F366" s="406">
        <f t="shared" si="100"/>
        <v>1.7</v>
      </c>
      <c r="G366" s="468">
        <f t="shared" si="100"/>
        <v>13.26</v>
      </c>
      <c r="H366" s="407">
        <f t="shared" si="100"/>
        <v>1.2</v>
      </c>
      <c r="I366" s="407">
        <f t="shared" si="94"/>
        <v>14.959999999999999</v>
      </c>
      <c r="J366" s="407">
        <f t="shared" ca="1" si="88"/>
        <v>14.969999999999999</v>
      </c>
      <c r="K366" s="408">
        <f t="shared" ca="1" si="95"/>
        <v>9.9999999999997868E-3</v>
      </c>
      <c r="L366" s="409">
        <f t="shared" si="96"/>
        <v>0.5</v>
      </c>
      <c r="M366" s="410">
        <f t="shared" si="97"/>
        <v>15.459999999999999</v>
      </c>
      <c r="N366" s="410">
        <f t="shared" ca="1" si="98"/>
        <v>15.469999999999999</v>
      </c>
      <c r="O366" s="411"/>
      <c r="P366" s="485">
        <f t="shared" ca="1" si="99"/>
        <v>0.44392361111111545</v>
      </c>
      <c r="Q366" s="484">
        <f t="shared" ca="1" si="89"/>
        <v>0.44406250000000436</v>
      </c>
      <c r="R366" s="486">
        <f t="shared" ca="1" si="90"/>
        <v>0.01</v>
      </c>
      <c r="S366" s="486">
        <f t="shared" ca="1" si="90"/>
        <v>0.08</v>
      </c>
      <c r="T366">
        <v>21</v>
      </c>
      <c r="U366" s="469" t="str">
        <f t="shared" si="86"/>
        <v>C50-R44</v>
      </c>
      <c r="V366">
        <v>50</v>
      </c>
      <c r="W366" s="470" t="s">
        <v>493</v>
      </c>
      <c r="X366" s="470" t="s">
        <v>494</v>
      </c>
      <c r="Y366">
        <v>44</v>
      </c>
      <c r="Z366" s="400">
        <v>350</v>
      </c>
      <c r="AA366" s="502">
        <v>350</v>
      </c>
      <c r="AC366" s="400">
        <f t="shared" si="91"/>
        <v>17</v>
      </c>
    </row>
    <row r="367" spans="1:29" ht="12.75" customHeight="1">
      <c r="A367" s="403">
        <f t="shared" si="92"/>
        <v>351</v>
      </c>
      <c r="B367" s="513"/>
      <c r="C367" s="404" t="str">
        <f t="shared" si="87"/>
        <v>C50-R42</v>
      </c>
      <c r="D367" s="405">
        <v>0.44366898148148598</v>
      </c>
      <c r="E367" s="405">
        <v>0.44383101851852302</v>
      </c>
      <c r="F367" s="406">
        <f t="shared" si="100"/>
        <v>1.7</v>
      </c>
      <c r="G367" s="468">
        <f t="shared" si="100"/>
        <v>13.26</v>
      </c>
      <c r="H367" s="407">
        <f t="shared" si="100"/>
        <v>1.2</v>
      </c>
      <c r="I367" s="407">
        <f t="shared" si="94"/>
        <v>14.959999999999999</v>
      </c>
      <c r="J367" s="407">
        <f t="shared" ca="1" si="88"/>
        <v>15.04</v>
      </c>
      <c r="K367" s="408">
        <f t="shared" ca="1" si="95"/>
        <v>8.0000000000000071E-2</v>
      </c>
      <c r="L367" s="409">
        <f t="shared" si="96"/>
        <v>0.5</v>
      </c>
      <c r="M367" s="410">
        <f t="shared" si="97"/>
        <v>15.459999999999999</v>
      </c>
      <c r="N367" s="410">
        <f t="shared" ca="1" si="98"/>
        <v>15.54</v>
      </c>
      <c r="O367" s="411"/>
      <c r="P367" s="485">
        <f t="shared" ca="1" si="99"/>
        <v>0.44431712962963399</v>
      </c>
      <c r="Q367" s="484">
        <f t="shared" ca="1" si="89"/>
        <v>0.44449074074074513</v>
      </c>
      <c r="R367" s="486">
        <f t="shared" ca="1" si="90"/>
        <v>0.08</v>
      </c>
      <c r="S367" s="486">
        <f t="shared" ca="1" si="90"/>
        <v>0.04</v>
      </c>
      <c r="T367">
        <v>22</v>
      </c>
      <c r="U367" s="469" t="str">
        <f t="shared" si="86"/>
        <v>C50-R42</v>
      </c>
      <c r="V367">
        <v>50</v>
      </c>
      <c r="W367" s="470" t="s">
        <v>493</v>
      </c>
      <c r="X367" s="470" t="s">
        <v>494</v>
      </c>
      <c r="Y367">
        <v>42</v>
      </c>
      <c r="Z367" s="400">
        <v>351</v>
      </c>
      <c r="AA367" s="502">
        <v>351</v>
      </c>
      <c r="AC367" s="400">
        <f t="shared" si="91"/>
        <v>18</v>
      </c>
    </row>
    <row r="368" spans="1:29" ht="12.75" customHeight="1">
      <c r="A368" s="403">
        <f t="shared" si="92"/>
        <v>352</v>
      </c>
      <c r="B368" s="513"/>
      <c r="C368" s="404" t="str">
        <f t="shared" si="87"/>
        <v>C50-R40</v>
      </c>
      <c r="D368" s="405">
        <v>0.44412037037037488</v>
      </c>
      <c r="E368" s="405">
        <v>0.44425925925926379</v>
      </c>
      <c r="F368" s="406">
        <f t="shared" si="100"/>
        <v>1.7</v>
      </c>
      <c r="G368" s="468">
        <f t="shared" si="100"/>
        <v>13.26</v>
      </c>
      <c r="H368" s="407">
        <f t="shared" si="100"/>
        <v>1.2</v>
      </c>
      <c r="I368" s="407">
        <f t="shared" si="94"/>
        <v>14.959999999999999</v>
      </c>
      <c r="J368" s="407">
        <f t="shared" ca="1" si="88"/>
        <v>14.979999999999999</v>
      </c>
      <c r="K368" s="408">
        <f t="shared" ca="1" si="95"/>
        <v>1.9999999999999574E-2</v>
      </c>
      <c r="L368" s="409">
        <f t="shared" si="96"/>
        <v>0.5</v>
      </c>
      <c r="M368" s="410">
        <f t="shared" si="97"/>
        <v>15.459999999999999</v>
      </c>
      <c r="N368" s="410">
        <f t="shared" ca="1" si="98"/>
        <v>15.479999999999999</v>
      </c>
      <c r="O368" s="411"/>
      <c r="P368" s="485">
        <f t="shared" ca="1" si="99"/>
        <v>0.44475694444444885</v>
      </c>
      <c r="Q368" s="484">
        <f t="shared" ca="1" si="89"/>
        <v>0.4449189814814859</v>
      </c>
      <c r="R368" s="486">
        <f t="shared" ca="1" si="90"/>
        <v>0.02</v>
      </c>
      <c r="S368" s="486">
        <f t="shared" ca="1" si="90"/>
        <v>0.04</v>
      </c>
      <c r="T368">
        <v>23</v>
      </c>
      <c r="U368" s="469" t="str">
        <f t="shared" si="86"/>
        <v>C50-R40</v>
      </c>
      <c r="V368">
        <v>50</v>
      </c>
      <c r="W368" s="470" t="s">
        <v>493</v>
      </c>
      <c r="X368" s="470" t="s">
        <v>494</v>
      </c>
      <c r="Y368">
        <v>40</v>
      </c>
      <c r="Z368" s="400">
        <v>352</v>
      </c>
      <c r="AA368" s="502">
        <v>352</v>
      </c>
      <c r="AC368" s="400">
        <f t="shared" si="91"/>
        <v>19</v>
      </c>
    </row>
    <row r="369" spans="1:29" ht="12.75" customHeight="1">
      <c r="A369" s="403">
        <f t="shared" si="92"/>
        <v>353</v>
      </c>
      <c r="B369" s="513"/>
      <c r="C369" s="404" t="str">
        <f t="shared" si="87"/>
        <v>C50-R38</v>
      </c>
      <c r="D369" s="405">
        <v>0.44450231481481933</v>
      </c>
      <c r="E369" s="405">
        <v>0.44465277777778228</v>
      </c>
      <c r="F369" s="406">
        <f t="shared" si="100"/>
        <v>1.7</v>
      </c>
      <c r="G369" s="468">
        <f t="shared" si="100"/>
        <v>13.26</v>
      </c>
      <c r="H369" s="407">
        <f t="shared" si="100"/>
        <v>1.2</v>
      </c>
      <c r="I369" s="407">
        <f t="shared" si="94"/>
        <v>14.959999999999999</v>
      </c>
      <c r="J369" s="407">
        <f t="shared" ca="1" si="88"/>
        <v>15.09</v>
      </c>
      <c r="K369" s="408">
        <f t="shared" ca="1" si="95"/>
        <v>0.13000000000000078</v>
      </c>
      <c r="L369" s="409">
        <f t="shared" si="96"/>
        <v>0.5</v>
      </c>
      <c r="M369" s="410">
        <f t="shared" si="97"/>
        <v>15.459999999999999</v>
      </c>
      <c r="N369" s="410">
        <f t="shared" ca="1" si="98"/>
        <v>15.59</v>
      </c>
      <c r="O369" s="411"/>
      <c r="P369" s="485">
        <f t="shared" ca="1" si="99"/>
        <v>0.44519675925926366</v>
      </c>
      <c r="Q369" s="484">
        <f t="shared" ca="1" si="89"/>
        <v>0.44534722222222661</v>
      </c>
      <c r="R369" s="486">
        <f t="shared" ca="1" si="90"/>
        <v>0.13</v>
      </c>
      <c r="S369" s="486">
        <f t="shared" ca="1" si="90"/>
        <v>0.06</v>
      </c>
      <c r="T369">
        <v>24</v>
      </c>
      <c r="U369" s="469" t="str">
        <f t="shared" si="86"/>
        <v>C50-R38</v>
      </c>
      <c r="V369">
        <v>50</v>
      </c>
      <c r="W369" s="470" t="s">
        <v>493</v>
      </c>
      <c r="X369" s="470" t="s">
        <v>494</v>
      </c>
      <c r="Y369">
        <v>38</v>
      </c>
      <c r="Z369" s="400">
        <v>353</v>
      </c>
      <c r="AA369" s="502">
        <v>353</v>
      </c>
      <c r="AC369" s="400">
        <f t="shared" si="91"/>
        <v>20</v>
      </c>
    </row>
    <row r="370" spans="1:29" ht="12.75" customHeight="1">
      <c r="A370" s="403">
        <f t="shared" si="92"/>
        <v>354</v>
      </c>
      <c r="B370" s="513"/>
      <c r="C370" s="404" t="str">
        <f t="shared" si="87"/>
        <v>C50-R36</v>
      </c>
      <c r="D370" s="405">
        <v>0.44494212962963414</v>
      </c>
      <c r="E370" s="405">
        <v>0.44508101851852305</v>
      </c>
      <c r="F370" s="406">
        <f t="shared" si="100"/>
        <v>1.7</v>
      </c>
      <c r="G370" s="468">
        <f t="shared" si="100"/>
        <v>13.26</v>
      </c>
      <c r="H370" s="407">
        <f t="shared" si="100"/>
        <v>1.2</v>
      </c>
      <c r="I370" s="407">
        <f t="shared" si="94"/>
        <v>14.959999999999999</v>
      </c>
      <c r="J370" s="407">
        <f t="shared" ca="1" si="88"/>
        <v>15.1</v>
      </c>
      <c r="K370" s="408">
        <f t="shared" ca="1" si="95"/>
        <v>0.14000000000000057</v>
      </c>
      <c r="L370" s="409">
        <f t="shared" si="96"/>
        <v>0.5</v>
      </c>
      <c r="M370" s="410">
        <f t="shared" si="97"/>
        <v>15.459999999999999</v>
      </c>
      <c r="N370" s="410">
        <f t="shared" ca="1" si="98"/>
        <v>15.6</v>
      </c>
      <c r="O370" s="411"/>
      <c r="P370" s="485">
        <f t="shared" ca="1" si="99"/>
        <v>0.44557870370370811</v>
      </c>
      <c r="Q370" s="484">
        <f t="shared" ca="1" si="89"/>
        <v>0.44574074074074516</v>
      </c>
      <c r="R370" s="486">
        <f t="shared" ca="1" si="90"/>
        <v>0.14000000000000001</v>
      </c>
      <c r="S370" s="486">
        <f t="shared" ca="1" si="90"/>
        <v>0.14000000000000001</v>
      </c>
      <c r="T370">
        <v>25</v>
      </c>
      <c r="U370" s="469" t="str">
        <f t="shared" si="86"/>
        <v>C50-R36</v>
      </c>
      <c r="V370">
        <v>50</v>
      </c>
      <c r="W370" s="470" t="s">
        <v>493</v>
      </c>
      <c r="X370" s="470" t="s">
        <v>494</v>
      </c>
      <c r="Y370">
        <v>36</v>
      </c>
      <c r="Z370" s="400">
        <v>354</v>
      </c>
      <c r="AA370" s="502">
        <v>354</v>
      </c>
      <c r="AC370" s="400">
        <f t="shared" si="91"/>
        <v>1</v>
      </c>
    </row>
    <row r="371" spans="1:29" ht="12.75" customHeight="1">
      <c r="A371" s="403">
        <f t="shared" si="92"/>
        <v>355</v>
      </c>
      <c r="B371" s="513"/>
      <c r="C371" s="404" t="str">
        <f t="shared" si="87"/>
        <v>C50-R34</v>
      </c>
      <c r="D371" s="405">
        <v>0.44535879629630082</v>
      </c>
      <c r="E371" s="405">
        <v>0.44552083333333786</v>
      </c>
      <c r="F371" s="406">
        <f t="shared" ref="F371:H386" si="101">F370</f>
        <v>1.7</v>
      </c>
      <c r="G371" s="468">
        <f t="shared" si="101"/>
        <v>13.26</v>
      </c>
      <c r="H371" s="407">
        <f t="shared" si="101"/>
        <v>1.2</v>
      </c>
      <c r="I371" s="407">
        <f t="shared" si="94"/>
        <v>14.959999999999999</v>
      </c>
      <c r="J371" s="407">
        <f t="shared" ca="1" si="88"/>
        <v>14.979999999999999</v>
      </c>
      <c r="K371" s="408">
        <f t="shared" ca="1" si="95"/>
        <v>1.9999999999999574E-2</v>
      </c>
      <c r="L371" s="409">
        <f t="shared" si="96"/>
        <v>0.5</v>
      </c>
      <c r="M371" s="410">
        <f t="shared" si="97"/>
        <v>15.459999999999999</v>
      </c>
      <c r="N371" s="410">
        <f t="shared" ca="1" si="98"/>
        <v>15.479999999999999</v>
      </c>
      <c r="O371" s="411"/>
      <c r="P371" s="485">
        <f t="shared" ca="1" si="99"/>
        <v>0.44600694444444888</v>
      </c>
      <c r="Q371" s="484">
        <f t="shared" ca="1" si="89"/>
        <v>0.44618055555556002</v>
      </c>
      <c r="R371" s="486">
        <f t="shared" ca="1" si="90"/>
        <v>0.02</v>
      </c>
      <c r="S371" s="486">
        <f t="shared" ca="1" si="90"/>
        <v>0.14000000000000001</v>
      </c>
      <c r="T371">
        <v>26</v>
      </c>
      <c r="U371" s="469" t="str">
        <f t="shared" si="86"/>
        <v>C50-R34</v>
      </c>
      <c r="V371">
        <v>50</v>
      </c>
      <c r="W371" s="470" t="s">
        <v>493</v>
      </c>
      <c r="X371" s="470" t="s">
        <v>494</v>
      </c>
      <c r="Y371">
        <v>34</v>
      </c>
      <c r="Z371" s="400">
        <v>355</v>
      </c>
      <c r="AA371" s="502">
        <v>355</v>
      </c>
      <c r="AC371" s="400">
        <f t="shared" si="91"/>
        <v>2</v>
      </c>
    </row>
    <row r="372" spans="1:29" ht="12.75" customHeight="1">
      <c r="A372" s="403">
        <f t="shared" si="92"/>
        <v>356</v>
      </c>
      <c r="B372" s="513"/>
      <c r="C372" s="404" t="str">
        <f t="shared" si="87"/>
        <v>C50-R32</v>
      </c>
      <c r="D372" s="405">
        <v>0.44579861111111563</v>
      </c>
      <c r="E372" s="405">
        <v>0.44594907407407858</v>
      </c>
      <c r="F372" s="406">
        <f t="shared" si="101"/>
        <v>1.7</v>
      </c>
      <c r="G372" s="468">
        <f t="shared" si="101"/>
        <v>13.26</v>
      </c>
      <c r="H372" s="407">
        <f t="shared" si="101"/>
        <v>1.2</v>
      </c>
      <c r="I372" s="407">
        <f t="shared" si="94"/>
        <v>14.959999999999999</v>
      </c>
      <c r="J372" s="407">
        <f t="shared" ca="1" si="88"/>
        <v>15.079999999999998</v>
      </c>
      <c r="K372" s="408">
        <f t="shared" ca="1" si="95"/>
        <v>0.11999999999999922</v>
      </c>
      <c r="L372" s="409">
        <f t="shared" si="96"/>
        <v>0.5</v>
      </c>
      <c r="M372" s="410">
        <f t="shared" si="97"/>
        <v>15.459999999999999</v>
      </c>
      <c r="N372" s="410">
        <f t="shared" ca="1" si="98"/>
        <v>15.579999999999998</v>
      </c>
      <c r="O372" s="411"/>
      <c r="P372" s="485">
        <f t="shared" ca="1" si="99"/>
        <v>0.44641203703704152</v>
      </c>
      <c r="Q372" s="484">
        <f t="shared" ca="1" si="89"/>
        <v>0.44655092592593043</v>
      </c>
      <c r="R372" s="486">
        <f t="shared" ca="1" si="90"/>
        <v>0.12</v>
      </c>
      <c r="S372" s="486">
        <f t="shared" ca="1" si="90"/>
        <v>0.15</v>
      </c>
      <c r="T372">
        <v>1</v>
      </c>
      <c r="U372" s="469" t="str">
        <f t="shared" si="86"/>
        <v>C50-R32</v>
      </c>
      <c r="V372">
        <v>50</v>
      </c>
      <c r="W372" s="470" t="s">
        <v>493</v>
      </c>
      <c r="X372" s="470" t="s">
        <v>494</v>
      </c>
      <c r="Y372">
        <v>32</v>
      </c>
      <c r="Z372" s="400">
        <v>356</v>
      </c>
      <c r="AA372" s="502">
        <v>356</v>
      </c>
      <c r="AC372" s="400">
        <f t="shared" si="91"/>
        <v>3</v>
      </c>
    </row>
    <row r="373" spans="1:29" ht="12.75" customHeight="1">
      <c r="A373" s="403">
        <f t="shared" si="92"/>
        <v>357</v>
      </c>
      <c r="B373" s="513"/>
      <c r="C373" s="404" t="str">
        <f t="shared" si="87"/>
        <v>C50-R30</v>
      </c>
      <c r="D373" s="405">
        <v>0.4462152777777823</v>
      </c>
      <c r="E373" s="405">
        <v>0.44635416666667121</v>
      </c>
      <c r="F373" s="406">
        <f t="shared" si="101"/>
        <v>1.7</v>
      </c>
      <c r="G373" s="468">
        <f t="shared" si="101"/>
        <v>13.26</v>
      </c>
      <c r="H373" s="407">
        <f t="shared" si="101"/>
        <v>1.2</v>
      </c>
      <c r="I373" s="407">
        <f t="shared" si="94"/>
        <v>14.959999999999999</v>
      </c>
      <c r="J373" s="407">
        <f t="shared" ca="1" si="88"/>
        <v>15.069999999999999</v>
      </c>
      <c r="K373" s="408">
        <f t="shared" ca="1" si="95"/>
        <v>0.10999999999999943</v>
      </c>
      <c r="L373" s="409">
        <f t="shared" si="96"/>
        <v>0.5</v>
      </c>
      <c r="M373" s="410">
        <f t="shared" si="97"/>
        <v>15.459999999999999</v>
      </c>
      <c r="N373" s="410">
        <f t="shared" ca="1" si="98"/>
        <v>15.569999999999999</v>
      </c>
      <c r="O373" s="411"/>
      <c r="P373" s="485">
        <f t="shared" ca="1" si="99"/>
        <v>0.44680555555556006</v>
      </c>
      <c r="Q373" s="484">
        <f t="shared" ca="1" si="89"/>
        <v>0.44695601851852301</v>
      </c>
      <c r="R373" s="486">
        <f t="shared" ca="1" si="90"/>
        <v>0.11</v>
      </c>
      <c r="S373" s="486">
        <f t="shared" ca="1" si="90"/>
        <v>0.06</v>
      </c>
      <c r="T373">
        <v>2</v>
      </c>
      <c r="U373" s="469" t="str">
        <f t="shared" si="86"/>
        <v>C50-R30</v>
      </c>
      <c r="V373">
        <v>50</v>
      </c>
      <c r="W373" s="470" t="s">
        <v>493</v>
      </c>
      <c r="X373" s="470" t="s">
        <v>494</v>
      </c>
      <c r="Y373">
        <v>30</v>
      </c>
      <c r="Z373" s="400">
        <v>357</v>
      </c>
      <c r="AA373" s="502">
        <v>357</v>
      </c>
      <c r="AC373" s="400">
        <f t="shared" si="91"/>
        <v>4</v>
      </c>
    </row>
    <row r="374" spans="1:29" ht="12.75" customHeight="1">
      <c r="A374" s="403">
        <f t="shared" si="92"/>
        <v>358</v>
      </c>
      <c r="B374" s="513"/>
      <c r="C374" s="404" t="str">
        <f t="shared" si="87"/>
        <v>C50-R28</v>
      </c>
      <c r="D374" s="405">
        <v>0.44658564814815271</v>
      </c>
      <c r="E374" s="405">
        <v>0.44674768518518976</v>
      </c>
      <c r="F374" s="406">
        <f t="shared" si="101"/>
        <v>1.7</v>
      </c>
      <c r="G374" s="468">
        <f t="shared" si="101"/>
        <v>13.26</v>
      </c>
      <c r="H374" s="407">
        <f t="shared" si="101"/>
        <v>1.2</v>
      </c>
      <c r="I374" s="407">
        <f t="shared" si="94"/>
        <v>14.959999999999999</v>
      </c>
      <c r="J374" s="407">
        <f t="shared" ca="1" si="88"/>
        <v>15.02</v>
      </c>
      <c r="K374" s="408">
        <f t="shared" ca="1" si="95"/>
        <v>6.0000000000000497E-2</v>
      </c>
      <c r="L374" s="409">
        <f t="shared" si="96"/>
        <v>0.5</v>
      </c>
      <c r="M374" s="410">
        <f t="shared" si="97"/>
        <v>15.459999999999999</v>
      </c>
      <c r="N374" s="410">
        <f t="shared" ca="1" si="98"/>
        <v>15.52</v>
      </c>
      <c r="O374" s="411"/>
      <c r="P374" s="485">
        <f t="shared" ca="1" si="99"/>
        <v>0.44723379629630078</v>
      </c>
      <c r="Q374" s="484">
        <f t="shared" ca="1" si="89"/>
        <v>0.44739583333333782</v>
      </c>
      <c r="R374" s="486">
        <f t="shared" ca="1" si="90"/>
        <v>0.06</v>
      </c>
      <c r="S374" s="486">
        <f t="shared" ca="1" si="90"/>
        <v>0.02</v>
      </c>
      <c r="T374">
        <v>3</v>
      </c>
      <c r="U374" s="469" t="str">
        <f t="shared" si="86"/>
        <v>C50-R28</v>
      </c>
      <c r="V374">
        <v>50</v>
      </c>
      <c r="W374" s="470" t="s">
        <v>493</v>
      </c>
      <c r="X374" s="470" t="s">
        <v>494</v>
      </c>
      <c r="Y374">
        <v>28</v>
      </c>
      <c r="Z374" s="400">
        <v>358</v>
      </c>
      <c r="AA374" s="502">
        <v>358</v>
      </c>
      <c r="AC374" s="400">
        <f t="shared" si="91"/>
        <v>5</v>
      </c>
    </row>
    <row r="375" spans="1:29" ht="12.75" customHeight="1">
      <c r="A375" s="403">
        <f t="shared" si="92"/>
        <v>359</v>
      </c>
      <c r="B375" s="513"/>
      <c r="C375" s="404" t="str">
        <f t="shared" si="87"/>
        <v>C50-R26</v>
      </c>
      <c r="D375" s="405">
        <v>0.44703703703704162</v>
      </c>
      <c r="E375" s="405">
        <v>0.44721064814815276</v>
      </c>
      <c r="F375" s="406">
        <f t="shared" si="101"/>
        <v>1.7</v>
      </c>
      <c r="G375" s="468">
        <f t="shared" si="101"/>
        <v>13.26</v>
      </c>
      <c r="H375" s="407">
        <f t="shared" si="101"/>
        <v>1.2</v>
      </c>
      <c r="I375" s="407">
        <f t="shared" si="94"/>
        <v>14.959999999999999</v>
      </c>
      <c r="J375" s="407">
        <f t="shared" ca="1" si="88"/>
        <v>14.969999999999999</v>
      </c>
      <c r="K375" s="408">
        <f t="shared" ca="1" si="95"/>
        <v>9.9999999999997868E-3</v>
      </c>
      <c r="L375" s="409">
        <f t="shared" si="96"/>
        <v>0.5</v>
      </c>
      <c r="M375" s="410">
        <f t="shared" si="97"/>
        <v>15.459999999999999</v>
      </c>
      <c r="N375" s="410">
        <f t="shared" ca="1" si="98"/>
        <v>15.469999999999999</v>
      </c>
      <c r="O375" s="411"/>
      <c r="P375" s="485">
        <f t="shared" ca="1" si="99"/>
        <v>0.44762731481481932</v>
      </c>
      <c r="Q375" s="484">
        <f t="shared" ca="1" si="89"/>
        <v>0.44777777777778227</v>
      </c>
      <c r="R375" s="486">
        <f t="shared" ca="1" si="90"/>
        <v>0.01</v>
      </c>
      <c r="S375" s="486">
        <f t="shared" ca="1" si="90"/>
        <v>0.09</v>
      </c>
      <c r="T375">
        <v>4</v>
      </c>
      <c r="U375" s="469" t="str">
        <f t="shared" si="86"/>
        <v>C50-R26</v>
      </c>
      <c r="V375">
        <v>50</v>
      </c>
      <c r="W375" s="470" t="s">
        <v>493</v>
      </c>
      <c r="X375" s="470" t="s">
        <v>494</v>
      </c>
      <c r="Y375">
        <v>26</v>
      </c>
      <c r="Z375" s="400">
        <v>359</v>
      </c>
      <c r="AA375" s="502">
        <v>359</v>
      </c>
      <c r="AC375" s="400">
        <f t="shared" si="91"/>
        <v>6</v>
      </c>
    </row>
    <row r="376" spans="1:29" ht="12.75" customHeight="1">
      <c r="A376" s="403">
        <f t="shared" si="92"/>
        <v>360</v>
      </c>
      <c r="B376" s="513"/>
      <c r="C376" s="404" t="str">
        <f t="shared" si="87"/>
        <v>C50-R24</v>
      </c>
      <c r="D376" s="405">
        <v>0.44746527777778239</v>
      </c>
      <c r="E376" s="405">
        <v>0.4476041666666713</v>
      </c>
      <c r="F376" s="406">
        <f t="shared" si="101"/>
        <v>1.7</v>
      </c>
      <c r="G376" s="468">
        <f t="shared" si="101"/>
        <v>13.26</v>
      </c>
      <c r="H376" s="407">
        <f t="shared" si="101"/>
        <v>1.2</v>
      </c>
      <c r="I376" s="407">
        <f t="shared" si="94"/>
        <v>14.959999999999999</v>
      </c>
      <c r="J376" s="407">
        <f t="shared" ca="1" si="88"/>
        <v>15.11</v>
      </c>
      <c r="K376" s="408">
        <f t="shared" ca="1" si="95"/>
        <v>0.15000000000000036</v>
      </c>
      <c r="L376" s="409">
        <f t="shared" si="96"/>
        <v>0.5</v>
      </c>
      <c r="M376" s="410">
        <f t="shared" si="97"/>
        <v>15.459999999999999</v>
      </c>
      <c r="N376" s="410">
        <f t="shared" ca="1" si="98"/>
        <v>15.61</v>
      </c>
      <c r="O376" s="411"/>
      <c r="P376" s="485">
        <f t="shared" ca="1" si="99"/>
        <v>0.44805555555556004</v>
      </c>
      <c r="Q376" s="484">
        <f t="shared" ca="1" si="89"/>
        <v>0.44820601851852299</v>
      </c>
      <c r="R376" s="486">
        <f t="shared" ca="1" si="90"/>
        <v>0.15</v>
      </c>
      <c r="S376" s="486">
        <f t="shared" ca="1" si="90"/>
        <v>0.13</v>
      </c>
      <c r="T376">
        <v>5</v>
      </c>
      <c r="U376" s="469" t="str">
        <f t="shared" si="86"/>
        <v>C50-R24</v>
      </c>
      <c r="V376">
        <v>50</v>
      </c>
      <c r="W376" s="470" t="s">
        <v>493</v>
      </c>
      <c r="X376" s="470" t="s">
        <v>494</v>
      </c>
      <c r="Y376">
        <v>24</v>
      </c>
      <c r="Z376" s="400">
        <v>360</v>
      </c>
      <c r="AA376" s="502">
        <v>360</v>
      </c>
      <c r="AC376" s="400">
        <f t="shared" si="91"/>
        <v>7</v>
      </c>
    </row>
    <row r="377" spans="1:29" ht="12.75" customHeight="1">
      <c r="A377" s="403">
        <f t="shared" si="92"/>
        <v>361</v>
      </c>
      <c r="B377" s="513"/>
      <c r="C377" s="404" t="str">
        <f t="shared" si="87"/>
        <v>C50-R22</v>
      </c>
      <c r="D377" s="405">
        <v>0.44784722222222684</v>
      </c>
      <c r="E377" s="405">
        <v>0.44800925925926388</v>
      </c>
      <c r="F377" s="406">
        <f t="shared" si="101"/>
        <v>1.7</v>
      </c>
      <c r="G377" s="468">
        <f t="shared" si="101"/>
        <v>13.26</v>
      </c>
      <c r="H377" s="407">
        <f t="shared" si="101"/>
        <v>1.2</v>
      </c>
      <c r="I377" s="407">
        <f t="shared" si="94"/>
        <v>14.959999999999999</v>
      </c>
      <c r="J377" s="407">
        <f t="shared" ca="1" si="88"/>
        <v>14.969999999999999</v>
      </c>
      <c r="K377" s="408">
        <f t="shared" ca="1" si="95"/>
        <v>9.9999999999997868E-3</v>
      </c>
      <c r="L377" s="409">
        <f t="shared" si="96"/>
        <v>0.5</v>
      </c>
      <c r="M377" s="410">
        <f t="shared" si="97"/>
        <v>15.459999999999999</v>
      </c>
      <c r="N377" s="410">
        <f t="shared" ca="1" si="98"/>
        <v>15.469999999999999</v>
      </c>
      <c r="O377" s="411"/>
      <c r="P377" s="485">
        <f t="shared" ca="1" si="99"/>
        <v>0.44849537037037485</v>
      </c>
      <c r="Q377" s="484">
        <f t="shared" ca="1" si="89"/>
        <v>0.4486458333333378</v>
      </c>
      <c r="R377" s="486">
        <f t="shared" ca="1" si="90"/>
        <v>0.01</v>
      </c>
      <c r="S377" s="486">
        <f t="shared" ca="1" si="90"/>
        <v>0.1</v>
      </c>
      <c r="T377">
        <v>6</v>
      </c>
      <c r="U377" s="469" t="str">
        <f t="shared" si="86"/>
        <v>C50-R22</v>
      </c>
      <c r="V377">
        <v>50</v>
      </c>
      <c r="W377" s="470" t="s">
        <v>493</v>
      </c>
      <c r="X377" s="470" t="s">
        <v>494</v>
      </c>
      <c r="Y377">
        <v>22</v>
      </c>
      <c r="Z377" s="400">
        <v>361</v>
      </c>
      <c r="AA377" s="502">
        <v>361</v>
      </c>
      <c r="AC377" s="400">
        <f t="shared" si="91"/>
        <v>8</v>
      </c>
    </row>
    <row r="378" spans="1:29" ht="12.75" customHeight="1">
      <c r="A378" s="403">
        <f t="shared" si="92"/>
        <v>362</v>
      </c>
      <c r="B378" s="513"/>
      <c r="C378" s="404" t="str">
        <f t="shared" si="87"/>
        <v>C50-R20</v>
      </c>
      <c r="D378" s="405">
        <v>0.44825231481481942</v>
      </c>
      <c r="E378" s="405">
        <v>0.44842592592593056</v>
      </c>
      <c r="F378" s="406">
        <f t="shared" si="101"/>
        <v>1.7</v>
      </c>
      <c r="G378" s="468">
        <f t="shared" si="101"/>
        <v>13.26</v>
      </c>
      <c r="H378" s="407">
        <f t="shared" si="101"/>
        <v>1.2</v>
      </c>
      <c r="I378" s="407">
        <f t="shared" si="94"/>
        <v>14.959999999999999</v>
      </c>
      <c r="J378" s="407">
        <f t="shared" ca="1" si="88"/>
        <v>15.049999999999999</v>
      </c>
      <c r="K378" s="408">
        <f t="shared" ca="1" si="95"/>
        <v>8.9999999999999858E-2</v>
      </c>
      <c r="L378" s="409">
        <f t="shared" si="96"/>
        <v>0.5</v>
      </c>
      <c r="M378" s="410">
        <f t="shared" si="97"/>
        <v>15.459999999999999</v>
      </c>
      <c r="N378" s="410">
        <f t="shared" ca="1" si="98"/>
        <v>15.549999999999999</v>
      </c>
      <c r="O378" s="411"/>
      <c r="P378" s="485">
        <f t="shared" ca="1" si="99"/>
        <v>0.44890046296296743</v>
      </c>
      <c r="Q378" s="484">
        <f t="shared" ca="1" si="89"/>
        <v>0.44905092592593038</v>
      </c>
      <c r="R378" s="486">
        <f t="shared" ca="1" si="90"/>
        <v>0.09</v>
      </c>
      <c r="S378" s="486">
        <f t="shared" ca="1" si="90"/>
        <v>0.03</v>
      </c>
      <c r="T378">
        <v>7</v>
      </c>
      <c r="U378" s="469" t="str">
        <f t="shared" si="86"/>
        <v>C50-R20</v>
      </c>
      <c r="V378">
        <v>50</v>
      </c>
      <c r="W378" s="470" t="s">
        <v>493</v>
      </c>
      <c r="X378" s="470" t="s">
        <v>494</v>
      </c>
      <c r="Y378">
        <v>20</v>
      </c>
      <c r="Z378" s="400">
        <v>362</v>
      </c>
      <c r="AA378" s="502">
        <v>362</v>
      </c>
      <c r="AC378" s="400">
        <f t="shared" si="91"/>
        <v>9</v>
      </c>
    </row>
    <row r="379" spans="1:29" ht="12.75" customHeight="1">
      <c r="A379" s="403">
        <f t="shared" si="92"/>
        <v>363</v>
      </c>
      <c r="B379" s="513"/>
      <c r="C379" s="404" t="str">
        <f t="shared" si="87"/>
        <v>C50-R18</v>
      </c>
      <c r="D379" s="405">
        <v>0.44871527777778242</v>
      </c>
      <c r="E379" s="405">
        <v>0.44886574074074537</v>
      </c>
      <c r="F379" s="406">
        <f t="shared" si="101"/>
        <v>1.7</v>
      </c>
      <c r="G379" s="468">
        <f t="shared" si="101"/>
        <v>13.26</v>
      </c>
      <c r="H379" s="407">
        <f t="shared" si="101"/>
        <v>1.2</v>
      </c>
      <c r="I379" s="407">
        <f t="shared" si="94"/>
        <v>14.959999999999999</v>
      </c>
      <c r="J379" s="407">
        <f t="shared" ca="1" si="88"/>
        <v>15.09</v>
      </c>
      <c r="K379" s="408">
        <f t="shared" ca="1" si="95"/>
        <v>0.13000000000000078</v>
      </c>
      <c r="L379" s="409">
        <f t="shared" si="96"/>
        <v>0.5</v>
      </c>
      <c r="M379" s="410">
        <f t="shared" si="97"/>
        <v>15.459999999999999</v>
      </c>
      <c r="N379" s="410">
        <f t="shared" ca="1" si="98"/>
        <v>15.59</v>
      </c>
      <c r="O379" s="411"/>
      <c r="P379" s="485">
        <f t="shared" ca="1" si="99"/>
        <v>0.44929398148148592</v>
      </c>
      <c r="Q379" s="484">
        <f t="shared" ca="1" si="89"/>
        <v>0.44944444444444887</v>
      </c>
      <c r="R379" s="486">
        <f t="shared" ca="1" si="90"/>
        <v>0.13</v>
      </c>
      <c r="S379" s="486">
        <f t="shared" ca="1" si="90"/>
        <v>7.0000000000000007E-2</v>
      </c>
      <c r="T379">
        <v>8</v>
      </c>
      <c r="U379" s="469" t="str">
        <f t="shared" si="86"/>
        <v>C50-R18</v>
      </c>
      <c r="V379">
        <v>50</v>
      </c>
      <c r="W379" s="470" t="s">
        <v>493</v>
      </c>
      <c r="X379" s="470" t="s">
        <v>494</v>
      </c>
      <c r="Y379">
        <v>18</v>
      </c>
      <c r="Z379" s="400">
        <v>363</v>
      </c>
      <c r="AA379" s="502">
        <v>363</v>
      </c>
      <c r="AC379" s="400">
        <f t="shared" si="91"/>
        <v>10</v>
      </c>
    </row>
    <row r="380" spans="1:29" ht="12.75" customHeight="1">
      <c r="A380" s="403">
        <f t="shared" si="92"/>
        <v>364</v>
      </c>
      <c r="B380" s="513"/>
      <c r="C380" s="404" t="str">
        <f t="shared" si="87"/>
        <v>C50-R16</v>
      </c>
      <c r="D380" s="405">
        <v>0.44913194444444909</v>
      </c>
      <c r="E380" s="405">
        <v>0.449270833333338</v>
      </c>
      <c r="F380" s="406">
        <f t="shared" si="101"/>
        <v>1.7</v>
      </c>
      <c r="G380" s="468">
        <f t="shared" si="101"/>
        <v>13.26</v>
      </c>
      <c r="H380" s="407">
        <f t="shared" si="101"/>
        <v>1.2</v>
      </c>
      <c r="I380" s="407">
        <f t="shared" si="94"/>
        <v>14.959999999999999</v>
      </c>
      <c r="J380" s="407">
        <f t="shared" ca="1" si="88"/>
        <v>14.969999999999999</v>
      </c>
      <c r="K380" s="408">
        <f t="shared" ca="1" si="95"/>
        <v>9.9999999999997868E-3</v>
      </c>
      <c r="L380" s="409">
        <f t="shared" si="96"/>
        <v>0.5</v>
      </c>
      <c r="M380" s="410">
        <f t="shared" si="97"/>
        <v>15.459999999999999</v>
      </c>
      <c r="N380" s="410">
        <f t="shared" ca="1" si="98"/>
        <v>15.469999999999999</v>
      </c>
      <c r="O380" s="411"/>
      <c r="P380" s="485">
        <f t="shared" ca="1" si="99"/>
        <v>0.44971064814815259</v>
      </c>
      <c r="Q380" s="484">
        <f t="shared" ca="1" si="89"/>
        <v>0.44987268518518964</v>
      </c>
      <c r="R380" s="486">
        <f t="shared" ca="1" si="90"/>
        <v>0.01</v>
      </c>
      <c r="S380" s="486">
        <f t="shared" ca="1" si="90"/>
        <v>0.06</v>
      </c>
      <c r="T380">
        <v>9</v>
      </c>
      <c r="U380" s="469" t="str">
        <f t="shared" si="86"/>
        <v>C50-R16</v>
      </c>
      <c r="V380">
        <v>50</v>
      </c>
      <c r="W380" s="470" t="s">
        <v>493</v>
      </c>
      <c r="X380" s="470" t="s">
        <v>494</v>
      </c>
      <c r="Y380">
        <v>16</v>
      </c>
      <c r="Z380" s="400">
        <v>364</v>
      </c>
      <c r="AA380" s="502">
        <v>364</v>
      </c>
      <c r="AC380" s="400">
        <f t="shared" si="91"/>
        <v>11</v>
      </c>
    </row>
    <row r="381" spans="1:29" ht="12.75" customHeight="1">
      <c r="A381" s="403">
        <f t="shared" si="92"/>
        <v>365</v>
      </c>
      <c r="B381" s="513"/>
      <c r="C381" s="404" t="str">
        <f t="shared" si="87"/>
        <v>C50-R14</v>
      </c>
      <c r="D381" s="405">
        <v>0.44956018518518986</v>
      </c>
      <c r="E381" s="405">
        <v>0.44972222222222691</v>
      </c>
      <c r="F381" s="406">
        <f t="shared" si="101"/>
        <v>1.7</v>
      </c>
      <c r="G381" s="468">
        <f t="shared" si="101"/>
        <v>13.26</v>
      </c>
      <c r="H381" s="407">
        <f t="shared" si="101"/>
        <v>1.2</v>
      </c>
      <c r="I381" s="407">
        <f t="shared" si="94"/>
        <v>14.959999999999999</v>
      </c>
      <c r="J381" s="407">
        <f t="shared" ca="1" si="88"/>
        <v>15.1</v>
      </c>
      <c r="K381" s="408">
        <f t="shared" ca="1" si="95"/>
        <v>0.14000000000000057</v>
      </c>
      <c r="L381" s="409">
        <f t="shared" si="96"/>
        <v>0.5</v>
      </c>
      <c r="M381" s="410">
        <f t="shared" si="97"/>
        <v>15.459999999999999</v>
      </c>
      <c r="N381" s="410">
        <f t="shared" ca="1" si="98"/>
        <v>15.6</v>
      </c>
      <c r="O381" s="411"/>
      <c r="P381" s="485">
        <f t="shared" ca="1" si="99"/>
        <v>0.45010416666667113</v>
      </c>
      <c r="Q381" s="484">
        <f t="shared" ca="1" si="89"/>
        <v>0.45027777777778227</v>
      </c>
      <c r="R381" s="486">
        <f t="shared" ca="1" si="90"/>
        <v>0.14000000000000001</v>
      </c>
      <c r="S381" s="486">
        <f t="shared" ca="1" si="90"/>
        <v>0.08</v>
      </c>
      <c r="T381">
        <v>10</v>
      </c>
      <c r="U381" s="469" t="str">
        <f t="shared" si="86"/>
        <v>C50-R14</v>
      </c>
      <c r="V381">
        <v>50</v>
      </c>
      <c r="W381" s="470" t="s">
        <v>493</v>
      </c>
      <c r="X381" s="470" t="s">
        <v>494</v>
      </c>
      <c r="Y381">
        <v>14</v>
      </c>
      <c r="Z381" s="400">
        <v>365</v>
      </c>
      <c r="AA381" s="502">
        <v>365</v>
      </c>
    </row>
    <row r="382" spans="1:29" ht="12.75" customHeight="1">
      <c r="A382" s="403">
        <f t="shared" si="92"/>
        <v>366</v>
      </c>
      <c r="B382" s="513"/>
      <c r="C382" s="404" t="str">
        <f t="shared" si="87"/>
        <v>C50-R12</v>
      </c>
      <c r="D382" s="405">
        <v>0.44998842592593064</v>
      </c>
      <c r="E382" s="405">
        <v>0.45012731481481955</v>
      </c>
      <c r="F382" s="406">
        <f t="shared" si="101"/>
        <v>1.7</v>
      </c>
      <c r="G382" s="468">
        <f t="shared" si="101"/>
        <v>13.26</v>
      </c>
      <c r="H382" s="407">
        <f t="shared" si="101"/>
        <v>1.2</v>
      </c>
      <c r="I382" s="407">
        <f t="shared" si="94"/>
        <v>14.959999999999999</v>
      </c>
      <c r="J382" s="407">
        <f t="shared" ca="1" si="88"/>
        <v>14.969999999999999</v>
      </c>
      <c r="K382" s="408">
        <f t="shared" ca="1" si="95"/>
        <v>9.9999999999997868E-3</v>
      </c>
      <c r="L382" s="409">
        <f t="shared" si="96"/>
        <v>0.5</v>
      </c>
      <c r="M382" s="410">
        <f t="shared" si="97"/>
        <v>15.459999999999999</v>
      </c>
      <c r="N382" s="410">
        <f t="shared" ca="1" si="98"/>
        <v>15.469999999999999</v>
      </c>
      <c r="O382" s="411"/>
      <c r="P382" s="485">
        <f t="shared" ca="1" si="99"/>
        <v>0.45053240740741191</v>
      </c>
      <c r="Q382" s="484">
        <f t="shared" ca="1" si="89"/>
        <v>0.45070601851852304</v>
      </c>
      <c r="R382" s="486">
        <f t="shared" ca="1" si="90"/>
        <v>0.01</v>
      </c>
      <c r="S382" s="486">
        <f t="shared" ca="1" si="90"/>
        <v>0.14000000000000001</v>
      </c>
      <c r="T382">
        <v>11</v>
      </c>
      <c r="U382" s="469" t="str">
        <f t="shared" si="86"/>
        <v>C50-R12</v>
      </c>
      <c r="V382">
        <v>50</v>
      </c>
      <c r="W382" s="470" t="s">
        <v>493</v>
      </c>
      <c r="X382" s="470" t="s">
        <v>494</v>
      </c>
      <c r="Y382">
        <v>12</v>
      </c>
      <c r="Z382" s="400">
        <v>366</v>
      </c>
      <c r="AA382" s="502">
        <v>366</v>
      </c>
    </row>
    <row r="383" spans="1:29" ht="12.75" customHeight="1">
      <c r="A383" s="403">
        <f t="shared" si="92"/>
        <v>367</v>
      </c>
      <c r="B383" s="513"/>
      <c r="C383" s="404" t="str">
        <f t="shared" si="87"/>
        <v>C50-R10</v>
      </c>
      <c r="D383" s="405">
        <v>0.45035879629630104</v>
      </c>
      <c r="E383" s="405">
        <v>0.45052083333333809</v>
      </c>
      <c r="F383" s="406">
        <f t="shared" si="101"/>
        <v>1.7</v>
      </c>
      <c r="G383" s="468">
        <f t="shared" si="101"/>
        <v>13.26</v>
      </c>
      <c r="H383" s="407">
        <f t="shared" si="101"/>
        <v>1.2</v>
      </c>
      <c r="I383" s="407">
        <f t="shared" si="94"/>
        <v>14.959999999999999</v>
      </c>
      <c r="J383" s="407">
        <f t="shared" ca="1" si="88"/>
        <v>15.09</v>
      </c>
      <c r="K383" s="408">
        <f t="shared" ca="1" si="95"/>
        <v>0.13000000000000078</v>
      </c>
      <c r="L383" s="409">
        <f t="shared" si="96"/>
        <v>0.5</v>
      </c>
      <c r="M383" s="410">
        <f t="shared" si="97"/>
        <v>15.459999999999999</v>
      </c>
      <c r="N383" s="410">
        <f t="shared" ca="1" si="98"/>
        <v>15.59</v>
      </c>
      <c r="O383" s="411"/>
      <c r="P383" s="485">
        <f t="shared" ca="1" si="99"/>
        <v>0.4509953703703749</v>
      </c>
      <c r="Q383" s="484">
        <f t="shared" ca="1" si="89"/>
        <v>0.45115740740741195</v>
      </c>
      <c r="R383" s="486">
        <f t="shared" ca="1" si="90"/>
        <v>0.13</v>
      </c>
      <c r="S383" s="486">
        <f t="shared" ca="1" si="90"/>
        <v>0.09</v>
      </c>
      <c r="T383">
        <v>12</v>
      </c>
      <c r="U383" s="469" t="str">
        <f t="shared" si="86"/>
        <v>C50-R10</v>
      </c>
      <c r="V383">
        <v>50</v>
      </c>
      <c r="W383" s="470" t="s">
        <v>493</v>
      </c>
      <c r="X383" s="470" t="s">
        <v>494</v>
      </c>
      <c r="Y383">
        <v>10</v>
      </c>
      <c r="Z383" s="400">
        <v>367</v>
      </c>
      <c r="AA383" s="502">
        <v>367</v>
      </c>
    </row>
    <row r="384" spans="1:29" ht="12.75" customHeight="1">
      <c r="A384" s="403">
        <f t="shared" si="92"/>
        <v>368</v>
      </c>
      <c r="B384" s="513"/>
      <c r="C384" s="404" t="str">
        <f t="shared" si="87"/>
        <v>C50-R8</v>
      </c>
      <c r="D384" s="405">
        <v>0.45076388888889363</v>
      </c>
      <c r="E384" s="405">
        <v>0.45091435185185658</v>
      </c>
      <c r="F384" s="406">
        <f t="shared" si="101"/>
        <v>1.7</v>
      </c>
      <c r="G384" s="468">
        <f t="shared" si="101"/>
        <v>13.26</v>
      </c>
      <c r="H384" s="407">
        <f t="shared" si="101"/>
        <v>1.2</v>
      </c>
      <c r="I384" s="407">
        <f t="shared" si="94"/>
        <v>14.959999999999999</v>
      </c>
      <c r="J384" s="407">
        <f t="shared" ca="1" si="88"/>
        <v>15.01</v>
      </c>
      <c r="K384" s="408">
        <f t="shared" ca="1" si="95"/>
        <v>5.0000000000000711E-2</v>
      </c>
      <c r="L384" s="409">
        <f t="shared" si="96"/>
        <v>0.5</v>
      </c>
      <c r="M384" s="410">
        <f t="shared" si="97"/>
        <v>15.459999999999999</v>
      </c>
      <c r="N384" s="410">
        <f t="shared" ca="1" si="98"/>
        <v>15.51</v>
      </c>
      <c r="O384" s="411"/>
      <c r="P384" s="485">
        <f t="shared" ca="1" si="99"/>
        <v>0.45140046296296749</v>
      </c>
      <c r="Q384" s="484">
        <f t="shared" ca="1" si="89"/>
        <v>0.45157407407407862</v>
      </c>
      <c r="R384" s="486">
        <f t="shared" ca="1" si="90"/>
        <v>0.05</v>
      </c>
      <c r="S384" s="486">
        <f t="shared" ca="1" si="90"/>
        <v>0.13</v>
      </c>
      <c r="T384">
        <v>13</v>
      </c>
      <c r="U384" s="469" t="str">
        <f t="shared" si="86"/>
        <v>C50-R8</v>
      </c>
      <c r="V384">
        <v>50</v>
      </c>
      <c r="W384" s="470" t="s">
        <v>493</v>
      </c>
      <c r="X384" s="470" t="s">
        <v>494</v>
      </c>
      <c r="Y384">
        <v>8</v>
      </c>
      <c r="Z384" s="400">
        <v>368</v>
      </c>
      <c r="AA384" s="502">
        <v>368</v>
      </c>
    </row>
    <row r="385" spans="1:27" ht="12.75" customHeight="1">
      <c r="A385" s="403">
        <f t="shared" si="92"/>
        <v>369</v>
      </c>
      <c r="B385" s="513"/>
      <c r="C385" s="404" t="str">
        <f t="shared" si="87"/>
        <v>C50-R6</v>
      </c>
      <c r="D385" s="405">
        <v>0.45115740740741211</v>
      </c>
      <c r="E385" s="405">
        <v>0.45131944444444916</v>
      </c>
      <c r="F385" s="406">
        <f t="shared" si="101"/>
        <v>1.7</v>
      </c>
      <c r="G385" s="468">
        <f t="shared" si="101"/>
        <v>13.26</v>
      </c>
      <c r="H385" s="407">
        <f t="shared" si="101"/>
        <v>1.2</v>
      </c>
      <c r="I385" s="407">
        <f t="shared" si="94"/>
        <v>14.959999999999999</v>
      </c>
      <c r="J385" s="407">
        <f t="shared" ca="1" si="88"/>
        <v>14.999999999999998</v>
      </c>
      <c r="K385" s="408">
        <f t="shared" ca="1" si="95"/>
        <v>3.9999999999999147E-2</v>
      </c>
      <c r="L385" s="409">
        <f t="shared" si="96"/>
        <v>0.5</v>
      </c>
      <c r="M385" s="410">
        <f t="shared" si="97"/>
        <v>15.459999999999999</v>
      </c>
      <c r="N385" s="410">
        <f t="shared" ca="1" si="98"/>
        <v>15.499999999999998</v>
      </c>
      <c r="O385" s="411"/>
      <c r="P385" s="485">
        <f t="shared" ca="1" si="99"/>
        <v>0.45180555555556012</v>
      </c>
      <c r="Q385" s="484">
        <f t="shared" ca="1" si="89"/>
        <v>0.45197916666667126</v>
      </c>
      <c r="R385" s="486">
        <f t="shared" ca="1" si="90"/>
        <v>0.04</v>
      </c>
      <c r="S385" s="486">
        <f t="shared" ca="1" si="90"/>
        <v>0.15</v>
      </c>
      <c r="T385">
        <v>14</v>
      </c>
      <c r="U385" s="469" t="str">
        <f t="shared" si="86"/>
        <v>C50-R6</v>
      </c>
      <c r="V385">
        <v>50</v>
      </c>
      <c r="W385" s="470" t="s">
        <v>493</v>
      </c>
      <c r="X385" s="470" t="s">
        <v>494</v>
      </c>
      <c r="Y385">
        <v>6</v>
      </c>
      <c r="Z385" s="400">
        <v>369</v>
      </c>
      <c r="AA385" s="502">
        <v>369</v>
      </c>
    </row>
    <row r="386" spans="1:27" ht="12.75" customHeight="1">
      <c r="A386" s="403">
        <f t="shared" si="92"/>
        <v>370</v>
      </c>
      <c r="B386" s="513"/>
      <c r="C386" s="404" t="str">
        <f t="shared" si="87"/>
        <v>C50-R4</v>
      </c>
      <c r="D386" s="405">
        <v>0.45158564814815289</v>
      </c>
      <c r="E386" s="405">
        <v>0.45174768518518993</v>
      </c>
      <c r="F386" s="406">
        <f t="shared" si="101"/>
        <v>1.7</v>
      </c>
      <c r="G386" s="468">
        <f t="shared" si="101"/>
        <v>13.26</v>
      </c>
      <c r="H386" s="407">
        <f t="shared" si="101"/>
        <v>1.2</v>
      </c>
      <c r="I386" s="407">
        <f t="shared" si="94"/>
        <v>14.959999999999999</v>
      </c>
      <c r="J386" s="407">
        <f t="shared" ca="1" si="88"/>
        <v>15.01</v>
      </c>
      <c r="K386" s="408">
        <f t="shared" ca="1" si="95"/>
        <v>5.0000000000000711E-2</v>
      </c>
      <c r="L386" s="409">
        <f t="shared" si="96"/>
        <v>0.5</v>
      </c>
      <c r="M386" s="410">
        <f t="shared" si="97"/>
        <v>15.459999999999999</v>
      </c>
      <c r="N386" s="410">
        <f t="shared" ca="1" si="98"/>
        <v>15.51</v>
      </c>
      <c r="O386" s="411"/>
      <c r="P386" s="485">
        <f t="shared" ca="1" si="99"/>
        <v>0.45225694444444903</v>
      </c>
      <c r="Q386" s="484">
        <f t="shared" ca="1" si="89"/>
        <v>0.45240740740741198</v>
      </c>
      <c r="R386" s="486">
        <f t="shared" ca="1" si="90"/>
        <v>0.05</v>
      </c>
      <c r="S386" s="486">
        <f t="shared" ca="1" si="90"/>
        <v>7.0000000000000007E-2</v>
      </c>
      <c r="T386">
        <v>15</v>
      </c>
      <c r="U386" s="469" t="str">
        <f t="shared" si="86"/>
        <v>C50-R4</v>
      </c>
      <c r="V386">
        <v>50</v>
      </c>
      <c r="W386" s="470" t="s">
        <v>493</v>
      </c>
      <c r="X386" s="470" t="s">
        <v>494</v>
      </c>
      <c r="Y386">
        <v>4</v>
      </c>
      <c r="Z386" s="400">
        <v>370</v>
      </c>
      <c r="AA386" s="502">
        <v>370</v>
      </c>
    </row>
    <row r="387" spans="1:27" ht="12.75" customHeight="1">
      <c r="A387" s="403">
        <f t="shared" si="92"/>
        <v>371</v>
      </c>
      <c r="B387" s="513"/>
      <c r="C387" s="404" t="str">
        <f t="shared" si="87"/>
        <v>C50-R2</v>
      </c>
      <c r="D387" s="405">
        <v>0.45201388888889366</v>
      </c>
      <c r="E387" s="405">
        <v>0.45216435185185661</v>
      </c>
      <c r="F387" s="406">
        <f t="shared" ref="F387:H402" si="102">F386</f>
        <v>1.7</v>
      </c>
      <c r="G387" s="468">
        <f t="shared" si="102"/>
        <v>13.26</v>
      </c>
      <c r="H387" s="407">
        <f t="shared" si="102"/>
        <v>1.2</v>
      </c>
      <c r="I387" s="407">
        <f t="shared" si="94"/>
        <v>14.959999999999999</v>
      </c>
      <c r="J387" s="407">
        <f t="shared" ca="1" si="88"/>
        <v>14.999999999999998</v>
      </c>
      <c r="K387" s="408">
        <f t="shared" ca="1" si="95"/>
        <v>3.9999999999999147E-2</v>
      </c>
      <c r="L387" s="409">
        <f t="shared" si="96"/>
        <v>0.5</v>
      </c>
      <c r="M387" s="410">
        <f t="shared" si="97"/>
        <v>15.459999999999999</v>
      </c>
      <c r="N387" s="410">
        <f t="shared" ca="1" si="98"/>
        <v>15.499999999999998</v>
      </c>
      <c r="O387" s="411"/>
      <c r="P387" s="485">
        <f t="shared" ca="1" si="99"/>
        <v>0.45266203703704161</v>
      </c>
      <c r="Q387" s="484">
        <f t="shared" ca="1" si="89"/>
        <v>0.45280092592593052</v>
      </c>
      <c r="R387" s="486">
        <f t="shared" ca="1" si="90"/>
        <v>0.04</v>
      </c>
      <c r="S387" s="486">
        <f t="shared" ca="1" si="90"/>
        <v>0.13</v>
      </c>
      <c r="T387">
        <v>16</v>
      </c>
      <c r="U387" s="469" t="str">
        <f t="shared" si="86"/>
        <v>C50-R2</v>
      </c>
      <c r="V387">
        <v>50</v>
      </c>
      <c r="W387" s="470" t="s">
        <v>493</v>
      </c>
      <c r="X387" s="470" t="s">
        <v>494</v>
      </c>
      <c r="Y387">
        <v>2</v>
      </c>
      <c r="Z387" s="400">
        <v>371</v>
      </c>
      <c r="AA387" s="502">
        <v>371</v>
      </c>
    </row>
    <row r="388" spans="1:27" ht="12.75" customHeight="1">
      <c r="A388" s="403">
        <f t="shared" si="92"/>
        <v>372</v>
      </c>
      <c r="B388" s="513"/>
      <c r="C388" s="404" t="str">
        <f t="shared" si="87"/>
        <v>C51-R1</v>
      </c>
      <c r="D388" s="405">
        <v>0.45241898148148624</v>
      </c>
      <c r="E388" s="405">
        <v>0.45258101851852328</v>
      </c>
      <c r="F388" s="406">
        <f t="shared" si="102"/>
        <v>1.7</v>
      </c>
      <c r="G388" s="468">
        <f t="shared" si="102"/>
        <v>13.26</v>
      </c>
      <c r="H388" s="407">
        <f t="shared" si="102"/>
        <v>1.2</v>
      </c>
      <c r="I388" s="407">
        <f t="shared" si="94"/>
        <v>14.959999999999999</v>
      </c>
      <c r="J388" s="407">
        <f t="shared" ca="1" si="88"/>
        <v>15.079999999999998</v>
      </c>
      <c r="K388" s="408">
        <f t="shared" ca="1" si="95"/>
        <v>0.11999999999999922</v>
      </c>
      <c r="L388" s="409">
        <f t="shared" si="96"/>
        <v>0.5</v>
      </c>
      <c r="M388" s="410">
        <f t="shared" si="97"/>
        <v>15.459999999999999</v>
      </c>
      <c r="N388" s="410">
        <f t="shared" ca="1" si="98"/>
        <v>15.579999999999998</v>
      </c>
      <c r="O388" s="411"/>
      <c r="P388" s="485">
        <f t="shared" ca="1" si="99"/>
        <v>0.45305555555556015</v>
      </c>
      <c r="Q388" s="484">
        <f t="shared" ca="1" si="89"/>
        <v>0.4532175925925972</v>
      </c>
      <c r="R388" s="486">
        <f t="shared" ca="1" si="90"/>
        <v>0.12</v>
      </c>
      <c r="S388" s="486">
        <f t="shared" ca="1" si="90"/>
        <v>0.09</v>
      </c>
      <c r="T388">
        <v>17</v>
      </c>
      <c r="U388" s="469" t="str">
        <f t="shared" si="86"/>
        <v>C51-R1</v>
      </c>
      <c r="V388">
        <v>51</v>
      </c>
      <c r="W388" s="470" t="s">
        <v>493</v>
      </c>
      <c r="X388" s="470" t="s">
        <v>494</v>
      </c>
      <c r="Y388">
        <v>1</v>
      </c>
      <c r="Z388" s="400">
        <v>372</v>
      </c>
      <c r="AA388" s="502">
        <v>372</v>
      </c>
    </row>
    <row r="389" spans="1:27" ht="12.75" customHeight="1">
      <c r="A389" s="403">
        <f t="shared" si="92"/>
        <v>373</v>
      </c>
      <c r="B389" s="513"/>
      <c r="C389" s="404" t="str">
        <f t="shared" si="87"/>
        <v>C51-R3</v>
      </c>
      <c r="D389" s="405">
        <v>0.45284722222222701</v>
      </c>
      <c r="E389" s="405">
        <v>0.45302083333333815</v>
      </c>
      <c r="F389" s="406">
        <f t="shared" si="102"/>
        <v>1.7</v>
      </c>
      <c r="G389" s="468">
        <f t="shared" si="102"/>
        <v>13.26</v>
      </c>
      <c r="H389" s="407">
        <f t="shared" si="102"/>
        <v>1.2</v>
      </c>
      <c r="I389" s="407">
        <f t="shared" si="94"/>
        <v>14.959999999999999</v>
      </c>
      <c r="J389" s="407">
        <f t="shared" ca="1" si="88"/>
        <v>14.989999999999998</v>
      </c>
      <c r="K389" s="408">
        <f t="shared" ca="1" si="95"/>
        <v>2.9999999999999361E-2</v>
      </c>
      <c r="L389" s="409">
        <f t="shared" si="96"/>
        <v>0.5</v>
      </c>
      <c r="M389" s="410">
        <f t="shared" si="97"/>
        <v>15.459999999999999</v>
      </c>
      <c r="N389" s="410">
        <f t="shared" ca="1" si="98"/>
        <v>15.489999999999998</v>
      </c>
      <c r="O389" s="411"/>
      <c r="P389" s="485">
        <f t="shared" ca="1" si="99"/>
        <v>0.4534490740740787</v>
      </c>
      <c r="Q389" s="484">
        <f t="shared" ca="1" si="89"/>
        <v>0.45361111111111574</v>
      </c>
      <c r="R389" s="486">
        <f t="shared" ca="1" si="90"/>
        <v>0.03</v>
      </c>
      <c r="S389" s="486">
        <f t="shared" ca="1" si="90"/>
        <v>0.14000000000000001</v>
      </c>
      <c r="T389">
        <v>18</v>
      </c>
      <c r="U389" s="469" t="str">
        <f t="shared" si="86"/>
        <v>C51-R3</v>
      </c>
      <c r="V389">
        <v>51</v>
      </c>
      <c r="W389" s="470" t="s">
        <v>493</v>
      </c>
      <c r="X389" s="470" t="s">
        <v>494</v>
      </c>
      <c r="Y389">
        <v>3</v>
      </c>
      <c r="Z389" s="400">
        <v>373</v>
      </c>
      <c r="AA389" s="502">
        <v>373</v>
      </c>
    </row>
    <row r="390" spans="1:27" ht="12.75" customHeight="1">
      <c r="A390" s="403">
        <f t="shared" si="92"/>
        <v>374</v>
      </c>
      <c r="B390" s="513" t="str">
        <f>D12</f>
        <v>KM10+170, KM10+230</v>
      </c>
      <c r="C390" s="404" t="str">
        <f t="shared" si="87"/>
        <v>C51-R5</v>
      </c>
      <c r="D390" s="405">
        <v>0.45331018518519001</v>
      </c>
      <c r="E390" s="405">
        <v>0.45344907407407892</v>
      </c>
      <c r="F390" s="406">
        <f t="shared" si="102"/>
        <v>1.7</v>
      </c>
      <c r="G390" s="468">
        <f t="shared" si="102"/>
        <v>13.26</v>
      </c>
      <c r="H390" s="407">
        <f t="shared" si="102"/>
        <v>1.2</v>
      </c>
      <c r="I390" s="407">
        <f t="shared" si="94"/>
        <v>14.959999999999999</v>
      </c>
      <c r="J390" s="407">
        <f t="shared" ca="1" si="88"/>
        <v>14.979999999999999</v>
      </c>
      <c r="K390" s="408">
        <f t="shared" ca="1" si="95"/>
        <v>1.9999999999999574E-2</v>
      </c>
      <c r="L390" s="409">
        <f t="shared" si="96"/>
        <v>0.5</v>
      </c>
      <c r="M390" s="410">
        <f t="shared" si="97"/>
        <v>15.459999999999999</v>
      </c>
      <c r="N390" s="410">
        <f t="shared" ca="1" si="98"/>
        <v>15.479999999999999</v>
      </c>
      <c r="O390" s="411"/>
      <c r="P390" s="485">
        <f t="shared" ca="1" si="99"/>
        <v>0.4539004629629676</v>
      </c>
      <c r="Q390" s="484">
        <f t="shared" ca="1" si="89"/>
        <v>0.45405092592593055</v>
      </c>
      <c r="R390" s="486">
        <f t="shared" ca="1" si="90"/>
        <v>0.02</v>
      </c>
      <c r="S390" s="486">
        <f t="shared" ca="1" si="90"/>
        <v>7.0000000000000007E-2</v>
      </c>
      <c r="T390">
        <v>19</v>
      </c>
      <c r="U390" s="469" t="str">
        <f t="shared" si="86"/>
        <v>C51-R5</v>
      </c>
      <c r="V390">
        <v>51</v>
      </c>
      <c r="W390" s="470" t="s">
        <v>493</v>
      </c>
      <c r="X390" s="470" t="s">
        <v>494</v>
      </c>
      <c r="Y390">
        <v>5</v>
      </c>
      <c r="Z390" s="400">
        <v>374</v>
      </c>
      <c r="AA390" s="502">
        <v>374</v>
      </c>
    </row>
    <row r="391" spans="1:27" ht="12.75" customHeight="1">
      <c r="A391" s="403">
        <f t="shared" si="92"/>
        <v>375</v>
      </c>
      <c r="B391" s="513"/>
      <c r="C391" s="404" t="str">
        <f t="shared" si="87"/>
        <v>C51-R7</v>
      </c>
      <c r="D391" s="405">
        <v>0.45370370370370855</v>
      </c>
      <c r="E391" s="405">
        <v>0.4538541666666715</v>
      </c>
      <c r="F391" s="406">
        <f t="shared" si="102"/>
        <v>1.7</v>
      </c>
      <c r="G391" s="468">
        <f t="shared" si="102"/>
        <v>13.26</v>
      </c>
      <c r="H391" s="407">
        <f t="shared" si="102"/>
        <v>1.2</v>
      </c>
      <c r="I391" s="407">
        <f t="shared" si="94"/>
        <v>14.959999999999999</v>
      </c>
      <c r="J391" s="407">
        <f t="shared" ca="1" si="88"/>
        <v>15.01</v>
      </c>
      <c r="K391" s="408">
        <f t="shared" ca="1" si="95"/>
        <v>5.0000000000000711E-2</v>
      </c>
      <c r="L391" s="409">
        <f t="shared" si="96"/>
        <v>0.5</v>
      </c>
      <c r="M391" s="410">
        <f t="shared" si="97"/>
        <v>15.459999999999999</v>
      </c>
      <c r="N391" s="410">
        <f t="shared" ca="1" si="98"/>
        <v>15.51</v>
      </c>
      <c r="O391" s="411"/>
      <c r="P391" s="485">
        <f t="shared" ca="1" si="99"/>
        <v>0.45430555555556018</v>
      </c>
      <c r="Q391" s="484">
        <f t="shared" ca="1" si="89"/>
        <v>0.45447916666667132</v>
      </c>
      <c r="R391" s="486">
        <f t="shared" ca="1" si="90"/>
        <v>0.05</v>
      </c>
      <c r="S391" s="486">
        <f t="shared" ca="1" si="90"/>
        <v>0.04</v>
      </c>
      <c r="T391">
        <v>20</v>
      </c>
      <c r="U391" s="469" t="str">
        <f t="shared" si="86"/>
        <v>C51-R7</v>
      </c>
      <c r="V391">
        <v>51</v>
      </c>
      <c r="W391" s="470" t="s">
        <v>493</v>
      </c>
      <c r="X391" s="470" t="s">
        <v>494</v>
      </c>
      <c r="Y391">
        <v>7</v>
      </c>
      <c r="Z391" s="400">
        <v>375</v>
      </c>
      <c r="AA391" s="502">
        <v>375</v>
      </c>
    </row>
    <row r="392" spans="1:27" ht="12.75" customHeight="1">
      <c r="A392" s="403">
        <f t="shared" si="92"/>
        <v>376</v>
      </c>
      <c r="B392" s="513"/>
      <c r="C392" s="404" t="str">
        <f t="shared" si="87"/>
        <v>C51-R9</v>
      </c>
      <c r="D392" s="405">
        <v>0.45410879629630113</v>
      </c>
      <c r="E392" s="405">
        <v>0.45428240740741227</v>
      </c>
      <c r="F392" s="406">
        <f t="shared" si="102"/>
        <v>1.7</v>
      </c>
      <c r="G392" s="468">
        <f t="shared" si="102"/>
        <v>13.26</v>
      </c>
      <c r="H392" s="407">
        <f t="shared" si="102"/>
        <v>1.2</v>
      </c>
      <c r="I392" s="407">
        <f t="shared" si="94"/>
        <v>14.959999999999999</v>
      </c>
      <c r="J392" s="407">
        <f t="shared" ca="1" si="88"/>
        <v>15.04</v>
      </c>
      <c r="K392" s="408">
        <f t="shared" ca="1" si="95"/>
        <v>8.0000000000000071E-2</v>
      </c>
      <c r="L392" s="409">
        <f t="shared" si="96"/>
        <v>0.5</v>
      </c>
      <c r="M392" s="410">
        <f t="shared" si="97"/>
        <v>15.459999999999999</v>
      </c>
      <c r="N392" s="410">
        <f t="shared" ca="1" si="98"/>
        <v>15.54</v>
      </c>
      <c r="O392" s="411"/>
      <c r="P392" s="485">
        <f t="shared" ca="1" si="99"/>
        <v>0.45474537037037505</v>
      </c>
      <c r="Q392" s="484">
        <f t="shared" ca="1" si="89"/>
        <v>0.45491898148148618</v>
      </c>
      <c r="R392" s="486">
        <f t="shared" ca="1" si="90"/>
        <v>0.08</v>
      </c>
      <c r="S392" s="486">
        <f t="shared" ca="1" si="90"/>
        <v>0.02</v>
      </c>
      <c r="T392">
        <v>21</v>
      </c>
      <c r="U392" s="469" t="str">
        <f t="shared" si="86"/>
        <v>C51-R9</v>
      </c>
      <c r="V392">
        <v>51</v>
      </c>
      <c r="W392" s="470" t="s">
        <v>493</v>
      </c>
      <c r="X392" s="470" t="s">
        <v>494</v>
      </c>
      <c r="Y392">
        <v>9</v>
      </c>
      <c r="Z392" s="400">
        <v>376</v>
      </c>
      <c r="AA392" s="502">
        <v>376</v>
      </c>
    </row>
    <row r="393" spans="1:27" ht="12.75" customHeight="1">
      <c r="A393" s="403">
        <f t="shared" si="92"/>
        <v>377</v>
      </c>
      <c r="B393" s="513"/>
      <c r="C393" s="404" t="str">
        <f t="shared" si="87"/>
        <v>C51-R11</v>
      </c>
      <c r="D393" s="405">
        <v>0.45456018518519004</v>
      </c>
      <c r="E393" s="405">
        <v>0.45472222222222708</v>
      </c>
      <c r="F393" s="406">
        <f t="shared" si="102"/>
        <v>1.7</v>
      </c>
      <c r="G393" s="468">
        <f t="shared" si="102"/>
        <v>13.26</v>
      </c>
      <c r="H393" s="407">
        <f t="shared" si="102"/>
        <v>1.2</v>
      </c>
      <c r="I393" s="407">
        <f t="shared" si="94"/>
        <v>14.959999999999999</v>
      </c>
      <c r="J393" s="407">
        <f t="shared" ca="1" si="88"/>
        <v>15.11</v>
      </c>
      <c r="K393" s="408">
        <f t="shared" ca="1" si="95"/>
        <v>0.15000000000000036</v>
      </c>
      <c r="L393" s="409">
        <f t="shared" si="96"/>
        <v>0.5</v>
      </c>
      <c r="M393" s="410">
        <f t="shared" si="97"/>
        <v>15.459999999999999</v>
      </c>
      <c r="N393" s="410">
        <f t="shared" ca="1" si="98"/>
        <v>15.61</v>
      </c>
      <c r="O393" s="411"/>
      <c r="P393" s="485">
        <f t="shared" ca="1" si="99"/>
        <v>0.45516203703704172</v>
      </c>
      <c r="Q393" s="484">
        <f t="shared" ca="1" si="89"/>
        <v>0.45533564814815286</v>
      </c>
      <c r="R393" s="486">
        <f t="shared" ca="1" si="90"/>
        <v>0.15</v>
      </c>
      <c r="S393" s="486">
        <f t="shared" ca="1" si="90"/>
        <v>0.04</v>
      </c>
      <c r="T393">
        <v>22</v>
      </c>
      <c r="U393" s="469" t="str">
        <f t="shared" si="86"/>
        <v>C51-R11</v>
      </c>
      <c r="V393">
        <v>51</v>
      </c>
      <c r="W393" s="470" t="s">
        <v>493</v>
      </c>
      <c r="X393" s="470" t="s">
        <v>494</v>
      </c>
      <c r="Y393">
        <v>11</v>
      </c>
      <c r="Z393" s="400">
        <v>377</v>
      </c>
      <c r="AA393" s="502">
        <v>377</v>
      </c>
    </row>
    <row r="394" spans="1:27" ht="12.75" customHeight="1">
      <c r="A394" s="403">
        <f t="shared" si="92"/>
        <v>378</v>
      </c>
      <c r="B394" s="513"/>
      <c r="C394" s="404" t="str">
        <f t="shared" si="87"/>
        <v>C51-R13</v>
      </c>
      <c r="D394" s="405">
        <v>0.45500000000000485</v>
      </c>
      <c r="E394" s="405">
        <v>0.45515046296296779</v>
      </c>
      <c r="F394" s="406">
        <f t="shared" si="102"/>
        <v>1.7</v>
      </c>
      <c r="G394" s="468">
        <f t="shared" si="102"/>
        <v>13.26</v>
      </c>
      <c r="H394" s="407">
        <f t="shared" si="102"/>
        <v>1.2</v>
      </c>
      <c r="I394" s="407">
        <f t="shared" si="94"/>
        <v>14.959999999999999</v>
      </c>
      <c r="J394" s="407">
        <f t="shared" ca="1" si="88"/>
        <v>15.01</v>
      </c>
      <c r="K394" s="408">
        <f t="shared" ca="1" si="95"/>
        <v>5.0000000000000711E-2</v>
      </c>
      <c r="L394" s="409">
        <f t="shared" si="96"/>
        <v>0.5</v>
      </c>
      <c r="M394" s="410">
        <f t="shared" si="97"/>
        <v>15.459999999999999</v>
      </c>
      <c r="N394" s="410">
        <f t="shared" ca="1" si="98"/>
        <v>15.51</v>
      </c>
      <c r="O394" s="411"/>
      <c r="P394" s="485">
        <f t="shared" ca="1" si="99"/>
        <v>0.45562500000000472</v>
      </c>
      <c r="Q394" s="484">
        <f t="shared" ca="1" si="89"/>
        <v>0.45577546296296767</v>
      </c>
      <c r="R394" s="486">
        <f t="shared" ca="1" si="90"/>
        <v>0.05</v>
      </c>
      <c r="S394" s="486">
        <f t="shared" ca="1" si="90"/>
        <v>0.1</v>
      </c>
      <c r="T394">
        <v>23</v>
      </c>
      <c r="U394" s="469" t="str">
        <f t="shared" si="86"/>
        <v>C51-R13</v>
      </c>
      <c r="V394">
        <v>51</v>
      </c>
      <c r="W394" s="470" t="s">
        <v>493</v>
      </c>
      <c r="X394" s="470" t="s">
        <v>494</v>
      </c>
      <c r="Y394">
        <v>13</v>
      </c>
      <c r="Z394" s="400">
        <v>378</v>
      </c>
      <c r="AA394" s="502">
        <v>378</v>
      </c>
    </row>
    <row r="395" spans="1:27" ht="12.75" customHeight="1">
      <c r="A395" s="403">
        <f t="shared" si="92"/>
        <v>379</v>
      </c>
      <c r="B395" s="513"/>
      <c r="C395" s="404" t="str">
        <f t="shared" si="87"/>
        <v>C51-R15</v>
      </c>
      <c r="D395" s="405">
        <v>0.45539351851852333</v>
      </c>
      <c r="E395" s="405">
        <v>0.45553240740741224</v>
      </c>
      <c r="F395" s="406">
        <f t="shared" si="102"/>
        <v>1.7</v>
      </c>
      <c r="G395" s="468">
        <f t="shared" si="102"/>
        <v>13.26</v>
      </c>
      <c r="H395" s="407">
        <f t="shared" si="102"/>
        <v>1.2</v>
      </c>
      <c r="I395" s="407">
        <f t="shared" si="94"/>
        <v>14.959999999999999</v>
      </c>
      <c r="J395" s="407">
        <f t="shared" ca="1" si="88"/>
        <v>15.09</v>
      </c>
      <c r="K395" s="408">
        <f t="shared" ca="1" si="95"/>
        <v>0.13000000000000078</v>
      </c>
      <c r="L395" s="409">
        <f t="shared" si="96"/>
        <v>0.5</v>
      </c>
      <c r="M395" s="410">
        <f t="shared" si="97"/>
        <v>15.459999999999999</v>
      </c>
      <c r="N395" s="410">
        <f t="shared" ca="1" si="98"/>
        <v>15.59</v>
      </c>
      <c r="O395" s="411"/>
      <c r="P395" s="485">
        <f t="shared" ca="1" si="99"/>
        <v>0.45601851851852321</v>
      </c>
      <c r="Q395" s="484">
        <f t="shared" ca="1" si="89"/>
        <v>0.45615740740741212</v>
      </c>
      <c r="R395" s="486">
        <f t="shared" ca="1" si="90"/>
        <v>0.13</v>
      </c>
      <c r="S395" s="486">
        <f t="shared" ca="1" si="90"/>
        <v>0.12</v>
      </c>
      <c r="T395">
        <v>24</v>
      </c>
      <c r="U395" s="469" t="str">
        <f t="shared" si="86"/>
        <v>C51-R15</v>
      </c>
      <c r="V395">
        <v>51</v>
      </c>
      <c r="W395" s="470" t="s">
        <v>493</v>
      </c>
      <c r="X395" s="470" t="s">
        <v>494</v>
      </c>
      <c r="Y395">
        <v>15</v>
      </c>
      <c r="Z395" s="400">
        <v>379</v>
      </c>
      <c r="AA395" s="502">
        <v>379</v>
      </c>
    </row>
    <row r="396" spans="1:27" ht="12.75" customHeight="1">
      <c r="A396" s="403">
        <f t="shared" si="92"/>
        <v>380</v>
      </c>
      <c r="B396" s="513"/>
      <c r="C396" s="404" t="str">
        <f t="shared" si="87"/>
        <v>C51-R17</v>
      </c>
      <c r="D396" s="405">
        <v>0.4558217592592641</v>
      </c>
      <c r="E396" s="405">
        <v>0.45599537037037524</v>
      </c>
      <c r="F396" s="406">
        <f t="shared" si="102"/>
        <v>1.7</v>
      </c>
      <c r="G396" s="468">
        <f t="shared" si="102"/>
        <v>13.26</v>
      </c>
      <c r="H396" s="407">
        <f t="shared" si="102"/>
        <v>1.2</v>
      </c>
      <c r="I396" s="407">
        <f t="shared" si="94"/>
        <v>14.959999999999999</v>
      </c>
      <c r="J396" s="407">
        <f t="shared" ca="1" si="88"/>
        <v>15.04</v>
      </c>
      <c r="K396" s="408">
        <f t="shared" ca="1" si="95"/>
        <v>8.0000000000000071E-2</v>
      </c>
      <c r="L396" s="409">
        <f t="shared" si="96"/>
        <v>0.5</v>
      </c>
      <c r="M396" s="410">
        <f t="shared" si="97"/>
        <v>15.459999999999999</v>
      </c>
      <c r="N396" s="410">
        <f t="shared" ca="1" si="98"/>
        <v>15.54</v>
      </c>
      <c r="O396" s="411"/>
      <c r="P396" s="485">
        <f t="shared" ca="1" si="99"/>
        <v>0.45642361111111585</v>
      </c>
      <c r="Q396" s="484">
        <f t="shared" ca="1" si="89"/>
        <v>0.45658564814815289</v>
      </c>
      <c r="R396" s="486">
        <f t="shared" ca="1" si="90"/>
        <v>0.08</v>
      </c>
      <c r="S396" s="486">
        <f t="shared" ca="1" si="90"/>
        <v>7.0000000000000007E-2</v>
      </c>
      <c r="T396">
        <v>25</v>
      </c>
      <c r="U396" s="469" t="str">
        <f t="shared" si="86"/>
        <v>C51-R17</v>
      </c>
      <c r="V396">
        <v>51</v>
      </c>
      <c r="W396" s="470" t="s">
        <v>493</v>
      </c>
      <c r="X396" s="470" t="s">
        <v>494</v>
      </c>
      <c r="Y396">
        <v>17</v>
      </c>
      <c r="Z396" s="400">
        <v>380</v>
      </c>
      <c r="AA396" s="502">
        <v>380</v>
      </c>
    </row>
    <row r="397" spans="1:27" ht="12.75" customHeight="1">
      <c r="A397" s="403">
        <f t="shared" si="92"/>
        <v>381</v>
      </c>
      <c r="B397" s="513"/>
      <c r="C397" s="404" t="str">
        <f t="shared" si="87"/>
        <v>C51-R19</v>
      </c>
      <c r="D397" s="405">
        <v>0.45626157407407897</v>
      </c>
      <c r="E397" s="405">
        <v>0.45643518518519011</v>
      </c>
      <c r="F397" s="406">
        <f t="shared" si="102"/>
        <v>1.7</v>
      </c>
      <c r="G397" s="468">
        <f t="shared" si="102"/>
        <v>13.26</v>
      </c>
      <c r="H397" s="407">
        <f t="shared" si="102"/>
        <v>1.2</v>
      </c>
      <c r="I397" s="407">
        <f t="shared" si="94"/>
        <v>14.959999999999999</v>
      </c>
      <c r="J397" s="407">
        <f t="shared" ca="1" si="88"/>
        <v>15.049999999999999</v>
      </c>
      <c r="K397" s="408">
        <f t="shared" ca="1" si="95"/>
        <v>8.9999999999999858E-2</v>
      </c>
      <c r="L397" s="409">
        <f t="shared" si="96"/>
        <v>0.5</v>
      </c>
      <c r="M397" s="410">
        <f t="shared" si="97"/>
        <v>15.459999999999999</v>
      </c>
      <c r="N397" s="410">
        <f t="shared" ca="1" si="98"/>
        <v>15.549999999999999</v>
      </c>
      <c r="O397" s="411"/>
      <c r="P397" s="485">
        <f t="shared" ca="1" si="99"/>
        <v>0.45684027777778252</v>
      </c>
      <c r="Q397" s="484">
        <f t="shared" ca="1" si="89"/>
        <v>0.45701388888889366</v>
      </c>
      <c r="R397" s="486">
        <f t="shared" ca="1" si="90"/>
        <v>0.09</v>
      </c>
      <c r="S397" s="486">
        <f t="shared" ca="1" si="90"/>
        <v>0.13</v>
      </c>
      <c r="T397">
        <v>1</v>
      </c>
      <c r="U397" s="469" t="str">
        <f t="shared" si="86"/>
        <v>C51-R19</v>
      </c>
      <c r="V397">
        <v>51</v>
      </c>
      <c r="W397" s="470" t="s">
        <v>493</v>
      </c>
      <c r="X397" s="470" t="s">
        <v>494</v>
      </c>
      <c r="Y397">
        <v>19</v>
      </c>
      <c r="Z397" s="400">
        <v>381</v>
      </c>
      <c r="AA397" s="502">
        <v>381</v>
      </c>
    </row>
    <row r="398" spans="1:27" ht="12.75" customHeight="1">
      <c r="A398" s="403">
        <f t="shared" si="92"/>
        <v>382</v>
      </c>
      <c r="B398" s="513"/>
      <c r="C398" s="404" t="str">
        <f t="shared" si="87"/>
        <v>C51-R21</v>
      </c>
      <c r="D398" s="405">
        <v>0.45668981481481974</v>
      </c>
      <c r="E398" s="405">
        <v>0.45682870370370865</v>
      </c>
      <c r="F398" s="406">
        <f t="shared" si="102"/>
        <v>1.7</v>
      </c>
      <c r="G398" s="468">
        <f t="shared" si="102"/>
        <v>13.26</v>
      </c>
      <c r="H398" s="407">
        <f t="shared" si="102"/>
        <v>1.2</v>
      </c>
      <c r="I398" s="407">
        <f t="shared" si="94"/>
        <v>14.959999999999999</v>
      </c>
      <c r="J398" s="407">
        <f t="shared" ca="1" si="88"/>
        <v>14.979999999999999</v>
      </c>
      <c r="K398" s="408">
        <f t="shared" ca="1" si="95"/>
        <v>1.9999999999999574E-2</v>
      </c>
      <c r="L398" s="409">
        <f t="shared" si="96"/>
        <v>0.5</v>
      </c>
      <c r="M398" s="410">
        <f t="shared" si="97"/>
        <v>15.459999999999999</v>
      </c>
      <c r="N398" s="410">
        <f t="shared" ca="1" si="98"/>
        <v>15.479999999999999</v>
      </c>
      <c r="O398" s="411"/>
      <c r="P398" s="485">
        <f t="shared" ca="1" si="99"/>
        <v>0.45730324074074552</v>
      </c>
      <c r="Q398" s="484">
        <f t="shared" ca="1" si="89"/>
        <v>0.45747685185185666</v>
      </c>
      <c r="R398" s="486">
        <f t="shared" ca="1" si="90"/>
        <v>0.02</v>
      </c>
      <c r="S398" s="486">
        <f t="shared" ca="1" si="90"/>
        <v>0.02</v>
      </c>
      <c r="T398">
        <v>2</v>
      </c>
      <c r="U398" s="469" t="str">
        <f t="shared" si="86"/>
        <v>C51-R21</v>
      </c>
      <c r="V398">
        <v>51</v>
      </c>
      <c r="W398" s="470" t="s">
        <v>493</v>
      </c>
      <c r="X398" s="470" t="s">
        <v>494</v>
      </c>
      <c r="Y398">
        <v>21</v>
      </c>
      <c r="Z398" s="400">
        <v>382</v>
      </c>
      <c r="AA398" s="502">
        <v>382</v>
      </c>
    </row>
    <row r="399" spans="1:27" ht="12.75" customHeight="1">
      <c r="A399" s="403">
        <f t="shared" si="92"/>
        <v>383</v>
      </c>
      <c r="B399" s="513"/>
      <c r="C399" s="404" t="str">
        <f t="shared" si="87"/>
        <v>C51-R23</v>
      </c>
      <c r="D399" s="405">
        <v>0.45711805555556051</v>
      </c>
      <c r="E399" s="405">
        <v>0.45726851851852346</v>
      </c>
      <c r="F399" s="406">
        <f t="shared" si="102"/>
        <v>1.7</v>
      </c>
      <c r="G399" s="468">
        <f t="shared" si="102"/>
        <v>13.26</v>
      </c>
      <c r="H399" s="407">
        <f t="shared" si="102"/>
        <v>1.2</v>
      </c>
      <c r="I399" s="407">
        <f t="shared" si="94"/>
        <v>14.959999999999999</v>
      </c>
      <c r="J399" s="407">
        <f t="shared" ca="1" si="88"/>
        <v>15.069999999999999</v>
      </c>
      <c r="K399" s="408">
        <f t="shared" ca="1" si="95"/>
        <v>0.10999999999999943</v>
      </c>
      <c r="L399" s="409">
        <f t="shared" si="96"/>
        <v>0.5</v>
      </c>
      <c r="M399" s="410">
        <f t="shared" si="97"/>
        <v>15.459999999999999</v>
      </c>
      <c r="N399" s="410">
        <f t="shared" ca="1" si="98"/>
        <v>15.569999999999999</v>
      </c>
      <c r="O399" s="411"/>
      <c r="P399" s="485">
        <f t="shared" ca="1" si="99"/>
        <v>0.45776620370370852</v>
      </c>
      <c r="Q399" s="484">
        <f t="shared" ca="1" si="89"/>
        <v>0.45792824074074556</v>
      </c>
      <c r="R399" s="486">
        <f t="shared" ca="1" si="90"/>
        <v>0.11</v>
      </c>
      <c r="S399" s="486">
        <f t="shared" ca="1" si="90"/>
        <v>0.08</v>
      </c>
      <c r="T399">
        <v>3</v>
      </c>
      <c r="U399" s="469" t="str">
        <f t="shared" si="86"/>
        <v>C51-R23</v>
      </c>
      <c r="V399">
        <v>51</v>
      </c>
      <c r="W399" s="470" t="s">
        <v>493</v>
      </c>
      <c r="X399" s="470" t="s">
        <v>494</v>
      </c>
      <c r="Y399">
        <v>23</v>
      </c>
      <c r="Z399" s="400">
        <v>383</v>
      </c>
      <c r="AA399" s="502">
        <v>383</v>
      </c>
    </row>
    <row r="400" spans="1:27" ht="12.75" customHeight="1">
      <c r="A400" s="403">
        <f t="shared" si="92"/>
        <v>384</v>
      </c>
      <c r="B400" s="513"/>
      <c r="C400" s="404" t="str">
        <f t="shared" si="87"/>
        <v>C51-R25</v>
      </c>
      <c r="D400" s="405">
        <v>0.45753472222222719</v>
      </c>
      <c r="E400" s="405">
        <v>0.45769675925926423</v>
      </c>
      <c r="F400" s="406">
        <f t="shared" si="102"/>
        <v>1.7</v>
      </c>
      <c r="G400" s="468">
        <f t="shared" si="102"/>
        <v>13.26</v>
      </c>
      <c r="H400" s="407">
        <f t="shared" si="102"/>
        <v>1.2</v>
      </c>
      <c r="I400" s="407">
        <f t="shared" si="94"/>
        <v>14.959999999999999</v>
      </c>
      <c r="J400" s="407">
        <f t="shared" ca="1" si="88"/>
        <v>15.04</v>
      </c>
      <c r="K400" s="408">
        <f t="shared" ca="1" si="95"/>
        <v>8.0000000000000071E-2</v>
      </c>
      <c r="L400" s="409">
        <f t="shared" si="96"/>
        <v>0.5</v>
      </c>
      <c r="M400" s="410">
        <f t="shared" si="97"/>
        <v>15.459999999999999</v>
      </c>
      <c r="N400" s="410">
        <f t="shared" ca="1" si="98"/>
        <v>15.54</v>
      </c>
      <c r="O400" s="411"/>
      <c r="P400" s="485">
        <f t="shared" ca="1" si="99"/>
        <v>0.45821759259259742</v>
      </c>
      <c r="Q400" s="484">
        <f t="shared" ca="1" si="89"/>
        <v>0.45835648148148633</v>
      </c>
      <c r="R400" s="486">
        <f t="shared" ca="1" si="90"/>
        <v>0.08</v>
      </c>
      <c r="S400" s="486">
        <f t="shared" ca="1" si="90"/>
        <v>0.13</v>
      </c>
      <c r="T400">
        <v>4</v>
      </c>
      <c r="U400" s="469" t="str">
        <f t="shared" si="86"/>
        <v>C51-R25</v>
      </c>
      <c r="V400">
        <v>51</v>
      </c>
      <c r="W400" s="470" t="s">
        <v>493</v>
      </c>
      <c r="X400" s="470" t="s">
        <v>494</v>
      </c>
      <c r="Y400">
        <v>25</v>
      </c>
      <c r="Z400" s="400">
        <v>384</v>
      </c>
      <c r="AA400" s="502">
        <v>384</v>
      </c>
    </row>
    <row r="401" spans="1:27" ht="12.75" customHeight="1">
      <c r="A401" s="403">
        <f t="shared" si="92"/>
        <v>385</v>
      </c>
      <c r="B401" s="513"/>
      <c r="C401" s="404" t="str">
        <f t="shared" si="87"/>
        <v>C51-R27</v>
      </c>
      <c r="D401" s="405">
        <v>0.45792824074074573</v>
      </c>
      <c r="E401" s="405">
        <v>0.45810185185185687</v>
      </c>
      <c r="F401" s="406">
        <f t="shared" si="102"/>
        <v>1.7</v>
      </c>
      <c r="G401" s="468">
        <f t="shared" si="102"/>
        <v>13.26</v>
      </c>
      <c r="H401" s="407">
        <f t="shared" si="102"/>
        <v>1.2</v>
      </c>
      <c r="I401" s="407">
        <f t="shared" si="94"/>
        <v>14.959999999999999</v>
      </c>
      <c r="J401" s="407">
        <f t="shared" ca="1" si="88"/>
        <v>14.969999999999999</v>
      </c>
      <c r="K401" s="408">
        <f t="shared" ca="1" si="95"/>
        <v>9.9999999999997868E-3</v>
      </c>
      <c r="L401" s="409">
        <f t="shared" si="96"/>
        <v>0.5</v>
      </c>
      <c r="M401" s="410">
        <f t="shared" si="97"/>
        <v>15.459999999999999</v>
      </c>
      <c r="N401" s="410">
        <f t="shared" ca="1" si="98"/>
        <v>15.469999999999999</v>
      </c>
      <c r="O401" s="411"/>
      <c r="P401" s="485">
        <f t="shared" ca="1" si="99"/>
        <v>0.4586342592592641</v>
      </c>
      <c r="Q401" s="484">
        <f t="shared" ca="1" si="89"/>
        <v>0.45880787037037524</v>
      </c>
      <c r="R401" s="486">
        <f t="shared" ca="1" si="90"/>
        <v>0.01</v>
      </c>
      <c r="S401" s="486">
        <f t="shared" ca="1" si="90"/>
        <v>0.06</v>
      </c>
      <c r="T401">
        <v>5</v>
      </c>
      <c r="U401" s="469" t="str">
        <f t="shared" ref="U401:U464" si="103">W401&amp;V401&amp;"-"&amp;X401&amp;Y401</f>
        <v>C51-R27</v>
      </c>
      <c r="V401">
        <v>51</v>
      </c>
      <c r="W401" s="470" t="s">
        <v>493</v>
      </c>
      <c r="X401" s="470" t="s">
        <v>494</v>
      </c>
      <c r="Y401">
        <v>27</v>
      </c>
      <c r="Z401" s="400">
        <v>385</v>
      </c>
      <c r="AA401" s="502">
        <v>385</v>
      </c>
    </row>
    <row r="402" spans="1:27" ht="12.75" customHeight="1">
      <c r="A402" s="403">
        <f t="shared" si="92"/>
        <v>386</v>
      </c>
      <c r="B402" s="513"/>
      <c r="C402" s="404" t="str">
        <f t="shared" ref="C402:C465" si="104">U402</f>
        <v>C51-R29</v>
      </c>
      <c r="D402" s="405">
        <v>0.45839120370370873</v>
      </c>
      <c r="E402" s="405">
        <v>0.45856481481481987</v>
      </c>
      <c r="F402" s="406">
        <f t="shared" si="102"/>
        <v>1.7</v>
      </c>
      <c r="G402" s="468">
        <f t="shared" si="102"/>
        <v>13.26</v>
      </c>
      <c r="H402" s="407">
        <f t="shared" si="102"/>
        <v>1.2</v>
      </c>
      <c r="I402" s="407">
        <f t="shared" si="94"/>
        <v>14.959999999999999</v>
      </c>
      <c r="J402" s="407">
        <f t="shared" ref="J402:J465" ca="1" si="105">I402+R402</f>
        <v>15.1</v>
      </c>
      <c r="K402" s="408">
        <f t="shared" ca="1" si="95"/>
        <v>0.14000000000000057</v>
      </c>
      <c r="L402" s="409">
        <f t="shared" si="96"/>
        <v>0.5</v>
      </c>
      <c r="M402" s="410">
        <f t="shared" si="97"/>
        <v>15.459999999999999</v>
      </c>
      <c r="N402" s="410">
        <f t="shared" ca="1" si="98"/>
        <v>15.6</v>
      </c>
      <c r="O402" s="411"/>
      <c r="P402" s="485">
        <f t="shared" ca="1" si="99"/>
        <v>0.45907407407407896</v>
      </c>
      <c r="Q402" s="484">
        <f t="shared" ref="Q402:Q465" ca="1" si="106">P402+TIME(0,0,RANDBETWEEN(12,15))</f>
        <v>0.45921296296296787</v>
      </c>
      <c r="R402" s="486">
        <f t="shared" ref="R402:S465" ca="1" si="107">RANDBETWEEN(1,15)/100</f>
        <v>0.14000000000000001</v>
      </c>
      <c r="S402" s="486">
        <f t="shared" ca="1" si="107"/>
        <v>7.0000000000000007E-2</v>
      </c>
      <c r="T402">
        <v>6</v>
      </c>
      <c r="U402" s="469" t="str">
        <f t="shared" si="103"/>
        <v>C51-R29</v>
      </c>
      <c r="V402">
        <v>51</v>
      </c>
      <c r="W402" s="470" t="s">
        <v>493</v>
      </c>
      <c r="X402" s="470" t="s">
        <v>494</v>
      </c>
      <c r="Y402">
        <v>29</v>
      </c>
      <c r="Z402" s="400">
        <v>386</v>
      </c>
      <c r="AA402" s="502">
        <v>386</v>
      </c>
    </row>
    <row r="403" spans="1:27" ht="12.75" customHeight="1">
      <c r="A403" s="403">
        <f t="shared" ref="A403:A466" si="108">A402+1</f>
        <v>387</v>
      </c>
      <c r="B403" s="513"/>
      <c r="C403" s="404" t="str">
        <f t="shared" si="104"/>
        <v>C51-R31</v>
      </c>
      <c r="D403" s="405">
        <v>0.4588078703703754</v>
      </c>
      <c r="E403" s="405">
        <v>0.45898148148148654</v>
      </c>
      <c r="F403" s="406">
        <f t="shared" ref="F403:H418" si="109">F402</f>
        <v>1.7</v>
      </c>
      <c r="G403" s="468">
        <f t="shared" si="109"/>
        <v>13.26</v>
      </c>
      <c r="H403" s="407">
        <f t="shared" si="109"/>
        <v>1.2</v>
      </c>
      <c r="I403" s="407">
        <f t="shared" ref="I403:I466" si="110">F403+G403</f>
        <v>14.959999999999999</v>
      </c>
      <c r="J403" s="407">
        <f t="shared" ca="1" si="105"/>
        <v>14.989999999999998</v>
      </c>
      <c r="K403" s="408">
        <f t="shared" ref="K403:K466" ca="1" si="111">J403-I403</f>
        <v>2.9999999999999361E-2</v>
      </c>
      <c r="L403" s="409">
        <f t="shared" ref="L403:L466" si="112">L402</f>
        <v>0.5</v>
      </c>
      <c r="M403" s="410">
        <f t="shared" ref="M403:M466" si="113">I403+L403</f>
        <v>15.459999999999999</v>
      </c>
      <c r="N403" s="410">
        <f t="shared" ref="N403:N466" ca="1" si="114">J403+L403</f>
        <v>15.489999999999998</v>
      </c>
      <c r="O403" s="411"/>
      <c r="P403" s="485">
        <f t="shared" ref="P403:P466" ca="1" si="115">Q402+TIME(0,0,RANDBETWEEN(20,25))</f>
        <v>0.45944444444444937</v>
      </c>
      <c r="Q403" s="484">
        <f t="shared" ca="1" si="106"/>
        <v>0.45959490740741232</v>
      </c>
      <c r="R403" s="486">
        <f t="shared" ca="1" si="107"/>
        <v>0.03</v>
      </c>
      <c r="S403" s="486">
        <f t="shared" ca="1" si="107"/>
        <v>0.04</v>
      </c>
      <c r="T403">
        <v>7</v>
      </c>
      <c r="U403" s="469" t="str">
        <f t="shared" si="103"/>
        <v>C51-R31</v>
      </c>
      <c r="V403">
        <v>51</v>
      </c>
      <c r="W403" s="470" t="s">
        <v>493</v>
      </c>
      <c r="X403" s="470" t="s">
        <v>494</v>
      </c>
      <c r="Y403">
        <v>31</v>
      </c>
      <c r="Z403" s="400">
        <v>387</v>
      </c>
      <c r="AA403" s="502">
        <v>387</v>
      </c>
    </row>
    <row r="404" spans="1:27" ht="12.75" customHeight="1">
      <c r="A404" s="403">
        <f t="shared" si="108"/>
        <v>388</v>
      </c>
      <c r="B404" s="513"/>
      <c r="C404" s="404" t="str">
        <f t="shared" si="104"/>
        <v>C51-R33</v>
      </c>
      <c r="D404" s="405">
        <v>0.45922453703704208</v>
      </c>
      <c r="E404" s="405">
        <v>0.45938657407407912</v>
      </c>
      <c r="F404" s="406">
        <f t="shared" si="109"/>
        <v>1.7</v>
      </c>
      <c r="G404" s="468">
        <f t="shared" si="109"/>
        <v>13.26</v>
      </c>
      <c r="H404" s="407">
        <f t="shared" si="109"/>
        <v>1.2</v>
      </c>
      <c r="I404" s="407">
        <f t="shared" si="110"/>
        <v>14.959999999999999</v>
      </c>
      <c r="J404" s="407">
        <f t="shared" ca="1" si="105"/>
        <v>14.969999999999999</v>
      </c>
      <c r="K404" s="408">
        <f t="shared" ca="1" si="111"/>
        <v>9.9999999999997868E-3</v>
      </c>
      <c r="L404" s="409">
        <f t="shared" si="112"/>
        <v>0.5</v>
      </c>
      <c r="M404" s="410">
        <f t="shared" si="113"/>
        <v>15.459999999999999</v>
      </c>
      <c r="N404" s="410">
        <f t="shared" ca="1" si="114"/>
        <v>15.469999999999999</v>
      </c>
      <c r="O404" s="411"/>
      <c r="P404" s="485">
        <f t="shared" ca="1" si="115"/>
        <v>0.45982638888889382</v>
      </c>
      <c r="Q404" s="484">
        <f t="shared" ca="1" si="106"/>
        <v>0.46000000000000496</v>
      </c>
      <c r="R404" s="486">
        <f t="shared" ca="1" si="107"/>
        <v>0.01</v>
      </c>
      <c r="S404" s="486">
        <f t="shared" ca="1" si="107"/>
        <v>0.06</v>
      </c>
      <c r="T404">
        <v>8</v>
      </c>
      <c r="U404" s="469" t="str">
        <f t="shared" si="103"/>
        <v>C51-R33</v>
      </c>
      <c r="V404">
        <v>51</v>
      </c>
      <c r="W404" s="470" t="s">
        <v>493</v>
      </c>
      <c r="X404" s="470" t="s">
        <v>494</v>
      </c>
      <c r="Y404">
        <v>33</v>
      </c>
      <c r="Z404" s="400">
        <v>388</v>
      </c>
      <c r="AA404" s="502">
        <v>388</v>
      </c>
    </row>
    <row r="405" spans="1:27" ht="12.75" customHeight="1">
      <c r="A405" s="403">
        <f t="shared" si="108"/>
        <v>389</v>
      </c>
      <c r="B405" s="513"/>
      <c r="C405" s="404" t="str">
        <f t="shared" si="104"/>
        <v>C51-R35</v>
      </c>
      <c r="D405" s="405">
        <v>0.45962962962963466</v>
      </c>
      <c r="E405" s="405">
        <v>0.45978009259259761</v>
      </c>
      <c r="F405" s="406">
        <f t="shared" si="109"/>
        <v>1.7</v>
      </c>
      <c r="G405" s="468">
        <f t="shared" si="109"/>
        <v>13.26</v>
      </c>
      <c r="H405" s="407">
        <f t="shared" si="109"/>
        <v>1.2</v>
      </c>
      <c r="I405" s="407">
        <f t="shared" si="110"/>
        <v>14.959999999999999</v>
      </c>
      <c r="J405" s="407">
        <f t="shared" ca="1" si="105"/>
        <v>15.079999999999998</v>
      </c>
      <c r="K405" s="408">
        <f t="shared" ca="1" si="111"/>
        <v>0.11999999999999922</v>
      </c>
      <c r="L405" s="409">
        <f t="shared" si="112"/>
        <v>0.5</v>
      </c>
      <c r="M405" s="410">
        <f t="shared" si="113"/>
        <v>15.459999999999999</v>
      </c>
      <c r="N405" s="410">
        <f t="shared" ca="1" si="114"/>
        <v>15.579999999999998</v>
      </c>
      <c r="O405" s="411"/>
      <c r="P405" s="485">
        <f t="shared" ca="1" si="115"/>
        <v>0.46028935185185682</v>
      </c>
      <c r="Q405" s="484">
        <f t="shared" ca="1" si="106"/>
        <v>0.46045138888889386</v>
      </c>
      <c r="R405" s="486">
        <f t="shared" ca="1" si="107"/>
        <v>0.12</v>
      </c>
      <c r="S405" s="486">
        <f t="shared" ca="1" si="107"/>
        <v>7.0000000000000007E-2</v>
      </c>
      <c r="T405">
        <v>9</v>
      </c>
      <c r="U405" s="469" t="str">
        <f t="shared" si="103"/>
        <v>C51-R35</v>
      </c>
      <c r="V405">
        <v>51</v>
      </c>
      <c r="W405" s="470" t="s">
        <v>493</v>
      </c>
      <c r="X405" s="470" t="s">
        <v>494</v>
      </c>
      <c r="Y405">
        <v>35</v>
      </c>
      <c r="Z405" s="400">
        <v>389</v>
      </c>
      <c r="AA405" s="502">
        <v>389</v>
      </c>
    </row>
    <row r="406" spans="1:27" ht="12.75" customHeight="1">
      <c r="A406" s="403">
        <f t="shared" si="108"/>
        <v>390</v>
      </c>
      <c r="B406" s="513"/>
      <c r="C406" s="404" t="str">
        <f t="shared" si="104"/>
        <v>C51-R37</v>
      </c>
      <c r="D406" s="405">
        <v>0.46004629629630134</v>
      </c>
      <c r="E406" s="405">
        <v>0.46019675925926429</v>
      </c>
      <c r="F406" s="406">
        <f t="shared" si="109"/>
        <v>1.7</v>
      </c>
      <c r="G406" s="468">
        <f t="shared" si="109"/>
        <v>13.26</v>
      </c>
      <c r="H406" s="407">
        <f t="shared" si="109"/>
        <v>1.2</v>
      </c>
      <c r="I406" s="407">
        <f t="shared" si="110"/>
        <v>14.959999999999999</v>
      </c>
      <c r="J406" s="407">
        <f t="shared" ca="1" si="105"/>
        <v>15.03</v>
      </c>
      <c r="K406" s="408">
        <f t="shared" ca="1" si="111"/>
        <v>7.0000000000000284E-2</v>
      </c>
      <c r="L406" s="409">
        <f t="shared" si="112"/>
        <v>0.5</v>
      </c>
      <c r="M406" s="410">
        <f t="shared" si="113"/>
        <v>15.459999999999999</v>
      </c>
      <c r="N406" s="410">
        <f t="shared" ca="1" si="114"/>
        <v>15.53</v>
      </c>
      <c r="O406" s="411"/>
      <c r="P406" s="485">
        <f t="shared" ca="1" si="115"/>
        <v>0.4606944444444494</v>
      </c>
      <c r="Q406" s="484">
        <f t="shared" ca="1" si="106"/>
        <v>0.46084490740741235</v>
      </c>
      <c r="R406" s="486">
        <f t="shared" ca="1" si="107"/>
        <v>7.0000000000000007E-2</v>
      </c>
      <c r="S406" s="486">
        <f t="shared" ca="1" si="107"/>
        <v>0.1</v>
      </c>
      <c r="T406">
        <v>10</v>
      </c>
      <c r="U406" s="469" t="str">
        <f t="shared" si="103"/>
        <v>C51-R37</v>
      </c>
      <c r="V406">
        <v>51</v>
      </c>
      <c r="W406" s="470" t="s">
        <v>493</v>
      </c>
      <c r="X406" s="470" t="s">
        <v>494</v>
      </c>
      <c r="Y406">
        <v>37</v>
      </c>
      <c r="Z406" s="400">
        <v>390</v>
      </c>
      <c r="AA406" s="502">
        <v>390</v>
      </c>
    </row>
    <row r="407" spans="1:27" ht="12.75" customHeight="1">
      <c r="A407" s="403">
        <f t="shared" si="108"/>
        <v>391</v>
      </c>
      <c r="B407" s="513"/>
      <c r="C407" s="404" t="str">
        <f t="shared" si="104"/>
        <v>C51-R39</v>
      </c>
      <c r="D407" s="405">
        <v>0.46047453703704205</v>
      </c>
      <c r="E407" s="405">
        <v>0.46061342592593096</v>
      </c>
      <c r="F407" s="406">
        <f t="shared" si="109"/>
        <v>1.7</v>
      </c>
      <c r="G407" s="468">
        <f t="shared" si="109"/>
        <v>13.26</v>
      </c>
      <c r="H407" s="407">
        <f t="shared" si="109"/>
        <v>1.2</v>
      </c>
      <c r="I407" s="407">
        <f t="shared" si="110"/>
        <v>14.959999999999999</v>
      </c>
      <c r="J407" s="407">
        <f t="shared" ca="1" si="105"/>
        <v>15.09</v>
      </c>
      <c r="K407" s="408">
        <f t="shared" ca="1" si="111"/>
        <v>0.13000000000000078</v>
      </c>
      <c r="L407" s="409">
        <f t="shared" si="112"/>
        <v>0.5</v>
      </c>
      <c r="M407" s="410">
        <f t="shared" si="113"/>
        <v>15.459999999999999</v>
      </c>
      <c r="N407" s="410">
        <f t="shared" ca="1" si="114"/>
        <v>15.59</v>
      </c>
      <c r="O407" s="411"/>
      <c r="P407" s="485">
        <f t="shared" ca="1" si="115"/>
        <v>0.46107638888889385</v>
      </c>
      <c r="Q407" s="484">
        <f t="shared" ca="1" si="106"/>
        <v>0.46125000000000499</v>
      </c>
      <c r="R407" s="486">
        <f t="shared" ca="1" si="107"/>
        <v>0.13</v>
      </c>
      <c r="S407" s="486">
        <f t="shared" ca="1" si="107"/>
        <v>0.1</v>
      </c>
      <c r="T407">
        <v>11</v>
      </c>
      <c r="U407" s="469" t="str">
        <f t="shared" si="103"/>
        <v>C51-R39</v>
      </c>
      <c r="V407">
        <v>51</v>
      </c>
      <c r="W407" s="470" t="s">
        <v>493</v>
      </c>
      <c r="X407" s="470" t="s">
        <v>494</v>
      </c>
      <c r="Y407">
        <v>39</v>
      </c>
      <c r="Z407" s="400">
        <v>391</v>
      </c>
      <c r="AA407" s="502">
        <v>391</v>
      </c>
    </row>
    <row r="408" spans="1:27" ht="12.75" customHeight="1">
      <c r="A408" s="403">
        <f t="shared" si="108"/>
        <v>392</v>
      </c>
      <c r="B408" s="513"/>
      <c r="C408" s="404" t="str">
        <f t="shared" si="104"/>
        <v>C51-R41</v>
      </c>
      <c r="D408" s="405">
        <v>0.46084490740741246</v>
      </c>
      <c r="E408" s="405">
        <v>0.46098379629630137</v>
      </c>
      <c r="F408" s="406">
        <f t="shared" si="109"/>
        <v>1.7</v>
      </c>
      <c r="G408" s="468">
        <f t="shared" si="109"/>
        <v>13.26</v>
      </c>
      <c r="H408" s="407">
        <f t="shared" si="109"/>
        <v>1.2</v>
      </c>
      <c r="I408" s="407">
        <f t="shared" si="110"/>
        <v>14.959999999999999</v>
      </c>
      <c r="J408" s="407">
        <f t="shared" ca="1" si="105"/>
        <v>14.989999999999998</v>
      </c>
      <c r="K408" s="408">
        <f t="shared" ca="1" si="111"/>
        <v>2.9999999999999361E-2</v>
      </c>
      <c r="L408" s="409">
        <f t="shared" si="112"/>
        <v>0.5</v>
      </c>
      <c r="M408" s="410">
        <f t="shared" si="113"/>
        <v>15.459999999999999</v>
      </c>
      <c r="N408" s="410">
        <f t="shared" ca="1" si="114"/>
        <v>15.489999999999998</v>
      </c>
      <c r="O408" s="411"/>
      <c r="P408" s="485">
        <f t="shared" ca="1" si="115"/>
        <v>0.46149305555556053</v>
      </c>
      <c r="Q408" s="484">
        <f t="shared" ca="1" si="106"/>
        <v>0.46165509259259757</v>
      </c>
      <c r="R408" s="486">
        <f t="shared" ca="1" si="107"/>
        <v>0.03</v>
      </c>
      <c r="S408" s="486">
        <f t="shared" ca="1" si="107"/>
        <v>0.13</v>
      </c>
      <c r="T408">
        <v>12</v>
      </c>
      <c r="U408" s="469" t="str">
        <f t="shared" si="103"/>
        <v>C51-R41</v>
      </c>
      <c r="V408">
        <v>51</v>
      </c>
      <c r="W408" s="470" t="s">
        <v>493</v>
      </c>
      <c r="X408" s="470" t="s">
        <v>494</v>
      </c>
      <c r="Y408">
        <v>41</v>
      </c>
      <c r="Z408" s="400">
        <v>392</v>
      </c>
      <c r="AA408" s="502">
        <v>392</v>
      </c>
    </row>
    <row r="409" spans="1:27" ht="12.75" customHeight="1">
      <c r="A409" s="403">
        <f t="shared" si="108"/>
        <v>393</v>
      </c>
      <c r="B409" s="513"/>
      <c r="C409" s="404" t="str">
        <f t="shared" si="104"/>
        <v>C51-R43</v>
      </c>
      <c r="D409" s="405">
        <v>0.4612500000000051</v>
      </c>
      <c r="E409" s="405">
        <v>0.46141203703704214</v>
      </c>
      <c r="F409" s="406">
        <f t="shared" si="109"/>
        <v>1.7</v>
      </c>
      <c r="G409" s="468">
        <f t="shared" si="109"/>
        <v>13.26</v>
      </c>
      <c r="H409" s="407">
        <f t="shared" si="109"/>
        <v>1.2</v>
      </c>
      <c r="I409" s="407">
        <f t="shared" si="110"/>
        <v>14.959999999999999</v>
      </c>
      <c r="J409" s="407">
        <f t="shared" ca="1" si="105"/>
        <v>15.03</v>
      </c>
      <c r="K409" s="408">
        <f t="shared" ca="1" si="111"/>
        <v>7.0000000000000284E-2</v>
      </c>
      <c r="L409" s="409">
        <f t="shared" si="112"/>
        <v>0.5</v>
      </c>
      <c r="M409" s="410">
        <f t="shared" si="113"/>
        <v>15.459999999999999</v>
      </c>
      <c r="N409" s="410">
        <f t="shared" ca="1" si="114"/>
        <v>15.53</v>
      </c>
      <c r="O409" s="411"/>
      <c r="P409" s="485">
        <f t="shared" ca="1" si="115"/>
        <v>0.46189814814815311</v>
      </c>
      <c r="Q409" s="484">
        <f t="shared" ca="1" si="106"/>
        <v>0.46206018518519015</v>
      </c>
      <c r="R409" s="486">
        <f t="shared" ca="1" si="107"/>
        <v>7.0000000000000007E-2</v>
      </c>
      <c r="S409" s="486">
        <f t="shared" ca="1" si="107"/>
        <v>0.01</v>
      </c>
      <c r="T409">
        <v>13</v>
      </c>
      <c r="U409" s="469" t="str">
        <f t="shared" si="103"/>
        <v>C51-R43</v>
      </c>
      <c r="V409">
        <v>51</v>
      </c>
      <c r="W409" s="470" t="s">
        <v>493</v>
      </c>
      <c r="X409" s="470" t="s">
        <v>494</v>
      </c>
      <c r="Y409">
        <v>43</v>
      </c>
      <c r="Z409" s="400">
        <v>393</v>
      </c>
      <c r="AA409" s="502">
        <v>393</v>
      </c>
    </row>
    <row r="410" spans="1:27" ht="12.75" customHeight="1">
      <c r="A410" s="403">
        <f t="shared" si="108"/>
        <v>394</v>
      </c>
      <c r="B410" s="513"/>
      <c r="C410" s="404" t="str">
        <f t="shared" si="104"/>
        <v>C51-R45</v>
      </c>
      <c r="D410" s="405">
        <v>0.46168981481481991</v>
      </c>
      <c r="E410" s="405">
        <v>0.46182870370370882</v>
      </c>
      <c r="F410" s="406">
        <f t="shared" si="109"/>
        <v>1.7</v>
      </c>
      <c r="G410" s="468">
        <f t="shared" si="109"/>
        <v>13.26</v>
      </c>
      <c r="H410" s="407">
        <f t="shared" si="109"/>
        <v>1.2</v>
      </c>
      <c r="I410" s="407">
        <f t="shared" si="110"/>
        <v>14.959999999999999</v>
      </c>
      <c r="J410" s="407">
        <f t="shared" ca="1" si="105"/>
        <v>15.02</v>
      </c>
      <c r="K410" s="408">
        <f t="shared" ca="1" si="111"/>
        <v>6.0000000000000497E-2</v>
      </c>
      <c r="L410" s="409">
        <f t="shared" si="112"/>
        <v>0.5</v>
      </c>
      <c r="M410" s="410">
        <f t="shared" si="113"/>
        <v>15.459999999999999</v>
      </c>
      <c r="N410" s="410">
        <f t="shared" ca="1" si="114"/>
        <v>15.52</v>
      </c>
      <c r="O410" s="411"/>
      <c r="P410" s="485">
        <f t="shared" ca="1" si="115"/>
        <v>0.46232638888889388</v>
      </c>
      <c r="Q410" s="484">
        <f t="shared" ca="1" si="106"/>
        <v>0.46246527777778279</v>
      </c>
      <c r="R410" s="486">
        <f t="shared" ca="1" si="107"/>
        <v>0.06</v>
      </c>
      <c r="S410" s="486">
        <f t="shared" ca="1" si="107"/>
        <v>0.11</v>
      </c>
      <c r="T410">
        <v>14</v>
      </c>
      <c r="U410" s="469" t="str">
        <f t="shared" si="103"/>
        <v>C51-R45</v>
      </c>
      <c r="V410">
        <v>51</v>
      </c>
      <c r="W410" s="470" t="s">
        <v>493</v>
      </c>
      <c r="X410" s="470" t="s">
        <v>494</v>
      </c>
      <c r="Y410">
        <v>45</v>
      </c>
      <c r="Z410" s="400">
        <v>394</v>
      </c>
      <c r="AA410" s="502">
        <v>394</v>
      </c>
    </row>
    <row r="411" spans="1:27" ht="12.75" customHeight="1">
      <c r="A411" s="403">
        <f t="shared" si="108"/>
        <v>395</v>
      </c>
      <c r="B411" s="513"/>
      <c r="C411" s="404" t="str">
        <f t="shared" si="104"/>
        <v>C52-R48</v>
      </c>
      <c r="D411" s="405">
        <v>0.46206018518519032</v>
      </c>
      <c r="E411" s="405">
        <v>0.46222222222222736</v>
      </c>
      <c r="F411" s="406">
        <f t="shared" si="109"/>
        <v>1.7</v>
      </c>
      <c r="G411" s="468">
        <f t="shared" si="109"/>
        <v>13.26</v>
      </c>
      <c r="H411" s="407">
        <f t="shared" si="109"/>
        <v>1.2</v>
      </c>
      <c r="I411" s="407">
        <f t="shared" si="110"/>
        <v>14.959999999999999</v>
      </c>
      <c r="J411" s="407">
        <f t="shared" ca="1" si="105"/>
        <v>15.03</v>
      </c>
      <c r="K411" s="408">
        <f t="shared" ca="1" si="111"/>
        <v>7.0000000000000284E-2</v>
      </c>
      <c r="L411" s="409">
        <f t="shared" si="112"/>
        <v>0.5</v>
      </c>
      <c r="M411" s="410">
        <f t="shared" si="113"/>
        <v>15.459999999999999</v>
      </c>
      <c r="N411" s="410">
        <f t="shared" ca="1" si="114"/>
        <v>15.53</v>
      </c>
      <c r="O411" s="411"/>
      <c r="P411" s="485">
        <f t="shared" ca="1" si="115"/>
        <v>0.46269675925926429</v>
      </c>
      <c r="Q411" s="484">
        <f t="shared" ca="1" si="106"/>
        <v>0.46284722222222724</v>
      </c>
      <c r="R411" s="486">
        <f t="shared" ca="1" si="107"/>
        <v>7.0000000000000007E-2</v>
      </c>
      <c r="S411" s="486">
        <f t="shared" ca="1" si="107"/>
        <v>0.15</v>
      </c>
      <c r="T411">
        <v>15</v>
      </c>
      <c r="U411" s="469" t="str">
        <f t="shared" si="103"/>
        <v>C52-R48</v>
      </c>
      <c r="V411">
        <v>52</v>
      </c>
      <c r="W411" s="470" t="s">
        <v>493</v>
      </c>
      <c r="X411" s="470" t="s">
        <v>494</v>
      </c>
      <c r="Y411">
        <v>48</v>
      </c>
      <c r="Z411" s="400">
        <v>395</v>
      </c>
      <c r="AA411" s="502">
        <v>395</v>
      </c>
    </row>
    <row r="412" spans="1:27" ht="12.75" customHeight="1">
      <c r="A412" s="403">
        <f t="shared" si="108"/>
        <v>396</v>
      </c>
      <c r="B412" s="513"/>
      <c r="C412" s="404" t="str">
        <f t="shared" si="104"/>
        <v>C52-R46</v>
      </c>
      <c r="D412" s="405">
        <v>0.46248842592593109</v>
      </c>
      <c r="E412" s="405">
        <v>0.46265046296296813</v>
      </c>
      <c r="F412" s="406">
        <f t="shared" si="109"/>
        <v>1.7</v>
      </c>
      <c r="G412" s="468">
        <f t="shared" si="109"/>
        <v>13.26</v>
      </c>
      <c r="H412" s="407">
        <f t="shared" si="109"/>
        <v>1.2</v>
      </c>
      <c r="I412" s="407">
        <f t="shared" si="110"/>
        <v>14.959999999999999</v>
      </c>
      <c r="J412" s="407">
        <f t="shared" ca="1" si="105"/>
        <v>15.049999999999999</v>
      </c>
      <c r="K412" s="408">
        <f t="shared" ca="1" si="111"/>
        <v>8.9999999999999858E-2</v>
      </c>
      <c r="L412" s="409">
        <f t="shared" si="112"/>
        <v>0.5</v>
      </c>
      <c r="M412" s="410">
        <f t="shared" si="113"/>
        <v>15.459999999999999</v>
      </c>
      <c r="N412" s="410">
        <f t="shared" ca="1" si="114"/>
        <v>15.549999999999999</v>
      </c>
      <c r="O412" s="411"/>
      <c r="P412" s="485">
        <f t="shared" ca="1" si="115"/>
        <v>0.463125000000005</v>
      </c>
      <c r="Q412" s="484">
        <f t="shared" ca="1" si="106"/>
        <v>0.46329861111111614</v>
      </c>
      <c r="R412" s="486">
        <f t="shared" ca="1" si="107"/>
        <v>0.09</v>
      </c>
      <c r="S412" s="486">
        <f t="shared" ca="1" si="107"/>
        <v>0.01</v>
      </c>
      <c r="T412">
        <v>16</v>
      </c>
      <c r="U412" s="469" t="str">
        <f t="shared" si="103"/>
        <v>C52-R46</v>
      </c>
      <c r="V412">
        <v>52</v>
      </c>
      <c r="W412" s="470" t="s">
        <v>493</v>
      </c>
      <c r="X412" s="470" t="s">
        <v>494</v>
      </c>
      <c r="Y412">
        <v>46</v>
      </c>
      <c r="Z412" s="400">
        <v>396</v>
      </c>
      <c r="AA412" s="502">
        <v>396</v>
      </c>
    </row>
    <row r="413" spans="1:27" ht="12.75" customHeight="1">
      <c r="A413" s="403">
        <f t="shared" si="108"/>
        <v>397</v>
      </c>
      <c r="B413" s="513"/>
      <c r="C413" s="404" t="str">
        <f t="shared" si="104"/>
        <v>C52-R44</v>
      </c>
      <c r="D413" s="405">
        <v>0.46289351851852367</v>
      </c>
      <c r="E413" s="405">
        <v>0.46306712962963481</v>
      </c>
      <c r="F413" s="406">
        <f t="shared" si="109"/>
        <v>1.7</v>
      </c>
      <c r="G413" s="468">
        <f t="shared" si="109"/>
        <v>13.26</v>
      </c>
      <c r="H413" s="407">
        <f t="shared" si="109"/>
        <v>1.2</v>
      </c>
      <c r="I413" s="407">
        <f t="shared" si="110"/>
        <v>14.959999999999999</v>
      </c>
      <c r="J413" s="407">
        <f t="shared" ca="1" si="105"/>
        <v>15.02</v>
      </c>
      <c r="K413" s="408">
        <f t="shared" ca="1" si="111"/>
        <v>6.0000000000000497E-2</v>
      </c>
      <c r="L413" s="409">
        <f t="shared" si="112"/>
        <v>0.5</v>
      </c>
      <c r="M413" s="410">
        <f t="shared" si="113"/>
        <v>15.459999999999999</v>
      </c>
      <c r="N413" s="410">
        <f t="shared" ca="1" si="114"/>
        <v>15.52</v>
      </c>
      <c r="O413" s="411"/>
      <c r="P413" s="485">
        <f t="shared" ca="1" si="115"/>
        <v>0.46357638888889391</v>
      </c>
      <c r="Q413" s="484">
        <f t="shared" ca="1" si="106"/>
        <v>0.46371527777778282</v>
      </c>
      <c r="R413" s="486">
        <f t="shared" ca="1" si="107"/>
        <v>0.06</v>
      </c>
      <c r="S413" s="486">
        <f t="shared" ca="1" si="107"/>
        <v>0.04</v>
      </c>
      <c r="T413">
        <v>17</v>
      </c>
      <c r="U413" s="469" t="str">
        <f t="shared" si="103"/>
        <v>C52-R44</v>
      </c>
      <c r="V413">
        <v>52</v>
      </c>
      <c r="W413" s="470" t="s">
        <v>493</v>
      </c>
      <c r="X413" s="470" t="s">
        <v>494</v>
      </c>
      <c r="Y413">
        <v>44</v>
      </c>
      <c r="Z413" s="400">
        <v>397</v>
      </c>
      <c r="AA413" s="502">
        <v>397</v>
      </c>
    </row>
    <row r="414" spans="1:27" ht="12.75" customHeight="1">
      <c r="A414" s="403">
        <f t="shared" si="108"/>
        <v>398</v>
      </c>
      <c r="B414" s="513"/>
      <c r="C414" s="404" t="str">
        <f t="shared" si="104"/>
        <v>C52-R42</v>
      </c>
      <c r="D414" s="405">
        <v>0.46334490740741258</v>
      </c>
      <c r="E414" s="405">
        <v>0.46351851851852371</v>
      </c>
      <c r="F414" s="406">
        <f t="shared" si="109"/>
        <v>1.7</v>
      </c>
      <c r="G414" s="468">
        <f t="shared" si="109"/>
        <v>13.26</v>
      </c>
      <c r="H414" s="407">
        <f t="shared" si="109"/>
        <v>1.2</v>
      </c>
      <c r="I414" s="407">
        <f t="shared" si="110"/>
        <v>14.959999999999999</v>
      </c>
      <c r="J414" s="407">
        <f t="shared" ca="1" si="105"/>
        <v>15.1</v>
      </c>
      <c r="K414" s="408">
        <f t="shared" ca="1" si="111"/>
        <v>0.14000000000000057</v>
      </c>
      <c r="L414" s="409">
        <f t="shared" si="112"/>
        <v>0.5</v>
      </c>
      <c r="M414" s="410">
        <f t="shared" si="113"/>
        <v>15.459999999999999</v>
      </c>
      <c r="N414" s="410">
        <f t="shared" ca="1" si="114"/>
        <v>15.6</v>
      </c>
      <c r="O414" s="411"/>
      <c r="P414" s="485">
        <f t="shared" ca="1" si="115"/>
        <v>0.46394675925926432</v>
      </c>
      <c r="Q414" s="484">
        <f t="shared" ca="1" si="106"/>
        <v>0.46408564814815323</v>
      </c>
      <c r="R414" s="486">
        <f t="shared" ca="1" si="107"/>
        <v>0.14000000000000001</v>
      </c>
      <c r="S414" s="486">
        <f t="shared" ca="1" si="107"/>
        <v>0.03</v>
      </c>
      <c r="T414">
        <v>18</v>
      </c>
      <c r="U414" s="469" t="str">
        <f t="shared" si="103"/>
        <v>C52-R42</v>
      </c>
      <c r="V414">
        <v>52</v>
      </c>
      <c r="W414" s="470" t="s">
        <v>493</v>
      </c>
      <c r="X414" s="470" t="s">
        <v>494</v>
      </c>
      <c r="Y414">
        <v>42</v>
      </c>
      <c r="Z414" s="400">
        <v>398</v>
      </c>
      <c r="AA414" s="502">
        <v>398</v>
      </c>
    </row>
    <row r="415" spans="1:27" ht="12.75" customHeight="1">
      <c r="A415" s="403">
        <f t="shared" si="108"/>
        <v>399</v>
      </c>
      <c r="B415" s="513"/>
      <c r="C415" s="404" t="str">
        <f t="shared" si="104"/>
        <v>C52-R40</v>
      </c>
      <c r="D415" s="405">
        <v>0.46380787037037557</v>
      </c>
      <c r="E415" s="405">
        <v>0.46394675925926449</v>
      </c>
      <c r="F415" s="406">
        <f t="shared" si="109"/>
        <v>1.7</v>
      </c>
      <c r="G415" s="468">
        <f t="shared" si="109"/>
        <v>13.26</v>
      </c>
      <c r="H415" s="407">
        <f t="shared" si="109"/>
        <v>1.2</v>
      </c>
      <c r="I415" s="407">
        <f t="shared" si="110"/>
        <v>14.959999999999999</v>
      </c>
      <c r="J415" s="407">
        <f t="shared" ca="1" si="105"/>
        <v>15.1</v>
      </c>
      <c r="K415" s="408">
        <f t="shared" ca="1" si="111"/>
        <v>0.14000000000000057</v>
      </c>
      <c r="L415" s="409">
        <f t="shared" si="112"/>
        <v>0.5</v>
      </c>
      <c r="M415" s="410">
        <f t="shared" si="113"/>
        <v>15.459999999999999</v>
      </c>
      <c r="N415" s="410">
        <f t="shared" ca="1" si="114"/>
        <v>15.6</v>
      </c>
      <c r="O415" s="411"/>
      <c r="P415" s="485">
        <f t="shared" ca="1" si="115"/>
        <v>0.46434027777778286</v>
      </c>
      <c r="Q415" s="484">
        <f t="shared" ca="1" si="106"/>
        <v>0.46449074074074581</v>
      </c>
      <c r="R415" s="486">
        <f t="shared" ca="1" si="107"/>
        <v>0.14000000000000001</v>
      </c>
      <c r="S415" s="486">
        <f t="shared" ca="1" si="107"/>
        <v>0.13</v>
      </c>
      <c r="T415">
        <v>19</v>
      </c>
      <c r="U415" s="469" t="str">
        <f t="shared" si="103"/>
        <v>C52-R40</v>
      </c>
      <c r="V415">
        <v>52</v>
      </c>
      <c r="W415" s="470" t="s">
        <v>493</v>
      </c>
      <c r="X415" s="470" t="s">
        <v>494</v>
      </c>
      <c r="Y415">
        <v>40</v>
      </c>
      <c r="Z415" s="400">
        <v>399</v>
      </c>
      <c r="AA415" s="502">
        <v>399</v>
      </c>
    </row>
    <row r="416" spans="1:27" ht="12.75" customHeight="1">
      <c r="A416" s="403">
        <f t="shared" si="108"/>
        <v>400</v>
      </c>
      <c r="B416" s="513"/>
      <c r="C416" s="404" t="str">
        <f t="shared" si="104"/>
        <v>C52-R38</v>
      </c>
      <c r="D416" s="405">
        <v>0.46417824074074598</v>
      </c>
      <c r="E416" s="405">
        <v>0.46432870370370893</v>
      </c>
      <c r="F416" s="406">
        <f t="shared" si="109"/>
        <v>1.7</v>
      </c>
      <c r="G416" s="468">
        <f t="shared" si="109"/>
        <v>13.26</v>
      </c>
      <c r="H416" s="407">
        <f t="shared" si="109"/>
        <v>1.2</v>
      </c>
      <c r="I416" s="407">
        <f t="shared" si="110"/>
        <v>14.959999999999999</v>
      </c>
      <c r="J416" s="407">
        <f t="shared" ca="1" si="105"/>
        <v>15.069999999999999</v>
      </c>
      <c r="K416" s="408">
        <f t="shared" ca="1" si="111"/>
        <v>0.10999999999999943</v>
      </c>
      <c r="L416" s="409">
        <f t="shared" si="112"/>
        <v>0.5</v>
      </c>
      <c r="M416" s="410">
        <f t="shared" si="113"/>
        <v>15.459999999999999</v>
      </c>
      <c r="N416" s="410">
        <f t="shared" ca="1" si="114"/>
        <v>15.569999999999999</v>
      </c>
      <c r="O416" s="411"/>
      <c r="P416" s="485">
        <f t="shared" ca="1" si="115"/>
        <v>0.46473379629630135</v>
      </c>
      <c r="Q416" s="484">
        <f t="shared" ca="1" si="106"/>
        <v>0.46487268518519026</v>
      </c>
      <c r="R416" s="486">
        <f t="shared" ca="1" si="107"/>
        <v>0.11</v>
      </c>
      <c r="S416" s="486">
        <f t="shared" ca="1" si="107"/>
        <v>0.14000000000000001</v>
      </c>
      <c r="T416">
        <v>20</v>
      </c>
      <c r="U416" s="469" t="str">
        <f t="shared" si="103"/>
        <v>C52-R38</v>
      </c>
      <c r="V416">
        <v>52</v>
      </c>
      <c r="W416" s="470" t="s">
        <v>493</v>
      </c>
      <c r="X416" s="470" t="s">
        <v>494</v>
      </c>
      <c r="Y416">
        <v>38</v>
      </c>
      <c r="Z416" s="400">
        <v>400</v>
      </c>
      <c r="AA416" s="502">
        <v>400</v>
      </c>
    </row>
    <row r="417" spans="1:27" ht="12.75" customHeight="1">
      <c r="A417" s="403">
        <f t="shared" si="108"/>
        <v>401</v>
      </c>
      <c r="B417" s="513"/>
      <c r="C417" s="404" t="str">
        <f t="shared" si="104"/>
        <v>C52-R36</v>
      </c>
      <c r="D417" s="405">
        <v>0.46461805555556079</v>
      </c>
      <c r="E417" s="405">
        <v>0.46476851851852374</v>
      </c>
      <c r="F417" s="406">
        <f t="shared" si="109"/>
        <v>1.7</v>
      </c>
      <c r="G417" s="468">
        <f t="shared" si="109"/>
        <v>13.26</v>
      </c>
      <c r="H417" s="407">
        <f t="shared" si="109"/>
        <v>1.2</v>
      </c>
      <c r="I417" s="407">
        <f t="shared" si="110"/>
        <v>14.959999999999999</v>
      </c>
      <c r="J417" s="407">
        <f t="shared" ca="1" si="105"/>
        <v>15.02</v>
      </c>
      <c r="K417" s="408">
        <f t="shared" ca="1" si="111"/>
        <v>6.0000000000000497E-2</v>
      </c>
      <c r="L417" s="409">
        <f t="shared" si="112"/>
        <v>0.5</v>
      </c>
      <c r="M417" s="410">
        <f t="shared" si="113"/>
        <v>15.459999999999999</v>
      </c>
      <c r="N417" s="410">
        <f t="shared" ca="1" si="114"/>
        <v>15.52</v>
      </c>
      <c r="O417" s="411"/>
      <c r="P417" s="485">
        <f t="shared" ca="1" si="115"/>
        <v>0.46515046296296803</v>
      </c>
      <c r="Q417" s="484">
        <f t="shared" ca="1" si="106"/>
        <v>0.46530092592593097</v>
      </c>
      <c r="R417" s="486">
        <f t="shared" ca="1" si="107"/>
        <v>0.06</v>
      </c>
      <c r="S417" s="486">
        <f t="shared" ca="1" si="107"/>
        <v>0.15</v>
      </c>
      <c r="T417">
        <v>21</v>
      </c>
      <c r="U417" s="469" t="str">
        <f t="shared" si="103"/>
        <v>C52-R36</v>
      </c>
      <c r="V417">
        <v>52</v>
      </c>
      <c r="W417" s="470" t="s">
        <v>493</v>
      </c>
      <c r="X417" s="470" t="s">
        <v>494</v>
      </c>
      <c r="Y417">
        <v>36</v>
      </c>
      <c r="Z417" s="400">
        <v>401</v>
      </c>
      <c r="AA417" s="502">
        <v>401</v>
      </c>
    </row>
    <row r="418" spans="1:27" ht="12.75" customHeight="1">
      <c r="A418" s="403">
        <f t="shared" si="108"/>
        <v>402</v>
      </c>
      <c r="B418" s="513"/>
      <c r="C418" s="404" t="str">
        <f t="shared" si="104"/>
        <v>C52-R34</v>
      </c>
      <c r="D418" s="405">
        <v>0.46500000000000524</v>
      </c>
      <c r="E418" s="405">
        <v>0.46515046296296819</v>
      </c>
      <c r="F418" s="406">
        <f t="shared" si="109"/>
        <v>1.7</v>
      </c>
      <c r="G418" s="468">
        <f t="shared" si="109"/>
        <v>13.26</v>
      </c>
      <c r="H418" s="407">
        <f t="shared" si="109"/>
        <v>1.2</v>
      </c>
      <c r="I418" s="407">
        <f t="shared" si="110"/>
        <v>14.959999999999999</v>
      </c>
      <c r="J418" s="407">
        <f t="shared" ca="1" si="105"/>
        <v>15.059999999999999</v>
      </c>
      <c r="K418" s="408">
        <f t="shared" ca="1" si="111"/>
        <v>9.9999999999999645E-2</v>
      </c>
      <c r="L418" s="409">
        <f t="shared" si="112"/>
        <v>0.5</v>
      </c>
      <c r="M418" s="410">
        <f t="shared" si="113"/>
        <v>15.459999999999999</v>
      </c>
      <c r="N418" s="410">
        <f t="shared" ca="1" si="114"/>
        <v>15.559999999999999</v>
      </c>
      <c r="O418" s="411"/>
      <c r="P418" s="485">
        <f t="shared" ca="1" si="115"/>
        <v>0.4655671296296347</v>
      </c>
      <c r="Q418" s="484">
        <f t="shared" ca="1" si="106"/>
        <v>0.46571759259259765</v>
      </c>
      <c r="R418" s="486">
        <f t="shared" ca="1" si="107"/>
        <v>0.1</v>
      </c>
      <c r="S418" s="486">
        <f t="shared" ca="1" si="107"/>
        <v>0.14000000000000001</v>
      </c>
      <c r="T418">
        <v>22</v>
      </c>
      <c r="U418" s="469" t="str">
        <f t="shared" si="103"/>
        <v>C52-R34</v>
      </c>
      <c r="V418">
        <v>52</v>
      </c>
      <c r="W418" s="470" t="s">
        <v>493</v>
      </c>
      <c r="X418" s="470" t="s">
        <v>494</v>
      </c>
      <c r="Y418">
        <v>34</v>
      </c>
      <c r="Z418" s="400">
        <v>402</v>
      </c>
      <c r="AA418" s="502">
        <v>402</v>
      </c>
    </row>
    <row r="419" spans="1:27" ht="12.75" customHeight="1">
      <c r="A419" s="403">
        <f t="shared" si="108"/>
        <v>403</v>
      </c>
      <c r="B419" s="513"/>
      <c r="C419" s="404" t="str">
        <f t="shared" si="104"/>
        <v>C52-R32</v>
      </c>
      <c r="D419" s="405">
        <v>0.46541666666667192</v>
      </c>
      <c r="E419" s="405">
        <v>0.46559027777778306</v>
      </c>
      <c r="F419" s="406">
        <f t="shared" ref="F419:H434" si="116">F418</f>
        <v>1.7</v>
      </c>
      <c r="G419" s="468">
        <f t="shared" si="116"/>
        <v>13.26</v>
      </c>
      <c r="H419" s="407">
        <f t="shared" si="116"/>
        <v>1.2</v>
      </c>
      <c r="I419" s="407">
        <f t="shared" si="110"/>
        <v>14.959999999999999</v>
      </c>
      <c r="J419" s="407">
        <f t="shared" ca="1" si="105"/>
        <v>15.01</v>
      </c>
      <c r="K419" s="408">
        <f t="shared" ca="1" si="111"/>
        <v>5.0000000000000711E-2</v>
      </c>
      <c r="L419" s="409">
        <f t="shared" si="112"/>
        <v>0.5</v>
      </c>
      <c r="M419" s="410">
        <f t="shared" si="113"/>
        <v>15.459999999999999</v>
      </c>
      <c r="N419" s="410">
        <f t="shared" ca="1" si="114"/>
        <v>15.51</v>
      </c>
      <c r="O419" s="411"/>
      <c r="P419" s="485">
        <f t="shared" ca="1" si="115"/>
        <v>0.46599537037037542</v>
      </c>
      <c r="Q419" s="484">
        <f t="shared" ca="1" si="106"/>
        <v>0.46613425925926433</v>
      </c>
      <c r="R419" s="486">
        <f t="shared" ca="1" si="107"/>
        <v>0.05</v>
      </c>
      <c r="S419" s="486">
        <f t="shared" ca="1" si="107"/>
        <v>0.01</v>
      </c>
      <c r="T419">
        <v>23</v>
      </c>
      <c r="U419" s="469" t="str">
        <f t="shared" si="103"/>
        <v>C52-R32</v>
      </c>
      <c r="V419">
        <v>52</v>
      </c>
      <c r="W419" s="470" t="s">
        <v>493</v>
      </c>
      <c r="X419" s="470" t="s">
        <v>494</v>
      </c>
      <c r="Y419">
        <v>32</v>
      </c>
      <c r="Z419" s="400">
        <v>403</v>
      </c>
      <c r="AA419" s="502">
        <v>403</v>
      </c>
    </row>
    <row r="420" spans="1:27" ht="12.75" customHeight="1">
      <c r="A420" s="403">
        <f t="shared" si="108"/>
        <v>404</v>
      </c>
      <c r="B420" s="513"/>
      <c r="C420" s="404" t="str">
        <f t="shared" si="104"/>
        <v>C52-R30</v>
      </c>
      <c r="D420" s="405">
        <v>0.4658333333333386</v>
      </c>
      <c r="E420" s="405">
        <v>0.46598379629630154</v>
      </c>
      <c r="F420" s="406">
        <f t="shared" si="116"/>
        <v>1.7</v>
      </c>
      <c r="G420" s="468">
        <f t="shared" si="116"/>
        <v>13.26</v>
      </c>
      <c r="H420" s="407">
        <f t="shared" si="116"/>
        <v>1.2</v>
      </c>
      <c r="I420" s="407">
        <f t="shared" si="110"/>
        <v>14.959999999999999</v>
      </c>
      <c r="J420" s="407">
        <f t="shared" ca="1" si="105"/>
        <v>15.02</v>
      </c>
      <c r="K420" s="408">
        <f t="shared" ca="1" si="111"/>
        <v>6.0000000000000497E-2</v>
      </c>
      <c r="L420" s="409">
        <f t="shared" si="112"/>
        <v>0.5</v>
      </c>
      <c r="M420" s="410">
        <f t="shared" si="113"/>
        <v>15.459999999999999</v>
      </c>
      <c r="N420" s="410">
        <f t="shared" ca="1" si="114"/>
        <v>15.52</v>
      </c>
      <c r="O420" s="411"/>
      <c r="P420" s="485">
        <f t="shared" ca="1" si="115"/>
        <v>0.46642361111111619</v>
      </c>
      <c r="Q420" s="484">
        <f t="shared" ca="1" si="106"/>
        <v>0.4665625000000051</v>
      </c>
      <c r="R420" s="486">
        <f t="shared" ca="1" si="107"/>
        <v>0.06</v>
      </c>
      <c r="S420" s="486">
        <f t="shared" ca="1" si="107"/>
        <v>0.1</v>
      </c>
      <c r="T420">
        <v>24</v>
      </c>
      <c r="U420" s="469" t="str">
        <f t="shared" si="103"/>
        <v>C52-R30</v>
      </c>
      <c r="V420">
        <v>52</v>
      </c>
      <c r="W420" s="470" t="s">
        <v>493</v>
      </c>
      <c r="X420" s="470" t="s">
        <v>494</v>
      </c>
      <c r="Y420">
        <v>30</v>
      </c>
      <c r="Z420" s="400">
        <v>404</v>
      </c>
      <c r="AA420" s="502">
        <v>404</v>
      </c>
    </row>
    <row r="421" spans="1:27" ht="12.75" customHeight="1">
      <c r="A421" s="403">
        <f t="shared" si="108"/>
        <v>405</v>
      </c>
      <c r="B421" s="513"/>
      <c r="C421" s="404" t="str">
        <f t="shared" si="104"/>
        <v>C52-R28</v>
      </c>
      <c r="D421" s="405">
        <v>0.4662731481481534</v>
      </c>
      <c r="E421" s="405">
        <v>0.46644675925926454</v>
      </c>
      <c r="F421" s="406">
        <f t="shared" si="116"/>
        <v>1.7</v>
      </c>
      <c r="G421" s="468">
        <f t="shared" si="116"/>
        <v>13.26</v>
      </c>
      <c r="H421" s="407">
        <f t="shared" si="116"/>
        <v>1.2</v>
      </c>
      <c r="I421" s="407">
        <f t="shared" si="110"/>
        <v>14.959999999999999</v>
      </c>
      <c r="J421" s="407">
        <f t="shared" ca="1" si="105"/>
        <v>14.969999999999999</v>
      </c>
      <c r="K421" s="408">
        <f t="shared" ca="1" si="111"/>
        <v>9.9999999999997868E-3</v>
      </c>
      <c r="L421" s="409">
        <f t="shared" si="112"/>
        <v>0.5</v>
      </c>
      <c r="M421" s="410">
        <f t="shared" si="113"/>
        <v>15.459999999999999</v>
      </c>
      <c r="N421" s="410">
        <f t="shared" ca="1" si="114"/>
        <v>15.469999999999999</v>
      </c>
      <c r="O421" s="411"/>
      <c r="P421" s="485">
        <f t="shared" ca="1" si="115"/>
        <v>0.46684027777778286</v>
      </c>
      <c r="Q421" s="484">
        <f t="shared" ca="1" si="106"/>
        <v>0.46697916666667177</v>
      </c>
      <c r="R421" s="486">
        <f t="shared" ca="1" si="107"/>
        <v>0.01</v>
      </c>
      <c r="S421" s="486">
        <f t="shared" ca="1" si="107"/>
        <v>0.15</v>
      </c>
      <c r="T421">
        <v>25</v>
      </c>
      <c r="U421" s="469" t="str">
        <f t="shared" si="103"/>
        <v>C52-R28</v>
      </c>
      <c r="V421">
        <v>52</v>
      </c>
      <c r="W421" s="470" t="s">
        <v>493</v>
      </c>
      <c r="X421" s="470" t="s">
        <v>494</v>
      </c>
      <c r="Y421">
        <v>28</v>
      </c>
      <c r="Z421" s="400">
        <v>405</v>
      </c>
      <c r="AA421" s="502">
        <v>405</v>
      </c>
    </row>
    <row r="422" spans="1:27" ht="12.75" customHeight="1">
      <c r="A422" s="403">
        <f t="shared" si="108"/>
        <v>406</v>
      </c>
      <c r="B422" s="513"/>
      <c r="C422" s="404" t="str">
        <f t="shared" si="104"/>
        <v>C52-R26</v>
      </c>
      <c r="D422" s="405">
        <v>0.4667361111111164</v>
      </c>
      <c r="E422" s="405">
        <v>0.46690972222222754</v>
      </c>
      <c r="F422" s="406">
        <f t="shared" si="116"/>
        <v>1.7</v>
      </c>
      <c r="G422" s="468">
        <f t="shared" si="116"/>
        <v>13.26</v>
      </c>
      <c r="H422" s="407">
        <f t="shared" si="116"/>
        <v>1.2</v>
      </c>
      <c r="I422" s="407">
        <f t="shared" si="110"/>
        <v>14.959999999999999</v>
      </c>
      <c r="J422" s="407">
        <f t="shared" ca="1" si="105"/>
        <v>15.049999999999999</v>
      </c>
      <c r="K422" s="408">
        <f t="shared" ca="1" si="111"/>
        <v>8.9999999999999858E-2</v>
      </c>
      <c r="L422" s="409">
        <f t="shared" si="112"/>
        <v>0.5</v>
      </c>
      <c r="M422" s="410">
        <f t="shared" si="113"/>
        <v>15.459999999999999</v>
      </c>
      <c r="N422" s="410">
        <f t="shared" ca="1" si="114"/>
        <v>15.549999999999999</v>
      </c>
      <c r="O422" s="411"/>
      <c r="P422" s="485">
        <f t="shared" ca="1" si="115"/>
        <v>0.46725694444444954</v>
      </c>
      <c r="Q422" s="484">
        <f t="shared" ca="1" si="106"/>
        <v>0.46739583333333845</v>
      </c>
      <c r="R422" s="486">
        <f t="shared" ca="1" si="107"/>
        <v>0.09</v>
      </c>
      <c r="S422" s="486">
        <f t="shared" ca="1" si="107"/>
        <v>0.02</v>
      </c>
      <c r="T422">
        <v>26</v>
      </c>
      <c r="U422" s="469" t="str">
        <f t="shared" si="103"/>
        <v>C52-R26</v>
      </c>
      <c r="V422">
        <v>52</v>
      </c>
      <c r="W422" s="470" t="s">
        <v>493</v>
      </c>
      <c r="X422" s="470" t="s">
        <v>494</v>
      </c>
      <c r="Y422">
        <v>26</v>
      </c>
      <c r="Z422" s="400">
        <v>406</v>
      </c>
      <c r="AA422" s="502">
        <v>406</v>
      </c>
    </row>
    <row r="423" spans="1:27" ht="12.75" customHeight="1">
      <c r="A423" s="403">
        <f t="shared" si="108"/>
        <v>407</v>
      </c>
      <c r="B423" s="513"/>
      <c r="C423" s="404" t="str">
        <f t="shared" si="104"/>
        <v>C52-R24</v>
      </c>
      <c r="D423" s="405">
        <v>0.46714120370370904</v>
      </c>
      <c r="E423" s="405">
        <v>0.46728009259259795</v>
      </c>
      <c r="F423" s="406">
        <f t="shared" si="116"/>
        <v>1.7</v>
      </c>
      <c r="G423" s="468">
        <f t="shared" si="116"/>
        <v>13.26</v>
      </c>
      <c r="H423" s="407">
        <f t="shared" si="116"/>
        <v>1.2</v>
      </c>
      <c r="I423" s="407">
        <f t="shared" si="110"/>
        <v>14.959999999999999</v>
      </c>
      <c r="J423" s="407">
        <f t="shared" ca="1" si="105"/>
        <v>14.979999999999999</v>
      </c>
      <c r="K423" s="408">
        <f t="shared" ca="1" si="111"/>
        <v>1.9999999999999574E-2</v>
      </c>
      <c r="L423" s="409">
        <f t="shared" si="112"/>
        <v>0.5</v>
      </c>
      <c r="M423" s="410">
        <f t="shared" si="113"/>
        <v>15.459999999999999</v>
      </c>
      <c r="N423" s="410">
        <f t="shared" ca="1" si="114"/>
        <v>15.479999999999999</v>
      </c>
      <c r="O423" s="411"/>
      <c r="P423" s="485">
        <f t="shared" ca="1" si="115"/>
        <v>0.46767361111111622</v>
      </c>
      <c r="Q423" s="484">
        <f t="shared" ca="1" si="106"/>
        <v>0.46781250000000513</v>
      </c>
      <c r="R423" s="486">
        <f t="shared" ca="1" si="107"/>
        <v>0.02</v>
      </c>
      <c r="S423" s="486">
        <f t="shared" ca="1" si="107"/>
        <v>0.03</v>
      </c>
      <c r="T423">
        <v>1</v>
      </c>
      <c r="U423" s="469" t="str">
        <f t="shared" si="103"/>
        <v>C52-R24</v>
      </c>
      <c r="V423">
        <v>52</v>
      </c>
      <c r="W423" s="470" t="s">
        <v>493</v>
      </c>
      <c r="X423" s="470" t="s">
        <v>494</v>
      </c>
      <c r="Y423">
        <v>24</v>
      </c>
      <c r="Z423" s="400">
        <v>407</v>
      </c>
      <c r="AA423" s="502">
        <v>407</v>
      </c>
    </row>
    <row r="424" spans="1:27" ht="12.75" customHeight="1">
      <c r="A424" s="403">
        <f t="shared" si="108"/>
        <v>408</v>
      </c>
      <c r="B424" s="513"/>
      <c r="C424" s="404" t="str">
        <f t="shared" si="104"/>
        <v>C52-R22</v>
      </c>
      <c r="D424" s="405">
        <v>0.46751157407407945</v>
      </c>
      <c r="E424" s="405">
        <v>0.4676620370370424</v>
      </c>
      <c r="F424" s="406">
        <f t="shared" si="116"/>
        <v>1.7</v>
      </c>
      <c r="G424" s="468">
        <f t="shared" si="116"/>
        <v>13.26</v>
      </c>
      <c r="H424" s="407">
        <f t="shared" si="116"/>
        <v>1.2</v>
      </c>
      <c r="I424" s="407">
        <f t="shared" si="110"/>
        <v>14.959999999999999</v>
      </c>
      <c r="J424" s="407">
        <f t="shared" ca="1" si="105"/>
        <v>15.02</v>
      </c>
      <c r="K424" s="408">
        <f t="shared" ca="1" si="111"/>
        <v>6.0000000000000497E-2</v>
      </c>
      <c r="L424" s="409">
        <f t="shared" si="112"/>
        <v>0.5</v>
      </c>
      <c r="M424" s="410">
        <f t="shared" si="113"/>
        <v>15.459999999999999</v>
      </c>
      <c r="N424" s="410">
        <f t="shared" ca="1" si="114"/>
        <v>15.52</v>
      </c>
      <c r="O424" s="411"/>
      <c r="P424" s="485">
        <f t="shared" ca="1" si="115"/>
        <v>0.46804398148148663</v>
      </c>
      <c r="Q424" s="484">
        <f t="shared" ca="1" si="106"/>
        <v>0.46818287037037554</v>
      </c>
      <c r="R424" s="486">
        <f t="shared" ca="1" si="107"/>
        <v>0.06</v>
      </c>
      <c r="S424" s="486">
        <f t="shared" ca="1" si="107"/>
        <v>0.01</v>
      </c>
      <c r="T424">
        <v>2</v>
      </c>
      <c r="U424" s="469" t="str">
        <f t="shared" si="103"/>
        <v>C52-R22</v>
      </c>
      <c r="V424">
        <v>52</v>
      </c>
      <c r="W424" s="470" t="s">
        <v>493</v>
      </c>
      <c r="X424" s="470" t="s">
        <v>494</v>
      </c>
      <c r="Y424">
        <v>22</v>
      </c>
      <c r="Z424" s="400">
        <v>408</v>
      </c>
      <c r="AA424" s="502">
        <v>408</v>
      </c>
    </row>
    <row r="425" spans="1:27" ht="12.75" customHeight="1">
      <c r="A425" s="403">
        <f t="shared" si="108"/>
        <v>409</v>
      </c>
      <c r="B425" s="513"/>
      <c r="C425" s="404" t="str">
        <f t="shared" si="104"/>
        <v>C52-R20</v>
      </c>
      <c r="D425" s="405">
        <v>0.46795138888889426</v>
      </c>
      <c r="E425" s="405">
        <v>0.4681134259259313</v>
      </c>
      <c r="F425" s="406">
        <f t="shared" si="116"/>
        <v>1.7</v>
      </c>
      <c r="G425" s="468">
        <f t="shared" si="116"/>
        <v>13.26</v>
      </c>
      <c r="H425" s="407">
        <f t="shared" si="116"/>
        <v>1.2</v>
      </c>
      <c r="I425" s="407">
        <f t="shared" si="110"/>
        <v>14.959999999999999</v>
      </c>
      <c r="J425" s="407">
        <f t="shared" ca="1" si="105"/>
        <v>15.02</v>
      </c>
      <c r="K425" s="408">
        <f t="shared" ca="1" si="111"/>
        <v>6.0000000000000497E-2</v>
      </c>
      <c r="L425" s="409">
        <f t="shared" si="112"/>
        <v>0.5</v>
      </c>
      <c r="M425" s="410">
        <f t="shared" si="113"/>
        <v>15.459999999999999</v>
      </c>
      <c r="N425" s="410">
        <f t="shared" ca="1" si="114"/>
        <v>15.52</v>
      </c>
      <c r="O425" s="411"/>
      <c r="P425" s="485">
        <f t="shared" ca="1" si="115"/>
        <v>0.46842592592593107</v>
      </c>
      <c r="Q425" s="484">
        <f t="shared" ca="1" si="106"/>
        <v>0.46858796296296812</v>
      </c>
      <c r="R425" s="486">
        <f t="shared" ca="1" si="107"/>
        <v>0.06</v>
      </c>
      <c r="S425" s="486">
        <f t="shared" ca="1" si="107"/>
        <v>0.02</v>
      </c>
      <c r="T425">
        <v>3</v>
      </c>
      <c r="U425" s="469" t="str">
        <f t="shared" si="103"/>
        <v>C52-R20</v>
      </c>
      <c r="V425">
        <v>52</v>
      </c>
      <c r="W425" s="470" t="s">
        <v>493</v>
      </c>
      <c r="X425" s="470" t="s">
        <v>494</v>
      </c>
      <c r="Y425">
        <v>20</v>
      </c>
      <c r="Z425" s="400">
        <v>409</v>
      </c>
      <c r="AA425" s="502">
        <v>409</v>
      </c>
    </row>
    <row r="426" spans="1:27" ht="12.75" customHeight="1">
      <c r="A426" s="403">
        <f t="shared" si="108"/>
        <v>410</v>
      </c>
      <c r="B426" s="513"/>
      <c r="C426" s="404" t="str">
        <f t="shared" si="104"/>
        <v>C52-R18</v>
      </c>
      <c r="D426" s="405">
        <v>0.46840277777778316</v>
      </c>
      <c r="E426" s="405">
        <v>0.46854166666667207</v>
      </c>
      <c r="F426" s="406">
        <f t="shared" si="116"/>
        <v>1.7</v>
      </c>
      <c r="G426" s="468">
        <f t="shared" si="116"/>
        <v>13.26</v>
      </c>
      <c r="H426" s="407">
        <f t="shared" si="116"/>
        <v>1.2</v>
      </c>
      <c r="I426" s="407">
        <f t="shared" si="110"/>
        <v>14.959999999999999</v>
      </c>
      <c r="J426" s="407">
        <f t="shared" ca="1" si="105"/>
        <v>15.049999999999999</v>
      </c>
      <c r="K426" s="408">
        <f t="shared" ca="1" si="111"/>
        <v>8.9999999999999858E-2</v>
      </c>
      <c r="L426" s="409">
        <f t="shared" si="112"/>
        <v>0.5</v>
      </c>
      <c r="M426" s="410">
        <f t="shared" si="113"/>
        <v>15.459999999999999</v>
      </c>
      <c r="N426" s="410">
        <f t="shared" ca="1" si="114"/>
        <v>15.549999999999999</v>
      </c>
      <c r="O426" s="411"/>
      <c r="P426" s="485">
        <f t="shared" ca="1" si="115"/>
        <v>0.46885416666667185</v>
      </c>
      <c r="Q426" s="484">
        <f t="shared" ca="1" si="106"/>
        <v>0.46901620370370889</v>
      </c>
      <c r="R426" s="486">
        <f t="shared" ca="1" si="107"/>
        <v>0.09</v>
      </c>
      <c r="S426" s="486">
        <f t="shared" ca="1" si="107"/>
        <v>0.05</v>
      </c>
      <c r="T426">
        <v>4</v>
      </c>
      <c r="U426" s="469" t="str">
        <f t="shared" si="103"/>
        <v>C52-R18</v>
      </c>
      <c r="V426">
        <v>52</v>
      </c>
      <c r="W426" s="470" t="s">
        <v>493</v>
      </c>
      <c r="X426" s="470" t="s">
        <v>494</v>
      </c>
      <c r="Y426">
        <v>18</v>
      </c>
      <c r="Z426" s="400">
        <v>410</v>
      </c>
      <c r="AA426" s="502">
        <v>410</v>
      </c>
    </row>
    <row r="427" spans="1:27" ht="12.75" customHeight="1">
      <c r="A427" s="403">
        <f t="shared" si="108"/>
        <v>411</v>
      </c>
      <c r="B427" s="513" t="str">
        <f>D12</f>
        <v>KM10+170, KM10+230</v>
      </c>
      <c r="C427" s="404" t="str">
        <f t="shared" si="104"/>
        <v>C52-R16</v>
      </c>
      <c r="D427" s="405">
        <v>0.46883101851852393</v>
      </c>
      <c r="E427" s="405">
        <v>0.46899305555556098</v>
      </c>
      <c r="F427" s="406">
        <f t="shared" si="116"/>
        <v>1.7</v>
      </c>
      <c r="G427" s="468">
        <f t="shared" si="116"/>
        <v>13.26</v>
      </c>
      <c r="H427" s="407">
        <f t="shared" si="116"/>
        <v>1.2</v>
      </c>
      <c r="I427" s="407">
        <f t="shared" si="110"/>
        <v>14.959999999999999</v>
      </c>
      <c r="J427" s="407">
        <f t="shared" ca="1" si="105"/>
        <v>15.04</v>
      </c>
      <c r="K427" s="408">
        <f t="shared" ca="1" si="111"/>
        <v>8.0000000000000071E-2</v>
      </c>
      <c r="L427" s="409">
        <f t="shared" si="112"/>
        <v>0.5</v>
      </c>
      <c r="M427" s="410">
        <f t="shared" si="113"/>
        <v>15.459999999999999</v>
      </c>
      <c r="N427" s="410">
        <f t="shared" ca="1" si="114"/>
        <v>15.54</v>
      </c>
      <c r="O427" s="411"/>
      <c r="P427" s="485">
        <f t="shared" ca="1" si="115"/>
        <v>0.46930555555556075</v>
      </c>
      <c r="Q427" s="484">
        <f t="shared" ca="1" si="106"/>
        <v>0.46944444444444966</v>
      </c>
      <c r="R427" s="486">
        <f t="shared" ca="1" si="107"/>
        <v>0.08</v>
      </c>
      <c r="S427" s="486">
        <f t="shared" ca="1" si="107"/>
        <v>0.15</v>
      </c>
      <c r="T427">
        <v>5</v>
      </c>
      <c r="U427" s="469" t="str">
        <f t="shared" si="103"/>
        <v>C52-R16</v>
      </c>
      <c r="V427">
        <v>52</v>
      </c>
      <c r="W427" s="470" t="s">
        <v>493</v>
      </c>
      <c r="X427" s="470" t="s">
        <v>494</v>
      </c>
      <c r="Y427">
        <v>16</v>
      </c>
      <c r="Z427" s="400">
        <v>411</v>
      </c>
      <c r="AA427" s="502">
        <v>411</v>
      </c>
    </row>
    <row r="428" spans="1:27" ht="12.75" customHeight="1">
      <c r="A428" s="403">
        <f t="shared" si="108"/>
        <v>412</v>
      </c>
      <c r="B428" s="513"/>
      <c r="C428" s="404" t="str">
        <f t="shared" si="104"/>
        <v>C52-R14</v>
      </c>
      <c r="D428" s="405">
        <v>0.46924768518519061</v>
      </c>
      <c r="E428" s="405">
        <v>0.46938657407407952</v>
      </c>
      <c r="F428" s="406">
        <f t="shared" si="116"/>
        <v>1.7</v>
      </c>
      <c r="G428" s="468">
        <f t="shared" si="116"/>
        <v>13.26</v>
      </c>
      <c r="H428" s="407">
        <f t="shared" si="116"/>
        <v>1.2</v>
      </c>
      <c r="I428" s="407">
        <f t="shared" si="110"/>
        <v>14.959999999999999</v>
      </c>
      <c r="J428" s="407">
        <f t="shared" ca="1" si="105"/>
        <v>15.1</v>
      </c>
      <c r="K428" s="408">
        <f t="shared" ca="1" si="111"/>
        <v>0.14000000000000057</v>
      </c>
      <c r="L428" s="409">
        <f t="shared" si="112"/>
        <v>0.5</v>
      </c>
      <c r="M428" s="410">
        <f t="shared" si="113"/>
        <v>15.459999999999999</v>
      </c>
      <c r="N428" s="410">
        <f t="shared" ca="1" si="114"/>
        <v>15.6</v>
      </c>
      <c r="O428" s="411"/>
      <c r="P428" s="485">
        <f t="shared" ca="1" si="115"/>
        <v>0.46971064814815339</v>
      </c>
      <c r="Q428" s="484">
        <f t="shared" ca="1" si="106"/>
        <v>0.46987268518519043</v>
      </c>
      <c r="R428" s="486">
        <f t="shared" ca="1" si="107"/>
        <v>0.14000000000000001</v>
      </c>
      <c r="S428" s="486">
        <f t="shared" ca="1" si="107"/>
        <v>0.12</v>
      </c>
      <c r="T428">
        <v>6</v>
      </c>
      <c r="U428" s="469" t="str">
        <f t="shared" si="103"/>
        <v>C52-R14</v>
      </c>
      <c r="V428">
        <v>52</v>
      </c>
      <c r="W428" s="470" t="s">
        <v>493</v>
      </c>
      <c r="X428" s="470" t="s">
        <v>494</v>
      </c>
      <c r="Y428">
        <v>14</v>
      </c>
      <c r="Z428" s="400">
        <v>412</v>
      </c>
      <c r="AA428" s="502">
        <v>412</v>
      </c>
    </row>
    <row r="429" spans="1:27" ht="12.75" customHeight="1">
      <c r="A429" s="403">
        <f t="shared" si="108"/>
        <v>413</v>
      </c>
      <c r="B429" s="513"/>
      <c r="C429" s="404" t="str">
        <f t="shared" si="104"/>
        <v>C52-R12</v>
      </c>
      <c r="D429" s="405">
        <v>0.46965277777778325</v>
      </c>
      <c r="E429" s="405">
        <v>0.46979166666667216</v>
      </c>
      <c r="F429" s="406">
        <f t="shared" si="116"/>
        <v>1.7</v>
      </c>
      <c r="G429" s="468">
        <f t="shared" si="116"/>
        <v>13.26</v>
      </c>
      <c r="H429" s="407">
        <f t="shared" si="116"/>
        <v>1.2</v>
      </c>
      <c r="I429" s="407">
        <f t="shared" si="110"/>
        <v>14.959999999999999</v>
      </c>
      <c r="J429" s="407">
        <f t="shared" ca="1" si="105"/>
        <v>15.01</v>
      </c>
      <c r="K429" s="408">
        <f t="shared" ca="1" si="111"/>
        <v>5.0000000000000711E-2</v>
      </c>
      <c r="L429" s="409">
        <f t="shared" si="112"/>
        <v>0.5</v>
      </c>
      <c r="M429" s="410">
        <f t="shared" si="113"/>
        <v>15.459999999999999</v>
      </c>
      <c r="N429" s="410">
        <f t="shared" ca="1" si="114"/>
        <v>15.51</v>
      </c>
      <c r="O429" s="411"/>
      <c r="P429" s="485">
        <f t="shared" ca="1" si="115"/>
        <v>0.47010416666667193</v>
      </c>
      <c r="Q429" s="484">
        <f t="shared" ca="1" si="106"/>
        <v>0.47025462962963488</v>
      </c>
      <c r="R429" s="486">
        <f t="shared" ca="1" si="107"/>
        <v>0.05</v>
      </c>
      <c r="S429" s="486">
        <f t="shared" ca="1" si="107"/>
        <v>0.15</v>
      </c>
      <c r="T429">
        <v>7</v>
      </c>
      <c r="U429" s="469" t="str">
        <f t="shared" si="103"/>
        <v>C52-R12</v>
      </c>
      <c r="V429">
        <v>52</v>
      </c>
      <c r="W429" s="470" t="s">
        <v>493</v>
      </c>
      <c r="X429" s="470" t="s">
        <v>494</v>
      </c>
      <c r="Y429">
        <v>12</v>
      </c>
      <c r="Z429" s="400">
        <v>413</v>
      </c>
      <c r="AA429" s="502">
        <v>413</v>
      </c>
    </row>
    <row r="430" spans="1:27" ht="12.75" customHeight="1">
      <c r="A430" s="403">
        <f t="shared" si="108"/>
        <v>414</v>
      </c>
      <c r="B430" s="513"/>
      <c r="C430" s="404" t="str">
        <f t="shared" si="104"/>
        <v>C52-R10</v>
      </c>
      <c r="D430" s="405">
        <v>0.47005787037037589</v>
      </c>
      <c r="E430" s="405">
        <v>0.47021990740741293</v>
      </c>
      <c r="F430" s="406">
        <f t="shared" si="116"/>
        <v>1.7</v>
      </c>
      <c r="G430" s="468">
        <f t="shared" si="116"/>
        <v>13.26</v>
      </c>
      <c r="H430" s="407">
        <f t="shared" si="116"/>
        <v>1.2</v>
      </c>
      <c r="I430" s="407">
        <f t="shared" si="110"/>
        <v>14.959999999999999</v>
      </c>
      <c r="J430" s="407">
        <f t="shared" ca="1" si="105"/>
        <v>15.09</v>
      </c>
      <c r="K430" s="408">
        <f t="shared" ca="1" si="111"/>
        <v>0.13000000000000078</v>
      </c>
      <c r="L430" s="409">
        <f t="shared" si="112"/>
        <v>0.5</v>
      </c>
      <c r="M430" s="410">
        <f t="shared" si="113"/>
        <v>15.459999999999999</v>
      </c>
      <c r="N430" s="410">
        <f t="shared" ca="1" si="114"/>
        <v>15.59</v>
      </c>
      <c r="O430" s="411"/>
      <c r="P430" s="485">
        <f t="shared" ca="1" si="115"/>
        <v>0.47049768518519042</v>
      </c>
      <c r="Q430" s="484">
        <f t="shared" ca="1" si="106"/>
        <v>0.47067129629630156</v>
      </c>
      <c r="R430" s="486">
        <f t="shared" ca="1" si="107"/>
        <v>0.13</v>
      </c>
      <c r="S430" s="486">
        <f t="shared" ca="1" si="107"/>
        <v>0.13</v>
      </c>
      <c r="T430">
        <v>8</v>
      </c>
      <c r="U430" s="469" t="str">
        <f t="shared" si="103"/>
        <v>C52-R10</v>
      </c>
      <c r="V430">
        <v>52</v>
      </c>
      <c r="W430" s="470" t="s">
        <v>493</v>
      </c>
      <c r="X430" s="470" t="s">
        <v>494</v>
      </c>
      <c r="Y430">
        <v>10</v>
      </c>
      <c r="Z430" s="400">
        <v>414</v>
      </c>
      <c r="AA430" s="502">
        <v>414</v>
      </c>
    </row>
    <row r="431" spans="1:27" ht="12.75" customHeight="1">
      <c r="A431" s="403">
        <f t="shared" si="108"/>
        <v>415</v>
      </c>
      <c r="B431" s="513"/>
      <c r="C431" s="404" t="str">
        <f t="shared" si="104"/>
        <v>C52-R8</v>
      </c>
      <c r="D431" s="405">
        <v>0.47050925925926479</v>
      </c>
      <c r="E431" s="405">
        <v>0.47065972222222774</v>
      </c>
      <c r="F431" s="406">
        <f t="shared" si="116"/>
        <v>1.7</v>
      </c>
      <c r="G431" s="468">
        <f t="shared" si="116"/>
        <v>13.26</v>
      </c>
      <c r="H431" s="407">
        <f t="shared" si="116"/>
        <v>1.2</v>
      </c>
      <c r="I431" s="407">
        <f t="shared" si="110"/>
        <v>14.959999999999999</v>
      </c>
      <c r="J431" s="407">
        <f t="shared" ca="1" si="105"/>
        <v>15.01</v>
      </c>
      <c r="K431" s="408">
        <f t="shared" ca="1" si="111"/>
        <v>5.0000000000000711E-2</v>
      </c>
      <c r="L431" s="409">
        <f t="shared" si="112"/>
        <v>0.5</v>
      </c>
      <c r="M431" s="410">
        <f t="shared" si="113"/>
        <v>15.459999999999999</v>
      </c>
      <c r="N431" s="410">
        <f t="shared" ca="1" si="114"/>
        <v>15.51</v>
      </c>
      <c r="O431" s="411"/>
      <c r="P431" s="485">
        <f t="shared" ca="1" si="115"/>
        <v>0.47092592592593119</v>
      </c>
      <c r="Q431" s="484">
        <f t="shared" ca="1" si="106"/>
        <v>0.47108796296296823</v>
      </c>
      <c r="R431" s="486">
        <f t="shared" ca="1" si="107"/>
        <v>0.05</v>
      </c>
      <c r="S431" s="486">
        <f t="shared" ca="1" si="107"/>
        <v>0.04</v>
      </c>
      <c r="T431">
        <v>9</v>
      </c>
      <c r="U431" s="469" t="str">
        <f t="shared" si="103"/>
        <v>C52-R8</v>
      </c>
      <c r="V431">
        <v>52</v>
      </c>
      <c r="W431" s="470" t="s">
        <v>493</v>
      </c>
      <c r="X431" s="470" t="s">
        <v>494</v>
      </c>
      <c r="Y431">
        <v>8</v>
      </c>
      <c r="Z431" s="400">
        <v>415</v>
      </c>
      <c r="AA431" s="502">
        <v>415</v>
      </c>
    </row>
    <row r="432" spans="1:27" ht="12.75" customHeight="1">
      <c r="A432" s="403">
        <f t="shared" si="108"/>
        <v>416</v>
      </c>
      <c r="B432" s="513"/>
      <c r="C432" s="404" t="str">
        <f t="shared" si="104"/>
        <v>C52-R6</v>
      </c>
      <c r="D432" s="405">
        <v>0.4709490740740796</v>
      </c>
      <c r="E432" s="405">
        <v>0.47111111111111664</v>
      </c>
      <c r="F432" s="406">
        <f t="shared" si="116"/>
        <v>1.7</v>
      </c>
      <c r="G432" s="468">
        <f t="shared" si="116"/>
        <v>13.26</v>
      </c>
      <c r="H432" s="407">
        <f t="shared" si="116"/>
        <v>1.2</v>
      </c>
      <c r="I432" s="407">
        <f t="shared" si="110"/>
        <v>14.959999999999999</v>
      </c>
      <c r="J432" s="407">
        <f t="shared" ca="1" si="105"/>
        <v>14.979999999999999</v>
      </c>
      <c r="K432" s="408">
        <f t="shared" ca="1" si="111"/>
        <v>1.9999999999999574E-2</v>
      </c>
      <c r="L432" s="409">
        <f t="shared" si="112"/>
        <v>0.5</v>
      </c>
      <c r="M432" s="410">
        <f t="shared" si="113"/>
        <v>15.459999999999999</v>
      </c>
      <c r="N432" s="410">
        <f t="shared" ca="1" si="114"/>
        <v>15.479999999999999</v>
      </c>
      <c r="O432" s="411"/>
      <c r="P432" s="485">
        <f t="shared" ca="1" si="115"/>
        <v>0.47131944444444973</v>
      </c>
      <c r="Q432" s="484">
        <f t="shared" ca="1" si="106"/>
        <v>0.47146990740741268</v>
      </c>
      <c r="R432" s="486">
        <f t="shared" ca="1" si="107"/>
        <v>0.02</v>
      </c>
      <c r="S432" s="486">
        <f t="shared" ca="1" si="107"/>
        <v>0.05</v>
      </c>
      <c r="T432">
        <v>10</v>
      </c>
      <c r="U432" s="469" t="str">
        <f t="shared" si="103"/>
        <v>C52-R6</v>
      </c>
      <c r="V432">
        <v>52</v>
      </c>
      <c r="W432" s="470" t="s">
        <v>493</v>
      </c>
      <c r="X432" s="470" t="s">
        <v>494</v>
      </c>
      <c r="Y432">
        <v>6</v>
      </c>
      <c r="Z432" s="400">
        <v>416</v>
      </c>
      <c r="AA432" s="502">
        <v>416</v>
      </c>
    </row>
    <row r="433" spans="1:27" ht="12.75" customHeight="1">
      <c r="A433" s="403">
        <f t="shared" si="108"/>
        <v>417</v>
      </c>
      <c r="B433" s="513"/>
      <c r="C433" s="404" t="str">
        <f t="shared" si="104"/>
        <v>C52-R4</v>
      </c>
      <c r="D433" s="405">
        <v>0.47136574074074628</v>
      </c>
      <c r="E433" s="405">
        <v>0.47153935185185741</v>
      </c>
      <c r="F433" s="406">
        <f t="shared" si="116"/>
        <v>1.7</v>
      </c>
      <c r="G433" s="468">
        <f t="shared" si="116"/>
        <v>13.26</v>
      </c>
      <c r="H433" s="407">
        <f t="shared" si="116"/>
        <v>1.2</v>
      </c>
      <c r="I433" s="407">
        <f t="shared" si="110"/>
        <v>14.959999999999999</v>
      </c>
      <c r="J433" s="407">
        <f t="shared" ca="1" si="105"/>
        <v>15.03</v>
      </c>
      <c r="K433" s="408">
        <f t="shared" ca="1" si="111"/>
        <v>7.0000000000000284E-2</v>
      </c>
      <c r="L433" s="409">
        <f t="shared" si="112"/>
        <v>0.5</v>
      </c>
      <c r="M433" s="410">
        <f t="shared" si="113"/>
        <v>15.459999999999999</v>
      </c>
      <c r="N433" s="410">
        <f t="shared" ca="1" si="114"/>
        <v>15.53</v>
      </c>
      <c r="O433" s="411"/>
      <c r="P433" s="485">
        <f t="shared" ca="1" si="115"/>
        <v>0.47172453703704231</v>
      </c>
      <c r="Q433" s="484">
        <f t="shared" ca="1" si="106"/>
        <v>0.47186342592593122</v>
      </c>
      <c r="R433" s="486">
        <f t="shared" ca="1" si="107"/>
        <v>7.0000000000000007E-2</v>
      </c>
      <c r="S433" s="486">
        <f t="shared" ca="1" si="107"/>
        <v>0.11</v>
      </c>
      <c r="T433">
        <v>11</v>
      </c>
      <c r="U433" s="469" t="str">
        <f t="shared" si="103"/>
        <v>C52-R4</v>
      </c>
      <c r="V433">
        <v>52</v>
      </c>
      <c r="W433" s="470" t="s">
        <v>493</v>
      </c>
      <c r="X433" s="470" t="s">
        <v>494</v>
      </c>
      <c r="Y433">
        <v>4</v>
      </c>
      <c r="Z433" s="400">
        <v>417</v>
      </c>
      <c r="AA433" s="502">
        <v>417</v>
      </c>
    </row>
    <row r="434" spans="1:27" ht="12.75" customHeight="1">
      <c r="A434" s="403">
        <f t="shared" si="108"/>
        <v>418</v>
      </c>
      <c r="B434" s="513"/>
      <c r="C434" s="404" t="str">
        <f t="shared" si="104"/>
        <v>C52-R2</v>
      </c>
      <c r="D434" s="405">
        <v>0.47181712962963518</v>
      </c>
      <c r="E434" s="405">
        <v>0.47196759259259813</v>
      </c>
      <c r="F434" s="406">
        <f t="shared" si="116"/>
        <v>1.7</v>
      </c>
      <c r="G434" s="468">
        <f t="shared" si="116"/>
        <v>13.26</v>
      </c>
      <c r="H434" s="407">
        <f t="shared" si="116"/>
        <v>1.2</v>
      </c>
      <c r="I434" s="407">
        <f t="shared" si="110"/>
        <v>14.959999999999999</v>
      </c>
      <c r="J434" s="407">
        <f t="shared" ca="1" si="105"/>
        <v>15.079999999999998</v>
      </c>
      <c r="K434" s="408">
        <f t="shared" ca="1" si="111"/>
        <v>0.11999999999999922</v>
      </c>
      <c r="L434" s="409">
        <f t="shared" si="112"/>
        <v>0.5</v>
      </c>
      <c r="M434" s="410">
        <f t="shared" si="113"/>
        <v>15.459999999999999</v>
      </c>
      <c r="N434" s="410">
        <f t="shared" ca="1" si="114"/>
        <v>15.579999999999998</v>
      </c>
      <c r="O434" s="411"/>
      <c r="P434" s="485">
        <f t="shared" ca="1" si="115"/>
        <v>0.47210648148148676</v>
      </c>
      <c r="Q434" s="484">
        <f t="shared" ca="1" si="106"/>
        <v>0.47224537037037567</v>
      </c>
      <c r="R434" s="486">
        <f t="shared" ca="1" si="107"/>
        <v>0.12</v>
      </c>
      <c r="S434" s="486">
        <f t="shared" ca="1" si="107"/>
        <v>0.13</v>
      </c>
      <c r="T434">
        <v>12</v>
      </c>
      <c r="U434" s="469" t="str">
        <f t="shared" si="103"/>
        <v>C52-R2</v>
      </c>
      <c r="V434">
        <v>52</v>
      </c>
      <c r="W434" s="470" t="s">
        <v>493</v>
      </c>
      <c r="X434" s="470" t="s">
        <v>494</v>
      </c>
      <c r="Y434">
        <v>2</v>
      </c>
      <c r="Z434" s="400">
        <v>418</v>
      </c>
      <c r="AA434" s="502">
        <v>418</v>
      </c>
    </row>
    <row r="435" spans="1:27" ht="12.75" customHeight="1">
      <c r="A435" s="403">
        <f t="shared" si="108"/>
        <v>419</v>
      </c>
      <c r="B435" s="513"/>
      <c r="C435" s="404" t="str">
        <f t="shared" si="104"/>
        <v>C53-R1</v>
      </c>
      <c r="D435" s="405">
        <v>0.47225694444444999</v>
      </c>
      <c r="E435" s="405">
        <v>0.47243055555556113</v>
      </c>
      <c r="F435" s="406">
        <f t="shared" ref="F435:H450" si="117">F434</f>
        <v>1.7</v>
      </c>
      <c r="G435" s="468">
        <f t="shared" si="117"/>
        <v>13.26</v>
      </c>
      <c r="H435" s="407">
        <f t="shared" si="117"/>
        <v>1.2</v>
      </c>
      <c r="I435" s="407">
        <f t="shared" si="110"/>
        <v>14.959999999999999</v>
      </c>
      <c r="J435" s="407">
        <f t="shared" ca="1" si="105"/>
        <v>15.069999999999999</v>
      </c>
      <c r="K435" s="408">
        <f t="shared" ca="1" si="111"/>
        <v>0.10999999999999943</v>
      </c>
      <c r="L435" s="409">
        <f t="shared" si="112"/>
        <v>0.5</v>
      </c>
      <c r="M435" s="410">
        <f t="shared" si="113"/>
        <v>15.459999999999999</v>
      </c>
      <c r="N435" s="410">
        <f t="shared" ca="1" si="114"/>
        <v>15.569999999999999</v>
      </c>
      <c r="O435" s="411"/>
      <c r="P435" s="485">
        <f t="shared" ca="1" si="115"/>
        <v>0.47252314814815344</v>
      </c>
      <c r="Q435" s="484">
        <f t="shared" ca="1" si="106"/>
        <v>0.47268518518519048</v>
      </c>
      <c r="R435" s="486">
        <f t="shared" ca="1" si="107"/>
        <v>0.11</v>
      </c>
      <c r="S435" s="486">
        <f t="shared" ca="1" si="107"/>
        <v>0.09</v>
      </c>
      <c r="T435">
        <v>13</v>
      </c>
      <c r="U435" s="469" t="str">
        <f t="shared" si="103"/>
        <v>C53-R1</v>
      </c>
      <c r="V435">
        <v>53</v>
      </c>
      <c r="W435" s="470" t="s">
        <v>493</v>
      </c>
      <c r="X435" s="470" t="s">
        <v>494</v>
      </c>
      <c r="Y435">
        <v>1</v>
      </c>
      <c r="Z435" s="400">
        <v>419</v>
      </c>
      <c r="AA435" s="502">
        <v>419</v>
      </c>
    </row>
    <row r="436" spans="1:27" ht="12.75" customHeight="1">
      <c r="A436" s="403">
        <f t="shared" si="108"/>
        <v>420</v>
      </c>
      <c r="B436" s="513"/>
      <c r="C436" s="404" t="str">
        <f t="shared" si="104"/>
        <v>C53-R3</v>
      </c>
      <c r="D436" s="405">
        <v>0.47270833333333889</v>
      </c>
      <c r="E436" s="405">
        <v>0.4728472222222278</v>
      </c>
      <c r="F436" s="406">
        <f t="shared" si="117"/>
        <v>1.7</v>
      </c>
      <c r="G436" s="468">
        <f t="shared" si="117"/>
        <v>13.26</v>
      </c>
      <c r="H436" s="407">
        <f t="shared" si="117"/>
        <v>1.2</v>
      </c>
      <c r="I436" s="407">
        <f t="shared" si="110"/>
        <v>14.959999999999999</v>
      </c>
      <c r="J436" s="407">
        <f t="shared" ca="1" si="105"/>
        <v>15.02</v>
      </c>
      <c r="K436" s="408">
        <f t="shared" ca="1" si="111"/>
        <v>6.0000000000000497E-2</v>
      </c>
      <c r="L436" s="409">
        <f t="shared" si="112"/>
        <v>0.5</v>
      </c>
      <c r="M436" s="410">
        <f t="shared" si="113"/>
        <v>15.459999999999999</v>
      </c>
      <c r="N436" s="410">
        <f t="shared" ca="1" si="114"/>
        <v>15.52</v>
      </c>
      <c r="O436" s="411"/>
      <c r="P436" s="485">
        <f t="shared" ca="1" si="115"/>
        <v>0.47292824074074602</v>
      </c>
      <c r="Q436" s="484">
        <f t="shared" ca="1" si="106"/>
        <v>0.47306712962963493</v>
      </c>
      <c r="R436" s="486">
        <f t="shared" ca="1" si="107"/>
        <v>0.06</v>
      </c>
      <c r="S436" s="486">
        <f t="shared" ca="1" si="107"/>
        <v>0.13</v>
      </c>
      <c r="T436">
        <v>14</v>
      </c>
      <c r="U436" s="469" t="str">
        <f t="shared" si="103"/>
        <v>C53-R3</v>
      </c>
      <c r="V436">
        <v>53</v>
      </c>
      <c r="W436" s="470" t="s">
        <v>493</v>
      </c>
      <c r="X436" s="470" t="s">
        <v>494</v>
      </c>
      <c r="Y436">
        <v>3</v>
      </c>
      <c r="Z436" s="400">
        <v>420</v>
      </c>
      <c r="AA436" s="502">
        <v>420</v>
      </c>
    </row>
    <row r="437" spans="1:27" ht="12.75" customHeight="1">
      <c r="A437" s="403">
        <f t="shared" si="108"/>
        <v>421</v>
      </c>
      <c r="B437" s="513"/>
      <c r="C437" s="404" t="str">
        <f t="shared" si="104"/>
        <v>C53-R5</v>
      </c>
      <c r="D437" s="405">
        <v>0.47309027777778334</v>
      </c>
      <c r="E437" s="405">
        <v>0.47325231481482039</v>
      </c>
      <c r="F437" s="406">
        <f t="shared" si="117"/>
        <v>1.7</v>
      </c>
      <c r="G437" s="468">
        <f t="shared" si="117"/>
        <v>13.26</v>
      </c>
      <c r="H437" s="407">
        <f t="shared" si="117"/>
        <v>1.2</v>
      </c>
      <c r="I437" s="407">
        <f t="shared" si="110"/>
        <v>14.959999999999999</v>
      </c>
      <c r="J437" s="407">
        <f t="shared" ca="1" si="105"/>
        <v>15.01</v>
      </c>
      <c r="K437" s="408">
        <f t="shared" ca="1" si="111"/>
        <v>5.0000000000000711E-2</v>
      </c>
      <c r="L437" s="409">
        <f t="shared" si="112"/>
        <v>0.5</v>
      </c>
      <c r="M437" s="410">
        <f t="shared" si="113"/>
        <v>15.459999999999999</v>
      </c>
      <c r="N437" s="410">
        <f t="shared" ca="1" si="114"/>
        <v>15.51</v>
      </c>
      <c r="O437" s="411"/>
      <c r="P437" s="485">
        <f t="shared" ca="1" si="115"/>
        <v>0.4733449074074127</v>
      </c>
      <c r="Q437" s="484">
        <f t="shared" ca="1" si="106"/>
        <v>0.47349537037037565</v>
      </c>
      <c r="R437" s="486">
        <f t="shared" ca="1" si="107"/>
        <v>0.05</v>
      </c>
      <c r="S437" s="486">
        <f t="shared" ca="1" si="107"/>
        <v>0.04</v>
      </c>
      <c r="T437">
        <v>15</v>
      </c>
      <c r="U437" s="469" t="str">
        <f t="shared" si="103"/>
        <v>C53-R5</v>
      </c>
      <c r="V437">
        <v>53</v>
      </c>
      <c r="W437" s="470" t="s">
        <v>493</v>
      </c>
      <c r="X437" s="470" t="s">
        <v>494</v>
      </c>
      <c r="Y437">
        <v>5</v>
      </c>
      <c r="Z437" s="400">
        <v>421</v>
      </c>
      <c r="AA437" s="502">
        <v>421</v>
      </c>
    </row>
    <row r="438" spans="1:27" ht="12.75" customHeight="1">
      <c r="A438" s="403">
        <f t="shared" si="108"/>
        <v>422</v>
      </c>
      <c r="B438" s="513"/>
      <c r="C438" s="404" t="str">
        <f t="shared" si="104"/>
        <v>C53-R7</v>
      </c>
      <c r="D438" s="405">
        <v>0.47350694444445002</v>
      </c>
      <c r="E438" s="405">
        <v>0.47366898148148706</v>
      </c>
      <c r="F438" s="406">
        <f t="shared" si="117"/>
        <v>1.7</v>
      </c>
      <c r="G438" s="468">
        <f t="shared" si="117"/>
        <v>13.26</v>
      </c>
      <c r="H438" s="407">
        <f t="shared" si="117"/>
        <v>1.2</v>
      </c>
      <c r="I438" s="407">
        <f t="shared" si="110"/>
        <v>14.959999999999999</v>
      </c>
      <c r="J438" s="407">
        <f t="shared" ca="1" si="105"/>
        <v>14.969999999999999</v>
      </c>
      <c r="K438" s="408">
        <f t="shared" ca="1" si="111"/>
        <v>9.9999999999997868E-3</v>
      </c>
      <c r="L438" s="409">
        <f t="shared" si="112"/>
        <v>0.5</v>
      </c>
      <c r="M438" s="410">
        <f t="shared" si="113"/>
        <v>15.459999999999999</v>
      </c>
      <c r="N438" s="410">
        <f t="shared" ca="1" si="114"/>
        <v>15.469999999999999</v>
      </c>
      <c r="O438" s="411"/>
      <c r="P438" s="485">
        <f t="shared" ca="1" si="115"/>
        <v>0.47376157407407937</v>
      </c>
      <c r="Q438" s="484">
        <f t="shared" ca="1" si="106"/>
        <v>0.47392361111111642</v>
      </c>
      <c r="R438" s="486">
        <f t="shared" ca="1" si="107"/>
        <v>0.01</v>
      </c>
      <c r="S438" s="486">
        <f t="shared" ca="1" si="107"/>
        <v>0.15</v>
      </c>
      <c r="T438">
        <v>16</v>
      </c>
      <c r="U438" s="469" t="str">
        <f t="shared" si="103"/>
        <v>C53-R7</v>
      </c>
      <c r="V438">
        <v>53</v>
      </c>
      <c r="W438" s="470" t="s">
        <v>493</v>
      </c>
      <c r="X438" s="470" t="s">
        <v>494</v>
      </c>
      <c r="Y438">
        <v>7</v>
      </c>
      <c r="Z438" s="400">
        <v>422</v>
      </c>
      <c r="AA438" s="502">
        <v>422</v>
      </c>
    </row>
    <row r="439" spans="1:27" ht="12.75" customHeight="1">
      <c r="A439" s="403">
        <f t="shared" si="108"/>
        <v>423</v>
      </c>
      <c r="B439" s="513"/>
      <c r="C439" s="404" t="str">
        <f t="shared" si="104"/>
        <v>C53-R9</v>
      </c>
      <c r="D439" s="405">
        <v>0.47394675925926483</v>
      </c>
      <c r="E439" s="405">
        <v>0.47412037037037597</v>
      </c>
      <c r="F439" s="406">
        <f t="shared" si="117"/>
        <v>1.7</v>
      </c>
      <c r="G439" s="468">
        <f t="shared" si="117"/>
        <v>13.26</v>
      </c>
      <c r="H439" s="407">
        <f t="shared" si="117"/>
        <v>1.2</v>
      </c>
      <c r="I439" s="407">
        <f t="shared" si="110"/>
        <v>14.959999999999999</v>
      </c>
      <c r="J439" s="407">
        <f t="shared" ca="1" si="105"/>
        <v>14.969999999999999</v>
      </c>
      <c r="K439" s="408">
        <f t="shared" ca="1" si="111"/>
        <v>9.9999999999997868E-3</v>
      </c>
      <c r="L439" s="409">
        <f t="shared" si="112"/>
        <v>0.5</v>
      </c>
      <c r="M439" s="410">
        <f t="shared" si="113"/>
        <v>15.459999999999999</v>
      </c>
      <c r="N439" s="410">
        <f t="shared" ca="1" si="114"/>
        <v>15.469999999999999</v>
      </c>
      <c r="O439" s="411"/>
      <c r="P439" s="485">
        <f t="shared" ca="1" si="115"/>
        <v>0.47421296296296828</v>
      </c>
      <c r="Q439" s="484">
        <f t="shared" ca="1" si="106"/>
        <v>0.47435185185185719</v>
      </c>
      <c r="R439" s="486">
        <f t="shared" ca="1" si="107"/>
        <v>0.01</v>
      </c>
      <c r="S439" s="486">
        <f t="shared" ca="1" si="107"/>
        <v>0.09</v>
      </c>
      <c r="T439">
        <v>17</v>
      </c>
      <c r="U439" s="469" t="str">
        <f t="shared" si="103"/>
        <v>C53-R9</v>
      </c>
      <c r="V439">
        <v>53</v>
      </c>
      <c r="W439" s="470" t="s">
        <v>493</v>
      </c>
      <c r="X439" s="470" t="s">
        <v>494</v>
      </c>
      <c r="Y439">
        <v>9</v>
      </c>
      <c r="Z439" s="400">
        <v>423</v>
      </c>
      <c r="AA439" s="502">
        <v>423</v>
      </c>
    </row>
    <row r="440" spans="1:27" ht="12.75" customHeight="1">
      <c r="A440" s="403">
        <f t="shared" si="108"/>
        <v>424</v>
      </c>
      <c r="B440" s="513"/>
      <c r="C440" s="404" t="str">
        <f t="shared" si="104"/>
        <v>C53-R11</v>
      </c>
      <c r="D440" s="405">
        <v>0.47439814814815373</v>
      </c>
      <c r="E440" s="405">
        <v>0.47454861111111668</v>
      </c>
      <c r="F440" s="406">
        <f t="shared" si="117"/>
        <v>1.7</v>
      </c>
      <c r="G440" s="468">
        <f t="shared" si="117"/>
        <v>13.26</v>
      </c>
      <c r="H440" s="407">
        <f t="shared" si="117"/>
        <v>1.2</v>
      </c>
      <c r="I440" s="407">
        <f t="shared" si="110"/>
        <v>14.959999999999999</v>
      </c>
      <c r="J440" s="407">
        <f t="shared" ca="1" si="105"/>
        <v>14.969999999999999</v>
      </c>
      <c r="K440" s="408">
        <f t="shared" ca="1" si="111"/>
        <v>9.9999999999997868E-3</v>
      </c>
      <c r="L440" s="409">
        <f t="shared" si="112"/>
        <v>0.5</v>
      </c>
      <c r="M440" s="410">
        <f t="shared" si="113"/>
        <v>15.459999999999999</v>
      </c>
      <c r="N440" s="410">
        <f t="shared" ca="1" si="114"/>
        <v>15.469999999999999</v>
      </c>
      <c r="O440" s="411"/>
      <c r="P440" s="485">
        <f t="shared" ca="1" si="115"/>
        <v>0.47461805555556091</v>
      </c>
      <c r="Q440" s="484">
        <f t="shared" ca="1" si="106"/>
        <v>0.47478009259259796</v>
      </c>
      <c r="R440" s="486">
        <f t="shared" ca="1" si="107"/>
        <v>0.01</v>
      </c>
      <c r="S440" s="486">
        <f t="shared" ca="1" si="107"/>
        <v>0.06</v>
      </c>
      <c r="T440">
        <v>18</v>
      </c>
      <c r="U440" s="469" t="str">
        <f t="shared" si="103"/>
        <v>C53-R11</v>
      </c>
      <c r="V440">
        <v>53</v>
      </c>
      <c r="W440" s="470" t="s">
        <v>493</v>
      </c>
      <c r="X440" s="470" t="s">
        <v>494</v>
      </c>
      <c r="Y440">
        <v>11</v>
      </c>
      <c r="Z440" s="400">
        <v>424</v>
      </c>
      <c r="AA440" s="502">
        <v>424</v>
      </c>
    </row>
    <row r="441" spans="1:27" ht="12.75" customHeight="1">
      <c r="A441" s="403">
        <f t="shared" si="108"/>
        <v>425</v>
      </c>
      <c r="B441" s="513"/>
      <c r="C441" s="404" t="str">
        <f t="shared" si="104"/>
        <v>C53-R13</v>
      </c>
      <c r="D441" s="405">
        <v>0.47480324074074631</v>
      </c>
      <c r="E441" s="405">
        <v>0.47496527777778336</v>
      </c>
      <c r="F441" s="406">
        <f t="shared" si="117"/>
        <v>1.7</v>
      </c>
      <c r="G441" s="468">
        <f t="shared" si="117"/>
        <v>13.26</v>
      </c>
      <c r="H441" s="407">
        <f t="shared" si="117"/>
        <v>1.2</v>
      </c>
      <c r="I441" s="407">
        <f t="shared" si="110"/>
        <v>14.959999999999999</v>
      </c>
      <c r="J441" s="407">
        <f t="shared" ca="1" si="105"/>
        <v>15.03</v>
      </c>
      <c r="K441" s="408">
        <f t="shared" ca="1" si="111"/>
        <v>7.0000000000000284E-2</v>
      </c>
      <c r="L441" s="409">
        <f t="shared" si="112"/>
        <v>0.5</v>
      </c>
      <c r="M441" s="410">
        <f t="shared" si="113"/>
        <v>15.459999999999999</v>
      </c>
      <c r="N441" s="410">
        <f t="shared" ca="1" si="114"/>
        <v>15.53</v>
      </c>
      <c r="O441" s="411"/>
      <c r="P441" s="485">
        <f t="shared" ca="1" si="115"/>
        <v>0.47504629629630168</v>
      </c>
      <c r="Q441" s="484">
        <f t="shared" ca="1" si="106"/>
        <v>0.47519675925926463</v>
      </c>
      <c r="R441" s="486">
        <f t="shared" ca="1" si="107"/>
        <v>7.0000000000000007E-2</v>
      </c>
      <c r="S441" s="486">
        <f t="shared" ca="1" si="107"/>
        <v>0.03</v>
      </c>
      <c r="T441">
        <v>19</v>
      </c>
      <c r="U441" s="469" t="str">
        <f t="shared" si="103"/>
        <v>C53-R13</v>
      </c>
      <c r="V441">
        <v>53</v>
      </c>
      <c r="W441" s="470" t="s">
        <v>493</v>
      </c>
      <c r="X441" s="470" t="s">
        <v>494</v>
      </c>
      <c r="Y441">
        <v>13</v>
      </c>
      <c r="Z441" s="400">
        <v>425</v>
      </c>
      <c r="AA441" s="502">
        <v>425</v>
      </c>
    </row>
    <row r="442" spans="1:27" ht="12.75" customHeight="1">
      <c r="A442" s="403">
        <f t="shared" si="108"/>
        <v>426</v>
      </c>
      <c r="B442" s="513"/>
      <c r="C442" s="404" t="str">
        <f t="shared" si="104"/>
        <v>C53-R15</v>
      </c>
      <c r="D442" s="405">
        <v>0.47519675925926486</v>
      </c>
      <c r="E442" s="405">
        <v>0.47534722222222781</v>
      </c>
      <c r="F442" s="406">
        <f t="shared" si="117"/>
        <v>1.7</v>
      </c>
      <c r="G442" s="468">
        <f t="shared" si="117"/>
        <v>13.26</v>
      </c>
      <c r="H442" s="407">
        <f t="shared" si="117"/>
        <v>1.2</v>
      </c>
      <c r="I442" s="407">
        <f t="shared" si="110"/>
        <v>14.959999999999999</v>
      </c>
      <c r="J442" s="407">
        <f t="shared" ca="1" si="105"/>
        <v>15.11</v>
      </c>
      <c r="K442" s="408">
        <f t="shared" ca="1" si="111"/>
        <v>0.15000000000000036</v>
      </c>
      <c r="L442" s="409">
        <f t="shared" si="112"/>
        <v>0.5</v>
      </c>
      <c r="M442" s="410">
        <f t="shared" si="113"/>
        <v>15.459999999999999</v>
      </c>
      <c r="N442" s="410">
        <f t="shared" ca="1" si="114"/>
        <v>15.61</v>
      </c>
      <c r="O442" s="411"/>
      <c r="P442" s="485">
        <f t="shared" ca="1" si="115"/>
        <v>0.4754745370370424</v>
      </c>
      <c r="Q442" s="484">
        <f t="shared" ca="1" si="106"/>
        <v>0.47563657407407944</v>
      </c>
      <c r="R442" s="486">
        <f t="shared" ca="1" si="107"/>
        <v>0.15</v>
      </c>
      <c r="S442" s="486">
        <f t="shared" ca="1" si="107"/>
        <v>0.08</v>
      </c>
      <c r="T442">
        <v>20</v>
      </c>
      <c r="U442" s="469" t="str">
        <f t="shared" si="103"/>
        <v>C53-R15</v>
      </c>
      <c r="V442">
        <v>53</v>
      </c>
      <c r="W442" s="470" t="s">
        <v>493</v>
      </c>
      <c r="X442" s="470" t="s">
        <v>494</v>
      </c>
      <c r="Y442">
        <v>15</v>
      </c>
      <c r="Z442" s="400">
        <v>426</v>
      </c>
      <c r="AA442" s="502">
        <v>426</v>
      </c>
    </row>
    <row r="443" spans="1:27" ht="12.75" customHeight="1">
      <c r="A443" s="403">
        <f t="shared" si="108"/>
        <v>427</v>
      </c>
      <c r="B443" s="513"/>
      <c r="C443" s="404" t="str">
        <f t="shared" si="104"/>
        <v>C53-R17</v>
      </c>
      <c r="D443" s="405">
        <v>0.47559027777778334</v>
      </c>
      <c r="E443" s="405">
        <v>0.47575231481482039</v>
      </c>
      <c r="F443" s="406">
        <f t="shared" si="117"/>
        <v>1.7</v>
      </c>
      <c r="G443" s="468">
        <f t="shared" si="117"/>
        <v>13.26</v>
      </c>
      <c r="H443" s="407">
        <f t="shared" si="117"/>
        <v>1.2</v>
      </c>
      <c r="I443" s="407">
        <f t="shared" si="110"/>
        <v>14.959999999999999</v>
      </c>
      <c r="J443" s="407">
        <f t="shared" ca="1" si="105"/>
        <v>15.09</v>
      </c>
      <c r="K443" s="408">
        <f t="shared" ca="1" si="111"/>
        <v>0.13000000000000078</v>
      </c>
      <c r="L443" s="409">
        <f t="shared" si="112"/>
        <v>0.5</v>
      </c>
      <c r="M443" s="410">
        <f t="shared" si="113"/>
        <v>15.459999999999999</v>
      </c>
      <c r="N443" s="410">
        <f t="shared" ca="1" si="114"/>
        <v>15.59</v>
      </c>
      <c r="O443" s="411"/>
      <c r="P443" s="485">
        <f t="shared" ca="1" si="115"/>
        <v>0.47587962962963498</v>
      </c>
      <c r="Q443" s="484">
        <f t="shared" ca="1" si="106"/>
        <v>0.47603009259259793</v>
      </c>
      <c r="R443" s="486">
        <f t="shared" ca="1" si="107"/>
        <v>0.13</v>
      </c>
      <c r="S443" s="486">
        <f t="shared" ca="1" si="107"/>
        <v>0.06</v>
      </c>
      <c r="T443">
        <v>21</v>
      </c>
      <c r="U443" s="469" t="str">
        <f t="shared" si="103"/>
        <v>C53-R17</v>
      </c>
      <c r="V443">
        <v>53</v>
      </c>
      <c r="W443" s="470" t="s">
        <v>493</v>
      </c>
      <c r="X443" s="470" t="s">
        <v>494</v>
      </c>
      <c r="Y443">
        <v>17</v>
      </c>
      <c r="Z443" s="400">
        <v>427</v>
      </c>
      <c r="AA443" s="502">
        <v>427</v>
      </c>
    </row>
    <row r="444" spans="1:27" ht="12.75" customHeight="1">
      <c r="A444" s="403">
        <f t="shared" si="108"/>
        <v>428</v>
      </c>
      <c r="B444" s="513"/>
      <c r="C444" s="404" t="str">
        <f t="shared" si="104"/>
        <v>C53-R19</v>
      </c>
      <c r="D444" s="405">
        <v>0.47601851851852411</v>
      </c>
      <c r="E444" s="405">
        <v>0.47619212962963525</v>
      </c>
      <c r="F444" s="406">
        <f t="shared" si="117"/>
        <v>1.7</v>
      </c>
      <c r="G444" s="468">
        <f t="shared" si="117"/>
        <v>13.26</v>
      </c>
      <c r="H444" s="407">
        <f t="shared" si="117"/>
        <v>1.2</v>
      </c>
      <c r="I444" s="407">
        <f t="shared" si="110"/>
        <v>14.959999999999999</v>
      </c>
      <c r="J444" s="407">
        <f t="shared" ca="1" si="105"/>
        <v>15.04</v>
      </c>
      <c r="K444" s="408">
        <f t="shared" ca="1" si="111"/>
        <v>8.0000000000000071E-2</v>
      </c>
      <c r="L444" s="409">
        <f t="shared" si="112"/>
        <v>0.5</v>
      </c>
      <c r="M444" s="410">
        <f t="shared" si="113"/>
        <v>15.459999999999999</v>
      </c>
      <c r="N444" s="410">
        <f t="shared" ca="1" si="114"/>
        <v>15.54</v>
      </c>
      <c r="O444" s="411"/>
      <c r="P444" s="485">
        <f t="shared" ca="1" si="115"/>
        <v>0.47629629629630166</v>
      </c>
      <c r="Q444" s="484">
        <f t="shared" ca="1" si="106"/>
        <v>0.4764699074074128</v>
      </c>
      <c r="R444" s="486">
        <f t="shared" ca="1" si="107"/>
        <v>0.08</v>
      </c>
      <c r="S444" s="486">
        <f t="shared" ca="1" si="107"/>
        <v>0.08</v>
      </c>
      <c r="T444">
        <v>22</v>
      </c>
      <c r="U444" s="469" t="str">
        <f t="shared" si="103"/>
        <v>C53-R19</v>
      </c>
      <c r="V444">
        <v>53</v>
      </c>
      <c r="W444" s="470" t="s">
        <v>493</v>
      </c>
      <c r="X444" s="470" t="s">
        <v>494</v>
      </c>
      <c r="Y444">
        <v>19</v>
      </c>
      <c r="Z444" s="400">
        <v>428</v>
      </c>
      <c r="AA444" s="502">
        <v>428</v>
      </c>
    </row>
    <row r="445" spans="1:27" ht="12.75" customHeight="1">
      <c r="A445" s="403">
        <f t="shared" si="108"/>
        <v>429</v>
      </c>
      <c r="B445" s="513"/>
      <c r="C445" s="404" t="str">
        <f t="shared" si="104"/>
        <v>C53-R21</v>
      </c>
      <c r="D445" s="405">
        <v>0.47645833333333898</v>
      </c>
      <c r="E445" s="405">
        <v>0.47659722222222789</v>
      </c>
      <c r="F445" s="406">
        <f t="shared" si="117"/>
        <v>1.7</v>
      </c>
      <c r="G445" s="468">
        <f t="shared" si="117"/>
        <v>13.26</v>
      </c>
      <c r="H445" s="407">
        <f t="shared" si="117"/>
        <v>1.2</v>
      </c>
      <c r="I445" s="407">
        <f t="shared" si="110"/>
        <v>14.959999999999999</v>
      </c>
      <c r="J445" s="407">
        <f t="shared" ca="1" si="105"/>
        <v>14.989999999999998</v>
      </c>
      <c r="K445" s="408">
        <f t="shared" ca="1" si="111"/>
        <v>2.9999999999999361E-2</v>
      </c>
      <c r="L445" s="409">
        <f t="shared" si="112"/>
        <v>0.5</v>
      </c>
      <c r="M445" s="410">
        <f t="shared" si="113"/>
        <v>15.459999999999999</v>
      </c>
      <c r="N445" s="410">
        <f t="shared" ca="1" si="114"/>
        <v>15.489999999999998</v>
      </c>
      <c r="O445" s="411"/>
      <c r="P445" s="485">
        <f t="shared" ca="1" si="115"/>
        <v>0.47674768518519056</v>
      </c>
      <c r="Q445" s="484">
        <f t="shared" ca="1" si="106"/>
        <v>0.47689814814815351</v>
      </c>
      <c r="R445" s="486">
        <f t="shared" ca="1" si="107"/>
        <v>0.03</v>
      </c>
      <c r="S445" s="486">
        <f t="shared" ca="1" si="107"/>
        <v>0.08</v>
      </c>
      <c r="T445">
        <v>23</v>
      </c>
      <c r="U445" s="469" t="str">
        <f t="shared" si="103"/>
        <v>C53-R21</v>
      </c>
      <c r="V445">
        <v>53</v>
      </c>
      <c r="W445" s="470" t="s">
        <v>493</v>
      </c>
      <c r="X445" s="470" t="s">
        <v>494</v>
      </c>
      <c r="Y445">
        <v>21</v>
      </c>
      <c r="Z445" s="400">
        <v>429</v>
      </c>
      <c r="AA445" s="502">
        <v>429</v>
      </c>
    </row>
    <row r="446" spans="1:27" ht="12.75" customHeight="1">
      <c r="A446" s="403">
        <f t="shared" si="108"/>
        <v>430</v>
      </c>
      <c r="B446" s="513"/>
      <c r="C446" s="404" t="str">
        <f t="shared" si="104"/>
        <v>C53-R23</v>
      </c>
      <c r="D446" s="405">
        <v>0.47687500000000566</v>
      </c>
      <c r="E446" s="405">
        <v>0.47701388888889457</v>
      </c>
      <c r="F446" s="406">
        <f t="shared" si="117"/>
        <v>1.7</v>
      </c>
      <c r="G446" s="468">
        <f t="shared" si="117"/>
        <v>13.26</v>
      </c>
      <c r="H446" s="407">
        <f t="shared" si="117"/>
        <v>1.2</v>
      </c>
      <c r="I446" s="407">
        <f t="shared" si="110"/>
        <v>14.959999999999999</v>
      </c>
      <c r="J446" s="407">
        <f t="shared" ca="1" si="105"/>
        <v>14.999999999999998</v>
      </c>
      <c r="K446" s="408">
        <f t="shared" ca="1" si="111"/>
        <v>3.9999999999999147E-2</v>
      </c>
      <c r="L446" s="409">
        <f t="shared" si="112"/>
        <v>0.5</v>
      </c>
      <c r="M446" s="410">
        <f t="shared" si="113"/>
        <v>15.459999999999999</v>
      </c>
      <c r="N446" s="410">
        <f t="shared" ca="1" si="114"/>
        <v>15.499999999999998</v>
      </c>
      <c r="O446" s="411"/>
      <c r="P446" s="485">
        <f t="shared" ca="1" si="115"/>
        <v>0.47718750000000537</v>
      </c>
      <c r="Q446" s="484">
        <f t="shared" ca="1" si="106"/>
        <v>0.47733796296296832</v>
      </c>
      <c r="R446" s="486">
        <f t="shared" ca="1" si="107"/>
        <v>0.04</v>
      </c>
      <c r="S446" s="486">
        <f t="shared" ca="1" si="107"/>
        <v>0.09</v>
      </c>
      <c r="T446">
        <v>24</v>
      </c>
      <c r="U446" s="469" t="str">
        <f t="shared" si="103"/>
        <v>C53-R23</v>
      </c>
      <c r="V446">
        <v>53</v>
      </c>
      <c r="W446" s="470" t="s">
        <v>493</v>
      </c>
      <c r="X446" s="470" t="s">
        <v>494</v>
      </c>
      <c r="Y446">
        <v>23</v>
      </c>
      <c r="Z446" s="400">
        <v>430</v>
      </c>
      <c r="AA446" s="502">
        <v>430</v>
      </c>
    </row>
    <row r="447" spans="1:27" ht="12.75" customHeight="1">
      <c r="A447" s="403">
        <f t="shared" si="108"/>
        <v>431</v>
      </c>
      <c r="B447" s="513"/>
      <c r="C447" s="404" t="str">
        <f t="shared" si="104"/>
        <v>C53-R25</v>
      </c>
      <c r="D447" s="405">
        <v>0.47729166666667233</v>
      </c>
      <c r="E447" s="405">
        <v>0.47743055555556124</v>
      </c>
      <c r="F447" s="406">
        <f t="shared" si="117"/>
        <v>1.7</v>
      </c>
      <c r="G447" s="468">
        <f t="shared" si="117"/>
        <v>13.26</v>
      </c>
      <c r="H447" s="407">
        <f t="shared" si="117"/>
        <v>1.2</v>
      </c>
      <c r="I447" s="407">
        <f t="shared" si="110"/>
        <v>14.959999999999999</v>
      </c>
      <c r="J447" s="407">
        <f t="shared" ca="1" si="105"/>
        <v>15.069999999999999</v>
      </c>
      <c r="K447" s="408">
        <f t="shared" ca="1" si="111"/>
        <v>0.10999999999999943</v>
      </c>
      <c r="L447" s="409">
        <f t="shared" si="112"/>
        <v>0.5</v>
      </c>
      <c r="M447" s="410">
        <f t="shared" si="113"/>
        <v>15.459999999999999</v>
      </c>
      <c r="N447" s="410">
        <f t="shared" ca="1" si="114"/>
        <v>15.569999999999999</v>
      </c>
      <c r="O447" s="411"/>
      <c r="P447" s="485">
        <f t="shared" ca="1" si="115"/>
        <v>0.47761574074074609</v>
      </c>
      <c r="Q447" s="484">
        <f t="shared" ca="1" si="106"/>
        <v>0.47777777777778313</v>
      </c>
      <c r="R447" s="486">
        <f t="shared" ca="1" si="107"/>
        <v>0.11</v>
      </c>
      <c r="S447" s="486">
        <f t="shared" ca="1" si="107"/>
        <v>0.15</v>
      </c>
      <c r="T447">
        <v>25</v>
      </c>
      <c r="U447" s="469" t="str">
        <f t="shared" si="103"/>
        <v>C53-R25</v>
      </c>
      <c r="V447">
        <v>53</v>
      </c>
      <c r="W447" s="470" t="s">
        <v>493</v>
      </c>
      <c r="X447" s="470" t="s">
        <v>494</v>
      </c>
      <c r="Y447">
        <v>25</v>
      </c>
      <c r="Z447" s="400">
        <v>431</v>
      </c>
      <c r="AA447" s="502">
        <v>431</v>
      </c>
    </row>
    <row r="448" spans="1:27" ht="12.75" customHeight="1">
      <c r="A448" s="403">
        <f t="shared" si="108"/>
        <v>432</v>
      </c>
      <c r="B448" s="513"/>
      <c r="C448" s="404" t="str">
        <f t="shared" si="104"/>
        <v>C53-R27</v>
      </c>
      <c r="D448" s="405">
        <v>0.47767361111111678</v>
      </c>
      <c r="E448" s="405">
        <v>0.47781250000000569</v>
      </c>
      <c r="F448" s="406">
        <f t="shared" si="117"/>
        <v>1.7</v>
      </c>
      <c r="G448" s="468">
        <f t="shared" si="117"/>
        <v>13.26</v>
      </c>
      <c r="H448" s="407">
        <f t="shared" si="117"/>
        <v>1.2</v>
      </c>
      <c r="I448" s="407">
        <f t="shared" si="110"/>
        <v>14.959999999999999</v>
      </c>
      <c r="J448" s="407">
        <f t="shared" ca="1" si="105"/>
        <v>15.11</v>
      </c>
      <c r="K448" s="408">
        <f t="shared" ca="1" si="111"/>
        <v>0.15000000000000036</v>
      </c>
      <c r="L448" s="409">
        <f t="shared" si="112"/>
        <v>0.5</v>
      </c>
      <c r="M448" s="410">
        <f t="shared" si="113"/>
        <v>15.459999999999999</v>
      </c>
      <c r="N448" s="410">
        <f t="shared" ca="1" si="114"/>
        <v>15.61</v>
      </c>
      <c r="O448" s="411"/>
      <c r="P448" s="485">
        <f t="shared" ca="1" si="115"/>
        <v>0.47806712962963499</v>
      </c>
      <c r="Q448" s="484">
        <f t="shared" ca="1" si="106"/>
        <v>0.4782060185185239</v>
      </c>
      <c r="R448" s="486">
        <f t="shared" ca="1" si="107"/>
        <v>0.15</v>
      </c>
      <c r="S448" s="486">
        <f t="shared" ca="1" si="107"/>
        <v>0.1</v>
      </c>
      <c r="T448">
        <v>1</v>
      </c>
      <c r="U448" s="469" t="str">
        <f t="shared" si="103"/>
        <v>C53-R27</v>
      </c>
      <c r="V448">
        <v>53</v>
      </c>
      <c r="W448" s="470" t="s">
        <v>493</v>
      </c>
      <c r="X448" s="470" t="s">
        <v>494</v>
      </c>
      <c r="Y448">
        <v>27</v>
      </c>
      <c r="Z448" s="400">
        <v>432</v>
      </c>
      <c r="AA448" s="502">
        <v>432</v>
      </c>
    </row>
    <row r="449" spans="1:27" ht="12.75" customHeight="1">
      <c r="A449" s="403">
        <f t="shared" si="108"/>
        <v>433</v>
      </c>
      <c r="B449" s="513"/>
      <c r="C449" s="404" t="str">
        <f t="shared" si="104"/>
        <v>C53-R29</v>
      </c>
      <c r="D449" s="405">
        <v>0.47804398148148719</v>
      </c>
      <c r="E449" s="405">
        <v>0.47821759259259833</v>
      </c>
      <c r="F449" s="406">
        <f t="shared" si="117"/>
        <v>1.7</v>
      </c>
      <c r="G449" s="468">
        <f t="shared" si="117"/>
        <v>13.26</v>
      </c>
      <c r="H449" s="407">
        <f t="shared" si="117"/>
        <v>1.2</v>
      </c>
      <c r="I449" s="407">
        <f t="shared" si="110"/>
        <v>14.959999999999999</v>
      </c>
      <c r="J449" s="407">
        <f t="shared" ca="1" si="105"/>
        <v>15.04</v>
      </c>
      <c r="K449" s="408">
        <f t="shared" ca="1" si="111"/>
        <v>8.0000000000000071E-2</v>
      </c>
      <c r="L449" s="409">
        <f t="shared" si="112"/>
        <v>0.5</v>
      </c>
      <c r="M449" s="410">
        <f t="shared" si="113"/>
        <v>15.459999999999999</v>
      </c>
      <c r="N449" s="410">
        <f t="shared" ca="1" si="114"/>
        <v>15.54</v>
      </c>
      <c r="O449" s="411"/>
      <c r="P449" s="485">
        <f t="shared" ca="1" si="115"/>
        <v>0.47848379629630167</v>
      </c>
      <c r="Q449" s="484">
        <f t="shared" ca="1" si="106"/>
        <v>0.47863425925926462</v>
      </c>
      <c r="R449" s="486">
        <f t="shared" ca="1" si="107"/>
        <v>0.08</v>
      </c>
      <c r="S449" s="486">
        <f t="shared" ca="1" si="107"/>
        <v>0.05</v>
      </c>
      <c r="T449">
        <v>2</v>
      </c>
      <c r="U449" s="469" t="str">
        <f t="shared" si="103"/>
        <v>C53-R29</v>
      </c>
      <c r="V449">
        <v>53</v>
      </c>
      <c r="W449" s="470" t="s">
        <v>493</v>
      </c>
      <c r="X449" s="470" t="s">
        <v>494</v>
      </c>
      <c r="Y449">
        <v>29</v>
      </c>
      <c r="Z449" s="400">
        <v>433</v>
      </c>
      <c r="AA449" s="502">
        <v>433</v>
      </c>
    </row>
    <row r="450" spans="1:27" ht="12.75" customHeight="1">
      <c r="A450" s="403">
        <f t="shared" si="108"/>
        <v>434</v>
      </c>
      <c r="B450" s="513"/>
      <c r="C450" s="404" t="str">
        <f t="shared" si="104"/>
        <v>C53-R31</v>
      </c>
      <c r="D450" s="405">
        <v>0.47849537037037609</v>
      </c>
      <c r="E450" s="405">
        <v>0.47864583333333904</v>
      </c>
      <c r="F450" s="406">
        <f t="shared" si="117"/>
        <v>1.7</v>
      </c>
      <c r="G450" s="468">
        <f t="shared" si="117"/>
        <v>13.26</v>
      </c>
      <c r="H450" s="407">
        <f t="shared" si="117"/>
        <v>1.2</v>
      </c>
      <c r="I450" s="407">
        <f t="shared" si="110"/>
        <v>14.959999999999999</v>
      </c>
      <c r="J450" s="407">
        <f t="shared" ca="1" si="105"/>
        <v>14.969999999999999</v>
      </c>
      <c r="K450" s="408">
        <f t="shared" ca="1" si="111"/>
        <v>9.9999999999997868E-3</v>
      </c>
      <c r="L450" s="409">
        <f t="shared" si="112"/>
        <v>0.5</v>
      </c>
      <c r="M450" s="410">
        <f t="shared" si="113"/>
        <v>15.459999999999999</v>
      </c>
      <c r="N450" s="410">
        <f t="shared" ca="1" si="114"/>
        <v>15.469999999999999</v>
      </c>
      <c r="O450" s="411"/>
      <c r="P450" s="485">
        <f t="shared" ca="1" si="115"/>
        <v>0.47890046296296834</v>
      </c>
      <c r="Q450" s="484">
        <f t="shared" ca="1" si="106"/>
        <v>0.47906250000000539</v>
      </c>
      <c r="R450" s="486">
        <f t="shared" ca="1" si="107"/>
        <v>0.01</v>
      </c>
      <c r="S450" s="486">
        <f t="shared" ca="1" si="107"/>
        <v>0.11</v>
      </c>
      <c r="T450">
        <v>3</v>
      </c>
      <c r="U450" s="469" t="str">
        <f t="shared" si="103"/>
        <v>C53-R31</v>
      </c>
      <c r="V450">
        <v>53</v>
      </c>
      <c r="W450" s="470" t="s">
        <v>493</v>
      </c>
      <c r="X450" s="470" t="s">
        <v>494</v>
      </c>
      <c r="Y450">
        <v>31</v>
      </c>
      <c r="Z450" s="400">
        <v>434</v>
      </c>
      <c r="AA450" s="502">
        <v>434</v>
      </c>
    </row>
    <row r="451" spans="1:27" ht="12.75" customHeight="1">
      <c r="A451" s="403">
        <f t="shared" si="108"/>
        <v>435</v>
      </c>
      <c r="B451" s="513"/>
      <c r="C451" s="404" t="str">
        <f t="shared" si="104"/>
        <v>C53-R33</v>
      </c>
      <c r="D451" s="405">
        <v>0.47891203703704277</v>
      </c>
      <c r="E451" s="405">
        <v>0.47905092592593168</v>
      </c>
      <c r="F451" s="406">
        <f t="shared" ref="F451:H466" si="118">F450</f>
        <v>1.7</v>
      </c>
      <c r="G451" s="468">
        <f t="shared" si="118"/>
        <v>13.26</v>
      </c>
      <c r="H451" s="407">
        <f t="shared" si="118"/>
        <v>1.2</v>
      </c>
      <c r="I451" s="407">
        <f t="shared" si="110"/>
        <v>14.959999999999999</v>
      </c>
      <c r="J451" s="407">
        <f t="shared" ca="1" si="105"/>
        <v>15.09</v>
      </c>
      <c r="K451" s="408">
        <f t="shared" ca="1" si="111"/>
        <v>0.13000000000000078</v>
      </c>
      <c r="L451" s="409">
        <f t="shared" si="112"/>
        <v>0.5</v>
      </c>
      <c r="M451" s="410">
        <f t="shared" si="113"/>
        <v>15.459999999999999</v>
      </c>
      <c r="N451" s="410">
        <f t="shared" ca="1" si="114"/>
        <v>15.59</v>
      </c>
      <c r="O451" s="411"/>
      <c r="P451" s="485">
        <f t="shared" ca="1" si="115"/>
        <v>0.47931712962963502</v>
      </c>
      <c r="Q451" s="484">
        <f t="shared" ca="1" si="106"/>
        <v>0.47949074074074616</v>
      </c>
      <c r="R451" s="486">
        <f t="shared" ca="1" si="107"/>
        <v>0.13</v>
      </c>
      <c r="S451" s="486">
        <f t="shared" ca="1" si="107"/>
        <v>0.13</v>
      </c>
      <c r="T451">
        <v>4</v>
      </c>
      <c r="U451" s="469" t="str">
        <f t="shared" si="103"/>
        <v>C53-R33</v>
      </c>
      <c r="V451">
        <v>53</v>
      </c>
      <c r="W451" s="470" t="s">
        <v>493</v>
      </c>
      <c r="X451" s="470" t="s">
        <v>494</v>
      </c>
      <c r="Y451">
        <v>33</v>
      </c>
      <c r="Z451" s="400">
        <v>435</v>
      </c>
      <c r="AA451" s="502">
        <v>435</v>
      </c>
    </row>
    <row r="452" spans="1:27" ht="12.75" customHeight="1">
      <c r="A452" s="403">
        <f t="shared" si="108"/>
        <v>436</v>
      </c>
      <c r="B452" s="513"/>
      <c r="C452" s="404" t="str">
        <f t="shared" si="104"/>
        <v>C53-R35</v>
      </c>
      <c r="D452" s="405">
        <v>0.47932870370370945</v>
      </c>
      <c r="E452" s="405">
        <v>0.47946759259259836</v>
      </c>
      <c r="F452" s="406">
        <f t="shared" si="118"/>
        <v>1.7</v>
      </c>
      <c r="G452" s="468">
        <f t="shared" si="118"/>
        <v>13.26</v>
      </c>
      <c r="H452" s="407">
        <f t="shared" si="118"/>
        <v>1.2</v>
      </c>
      <c r="I452" s="407">
        <f t="shared" si="110"/>
        <v>14.959999999999999</v>
      </c>
      <c r="J452" s="407">
        <f t="shared" ca="1" si="105"/>
        <v>14.969999999999999</v>
      </c>
      <c r="K452" s="408">
        <f t="shared" ca="1" si="111"/>
        <v>9.9999999999997868E-3</v>
      </c>
      <c r="L452" s="409">
        <f t="shared" si="112"/>
        <v>0.5</v>
      </c>
      <c r="M452" s="410">
        <f t="shared" si="113"/>
        <v>15.459999999999999</v>
      </c>
      <c r="N452" s="410">
        <f t="shared" ca="1" si="114"/>
        <v>15.469999999999999</v>
      </c>
      <c r="O452" s="411"/>
      <c r="P452" s="485">
        <f t="shared" ca="1" si="115"/>
        <v>0.47978009259259802</v>
      </c>
      <c r="Q452" s="484">
        <f t="shared" ca="1" si="106"/>
        <v>0.47994212962963506</v>
      </c>
      <c r="R452" s="486">
        <f t="shared" ca="1" si="107"/>
        <v>0.01</v>
      </c>
      <c r="S452" s="486">
        <f t="shared" ca="1" si="107"/>
        <v>0.11</v>
      </c>
      <c r="T452">
        <v>5</v>
      </c>
      <c r="U452" s="469" t="str">
        <f t="shared" si="103"/>
        <v>C53-R35</v>
      </c>
      <c r="V452">
        <v>53</v>
      </c>
      <c r="W452" s="470" t="s">
        <v>493</v>
      </c>
      <c r="X452" s="470" t="s">
        <v>494</v>
      </c>
      <c r="Y452">
        <v>35</v>
      </c>
      <c r="Z452" s="400">
        <v>436</v>
      </c>
      <c r="AA452" s="502">
        <v>436</v>
      </c>
    </row>
    <row r="453" spans="1:27" ht="12.75" customHeight="1">
      <c r="A453" s="403">
        <f t="shared" si="108"/>
        <v>437</v>
      </c>
      <c r="B453" s="513"/>
      <c r="C453" s="404" t="str">
        <f t="shared" si="104"/>
        <v>C53-R37</v>
      </c>
      <c r="D453" s="405">
        <v>0.4797106481481539</v>
      </c>
      <c r="E453" s="405">
        <v>0.47984953703704281</v>
      </c>
      <c r="F453" s="406">
        <f t="shared" si="118"/>
        <v>1.7</v>
      </c>
      <c r="G453" s="468">
        <f t="shared" si="118"/>
        <v>13.26</v>
      </c>
      <c r="H453" s="407">
        <f t="shared" si="118"/>
        <v>1.2</v>
      </c>
      <c r="I453" s="407">
        <f t="shared" si="110"/>
        <v>14.959999999999999</v>
      </c>
      <c r="J453" s="407">
        <f t="shared" ca="1" si="105"/>
        <v>15.01</v>
      </c>
      <c r="K453" s="408">
        <f t="shared" ca="1" si="111"/>
        <v>5.0000000000000711E-2</v>
      </c>
      <c r="L453" s="409">
        <f t="shared" si="112"/>
        <v>0.5</v>
      </c>
      <c r="M453" s="410">
        <f t="shared" si="113"/>
        <v>15.459999999999999</v>
      </c>
      <c r="N453" s="410">
        <f t="shared" ca="1" si="114"/>
        <v>15.51</v>
      </c>
      <c r="O453" s="411"/>
      <c r="P453" s="485">
        <f t="shared" ca="1" si="115"/>
        <v>0.4801851851851906</v>
      </c>
      <c r="Q453" s="484">
        <f t="shared" ca="1" si="106"/>
        <v>0.48035879629630174</v>
      </c>
      <c r="R453" s="486">
        <f t="shared" ca="1" si="107"/>
        <v>0.05</v>
      </c>
      <c r="S453" s="486">
        <f t="shared" ca="1" si="107"/>
        <v>0.06</v>
      </c>
      <c r="T453">
        <v>6</v>
      </c>
      <c r="U453" s="469" t="str">
        <f t="shared" si="103"/>
        <v>C53-R37</v>
      </c>
      <c r="V453">
        <v>53</v>
      </c>
      <c r="W453" s="470" t="s">
        <v>493</v>
      </c>
      <c r="X453" s="470" t="s">
        <v>494</v>
      </c>
      <c r="Y453">
        <v>37</v>
      </c>
      <c r="Z453" s="400">
        <v>437</v>
      </c>
      <c r="AA453" s="502">
        <v>437</v>
      </c>
    </row>
    <row r="454" spans="1:27" ht="12.75" customHeight="1">
      <c r="A454" s="403">
        <f t="shared" si="108"/>
        <v>438</v>
      </c>
      <c r="B454" s="513"/>
      <c r="C454" s="404" t="str">
        <f t="shared" si="104"/>
        <v>C53-R39</v>
      </c>
      <c r="D454" s="405">
        <v>0.48009259259259834</v>
      </c>
      <c r="E454" s="405">
        <v>0.48024305555556129</v>
      </c>
      <c r="F454" s="406">
        <f t="shared" si="118"/>
        <v>1.7</v>
      </c>
      <c r="G454" s="468">
        <f t="shared" si="118"/>
        <v>13.26</v>
      </c>
      <c r="H454" s="407">
        <f t="shared" si="118"/>
        <v>1.2</v>
      </c>
      <c r="I454" s="407">
        <f t="shared" si="110"/>
        <v>14.959999999999999</v>
      </c>
      <c r="J454" s="407">
        <f t="shared" ca="1" si="105"/>
        <v>14.979999999999999</v>
      </c>
      <c r="K454" s="408">
        <f t="shared" ca="1" si="111"/>
        <v>1.9999999999999574E-2</v>
      </c>
      <c r="L454" s="409">
        <f t="shared" si="112"/>
        <v>0.5</v>
      </c>
      <c r="M454" s="410">
        <f t="shared" si="113"/>
        <v>15.459999999999999</v>
      </c>
      <c r="N454" s="410">
        <f t="shared" ca="1" si="114"/>
        <v>15.479999999999999</v>
      </c>
      <c r="O454" s="411"/>
      <c r="P454" s="485">
        <f t="shared" ca="1" si="115"/>
        <v>0.48061342592593137</v>
      </c>
      <c r="Q454" s="484">
        <f t="shared" ca="1" si="106"/>
        <v>0.48078703703704251</v>
      </c>
      <c r="R454" s="486">
        <f t="shared" ca="1" si="107"/>
        <v>0.02</v>
      </c>
      <c r="S454" s="486">
        <f t="shared" ca="1" si="107"/>
        <v>0.1</v>
      </c>
      <c r="T454">
        <v>7</v>
      </c>
      <c r="U454" s="469" t="str">
        <f t="shared" si="103"/>
        <v>C53-R39</v>
      </c>
      <c r="V454">
        <v>53</v>
      </c>
      <c r="W454" s="470" t="s">
        <v>493</v>
      </c>
      <c r="X454" s="470" t="s">
        <v>494</v>
      </c>
      <c r="Y454">
        <v>39</v>
      </c>
      <c r="Z454" s="400">
        <v>438</v>
      </c>
      <c r="AA454" s="502">
        <v>438</v>
      </c>
    </row>
    <row r="455" spans="1:27" ht="12.75" customHeight="1">
      <c r="A455" s="403">
        <f t="shared" si="108"/>
        <v>439</v>
      </c>
      <c r="B455" s="513"/>
      <c r="C455" s="404" t="str">
        <f t="shared" si="104"/>
        <v>C53-R41</v>
      </c>
      <c r="D455" s="405">
        <v>0.48049768518519093</v>
      </c>
      <c r="E455" s="405">
        <v>0.48063657407407984</v>
      </c>
      <c r="F455" s="406">
        <f t="shared" si="118"/>
        <v>1.7</v>
      </c>
      <c r="G455" s="468">
        <f t="shared" si="118"/>
        <v>13.26</v>
      </c>
      <c r="H455" s="407">
        <f t="shared" si="118"/>
        <v>1.2</v>
      </c>
      <c r="I455" s="407">
        <f t="shared" si="110"/>
        <v>14.959999999999999</v>
      </c>
      <c r="J455" s="407">
        <f t="shared" ca="1" si="105"/>
        <v>15.1</v>
      </c>
      <c r="K455" s="408">
        <f t="shared" ca="1" si="111"/>
        <v>0.14000000000000057</v>
      </c>
      <c r="L455" s="409">
        <f t="shared" si="112"/>
        <v>0.5</v>
      </c>
      <c r="M455" s="410">
        <f t="shared" si="113"/>
        <v>15.459999999999999</v>
      </c>
      <c r="N455" s="410">
        <f t="shared" ca="1" si="114"/>
        <v>15.6</v>
      </c>
      <c r="O455" s="411"/>
      <c r="P455" s="485">
        <f t="shared" ca="1" si="115"/>
        <v>0.48105324074074624</v>
      </c>
      <c r="Q455" s="484">
        <f t="shared" ca="1" si="106"/>
        <v>0.48121527777778328</v>
      </c>
      <c r="R455" s="486">
        <f t="shared" ca="1" si="107"/>
        <v>0.14000000000000001</v>
      </c>
      <c r="S455" s="486">
        <f t="shared" ca="1" si="107"/>
        <v>0.08</v>
      </c>
      <c r="T455">
        <v>8</v>
      </c>
      <c r="U455" s="469" t="str">
        <f t="shared" si="103"/>
        <v>C53-R41</v>
      </c>
      <c r="V455">
        <v>53</v>
      </c>
      <c r="W455" s="470" t="s">
        <v>493</v>
      </c>
      <c r="X455" s="470" t="s">
        <v>494</v>
      </c>
      <c r="Y455">
        <v>41</v>
      </c>
      <c r="Z455" s="400">
        <v>439</v>
      </c>
      <c r="AA455" s="502">
        <v>439</v>
      </c>
    </row>
    <row r="456" spans="1:27" ht="12.75" customHeight="1">
      <c r="A456" s="403">
        <f t="shared" si="108"/>
        <v>440</v>
      </c>
      <c r="B456" s="513"/>
      <c r="C456" s="404" t="str">
        <f t="shared" si="104"/>
        <v>C53-R43</v>
      </c>
      <c r="D456" s="405">
        <v>0.48086805555556134</v>
      </c>
      <c r="E456" s="405">
        <v>0.48103009259259838</v>
      </c>
      <c r="F456" s="406">
        <f t="shared" si="118"/>
        <v>1.7</v>
      </c>
      <c r="G456" s="468">
        <f t="shared" si="118"/>
        <v>13.26</v>
      </c>
      <c r="H456" s="407">
        <f t="shared" si="118"/>
        <v>1.2</v>
      </c>
      <c r="I456" s="407">
        <f t="shared" si="110"/>
        <v>14.959999999999999</v>
      </c>
      <c r="J456" s="407">
        <f t="shared" ca="1" si="105"/>
        <v>15.04</v>
      </c>
      <c r="K456" s="408">
        <f t="shared" ca="1" si="111"/>
        <v>8.0000000000000071E-2</v>
      </c>
      <c r="L456" s="409">
        <f t="shared" si="112"/>
        <v>0.5</v>
      </c>
      <c r="M456" s="410">
        <f t="shared" si="113"/>
        <v>15.459999999999999</v>
      </c>
      <c r="N456" s="410">
        <f t="shared" ca="1" si="114"/>
        <v>15.54</v>
      </c>
      <c r="O456" s="411"/>
      <c r="P456" s="485">
        <f t="shared" ca="1" si="115"/>
        <v>0.48144675925926478</v>
      </c>
      <c r="Q456" s="484">
        <f t="shared" ca="1" si="106"/>
        <v>0.48162037037037592</v>
      </c>
      <c r="R456" s="486">
        <f t="shared" ca="1" si="107"/>
        <v>0.08</v>
      </c>
      <c r="S456" s="486">
        <f t="shared" ca="1" si="107"/>
        <v>0.01</v>
      </c>
      <c r="T456">
        <v>9</v>
      </c>
      <c r="U456" s="469" t="str">
        <f t="shared" si="103"/>
        <v>C53-R43</v>
      </c>
      <c r="V456">
        <v>53</v>
      </c>
      <c r="W456" s="470" t="s">
        <v>493</v>
      </c>
      <c r="X456" s="470" t="s">
        <v>494</v>
      </c>
      <c r="Y456">
        <v>43</v>
      </c>
      <c r="Z456" s="400">
        <v>440</v>
      </c>
      <c r="AA456" s="502">
        <v>440</v>
      </c>
    </row>
    <row r="457" spans="1:27" ht="12.75" customHeight="1">
      <c r="A457" s="403">
        <f t="shared" si="108"/>
        <v>441</v>
      </c>
      <c r="B457" s="513"/>
      <c r="C457" s="404" t="str">
        <f t="shared" si="104"/>
        <v>C53-R45</v>
      </c>
      <c r="D457" s="405">
        <v>0.48126157407407988</v>
      </c>
      <c r="E457" s="405">
        <v>0.48142361111111692</v>
      </c>
      <c r="F457" s="406">
        <f t="shared" si="118"/>
        <v>1.7</v>
      </c>
      <c r="G457" s="468">
        <f t="shared" si="118"/>
        <v>13.26</v>
      </c>
      <c r="H457" s="407">
        <f t="shared" si="118"/>
        <v>1.2</v>
      </c>
      <c r="I457" s="407">
        <f t="shared" si="110"/>
        <v>14.959999999999999</v>
      </c>
      <c r="J457" s="407">
        <f t="shared" ca="1" si="105"/>
        <v>15.069999999999999</v>
      </c>
      <c r="K457" s="408">
        <f t="shared" ca="1" si="111"/>
        <v>0.10999999999999943</v>
      </c>
      <c r="L457" s="409">
        <f t="shared" si="112"/>
        <v>0.5</v>
      </c>
      <c r="M457" s="410">
        <f t="shared" si="113"/>
        <v>15.459999999999999</v>
      </c>
      <c r="N457" s="410">
        <f t="shared" ca="1" si="114"/>
        <v>15.569999999999999</v>
      </c>
      <c r="O457" s="411"/>
      <c r="P457" s="485">
        <f t="shared" ca="1" si="115"/>
        <v>0.48187500000000555</v>
      </c>
      <c r="Q457" s="484">
        <f t="shared" ca="1" si="106"/>
        <v>0.48204861111111669</v>
      </c>
      <c r="R457" s="486">
        <f t="shared" ca="1" si="107"/>
        <v>0.11</v>
      </c>
      <c r="S457" s="486">
        <f t="shared" ca="1" si="107"/>
        <v>0.01</v>
      </c>
      <c r="T457">
        <v>10</v>
      </c>
      <c r="U457" s="469" t="str">
        <f t="shared" si="103"/>
        <v>C53-R45</v>
      </c>
      <c r="V457">
        <v>53</v>
      </c>
      <c r="W457" s="470" t="s">
        <v>493</v>
      </c>
      <c r="X457" s="470" t="s">
        <v>494</v>
      </c>
      <c r="Y457">
        <v>45</v>
      </c>
      <c r="Z457" s="400">
        <v>441</v>
      </c>
      <c r="AA457" s="502">
        <v>441</v>
      </c>
    </row>
    <row r="458" spans="1:27" ht="12.75" customHeight="1">
      <c r="A458" s="403">
        <f t="shared" si="108"/>
        <v>442</v>
      </c>
      <c r="B458" s="513"/>
      <c r="C458" s="404" t="str">
        <f t="shared" si="104"/>
        <v>C54-R46</v>
      </c>
      <c r="D458" s="405">
        <v>0.48170138888889469</v>
      </c>
      <c r="E458" s="405">
        <v>0.48185185185185764</v>
      </c>
      <c r="F458" s="406">
        <f t="shared" si="118"/>
        <v>1.7</v>
      </c>
      <c r="G458" s="468">
        <f t="shared" si="118"/>
        <v>13.26</v>
      </c>
      <c r="H458" s="407">
        <f t="shared" si="118"/>
        <v>1.2</v>
      </c>
      <c r="I458" s="407">
        <f t="shared" si="110"/>
        <v>14.959999999999999</v>
      </c>
      <c r="J458" s="407">
        <f t="shared" ca="1" si="105"/>
        <v>15.049999999999999</v>
      </c>
      <c r="K458" s="408">
        <f t="shared" ca="1" si="111"/>
        <v>8.9999999999999858E-2</v>
      </c>
      <c r="L458" s="409">
        <f t="shared" si="112"/>
        <v>0.5</v>
      </c>
      <c r="M458" s="410">
        <f t="shared" si="113"/>
        <v>15.459999999999999</v>
      </c>
      <c r="N458" s="410">
        <f t="shared" ca="1" si="114"/>
        <v>15.549999999999999</v>
      </c>
      <c r="O458" s="411"/>
      <c r="P458" s="485">
        <f t="shared" ca="1" si="115"/>
        <v>0.48229166666667223</v>
      </c>
      <c r="Q458" s="484">
        <f t="shared" ca="1" si="106"/>
        <v>0.48244212962963517</v>
      </c>
      <c r="R458" s="486">
        <f t="shared" ca="1" si="107"/>
        <v>0.09</v>
      </c>
      <c r="S458" s="486">
        <f t="shared" ca="1" si="107"/>
        <v>0.04</v>
      </c>
      <c r="T458">
        <v>11</v>
      </c>
      <c r="U458" s="469" t="str">
        <f t="shared" si="103"/>
        <v>C54-R46</v>
      </c>
      <c r="V458">
        <v>54</v>
      </c>
      <c r="W458" s="470" t="s">
        <v>493</v>
      </c>
      <c r="X458" s="470" t="s">
        <v>494</v>
      </c>
      <c r="Y458">
        <v>46</v>
      </c>
      <c r="Z458" s="400">
        <v>442</v>
      </c>
      <c r="AA458" s="502">
        <v>442</v>
      </c>
    </row>
    <row r="459" spans="1:27" ht="12.75" customHeight="1">
      <c r="A459" s="403">
        <f t="shared" si="108"/>
        <v>443</v>
      </c>
      <c r="B459" s="513"/>
      <c r="C459" s="404" t="str">
        <f t="shared" si="104"/>
        <v>C54-R44</v>
      </c>
      <c r="D459" s="405">
        <v>0.48210648148148727</v>
      </c>
      <c r="E459" s="405">
        <v>0.48224537037037618</v>
      </c>
      <c r="F459" s="406">
        <f t="shared" si="118"/>
        <v>1.7</v>
      </c>
      <c r="G459" s="468">
        <f t="shared" si="118"/>
        <v>13.26</v>
      </c>
      <c r="H459" s="407">
        <f t="shared" si="118"/>
        <v>1.2</v>
      </c>
      <c r="I459" s="407">
        <f t="shared" si="110"/>
        <v>14.959999999999999</v>
      </c>
      <c r="J459" s="407">
        <f t="shared" ca="1" si="105"/>
        <v>15.02</v>
      </c>
      <c r="K459" s="408">
        <f t="shared" ca="1" si="111"/>
        <v>6.0000000000000497E-2</v>
      </c>
      <c r="L459" s="409">
        <f t="shared" si="112"/>
        <v>0.5</v>
      </c>
      <c r="M459" s="410">
        <f t="shared" si="113"/>
        <v>15.459999999999999</v>
      </c>
      <c r="N459" s="410">
        <f t="shared" ca="1" si="114"/>
        <v>15.52</v>
      </c>
      <c r="O459" s="411"/>
      <c r="P459" s="485">
        <f t="shared" ca="1" si="115"/>
        <v>0.48268518518519071</v>
      </c>
      <c r="Q459" s="484">
        <f t="shared" ca="1" si="106"/>
        <v>0.48283564814815366</v>
      </c>
      <c r="R459" s="486">
        <f t="shared" ca="1" si="107"/>
        <v>0.06</v>
      </c>
      <c r="S459" s="486">
        <f t="shared" ca="1" si="107"/>
        <v>0.02</v>
      </c>
      <c r="T459">
        <v>12</v>
      </c>
      <c r="U459" s="469" t="str">
        <f t="shared" si="103"/>
        <v>C54-R44</v>
      </c>
      <c r="V459">
        <v>54</v>
      </c>
      <c r="W459" s="470" t="s">
        <v>493</v>
      </c>
      <c r="X459" s="470" t="s">
        <v>494</v>
      </c>
      <c r="Y459">
        <v>44</v>
      </c>
      <c r="Z459" s="400">
        <v>443</v>
      </c>
      <c r="AA459" s="502">
        <v>443</v>
      </c>
    </row>
    <row r="460" spans="1:27" ht="12.75" customHeight="1">
      <c r="A460" s="403">
        <f t="shared" si="108"/>
        <v>444</v>
      </c>
      <c r="B460" s="513"/>
      <c r="C460" s="404" t="str">
        <f t="shared" si="104"/>
        <v>C54-R42</v>
      </c>
      <c r="D460" s="405">
        <v>0.48250000000000581</v>
      </c>
      <c r="E460" s="405">
        <v>0.48265046296296876</v>
      </c>
      <c r="F460" s="406">
        <f t="shared" si="118"/>
        <v>1.7</v>
      </c>
      <c r="G460" s="468">
        <f t="shared" si="118"/>
        <v>13.26</v>
      </c>
      <c r="H460" s="407">
        <f t="shared" si="118"/>
        <v>1.2</v>
      </c>
      <c r="I460" s="407">
        <f t="shared" si="110"/>
        <v>14.959999999999999</v>
      </c>
      <c r="J460" s="407">
        <f t="shared" ca="1" si="105"/>
        <v>15.09</v>
      </c>
      <c r="K460" s="408">
        <f t="shared" ca="1" si="111"/>
        <v>0.13000000000000078</v>
      </c>
      <c r="L460" s="409">
        <f t="shared" si="112"/>
        <v>0.5</v>
      </c>
      <c r="M460" s="410">
        <f t="shared" si="113"/>
        <v>15.459999999999999</v>
      </c>
      <c r="N460" s="410">
        <f t="shared" ca="1" si="114"/>
        <v>15.59</v>
      </c>
      <c r="O460" s="411"/>
      <c r="P460" s="485">
        <f t="shared" ca="1" si="115"/>
        <v>0.48312500000000552</v>
      </c>
      <c r="Q460" s="484">
        <f t="shared" ca="1" si="106"/>
        <v>0.48328703703704257</v>
      </c>
      <c r="R460" s="486">
        <f t="shared" ca="1" si="107"/>
        <v>0.13</v>
      </c>
      <c r="S460" s="486">
        <f t="shared" ca="1" si="107"/>
        <v>0.03</v>
      </c>
      <c r="T460">
        <v>13</v>
      </c>
      <c r="U460" s="469" t="str">
        <f t="shared" si="103"/>
        <v>C54-R42</v>
      </c>
      <c r="V460">
        <v>54</v>
      </c>
      <c r="W460" s="470" t="s">
        <v>493</v>
      </c>
      <c r="X460" s="470" t="s">
        <v>494</v>
      </c>
      <c r="Y460">
        <v>42</v>
      </c>
      <c r="Z460" s="400">
        <v>444</v>
      </c>
      <c r="AA460" s="502">
        <v>444</v>
      </c>
    </row>
    <row r="461" spans="1:27" ht="12.75" customHeight="1">
      <c r="A461" s="403">
        <f t="shared" si="108"/>
        <v>445</v>
      </c>
      <c r="B461" s="513"/>
      <c r="C461" s="404" t="str">
        <f t="shared" si="104"/>
        <v>C54-R40</v>
      </c>
      <c r="D461" s="405">
        <v>0.48288194444445026</v>
      </c>
      <c r="E461" s="405">
        <v>0.48302083333333917</v>
      </c>
      <c r="F461" s="406">
        <f t="shared" si="118"/>
        <v>1.7</v>
      </c>
      <c r="G461" s="468">
        <f t="shared" si="118"/>
        <v>13.26</v>
      </c>
      <c r="H461" s="407">
        <f t="shared" si="118"/>
        <v>1.2</v>
      </c>
      <c r="I461" s="407">
        <f t="shared" si="110"/>
        <v>14.959999999999999</v>
      </c>
      <c r="J461" s="407">
        <f t="shared" ca="1" si="105"/>
        <v>15.09</v>
      </c>
      <c r="K461" s="408">
        <f t="shared" ca="1" si="111"/>
        <v>0.13000000000000078</v>
      </c>
      <c r="L461" s="409">
        <f t="shared" si="112"/>
        <v>0.5</v>
      </c>
      <c r="M461" s="410">
        <f t="shared" si="113"/>
        <v>15.459999999999999</v>
      </c>
      <c r="N461" s="410">
        <f t="shared" ca="1" si="114"/>
        <v>15.59</v>
      </c>
      <c r="O461" s="411"/>
      <c r="P461" s="485">
        <f t="shared" ca="1" si="115"/>
        <v>0.4835416666666722</v>
      </c>
      <c r="Q461" s="484">
        <f t="shared" ca="1" si="106"/>
        <v>0.48370370370370924</v>
      </c>
      <c r="R461" s="486">
        <f t="shared" ca="1" si="107"/>
        <v>0.13</v>
      </c>
      <c r="S461" s="486">
        <f t="shared" ca="1" si="107"/>
        <v>0.11</v>
      </c>
      <c r="T461">
        <v>14</v>
      </c>
      <c r="U461" s="469" t="str">
        <f t="shared" si="103"/>
        <v>C54-R40</v>
      </c>
      <c r="V461">
        <v>54</v>
      </c>
      <c r="W461" s="470" t="s">
        <v>493</v>
      </c>
      <c r="X461" s="470" t="s">
        <v>494</v>
      </c>
      <c r="Y461">
        <v>40</v>
      </c>
      <c r="Z461" s="400">
        <v>445</v>
      </c>
      <c r="AA461" s="502">
        <v>445</v>
      </c>
    </row>
    <row r="462" spans="1:27" ht="12.75" customHeight="1">
      <c r="A462" s="403">
        <f t="shared" si="108"/>
        <v>446</v>
      </c>
      <c r="B462" s="513"/>
      <c r="C462" s="404" t="str">
        <f t="shared" si="104"/>
        <v>C54-R38</v>
      </c>
      <c r="D462" s="405">
        <v>0.4832870370370429</v>
      </c>
      <c r="E462" s="405">
        <v>0.48346064814815404</v>
      </c>
      <c r="F462" s="406">
        <f t="shared" si="118"/>
        <v>1.7</v>
      </c>
      <c r="G462" s="468">
        <f t="shared" si="118"/>
        <v>13.26</v>
      </c>
      <c r="H462" s="407">
        <f t="shared" si="118"/>
        <v>1.2</v>
      </c>
      <c r="I462" s="407">
        <f t="shared" si="110"/>
        <v>14.959999999999999</v>
      </c>
      <c r="J462" s="407">
        <f t="shared" ca="1" si="105"/>
        <v>15.079999999999998</v>
      </c>
      <c r="K462" s="408">
        <f t="shared" ca="1" si="111"/>
        <v>0.11999999999999922</v>
      </c>
      <c r="L462" s="409">
        <f t="shared" si="112"/>
        <v>0.5</v>
      </c>
      <c r="M462" s="410">
        <f t="shared" si="113"/>
        <v>15.459999999999999</v>
      </c>
      <c r="N462" s="410">
        <f t="shared" ca="1" si="114"/>
        <v>15.579999999999998</v>
      </c>
      <c r="O462" s="411"/>
      <c r="P462" s="485">
        <f t="shared" ca="1" si="115"/>
        <v>0.4839930555555611</v>
      </c>
      <c r="Q462" s="484">
        <f t="shared" ca="1" si="106"/>
        <v>0.48414351851852405</v>
      </c>
      <c r="R462" s="486">
        <f t="shared" ca="1" si="107"/>
        <v>0.12</v>
      </c>
      <c r="S462" s="486">
        <f t="shared" ca="1" si="107"/>
        <v>0.02</v>
      </c>
      <c r="T462">
        <v>15</v>
      </c>
      <c r="U462" s="469" t="str">
        <f t="shared" si="103"/>
        <v>C54-R38</v>
      </c>
      <c r="V462">
        <v>54</v>
      </c>
      <c r="W462" s="470" t="s">
        <v>493</v>
      </c>
      <c r="X462" s="470" t="s">
        <v>494</v>
      </c>
      <c r="Y462">
        <v>38</v>
      </c>
      <c r="Z462" s="400">
        <v>446</v>
      </c>
      <c r="AA462" s="502">
        <v>446</v>
      </c>
    </row>
    <row r="463" spans="1:27" ht="12.75" customHeight="1">
      <c r="A463" s="403">
        <f t="shared" si="108"/>
        <v>447</v>
      </c>
      <c r="B463" s="513"/>
      <c r="C463" s="404" t="str">
        <f t="shared" si="104"/>
        <v>C54-R36</v>
      </c>
      <c r="D463" s="405">
        <v>0.48372685185185776</v>
      </c>
      <c r="E463" s="405">
        <v>0.4839004629629689</v>
      </c>
      <c r="F463" s="406">
        <f t="shared" si="118"/>
        <v>1.7</v>
      </c>
      <c r="G463" s="468">
        <f t="shared" si="118"/>
        <v>13.26</v>
      </c>
      <c r="H463" s="407">
        <f t="shared" si="118"/>
        <v>1.2</v>
      </c>
      <c r="I463" s="407">
        <f t="shared" si="110"/>
        <v>14.959999999999999</v>
      </c>
      <c r="J463" s="407">
        <f t="shared" ca="1" si="105"/>
        <v>15.03</v>
      </c>
      <c r="K463" s="408">
        <f t="shared" ca="1" si="111"/>
        <v>7.0000000000000284E-2</v>
      </c>
      <c r="L463" s="409">
        <f t="shared" si="112"/>
        <v>0.5</v>
      </c>
      <c r="M463" s="410">
        <f t="shared" si="113"/>
        <v>15.459999999999999</v>
      </c>
      <c r="N463" s="410">
        <f t="shared" ca="1" si="114"/>
        <v>15.53</v>
      </c>
      <c r="O463" s="411"/>
      <c r="P463" s="485">
        <f t="shared" ca="1" si="115"/>
        <v>0.48442129629630182</v>
      </c>
      <c r="Q463" s="484">
        <f t="shared" ca="1" si="106"/>
        <v>0.48456018518519073</v>
      </c>
      <c r="R463" s="486">
        <f t="shared" ca="1" si="107"/>
        <v>7.0000000000000007E-2</v>
      </c>
      <c r="S463" s="486">
        <f t="shared" ca="1" si="107"/>
        <v>0.12</v>
      </c>
      <c r="T463">
        <v>16</v>
      </c>
      <c r="U463" s="469" t="str">
        <f t="shared" si="103"/>
        <v>C54-R36</v>
      </c>
      <c r="V463">
        <v>54</v>
      </c>
      <c r="W463" s="470" t="s">
        <v>493</v>
      </c>
      <c r="X463" s="470" t="s">
        <v>494</v>
      </c>
      <c r="Y463">
        <v>36</v>
      </c>
      <c r="Z463" s="400">
        <v>447</v>
      </c>
      <c r="AA463" s="502">
        <v>447</v>
      </c>
    </row>
    <row r="464" spans="1:27" ht="12.75" customHeight="1">
      <c r="A464" s="403">
        <f t="shared" si="108"/>
        <v>448</v>
      </c>
      <c r="B464" s="513" t="str">
        <f>D12</f>
        <v>KM10+170, KM10+230</v>
      </c>
      <c r="C464" s="404" t="str">
        <f t="shared" si="104"/>
        <v>C54-R34</v>
      </c>
      <c r="D464" s="405">
        <v>0.54516203703703703</v>
      </c>
      <c r="E464" s="405">
        <v>0.54533564814814817</v>
      </c>
      <c r="F464" s="406">
        <f t="shared" si="118"/>
        <v>1.7</v>
      </c>
      <c r="G464" s="468">
        <f t="shared" si="118"/>
        <v>13.26</v>
      </c>
      <c r="H464" s="407">
        <f t="shared" si="118"/>
        <v>1.2</v>
      </c>
      <c r="I464" s="407">
        <f t="shared" si="110"/>
        <v>14.959999999999999</v>
      </c>
      <c r="J464" s="407">
        <f t="shared" ca="1" si="105"/>
        <v>15.069999999999999</v>
      </c>
      <c r="K464" s="408">
        <f t="shared" ca="1" si="111"/>
        <v>0.10999999999999943</v>
      </c>
      <c r="L464" s="409">
        <f t="shared" si="112"/>
        <v>0.5</v>
      </c>
      <c r="M464" s="410">
        <f t="shared" si="113"/>
        <v>15.459999999999999</v>
      </c>
      <c r="N464" s="410">
        <f t="shared" ca="1" si="114"/>
        <v>15.569999999999999</v>
      </c>
      <c r="O464" s="411"/>
      <c r="P464" s="485">
        <v>0.54516203703703703</v>
      </c>
      <c r="Q464" s="484">
        <f t="shared" ca="1" si="106"/>
        <v>0.54533564814814817</v>
      </c>
      <c r="R464" s="486">
        <f t="shared" ca="1" si="107"/>
        <v>0.11</v>
      </c>
      <c r="S464" s="486">
        <f t="shared" ca="1" si="107"/>
        <v>0.11</v>
      </c>
      <c r="T464">
        <v>17</v>
      </c>
      <c r="U464" s="469" t="str">
        <f t="shared" si="103"/>
        <v>C54-R34</v>
      </c>
      <c r="V464">
        <v>54</v>
      </c>
      <c r="W464" s="470" t="s">
        <v>493</v>
      </c>
      <c r="X464" s="470" t="s">
        <v>494</v>
      </c>
      <c r="Y464">
        <v>34</v>
      </c>
      <c r="Z464" s="400">
        <v>448</v>
      </c>
      <c r="AA464" s="502">
        <v>448</v>
      </c>
    </row>
    <row r="465" spans="1:27" ht="12.75" customHeight="1">
      <c r="A465" s="403">
        <f t="shared" si="108"/>
        <v>449</v>
      </c>
      <c r="B465" s="513"/>
      <c r="C465" s="404" t="str">
        <f t="shared" si="104"/>
        <v>C54-R32</v>
      </c>
      <c r="D465" s="405">
        <v>0.5455902777777778</v>
      </c>
      <c r="E465" s="405">
        <v>0.54576388888888894</v>
      </c>
      <c r="F465" s="406">
        <f t="shared" si="118"/>
        <v>1.7</v>
      </c>
      <c r="G465" s="468">
        <f t="shared" si="118"/>
        <v>13.26</v>
      </c>
      <c r="H465" s="407">
        <f t="shared" si="118"/>
        <v>1.2</v>
      </c>
      <c r="I465" s="407">
        <f t="shared" si="110"/>
        <v>14.959999999999999</v>
      </c>
      <c r="J465" s="407">
        <f t="shared" ca="1" si="105"/>
        <v>15.11</v>
      </c>
      <c r="K465" s="408">
        <f t="shared" ca="1" si="111"/>
        <v>0.15000000000000036</v>
      </c>
      <c r="L465" s="409">
        <f t="shared" si="112"/>
        <v>0.5</v>
      </c>
      <c r="M465" s="410">
        <f t="shared" si="113"/>
        <v>15.459999999999999</v>
      </c>
      <c r="N465" s="410">
        <f t="shared" ca="1" si="114"/>
        <v>15.61</v>
      </c>
      <c r="O465" s="411"/>
      <c r="P465" s="485">
        <f t="shared" ca="1" si="115"/>
        <v>0.54562500000000003</v>
      </c>
      <c r="Q465" s="484">
        <f t="shared" ca="1" si="106"/>
        <v>0.54576388888888894</v>
      </c>
      <c r="R465" s="486">
        <f t="shared" ca="1" si="107"/>
        <v>0.15</v>
      </c>
      <c r="S465" s="486">
        <f t="shared" ca="1" si="107"/>
        <v>0.11</v>
      </c>
      <c r="T465">
        <v>18</v>
      </c>
      <c r="U465" s="469" t="str">
        <f t="shared" ref="U465:U528" si="119">W465&amp;V465&amp;"-"&amp;X465&amp;Y465</f>
        <v>C54-R32</v>
      </c>
      <c r="V465">
        <v>54</v>
      </c>
      <c r="W465" s="470" t="s">
        <v>493</v>
      </c>
      <c r="X465" s="470" t="s">
        <v>494</v>
      </c>
      <c r="Y465">
        <v>32</v>
      </c>
      <c r="Z465" s="400">
        <v>449</v>
      </c>
      <c r="AA465" s="502">
        <v>449</v>
      </c>
    </row>
    <row r="466" spans="1:27" ht="12.75" customHeight="1">
      <c r="A466" s="403">
        <f t="shared" si="108"/>
        <v>450</v>
      </c>
      <c r="B466" s="513"/>
      <c r="C466" s="404" t="str">
        <f t="shared" ref="C466:C529" si="120">U466</f>
        <v>C54-R30</v>
      </c>
      <c r="D466" s="405">
        <v>0.54604166666666676</v>
      </c>
      <c r="E466" s="405">
        <v>0.54618055555555567</v>
      </c>
      <c r="F466" s="406">
        <f t="shared" si="118"/>
        <v>1.7</v>
      </c>
      <c r="G466" s="468">
        <f t="shared" si="118"/>
        <v>13.26</v>
      </c>
      <c r="H466" s="407">
        <f t="shared" si="118"/>
        <v>1.2</v>
      </c>
      <c r="I466" s="407">
        <f t="shared" si="110"/>
        <v>14.959999999999999</v>
      </c>
      <c r="J466" s="407">
        <f t="shared" ref="J466:J516" ca="1" si="121">I466+R466</f>
        <v>15.1</v>
      </c>
      <c r="K466" s="408">
        <f t="shared" ca="1" si="111"/>
        <v>0.14000000000000057</v>
      </c>
      <c r="L466" s="409">
        <f t="shared" si="112"/>
        <v>0.5</v>
      </c>
      <c r="M466" s="410">
        <f t="shared" si="113"/>
        <v>15.459999999999999</v>
      </c>
      <c r="N466" s="410">
        <f t="shared" ca="1" si="114"/>
        <v>15.6</v>
      </c>
      <c r="O466" s="411"/>
      <c r="P466" s="485">
        <f t="shared" ca="1" si="115"/>
        <v>0.54604166666666676</v>
      </c>
      <c r="Q466" s="484">
        <f t="shared" ref="Q466:Q529" ca="1" si="122">P466+TIME(0,0,RANDBETWEEN(12,15))</f>
        <v>0.54618055555555567</v>
      </c>
      <c r="R466" s="486">
        <f t="shared" ref="R466:S531" ca="1" si="123">RANDBETWEEN(1,15)/100</f>
        <v>0.14000000000000001</v>
      </c>
      <c r="S466" s="486">
        <f t="shared" ca="1" si="123"/>
        <v>0.04</v>
      </c>
      <c r="T466">
        <v>19</v>
      </c>
      <c r="U466" s="469" t="str">
        <f t="shared" si="119"/>
        <v>C54-R30</v>
      </c>
      <c r="V466">
        <v>54</v>
      </c>
      <c r="W466" s="470" t="s">
        <v>493</v>
      </c>
      <c r="X466" s="470" t="s">
        <v>494</v>
      </c>
      <c r="Y466">
        <v>30</v>
      </c>
      <c r="Z466" s="400">
        <v>450</v>
      </c>
      <c r="AA466" s="502">
        <v>450</v>
      </c>
    </row>
    <row r="467" spans="1:27" ht="12.75" customHeight="1">
      <c r="A467" s="403">
        <f t="shared" ref="A467:A514" si="124">A466+1</f>
        <v>451</v>
      </c>
      <c r="B467" s="513"/>
      <c r="C467" s="404" t="str">
        <f t="shared" si="120"/>
        <v>C54-R28</v>
      </c>
      <c r="D467" s="405">
        <v>0.54642361111111126</v>
      </c>
      <c r="E467" s="405">
        <v>0.54656250000000017</v>
      </c>
      <c r="F467" s="406">
        <f t="shared" ref="F467:H482" si="125">F466</f>
        <v>1.7</v>
      </c>
      <c r="G467" s="468">
        <f t="shared" si="125"/>
        <v>13.26</v>
      </c>
      <c r="H467" s="407">
        <f t="shared" si="125"/>
        <v>1.2</v>
      </c>
      <c r="I467" s="407">
        <f t="shared" ref="I467:I530" si="126">F467+G467</f>
        <v>14.959999999999999</v>
      </c>
      <c r="J467" s="407">
        <f t="shared" ca="1" si="121"/>
        <v>15.11</v>
      </c>
      <c r="K467" s="408">
        <f t="shared" ref="K467:K530" ca="1" si="127">J467-I467</f>
        <v>0.15000000000000036</v>
      </c>
      <c r="L467" s="409">
        <f t="shared" ref="L467:L530" si="128">L466</f>
        <v>0.5</v>
      </c>
      <c r="M467" s="410">
        <f t="shared" ref="M467:M530" si="129">I467+L467</f>
        <v>15.459999999999999</v>
      </c>
      <c r="N467" s="410">
        <f t="shared" ref="N467:N530" ca="1" si="130">J467+L467</f>
        <v>15.61</v>
      </c>
      <c r="O467" s="411"/>
      <c r="P467" s="485">
        <f t="shared" ref="P467:P530" ca="1" si="131">Q466+TIME(0,0,RANDBETWEEN(20,25))</f>
        <v>0.54645833333333349</v>
      </c>
      <c r="Q467" s="484">
        <f t="shared" ca="1" si="122"/>
        <v>0.54663194444444463</v>
      </c>
      <c r="R467" s="486">
        <f t="shared" ca="1" si="123"/>
        <v>0.15</v>
      </c>
      <c r="S467" s="486">
        <f t="shared" ca="1" si="123"/>
        <v>0.03</v>
      </c>
      <c r="T467">
        <v>20</v>
      </c>
      <c r="U467" s="469" t="str">
        <f t="shared" si="119"/>
        <v>C54-R28</v>
      </c>
      <c r="V467">
        <v>54</v>
      </c>
      <c r="W467" s="470" t="s">
        <v>493</v>
      </c>
      <c r="X467" s="470" t="s">
        <v>494</v>
      </c>
      <c r="Y467">
        <v>28</v>
      </c>
      <c r="Z467" s="400">
        <v>451</v>
      </c>
      <c r="AA467" s="502">
        <v>451</v>
      </c>
    </row>
    <row r="468" spans="1:27" ht="12.75" customHeight="1">
      <c r="A468" s="403">
        <f t="shared" si="124"/>
        <v>452</v>
      </c>
      <c r="B468" s="513"/>
      <c r="C468" s="404" t="str">
        <f t="shared" si="120"/>
        <v>C54-R26</v>
      </c>
      <c r="D468" s="405">
        <v>0.54685185185185203</v>
      </c>
      <c r="E468" s="405">
        <v>0.54702546296296317</v>
      </c>
      <c r="F468" s="406">
        <f t="shared" si="125"/>
        <v>1.7</v>
      </c>
      <c r="G468" s="468">
        <f t="shared" si="125"/>
        <v>13.26</v>
      </c>
      <c r="H468" s="407">
        <f t="shared" si="125"/>
        <v>1.2</v>
      </c>
      <c r="I468" s="407">
        <f t="shared" si="126"/>
        <v>14.959999999999999</v>
      </c>
      <c r="J468" s="407">
        <f t="shared" ca="1" si="121"/>
        <v>15.079999999999998</v>
      </c>
      <c r="K468" s="408">
        <f t="shared" ca="1" si="127"/>
        <v>0.11999999999999922</v>
      </c>
      <c r="L468" s="409">
        <f t="shared" si="128"/>
        <v>0.5</v>
      </c>
      <c r="M468" s="410">
        <f t="shared" si="129"/>
        <v>15.459999999999999</v>
      </c>
      <c r="N468" s="410">
        <f t="shared" ca="1" si="130"/>
        <v>15.579999999999998</v>
      </c>
      <c r="O468" s="411"/>
      <c r="P468" s="485">
        <f t="shared" ca="1" si="131"/>
        <v>0.54690972222222245</v>
      </c>
      <c r="Q468" s="484">
        <f t="shared" ca="1" si="122"/>
        <v>0.54708333333333359</v>
      </c>
      <c r="R468" s="486">
        <f t="shared" ca="1" si="123"/>
        <v>0.12</v>
      </c>
      <c r="S468" s="486">
        <f t="shared" ca="1" si="123"/>
        <v>0.04</v>
      </c>
      <c r="T468">
        <v>21</v>
      </c>
      <c r="U468" s="469" t="str">
        <f t="shared" si="119"/>
        <v>C54-R26</v>
      </c>
      <c r="V468">
        <v>54</v>
      </c>
      <c r="W468" s="470" t="s">
        <v>493</v>
      </c>
      <c r="X468" s="470" t="s">
        <v>494</v>
      </c>
      <c r="Y468">
        <v>26</v>
      </c>
      <c r="Z468" s="400">
        <v>452</v>
      </c>
      <c r="AA468" s="502">
        <v>452</v>
      </c>
    </row>
    <row r="469" spans="1:27" ht="12.75" customHeight="1">
      <c r="A469" s="403">
        <f t="shared" si="124"/>
        <v>453</v>
      </c>
      <c r="B469" s="513"/>
      <c r="C469" s="404" t="str">
        <f t="shared" si="120"/>
        <v>C54-R24</v>
      </c>
      <c r="D469" s="405">
        <v>0.54731481481481503</v>
      </c>
      <c r="E469" s="405">
        <v>0.54745370370370394</v>
      </c>
      <c r="F469" s="406">
        <f t="shared" si="125"/>
        <v>1.7</v>
      </c>
      <c r="G469" s="468">
        <f t="shared" si="125"/>
        <v>13.26</v>
      </c>
      <c r="H469" s="407">
        <f t="shared" si="125"/>
        <v>1.2</v>
      </c>
      <c r="I469" s="407">
        <f t="shared" si="126"/>
        <v>14.959999999999999</v>
      </c>
      <c r="J469" s="407">
        <f t="shared" ca="1" si="121"/>
        <v>14.969999999999999</v>
      </c>
      <c r="K469" s="408">
        <f t="shared" ca="1" si="127"/>
        <v>9.9999999999997868E-3</v>
      </c>
      <c r="L469" s="409">
        <f t="shared" si="128"/>
        <v>0.5</v>
      </c>
      <c r="M469" s="410">
        <f t="shared" si="129"/>
        <v>15.459999999999999</v>
      </c>
      <c r="N469" s="410">
        <f t="shared" ca="1" si="130"/>
        <v>15.469999999999999</v>
      </c>
      <c r="O469" s="411"/>
      <c r="P469" s="485">
        <f t="shared" ca="1" si="131"/>
        <v>0.54736111111111141</v>
      </c>
      <c r="Q469" s="484">
        <f t="shared" ca="1" si="122"/>
        <v>0.54750000000000032</v>
      </c>
      <c r="R469" s="486">
        <f t="shared" ca="1" si="123"/>
        <v>0.01</v>
      </c>
      <c r="S469" s="486">
        <f t="shared" ca="1" si="123"/>
        <v>0.05</v>
      </c>
      <c r="T469">
        <v>22</v>
      </c>
      <c r="U469" s="469" t="str">
        <f t="shared" si="119"/>
        <v>C54-R24</v>
      </c>
      <c r="V469">
        <v>54</v>
      </c>
      <c r="W469" s="470" t="s">
        <v>493</v>
      </c>
      <c r="X469" s="470" t="s">
        <v>494</v>
      </c>
      <c r="Y469">
        <v>24</v>
      </c>
      <c r="Z469" s="400">
        <v>453</v>
      </c>
      <c r="AA469" s="502">
        <v>453</v>
      </c>
    </row>
    <row r="470" spans="1:27" ht="12.75" customHeight="1">
      <c r="A470" s="403">
        <f t="shared" si="124"/>
        <v>454</v>
      </c>
      <c r="B470" s="513"/>
      <c r="C470" s="404" t="str">
        <f t="shared" si="120"/>
        <v>C54-R22</v>
      </c>
      <c r="D470" s="405">
        <v>0.54769675925925954</v>
      </c>
      <c r="E470" s="405">
        <v>0.54784722222222249</v>
      </c>
      <c r="F470" s="406">
        <f t="shared" si="125"/>
        <v>1.7</v>
      </c>
      <c r="G470" s="468">
        <f t="shared" si="125"/>
        <v>13.26</v>
      </c>
      <c r="H470" s="407">
        <f t="shared" si="125"/>
        <v>1.2</v>
      </c>
      <c r="I470" s="407">
        <f t="shared" si="126"/>
        <v>14.959999999999999</v>
      </c>
      <c r="J470" s="407">
        <f t="shared" ca="1" si="121"/>
        <v>15.02</v>
      </c>
      <c r="K470" s="408">
        <f t="shared" ca="1" si="127"/>
        <v>6.0000000000000497E-2</v>
      </c>
      <c r="L470" s="409">
        <f t="shared" si="128"/>
        <v>0.5</v>
      </c>
      <c r="M470" s="410">
        <f t="shared" si="129"/>
        <v>15.459999999999999</v>
      </c>
      <c r="N470" s="410">
        <f t="shared" ca="1" si="130"/>
        <v>15.52</v>
      </c>
      <c r="O470" s="411"/>
      <c r="P470" s="485">
        <f t="shared" ca="1" si="131"/>
        <v>0.54778935185185218</v>
      </c>
      <c r="Q470" s="484">
        <f t="shared" ca="1" si="122"/>
        <v>0.54796296296296332</v>
      </c>
      <c r="R470" s="486">
        <f t="shared" ca="1" si="123"/>
        <v>0.06</v>
      </c>
      <c r="S470" s="486">
        <f t="shared" ca="1" si="123"/>
        <v>0.02</v>
      </c>
      <c r="T470">
        <v>23</v>
      </c>
      <c r="U470" s="469" t="str">
        <f t="shared" si="119"/>
        <v>C54-R22</v>
      </c>
      <c r="V470">
        <v>54</v>
      </c>
      <c r="W470" s="470" t="s">
        <v>493</v>
      </c>
      <c r="X470" s="470" t="s">
        <v>494</v>
      </c>
      <c r="Y470">
        <v>22</v>
      </c>
      <c r="Z470" s="400">
        <v>454</v>
      </c>
      <c r="AA470" s="502">
        <v>454</v>
      </c>
    </row>
    <row r="471" spans="1:27" ht="12.75" customHeight="1">
      <c r="A471" s="403">
        <f t="shared" si="124"/>
        <v>455</v>
      </c>
      <c r="B471" s="513"/>
      <c r="C471" s="404" t="str">
        <f t="shared" si="120"/>
        <v>C54-R20</v>
      </c>
      <c r="D471" s="405">
        <v>0.54810185185185212</v>
      </c>
      <c r="E471" s="405">
        <v>0.54824074074074103</v>
      </c>
      <c r="F471" s="406">
        <f t="shared" si="125"/>
        <v>1.7</v>
      </c>
      <c r="G471" s="468">
        <f t="shared" si="125"/>
        <v>13.26</v>
      </c>
      <c r="H471" s="407">
        <f t="shared" si="125"/>
        <v>1.2</v>
      </c>
      <c r="I471" s="407">
        <f t="shared" si="126"/>
        <v>14.959999999999999</v>
      </c>
      <c r="J471" s="407">
        <f t="shared" ca="1" si="121"/>
        <v>15.1</v>
      </c>
      <c r="K471" s="408">
        <f t="shared" ca="1" si="127"/>
        <v>0.14000000000000057</v>
      </c>
      <c r="L471" s="409">
        <f t="shared" si="128"/>
        <v>0.5</v>
      </c>
      <c r="M471" s="410">
        <f t="shared" si="129"/>
        <v>15.459999999999999</v>
      </c>
      <c r="N471" s="410">
        <f t="shared" ca="1" si="130"/>
        <v>15.6</v>
      </c>
      <c r="O471" s="411"/>
      <c r="P471" s="485">
        <f t="shared" ca="1" si="131"/>
        <v>0.54821759259259295</v>
      </c>
      <c r="Q471" s="484">
        <f t="shared" ca="1" si="122"/>
        <v>0.5483680555555559</v>
      </c>
      <c r="R471" s="486">
        <f t="shared" ca="1" si="123"/>
        <v>0.14000000000000001</v>
      </c>
      <c r="S471" s="486">
        <f t="shared" ca="1" si="123"/>
        <v>0.15</v>
      </c>
      <c r="T471">
        <v>24</v>
      </c>
      <c r="U471" s="469" t="str">
        <f t="shared" si="119"/>
        <v>C54-R20</v>
      </c>
      <c r="V471">
        <v>54</v>
      </c>
      <c r="W471" s="470" t="s">
        <v>493</v>
      </c>
      <c r="X471" s="470" t="s">
        <v>494</v>
      </c>
      <c r="Y471">
        <v>20</v>
      </c>
      <c r="Z471" s="400">
        <v>455</v>
      </c>
      <c r="AA471" s="502">
        <v>455</v>
      </c>
    </row>
    <row r="472" spans="1:27" ht="12.75" customHeight="1">
      <c r="A472" s="403">
        <f t="shared" si="124"/>
        <v>456</v>
      </c>
      <c r="B472" s="513"/>
      <c r="C472" s="404" t="str">
        <f t="shared" si="120"/>
        <v>C54-R18</v>
      </c>
      <c r="D472" s="405">
        <v>0.54853009259259289</v>
      </c>
      <c r="E472" s="405">
        <v>0.54868055555555584</v>
      </c>
      <c r="F472" s="406">
        <f t="shared" si="125"/>
        <v>1.7</v>
      </c>
      <c r="G472" s="468">
        <f t="shared" si="125"/>
        <v>13.26</v>
      </c>
      <c r="H472" s="407">
        <f t="shared" si="125"/>
        <v>1.2</v>
      </c>
      <c r="I472" s="407">
        <f t="shared" si="126"/>
        <v>14.959999999999999</v>
      </c>
      <c r="J472" s="407">
        <f t="shared" ca="1" si="121"/>
        <v>14.999999999999998</v>
      </c>
      <c r="K472" s="408">
        <f t="shared" ca="1" si="127"/>
        <v>3.9999999999999147E-2</v>
      </c>
      <c r="L472" s="409">
        <f t="shared" si="128"/>
        <v>0.5</v>
      </c>
      <c r="M472" s="410">
        <f t="shared" si="129"/>
        <v>15.459999999999999</v>
      </c>
      <c r="N472" s="410">
        <f t="shared" ca="1" si="130"/>
        <v>15.499999999999998</v>
      </c>
      <c r="O472" s="411"/>
      <c r="P472" s="485">
        <f t="shared" ca="1" si="131"/>
        <v>0.54861111111111149</v>
      </c>
      <c r="Q472" s="484">
        <f t="shared" ca="1" si="122"/>
        <v>0.54877314814814848</v>
      </c>
      <c r="R472" s="486">
        <f t="shared" ca="1" si="123"/>
        <v>0.04</v>
      </c>
      <c r="S472" s="486">
        <f t="shared" ca="1" si="123"/>
        <v>0.03</v>
      </c>
      <c r="T472">
        <v>25</v>
      </c>
      <c r="U472" s="469" t="str">
        <f t="shared" si="119"/>
        <v>C54-R18</v>
      </c>
      <c r="V472">
        <v>54</v>
      </c>
      <c r="W472" s="470" t="s">
        <v>493</v>
      </c>
      <c r="X472" s="470" t="s">
        <v>494</v>
      </c>
      <c r="Y472">
        <v>18</v>
      </c>
      <c r="Z472" s="400">
        <v>456</v>
      </c>
      <c r="AA472" s="502">
        <v>456</v>
      </c>
    </row>
    <row r="473" spans="1:27" ht="12.75" customHeight="1">
      <c r="A473" s="403">
        <f t="shared" si="124"/>
        <v>457</v>
      </c>
      <c r="B473" s="513"/>
      <c r="C473" s="404" t="str">
        <f t="shared" si="120"/>
        <v>C54-R16</v>
      </c>
      <c r="D473" s="405">
        <v>0.54892361111111143</v>
      </c>
      <c r="E473" s="405">
        <v>0.54908564814814842</v>
      </c>
      <c r="F473" s="406">
        <f t="shared" si="125"/>
        <v>1.7</v>
      </c>
      <c r="G473" s="468">
        <f t="shared" si="125"/>
        <v>13.26</v>
      </c>
      <c r="H473" s="407">
        <f t="shared" si="125"/>
        <v>1.2</v>
      </c>
      <c r="I473" s="407">
        <f t="shared" si="126"/>
        <v>14.959999999999999</v>
      </c>
      <c r="J473" s="407">
        <f t="shared" ca="1" si="121"/>
        <v>15.02</v>
      </c>
      <c r="K473" s="408">
        <f t="shared" ca="1" si="127"/>
        <v>6.0000000000000497E-2</v>
      </c>
      <c r="L473" s="409">
        <f t="shared" si="128"/>
        <v>0.5</v>
      </c>
      <c r="M473" s="410">
        <f t="shared" si="129"/>
        <v>15.459999999999999</v>
      </c>
      <c r="N473" s="410">
        <f t="shared" ca="1" si="130"/>
        <v>15.52</v>
      </c>
      <c r="O473" s="411"/>
      <c r="P473" s="485">
        <f t="shared" ca="1" si="131"/>
        <v>0.54901620370370408</v>
      </c>
      <c r="Q473" s="484">
        <f t="shared" ca="1" si="122"/>
        <v>0.54916666666666702</v>
      </c>
      <c r="R473" s="486">
        <f t="shared" ca="1" si="123"/>
        <v>0.06</v>
      </c>
      <c r="S473" s="486">
        <f t="shared" ca="1" si="123"/>
        <v>0.04</v>
      </c>
      <c r="T473">
        <v>26</v>
      </c>
      <c r="U473" s="469" t="str">
        <f t="shared" si="119"/>
        <v>C54-R16</v>
      </c>
      <c r="V473">
        <v>54</v>
      </c>
      <c r="W473" s="470" t="s">
        <v>493</v>
      </c>
      <c r="X473" s="470" t="s">
        <v>494</v>
      </c>
      <c r="Y473">
        <v>16</v>
      </c>
      <c r="Z473" s="400">
        <v>457</v>
      </c>
      <c r="AA473" s="502">
        <v>457</v>
      </c>
    </row>
    <row r="474" spans="1:27" ht="12.75" customHeight="1">
      <c r="A474" s="403">
        <f t="shared" si="124"/>
        <v>458</v>
      </c>
      <c r="B474" s="513"/>
      <c r="C474" s="404" t="str">
        <f t="shared" si="120"/>
        <v>C54-R14</v>
      </c>
      <c r="D474" s="405">
        <v>0.54932870370370401</v>
      </c>
      <c r="E474" s="405">
        <v>0.54950231481481515</v>
      </c>
      <c r="F474" s="406">
        <f t="shared" si="125"/>
        <v>1.7</v>
      </c>
      <c r="G474" s="468">
        <f t="shared" si="125"/>
        <v>13.26</v>
      </c>
      <c r="H474" s="407">
        <f t="shared" si="125"/>
        <v>1.2</v>
      </c>
      <c r="I474" s="407">
        <f t="shared" si="126"/>
        <v>14.959999999999999</v>
      </c>
      <c r="J474" s="407">
        <f t="shared" ca="1" si="121"/>
        <v>15.069999999999999</v>
      </c>
      <c r="K474" s="408">
        <f t="shared" ca="1" si="127"/>
        <v>0.10999999999999943</v>
      </c>
      <c r="L474" s="409">
        <f t="shared" si="128"/>
        <v>0.5</v>
      </c>
      <c r="M474" s="410">
        <f t="shared" si="129"/>
        <v>15.459999999999999</v>
      </c>
      <c r="N474" s="410">
        <f t="shared" ca="1" si="130"/>
        <v>15.569999999999999</v>
      </c>
      <c r="O474" s="411"/>
      <c r="P474" s="485">
        <f t="shared" ca="1" si="131"/>
        <v>0.54940972222222262</v>
      </c>
      <c r="Q474" s="484">
        <f t="shared" ca="1" si="122"/>
        <v>0.54958333333333376</v>
      </c>
      <c r="R474" s="486">
        <f t="shared" ca="1" si="123"/>
        <v>0.11</v>
      </c>
      <c r="S474" s="486">
        <f t="shared" ca="1" si="123"/>
        <v>0.02</v>
      </c>
      <c r="T474">
        <v>1</v>
      </c>
      <c r="U474" s="469" t="str">
        <f t="shared" si="119"/>
        <v>C54-R14</v>
      </c>
      <c r="V474">
        <v>54</v>
      </c>
      <c r="W474" s="470" t="s">
        <v>493</v>
      </c>
      <c r="X474" s="470" t="s">
        <v>494</v>
      </c>
      <c r="Y474">
        <v>14</v>
      </c>
      <c r="Z474" s="400">
        <v>458</v>
      </c>
      <c r="AA474" s="502">
        <v>458</v>
      </c>
    </row>
    <row r="475" spans="1:27" ht="12.75" customHeight="1">
      <c r="A475" s="403">
        <f t="shared" si="124"/>
        <v>459</v>
      </c>
      <c r="B475" s="513"/>
      <c r="C475" s="404" t="str">
        <f t="shared" si="120"/>
        <v>C54-R12</v>
      </c>
      <c r="D475" s="405">
        <v>0.54975694444444478</v>
      </c>
      <c r="E475" s="405">
        <v>0.54990740740740773</v>
      </c>
      <c r="F475" s="406">
        <f t="shared" si="125"/>
        <v>1.7</v>
      </c>
      <c r="G475" s="468">
        <f t="shared" si="125"/>
        <v>13.26</v>
      </c>
      <c r="H475" s="407">
        <f t="shared" si="125"/>
        <v>1.2</v>
      </c>
      <c r="I475" s="407">
        <f t="shared" si="126"/>
        <v>14.959999999999999</v>
      </c>
      <c r="J475" s="407">
        <f t="shared" ca="1" si="121"/>
        <v>15.02</v>
      </c>
      <c r="K475" s="408">
        <f t="shared" ca="1" si="127"/>
        <v>6.0000000000000497E-2</v>
      </c>
      <c r="L475" s="409">
        <f t="shared" si="128"/>
        <v>0.5</v>
      </c>
      <c r="M475" s="410">
        <f t="shared" si="129"/>
        <v>15.459999999999999</v>
      </c>
      <c r="N475" s="410">
        <f t="shared" ca="1" si="130"/>
        <v>15.52</v>
      </c>
      <c r="O475" s="411"/>
      <c r="P475" s="485">
        <f t="shared" ca="1" si="131"/>
        <v>0.54983796296296339</v>
      </c>
      <c r="Q475" s="484">
        <f t="shared" ca="1" si="122"/>
        <v>0.55001157407407453</v>
      </c>
      <c r="R475" s="486">
        <f t="shared" ca="1" si="123"/>
        <v>0.06</v>
      </c>
      <c r="S475" s="486">
        <f t="shared" ca="1" si="123"/>
        <v>0.14000000000000001</v>
      </c>
      <c r="T475">
        <v>2</v>
      </c>
      <c r="U475" s="469" t="str">
        <f t="shared" si="119"/>
        <v>C54-R12</v>
      </c>
      <c r="V475">
        <v>54</v>
      </c>
      <c r="W475" s="470" t="s">
        <v>493</v>
      </c>
      <c r="X475" s="470" t="s">
        <v>494</v>
      </c>
      <c r="Y475">
        <v>12</v>
      </c>
      <c r="Z475" s="400">
        <v>459</v>
      </c>
      <c r="AA475" s="502">
        <v>459</v>
      </c>
    </row>
    <row r="476" spans="1:27" ht="12.75" customHeight="1">
      <c r="A476" s="403">
        <f t="shared" si="124"/>
        <v>460</v>
      </c>
      <c r="B476" s="513"/>
      <c r="C476" s="404" t="str">
        <f t="shared" si="120"/>
        <v>C54-R10</v>
      </c>
      <c r="D476" s="405">
        <v>0.55019675925925959</v>
      </c>
      <c r="E476" s="405">
        <v>0.55034722222222254</v>
      </c>
      <c r="F476" s="406">
        <f t="shared" si="125"/>
        <v>1.7</v>
      </c>
      <c r="G476" s="468">
        <f t="shared" si="125"/>
        <v>13.26</v>
      </c>
      <c r="H476" s="407">
        <f t="shared" si="125"/>
        <v>1.2</v>
      </c>
      <c r="I476" s="407">
        <f t="shared" si="126"/>
        <v>14.959999999999999</v>
      </c>
      <c r="J476" s="407">
        <f t="shared" ca="1" si="121"/>
        <v>15.079999999999998</v>
      </c>
      <c r="K476" s="408">
        <f t="shared" ca="1" si="127"/>
        <v>0.11999999999999922</v>
      </c>
      <c r="L476" s="409">
        <f t="shared" si="128"/>
        <v>0.5</v>
      </c>
      <c r="M476" s="410">
        <f t="shared" si="129"/>
        <v>15.459999999999999</v>
      </c>
      <c r="N476" s="410">
        <f t="shared" ca="1" si="130"/>
        <v>15.579999999999998</v>
      </c>
      <c r="O476" s="411"/>
      <c r="P476" s="485">
        <f t="shared" ca="1" si="131"/>
        <v>0.55026620370370416</v>
      </c>
      <c r="Q476" s="484">
        <f t="shared" ca="1" si="122"/>
        <v>0.55041666666666711</v>
      </c>
      <c r="R476" s="486">
        <f t="shared" ca="1" si="123"/>
        <v>0.12</v>
      </c>
      <c r="S476" s="486">
        <f t="shared" ca="1" si="123"/>
        <v>0.06</v>
      </c>
      <c r="T476">
        <v>3</v>
      </c>
      <c r="U476" s="469" t="str">
        <f t="shared" si="119"/>
        <v>C54-R10</v>
      </c>
      <c r="V476">
        <v>54</v>
      </c>
      <c r="W476" s="470" t="s">
        <v>493</v>
      </c>
      <c r="X476" s="470" t="s">
        <v>494</v>
      </c>
      <c r="Y476">
        <v>10</v>
      </c>
      <c r="Z476" s="400">
        <v>460</v>
      </c>
      <c r="AA476" s="502">
        <v>460</v>
      </c>
    </row>
    <row r="477" spans="1:27" ht="12.75" customHeight="1">
      <c r="A477" s="403">
        <f t="shared" si="124"/>
        <v>461</v>
      </c>
      <c r="B477" s="513"/>
      <c r="C477" s="404" t="str">
        <f t="shared" si="120"/>
        <v>C54-R8</v>
      </c>
      <c r="D477" s="405">
        <v>0.55059027777777814</v>
      </c>
      <c r="E477" s="405">
        <v>0.55075231481481512</v>
      </c>
      <c r="F477" s="406">
        <f t="shared" si="125"/>
        <v>1.7</v>
      </c>
      <c r="G477" s="468">
        <f t="shared" si="125"/>
        <v>13.26</v>
      </c>
      <c r="H477" s="407">
        <f t="shared" si="125"/>
        <v>1.2</v>
      </c>
      <c r="I477" s="407">
        <f t="shared" si="126"/>
        <v>14.959999999999999</v>
      </c>
      <c r="J477" s="407">
        <f t="shared" ca="1" si="121"/>
        <v>15.09</v>
      </c>
      <c r="K477" s="408">
        <f t="shared" ca="1" si="127"/>
        <v>0.13000000000000078</v>
      </c>
      <c r="L477" s="409">
        <f t="shared" si="128"/>
        <v>0.5</v>
      </c>
      <c r="M477" s="410">
        <f t="shared" si="129"/>
        <v>15.459999999999999</v>
      </c>
      <c r="N477" s="410">
        <f t="shared" ca="1" si="130"/>
        <v>15.59</v>
      </c>
      <c r="O477" s="411"/>
      <c r="P477" s="485">
        <f t="shared" ca="1" si="131"/>
        <v>0.55070601851851897</v>
      </c>
      <c r="Q477" s="484">
        <f t="shared" ca="1" si="122"/>
        <v>0.55085648148148192</v>
      </c>
      <c r="R477" s="486">
        <f t="shared" ca="1" si="123"/>
        <v>0.13</v>
      </c>
      <c r="S477" s="486">
        <f t="shared" ca="1" si="123"/>
        <v>0.14000000000000001</v>
      </c>
      <c r="T477">
        <v>4</v>
      </c>
      <c r="U477" s="469" t="str">
        <f t="shared" si="119"/>
        <v>C54-R8</v>
      </c>
      <c r="V477">
        <v>54</v>
      </c>
      <c r="W477" s="470" t="s">
        <v>493</v>
      </c>
      <c r="X477" s="470" t="s">
        <v>494</v>
      </c>
      <c r="Y477">
        <v>8</v>
      </c>
      <c r="Z477" s="400">
        <v>461</v>
      </c>
      <c r="AA477" s="502">
        <v>461</v>
      </c>
    </row>
    <row r="478" spans="1:27" ht="12.75" customHeight="1">
      <c r="A478" s="403">
        <f t="shared" si="124"/>
        <v>462</v>
      </c>
      <c r="B478" s="513"/>
      <c r="C478" s="404" t="str">
        <f t="shared" si="120"/>
        <v>C54-R6</v>
      </c>
      <c r="D478" s="405">
        <v>0.55098379629629657</v>
      </c>
      <c r="E478" s="405">
        <v>0.55115740740740771</v>
      </c>
      <c r="F478" s="406">
        <f t="shared" si="125"/>
        <v>1.7</v>
      </c>
      <c r="G478" s="468">
        <f t="shared" si="125"/>
        <v>13.26</v>
      </c>
      <c r="H478" s="407">
        <f t="shared" si="125"/>
        <v>1.2</v>
      </c>
      <c r="I478" s="407">
        <f t="shared" si="126"/>
        <v>14.959999999999999</v>
      </c>
      <c r="J478" s="407">
        <f t="shared" ca="1" si="121"/>
        <v>15.059999999999999</v>
      </c>
      <c r="K478" s="408">
        <f t="shared" ca="1" si="127"/>
        <v>9.9999999999999645E-2</v>
      </c>
      <c r="L478" s="409">
        <f t="shared" si="128"/>
        <v>0.5</v>
      </c>
      <c r="M478" s="410">
        <f t="shared" si="129"/>
        <v>15.459999999999999</v>
      </c>
      <c r="N478" s="410">
        <f t="shared" ca="1" si="130"/>
        <v>15.559999999999999</v>
      </c>
      <c r="O478" s="411"/>
      <c r="P478" s="485">
        <f t="shared" ca="1" si="131"/>
        <v>0.55109953703703751</v>
      </c>
      <c r="Q478" s="484">
        <f t="shared" ca="1" si="122"/>
        <v>0.55123842592592642</v>
      </c>
      <c r="R478" s="486">
        <f t="shared" ca="1" si="123"/>
        <v>0.1</v>
      </c>
      <c r="S478" s="486">
        <f t="shared" ca="1" si="123"/>
        <v>0.01</v>
      </c>
      <c r="T478">
        <v>5</v>
      </c>
      <c r="U478" s="469" t="str">
        <f t="shared" si="119"/>
        <v>C54-R6</v>
      </c>
      <c r="V478">
        <v>54</v>
      </c>
      <c r="W478" s="470" t="s">
        <v>493</v>
      </c>
      <c r="X478" s="470" t="s">
        <v>494</v>
      </c>
      <c r="Y478">
        <v>6</v>
      </c>
      <c r="Z478" s="400">
        <v>462</v>
      </c>
      <c r="AA478" s="502">
        <v>462</v>
      </c>
    </row>
    <row r="479" spans="1:27" ht="12.75" customHeight="1">
      <c r="A479" s="403">
        <f t="shared" si="124"/>
        <v>463</v>
      </c>
      <c r="B479" s="513"/>
      <c r="C479" s="404" t="str">
        <f t="shared" si="120"/>
        <v>C54-R4</v>
      </c>
      <c r="D479" s="405">
        <v>0.55143518518518553</v>
      </c>
      <c r="E479" s="405">
        <v>0.55160879629629667</v>
      </c>
      <c r="F479" s="406">
        <f t="shared" si="125"/>
        <v>1.7</v>
      </c>
      <c r="G479" s="468">
        <f t="shared" si="125"/>
        <v>13.26</v>
      </c>
      <c r="H479" s="407">
        <f t="shared" si="125"/>
        <v>1.2</v>
      </c>
      <c r="I479" s="407">
        <f t="shared" si="126"/>
        <v>14.959999999999999</v>
      </c>
      <c r="J479" s="407">
        <f t="shared" ca="1" si="121"/>
        <v>14.969999999999999</v>
      </c>
      <c r="K479" s="408">
        <f t="shared" ca="1" si="127"/>
        <v>9.9999999999997868E-3</v>
      </c>
      <c r="L479" s="409">
        <f t="shared" si="128"/>
        <v>0.5</v>
      </c>
      <c r="M479" s="410">
        <f t="shared" si="129"/>
        <v>15.459999999999999</v>
      </c>
      <c r="N479" s="410">
        <f t="shared" ca="1" si="130"/>
        <v>15.469999999999999</v>
      </c>
      <c r="O479" s="411"/>
      <c r="P479" s="485">
        <f t="shared" ca="1" si="131"/>
        <v>0.55152777777777828</v>
      </c>
      <c r="Q479" s="484">
        <f t="shared" ca="1" si="122"/>
        <v>0.55170138888888942</v>
      </c>
      <c r="R479" s="486">
        <f t="shared" ca="1" si="123"/>
        <v>0.01</v>
      </c>
      <c r="S479" s="486">
        <f t="shared" ca="1" si="123"/>
        <v>0.14000000000000001</v>
      </c>
      <c r="T479">
        <v>6</v>
      </c>
      <c r="U479" s="469" t="str">
        <f t="shared" si="119"/>
        <v>C54-R4</v>
      </c>
      <c r="V479">
        <v>54</v>
      </c>
      <c r="W479" s="470" t="s">
        <v>493</v>
      </c>
      <c r="X479" s="470" t="s">
        <v>494</v>
      </c>
      <c r="Y479">
        <v>4</v>
      </c>
      <c r="Z479" s="400">
        <v>463</v>
      </c>
      <c r="AA479" s="502">
        <v>463</v>
      </c>
    </row>
    <row r="480" spans="1:27" ht="12.75" customHeight="1">
      <c r="A480" s="403">
        <f t="shared" si="124"/>
        <v>464</v>
      </c>
      <c r="B480" s="513"/>
      <c r="C480" s="404" t="str">
        <f t="shared" si="120"/>
        <v>C54-R2</v>
      </c>
      <c r="D480" s="405">
        <v>0.55187500000000034</v>
      </c>
      <c r="E480" s="405">
        <v>0.55204861111111148</v>
      </c>
      <c r="F480" s="406">
        <f t="shared" si="125"/>
        <v>1.7</v>
      </c>
      <c r="G480" s="468">
        <f t="shared" si="125"/>
        <v>13.26</v>
      </c>
      <c r="H480" s="407">
        <f t="shared" si="125"/>
        <v>1.2</v>
      </c>
      <c r="I480" s="407">
        <f t="shared" si="126"/>
        <v>14.959999999999999</v>
      </c>
      <c r="J480" s="407">
        <f t="shared" ca="1" si="121"/>
        <v>15.09</v>
      </c>
      <c r="K480" s="408">
        <f t="shared" ca="1" si="127"/>
        <v>0.13000000000000078</v>
      </c>
      <c r="L480" s="409">
        <f t="shared" si="128"/>
        <v>0.5</v>
      </c>
      <c r="M480" s="410">
        <f t="shared" si="129"/>
        <v>15.459999999999999</v>
      </c>
      <c r="N480" s="410">
        <f t="shared" ca="1" si="130"/>
        <v>15.59</v>
      </c>
      <c r="O480" s="411"/>
      <c r="P480" s="485">
        <f t="shared" ca="1" si="131"/>
        <v>0.55197916666666724</v>
      </c>
      <c r="Q480" s="484">
        <f t="shared" ca="1" si="122"/>
        <v>0.55211805555555615</v>
      </c>
      <c r="R480" s="486">
        <f t="shared" ca="1" si="123"/>
        <v>0.13</v>
      </c>
      <c r="S480" s="486">
        <f t="shared" ca="1" si="123"/>
        <v>7.0000000000000007E-2</v>
      </c>
      <c r="T480">
        <v>7</v>
      </c>
      <c r="U480" s="469" t="str">
        <f t="shared" si="119"/>
        <v>C54-R2</v>
      </c>
      <c r="V480">
        <v>54</v>
      </c>
      <c r="W480" s="470" t="s">
        <v>493</v>
      </c>
      <c r="X480" s="470" t="s">
        <v>494</v>
      </c>
      <c r="Y480">
        <v>2</v>
      </c>
      <c r="Z480" s="400">
        <v>464</v>
      </c>
      <c r="AA480" s="502">
        <v>464</v>
      </c>
    </row>
    <row r="481" spans="1:27" ht="12.75" customHeight="1">
      <c r="A481" s="403">
        <f t="shared" si="124"/>
        <v>465</v>
      </c>
      <c r="B481" s="513"/>
      <c r="C481" s="404" t="str">
        <f t="shared" si="120"/>
        <v>C55-R1</v>
      </c>
      <c r="D481" s="405">
        <v>0.55230324074074111</v>
      </c>
      <c r="E481" s="405">
        <v>0.55245370370370406</v>
      </c>
      <c r="F481" s="406">
        <f t="shared" si="125"/>
        <v>1.7</v>
      </c>
      <c r="G481" s="468">
        <f t="shared" si="125"/>
        <v>13.26</v>
      </c>
      <c r="H481" s="407">
        <f t="shared" si="125"/>
        <v>1.2</v>
      </c>
      <c r="I481" s="407">
        <f t="shared" si="126"/>
        <v>14.959999999999999</v>
      </c>
      <c r="J481" s="407">
        <f t="shared" ca="1" si="121"/>
        <v>15.02</v>
      </c>
      <c r="K481" s="408">
        <f t="shared" ca="1" si="127"/>
        <v>6.0000000000000497E-2</v>
      </c>
      <c r="L481" s="409">
        <f t="shared" si="128"/>
        <v>0.5</v>
      </c>
      <c r="M481" s="410">
        <f t="shared" si="129"/>
        <v>15.459999999999999</v>
      </c>
      <c r="N481" s="410">
        <f t="shared" ca="1" si="130"/>
        <v>15.52</v>
      </c>
      <c r="O481" s="411"/>
      <c r="P481" s="485">
        <f t="shared" ca="1" si="131"/>
        <v>0.55239583333333397</v>
      </c>
      <c r="Q481" s="484">
        <f t="shared" ca="1" si="122"/>
        <v>0.55256944444444511</v>
      </c>
      <c r="R481" s="486">
        <f t="shared" ca="1" si="123"/>
        <v>0.06</v>
      </c>
      <c r="S481" s="486">
        <f t="shared" ca="1" si="123"/>
        <v>7.0000000000000007E-2</v>
      </c>
      <c r="T481">
        <v>8</v>
      </c>
      <c r="U481" s="469" t="str">
        <f t="shared" si="119"/>
        <v>C55-R1</v>
      </c>
      <c r="V481">
        <v>55</v>
      </c>
      <c r="W481" s="470" t="s">
        <v>493</v>
      </c>
      <c r="X481" s="470" t="s">
        <v>494</v>
      </c>
      <c r="Y481">
        <v>1</v>
      </c>
      <c r="Z481" s="400">
        <v>465</v>
      </c>
      <c r="AA481" s="502">
        <v>465</v>
      </c>
    </row>
    <row r="482" spans="1:27" ht="12.75" customHeight="1">
      <c r="A482" s="403">
        <f t="shared" si="124"/>
        <v>466</v>
      </c>
      <c r="B482" s="513"/>
      <c r="C482" s="404" t="str">
        <f t="shared" si="120"/>
        <v>C55-R3</v>
      </c>
      <c r="D482" s="405">
        <v>0.55271990740740773</v>
      </c>
      <c r="E482" s="405">
        <v>0.55288194444444472</v>
      </c>
      <c r="F482" s="406">
        <f t="shared" si="125"/>
        <v>1.7</v>
      </c>
      <c r="G482" s="468">
        <f t="shared" si="125"/>
        <v>13.26</v>
      </c>
      <c r="H482" s="407">
        <f t="shared" si="125"/>
        <v>1.2</v>
      </c>
      <c r="I482" s="407">
        <f t="shared" si="126"/>
        <v>14.959999999999999</v>
      </c>
      <c r="J482" s="407">
        <f t="shared" ca="1" si="121"/>
        <v>15.02</v>
      </c>
      <c r="K482" s="408">
        <f t="shared" ca="1" si="127"/>
        <v>6.0000000000000497E-2</v>
      </c>
      <c r="L482" s="409">
        <f t="shared" si="128"/>
        <v>0.5</v>
      </c>
      <c r="M482" s="410">
        <f t="shared" si="129"/>
        <v>15.459999999999999</v>
      </c>
      <c r="N482" s="410">
        <f t="shared" ca="1" si="130"/>
        <v>15.52</v>
      </c>
      <c r="O482" s="411"/>
      <c r="P482" s="485">
        <f t="shared" ca="1" si="131"/>
        <v>0.55281250000000071</v>
      </c>
      <c r="Q482" s="484">
        <f t="shared" ca="1" si="122"/>
        <v>0.55296296296296366</v>
      </c>
      <c r="R482" s="486">
        <f t="shared" ca="1" si="123"/>
        <v>0.06</v>
      </c>
      <c r="S482" s="486">
        <f t="shared" ca="1" si="123"/>
        <v>0.03</v>
      </c>
      <c r="T482">
        <v>9</v>
      </c>
      <c r="U482" s="469" t="str">
        <f t="shared" si="119"/>
        <v>C55-R3</v>
      </c>
      <c r="V482">
        <v>55</v>
      </c>
      <c r="W482" s="470" t="s">
        <v>493</v>
      </c>
      <c r="X482" s="470" t="s">
        <v>494</v>
      </c>
      <c r="Y482">
        <v>3</v>
      </c>
      <c r="Z482" s="400">
        <v>466</v>
      </c>
      <c r="AA482" s="502">
        <v>466</v>
      </c>
    </row>
    <row r="483" spans="1:27" ht="12.75" customHeight="1">
      <c r="A483" s="403">
        <f t="shared" si="124"/>
        <v>467</v>
      </c>
      <c r="B483" s="513"/>
      <c r="C483" s="404" t="str">
        <f t="shared" si="120"/>
        <v>C55-R5</v>
      </c>
      <c r="D483" s="405">
        <v>0.55313657407407435</v>
      </c>
      <c r="E483" s="405">
        <v>0.55331018518518549</v>
      </c>
      <c r="F483" s="406">
        <f t="shared" ref="F483:H498" si="132">F482</f>
        <v>1.7</v>
      </c>
      <c r="G483" s="468">
        <f t="shared" si="132"/>
        <v>13.26</v>
      </c>
      <c r="H483" s="407">
        <f t="shared" si="132"/>
        <v>1.2</v>
      </c>
      <c r="I483" s="407">
        <f t="shared" si="126"/>
        <v>14.959999999999999</v>
      </c>
      <c r="J483" s="407">
        <f t="shared" ca="1" si="121"/>
        <v>15.04</v>
      </c>
      <c r="K483" s="408">
        <f t="shared" ca="1" si="127"/>
        <v>8.0000000000000071E-2</v>
      </c>
      <c r="L483" s="409">
        <f t="shared" si="128"/>
        <v>0.5</v>
      </c>
      <c r="M483" s="410">
        <f t="shared" si="129"/>
        <v>15.459999999999999</v>
      </c>
      <c r="N483" s="410">
        <f t="shared" ca="1" si="130"/>
        <v>15.54</v>
      </c>
      <c r="O483" s="411"/>
      <c r="P483" s="485">
        <f t="shared" ca="1" si="131"/>
        <v>0.5531944444444451</v>
      </c>
      <c r="Q483" s="484">
        <f t="shared" ca="1" si="122"/>
        <v>0.55335648148148209</v>
      </c>
      <c r="R483" s="486">
        <f t="shared" ca="1" si="123"/>
        <v>0.08</v>
      </c>
      <c r="S483" s="486">
        <f t="shared" ca="1" si="123"/>
        <v>0.12</v>
      </c>
      <c r="T483">
        <v>10</v>
      </c>
      <c r="U483" s="469" t="str">
        <f t="shared" si="119"/>
        <v>C55-R5</v>
      </c>
      <c r="V483">
        <v>55</v>
      </c>
      <c r="W483" s="470" t="s">
        <v>493</v>
      </c>
      <c r="X483" s="470" t="s">
        <v>494</v>
      </c>
      <c r="Y483">
        <v>5</v>
      </c>
      <c r="Z483" s="400">
        <v>467</v>
      </c>
      <c r="AA483" s="502">
        <v>467</v>
      </c>
    </row>
    <row r="484" spans="1:27" ht="12.75" customHeight="1">
      <c r="A484" s="403">
        <f t="shared" si="124"/>
        <v>468</v>
      </c>
      <c r="B484" s="513"/>
      <c r="C484" s="404" t="str">
        <f t="shared" si="120"/>
        <v>C55-R7</v>
      </c>
      <c r="D484" s="405">
        <v>0.55357638888888916</v>
      </c>
      <c r="E484" s="405">
        <v>0.55371527777777807</v>
      </c>
      <c r="F484" s="406">
        <f t="shared" si="132"/>
        <v>1.7</v>
      </c>
      <c r="G484" s="468">
        <f t="shared" si="132"/>
        <v>13.26</v>
      </c>
      <c r="H484" s="407">
        <f t="shared" si="132"/>
        <v>1.2</v>
      </c>
      <c r="I484" s="407">
        <f t="shared" si="126"/>
        <v>14.959999999999999</v>
      </c>
      <c r="J484" s="407">
        <f t="shared" ca="1" si="121"/>
        <v>15.11</v>
      </c>
      <c r="K484" s="408">
        <f t="shared" ca="1" si="127"/>
        <v>0.15000000000000036</v>
      </c>
      <c r="L484" s="409">
        <f t="shared" si="128"/>
        <v>0.5</v>
      </c>
      <c r="M484" s="410">
        <f t="shared" si="129"/>
        <v>15.459999999999999</v>
      </c>
      <c r="N484" s="410">
        <f t="shared" ca="1" si="130"/>
        <v>15.61</v>
      </c>
      <c r="O484" s="411"/>
      <c r="P484" s="485">
        <f t="shared" ca="1" si="131"/>
        <v>0.55361111111111172</v>
      </c>
      <c r="Q484" s="484">
        <f t="shared" ca="1" si="122"/>
        <v>0.55375000000000063</v>
      </c>
      <c r="R484" s="486">
        <f t="shared" ca="1" si="123"/>
        <v>0.15</v>
      </c>
      <c r="S484" s="486">
        <f t="shared" ca="1" si="123"/>
        <v>0.11</v>
      </c>
      <c r="T484">
        <v>11</v>
      </c>
      <c r="U484" s="469" t="str">
        <f t="shared" si="119"/>
        <v>C55-R7</v>
      </c>
      <c r="V484">
        <v>55</v>
      </c>
      <c r="W484" s="470" t="s">
        <v>493</v>
      </c>
      <c r="X484" s="470" t="s">
        <v>494</v>
      </c>
      <c r="Y484">
        <v>7</v>
      </c>
      <c r="Z484" s="400">
        <v>468</v>
      </c>
      <c r="AA484" s="502">
        <v>468</v>
      </c>
    </row>
    <row r="485" spans="1:27" ht="12.75" customHeight="1">
      <c r="A485" s="403">
        <f t="shared" si="124"/>
        <v>469</v>
      </c>
      <c r="B485" s="513"/>
      <c r="C485" s="404" t="str">
        <f t="shared" si="120"/>
        <v>C55-R9</v>
      </c>
      <c r="D485" s="405">
        <v>0.55394675925925951</v>
      </c>
      <c r="E485" s="405">
        <v>0.5541087962962965</v>
      </c>
      <c r="F485" s="406">
        <f t="shared" si="132"/>
        <v>1.7</v>
      </c>
      <c r="G485" s="468">
        <f t="shared" si="132"/>
        <v>13.26</v>
      </c>
      <c r="H485" s="407">
        <f t="shared" si="132"/>
        <v>1.2</v>
      </c>
      <c r="I485" s="407">
        <f t="shared" si="126"/>
        <v>14.959999999999999</v>
      </c>
      <c r="J485" s="407">
        <f t="shared" ca="1" si="121"/>
        <v>14.979999999999999</v>
      </c>
      <c r="K485" s="408">
        <f t="shared" ca="1" si="127"/>
        <v>1.9999999999999574E-2</v>
      </c>
      <c r="L485" s="409">
        <f t="shared" si="128"/>
        <v>0.5</v>
      </c>
      <c r="M485" s="410">
        <f t="shared" si="129"/>
        <v>15.459999999999999</v>
      </c>
      <c r="N485" s="410">
        <f t="shared" ca="1" si="130"/>
        <v>15.479999999999999</v>
      </c>
      <c r="O485" s="411"/>
      <c r="P485" s="485">
        <f t="shared" ca="1" si="131"/>
        <v>0.55402777777777845</v>
      </c>
      <c r="Q485" s="484">
        <f t="shared" ca="1" si="122"/>
        <v>0.55418981481481544</v>
      </c>
      <c r="R485" s="486">
        <f t="shared" ca="1" si="123"/>
        <v>0.02</v>
      </c>
      <c r="S485" s="486">
        <f t="shared" ca="1" si="123"/>
        <v>0.06</v>
      </c>
      <c r="T485">
        <v>12</v>
      </c>
      <c r="U485" s="469" t="str">
        <f t="shared" si="119"/>
        <v>C55-R9</v>
      </c>
      <c r="V485">
        <v>55</v>
      </c>
      <c r="W485" s="470" t="s">
        <v>493</v>
      </c>
      <c r="X485" s="470" t="s">
        <v>494</v>
      </c>
      <c r="Y485">
        <v>9</v>
      </c>
      <c r="Z485" s="400">
        <v>469</v>
      </c>
      <c r="AA485" s="502">
        <v>469</v>
      </c>
    </row>
    <row r="486" spans="1:27" ht="12.75" customHeight="1">
      <c r="A486" s="403">
        <f t="shared" si="124"/>
        <v>470</v>
      </c>
      <c r="B486" s="513"/>
      <c r="C486" s="404" t="str">
        <f t="shared" si="120"/>
        <v>C55-R11</v>
      </c>
      <c r="D486" s="405">
        <v>0.55436342592592613</v>
      </c>
      <c r="E486" s="405">
        <v>0.55452546296296312</v>
      </c>
      <c r="F486" s="406">
        <f t="shared" si="132"/>
        <v>1.7</v>
      </c>
      <c r="G486" s="468">
        <f t="shared" si="132"/>
        <v>13.26</v>
      </c>
      <c r="H486" s="407">
        <f t="shared" si="132"/>
        <v>1.2</v>
      </c>
      <c r="I486" s="407">
        <f t="shared" si="126"/>
        <v>14.959999999999999</v>
      </c>
      <c r="J486" s="407">
        <f t="shared" ca="1" si="121"/>
        <v>15.059999999999999</v>
      </c>
      <c r="K486" s="408">
        <f t="shared" ca="1" si="127"/>
        <v>9.9999999999999645E-2</v>
      </c>
      <c r="L486" s="409">
        <f t="shared" si="128"/>
        <v>0.5</v>
      </c>
      <c r="M486" s="410">
        <f t="shared" si="129"/>
        <v>15.459999999999999</v>
      </c>
      <c r="N486" s="410">
        <f t="shared" ca="1" si="130"/>
        <v>15.559999999999999</v>
      </c>
      <c r="O486" s="411"/>
      <c r="P486" s="485">
        <f t="shared" ca="1" si="131"/>
        <v>0.55443287037037103</v>
      </c>
      <c r="Q486" s="484">
        <f t="shared" ca="1" si="122"/>
        <v>0.55458333333333398</v>
      </c>
      <c r="R486" s="486">
        <f t="shared" ca="1" si="123"/>
        <v>0.1</v>
      </c>
      <c r="S486" s="486">
        <f t="shared" ca="1" si="123"/>
        <v>0.08</v>
      </c>
      <c r="T486">
        <v>13</v>
      </c>
      <c r="U486" s="469" t="str">
        <f t="shared" si="119"/>
        <v>C55-R11</v>
      </c>
      <c r="V486">
        <v>55</v>
      </c>
      <c r="W486" s="470" t="s">
        <v>493</v>
      </c>
      <c r="X486" s="470" t="s">
        <v>494</v>
      </c>
      <c r="Y486">
        <v>11</v>
      </c>
      <c r="Z486" s="400">
        <v>470</v>
      </c>
      <c r="AA486" s="502">
        <v>470</v>
      </c>
    </row>
    <row r="487" spans="1:27" ht="12.75" customHeight="1">
      <c r="A487" s="403">
        <f t="shared" si="124"/>
        <v>471</v>
      </c>
      <c r="B487" s="513"/>
      <c r="C487" s="404" t="str">
        <f t="shared" si="120"/>
        <v>C55-R13</v>
      </c>
      <c r="D487" s="405">
        <v>0.55476851851851872</v>
      </c>
      <c r="E487" s="405">
        <v>0.55491898148148167</v>
      </c>
      <c r="F487" s="406">
        <f t="shared" si="132"/>
        <v>1.7</v>
      </c>
      <c r="G487" s="468">
        <f t="shared" si="132"/>
        <v>13.26</v>
      </c>
      <c r="H487" s="407">
        <f t="shared" si="132"/>
        <v>1.2</v>
      </c>
      <c r="I487" s="407">
        <f t="shared" si="126"/>
        <v>14.959999999999999</v>
      </c>
      <c r="J487" s="407">
        <f t="shared" ca="1" si="121"/>
        <v>15.02</v>
      </c>
      <c r="K487" s="408">
        <f t="shared" ca="1" si="127"/>
        <v>6.0000000000000497E-2</v>
      </c>
      <c r="L487" s="409">
        <f t="shared" si="128"/>
        <v>0.5</v>
      </c>
      <c r="M487" s="410">
        <f t="shared" si="129"/>
        <v>15.459999999999999</v>
      </c>
      <c r="N487" s="410">
        <f t="shared" ca="1" si="130"/>
        <v>15.52</v>
      </c>
      <c r="O487" s="411"/>
      <c r="P487" s="485">
        <f t="shared" ca="1" si="131"/>
        <v>0.55483796296296362</v>
      </c>
      <c r="Q487" s="484">
        <f t="shared" ca="1" si="122"/>
        <v>0.5550000000000006</v>
      </c>
      <c r="R487" s="486">
        <f t="shared" ca="1" si="123"/>
        <v>0.06</v>
      </c>
      <c r="S487" s="486">
        <f t="shared" ca="1" si="123"/>
        <v>0.12</v>
      </c>
      <c r="T487">
        <v>14</v>
      </c>
      <c r="U487" s="469" t="str">
        <f t="shared" si="119"/>
        <v>C55-R13</v>
      </c>
      <c r="V487">
        <v>55</v>
      </c>
      <c r="W487" s="470" t="s">
        <v>493</v>
      </c>
      <c r="X487" s="470" t="s">
        <v>494</v>
      </c>
      <c r="Y487">
        <v>13</v>
      </c>
      <c r="Z487" s="400">
        <v>471</v>
      </c>
      <c r="AA487" s="502">
        <v>471</v>
      </c>
    </row>
    <row r="488" spans="1:27" ht="12.75" customHeight="1">
      <c r="A488" s="403">
        <f t="shared" si="124"/>
        <v>472</v>
      </c>
      <c r="B488" s="513"/>
      <c r="C488" s="404" t="str">
        <f t="shared" si="120"/>
        <v>C55-R15</v>
      </c>
      <c r="D488" s="405">
        <v>0.5551736111111113</v>
      </c>
      <c r="E488" s="405">
        <v>0.55533564814814829</v>
      </c>
      <c r="F488" s="406">
        <f t="shared" si="132"/>
        <v>1.7</v>
      </c>
      <c r="G488" s="468">
        <f t="shared" si="132"/>
        <v>13.26</v>
      </c>
      <c r="H488" s="407">
        <f t="shared" si="132"/>
        <v>1.2</v>
      </c>
      <c r="I488" s="407">
        <f t="shared" si="126"/>
        <v>14.959999999999999</v>
      </c>
      <c r="J488" s="407">
        <f t="shared" ca="1" si="121"/>
        <v>15.049999999999999</v>
      </c>
      <c r="K488" s="408">
        <f t="shared" ca="1" si="127"/>
        <v>8.9999999999999858E-2</v>
      </c>
      <c r="L488" s="409">
        <f t="shared" si="128"/>
        <v>0.5</v>
      </c>
      <c r="M488" s="410">
        <f t="shared" si="129"/>
        <v>15.459999999999999</v>
      </c>
      <c r="N488" s="410">
        <f t="shared" ca="1" si="130"/>
        <v>15.549999999999999</v>
      </c>
      <c r="O488" s="411"/>
      <c r="P488" s="485">
        <f t="shared" ca="1" si="131"/>
        <v>0.55523148148148205</v>
      </c>
      <c r="Q488" s="484">
        <f t="shared" ca="1" si="122"/>
        <v>0.55537037037037096</v>
      </c>
      <c r="R488" s="486">
        <f t="shared" ca="1" si="123"/>
        <v>0.09</v>
      </c>
      <c r="S488" s="486">
        <f t="shared" ca="1" si="123"/>
        <v>0.02</v>
      </c>
      <c r="T488">
        <v>15</v>
      </c>
      <c r="U488" s="469" t="str">
        <f t="shared" si="119"/>
        <v>C55-R15</v>
      </c>
      <c r="V488">
        <v>55</v>
      </c>
      <c r="W488" s="470" t="s">
        <v>493</v>
      </c>
      <c r="X488" s="470" t="s">
        <v>494</v>
      </c>
      <c r="Y488">
        <v>15</v>
      </c>
      <c r="Z488" s="400">
        <v>472</v>
      </c>
      <c r="AA488" s="502">
        <v>472</v>
      </c>
    </row>
    <row r="489" spans="1:27" ht="12.75" customHeight="1">
      <c r="A489" s="403">
        <f t="shared" si="124"/>
        <v>473</v>
      </c>
      <c r="B489" s="513"/>
      <c r="C489" s="404" t="str">
        <f t="shared" si="120"/>
        <v>C55-R17</v>
      </c>
      <c r="D489" s="405">
        <v>0.55562500000000015</v>
      </c>
      <c r="E489" s="405">
        <v>0.55579861111111128</v>
      </c>
      <c r="F489" s="406">
        <f t="shared" si="132"/>
        <v>1.7</v>
      </c>
      <c r="G489" s="468">
        <f t="shared" si="132"/>
        <v>13.26</v>
      </c>
      <c r="H489" s="407">
        <f t="shared" si="132"/>
        <v>1.2</v>
      </c>
      <c r="I489" s="407">
        <f t="shared" si="126"/>
        <v>14.959999999999999</v>
      </c>
      <c r="J489" s="407">
        <f t="shared" ca="1" si="121"/>
        <v>15.11</v>
      </c>
      <c r="K489" s="408">
        <f t="shared" ca="1" si="127"/>
        <v>0.15000000000000036</v>
      </c>
      <c r="L489" s="409">
        <f t="shared" si="128"/>
        <v>0.5</v>
      </c>
      <c r="M489" s="410">
        <f t="shared" si="129"/>
        <v>15.459999999999999</v>
      </c>
      <c r="N489" s="410">
        <f t="shared" ca="1" si="130"/>
        <v>15.61</v>
      </c>
      <c r="O489" s="411"/>
      <c r="P489" s="485">
        <f t="shared" ca="1" si="131"/>
        <v>0.55564814814814878</v>
      </c>
      <c r="Q489" s="484">
        <f t="shared" ca="1" si="122"/>
        <v>0.55582175925925992</v>
      </c>
      <c r="R489" s="486">
        <f t="shared" ca="1" si="123"/>
        <v>0.15</v>
      </c>
      <c r="S489" s="486">
        <f t="shared" ca="1" si="123"/>
        <v>0.13</v>
      </c>
      <c r="T489">
        <v>16</v>
      </c>
      <c r="U489" s="469" t="str">
        <f t="shared" si="119"/>
        <v>C55-R17</v>
      </c>
      <c r="V489">
        <v>55</v>
      </c>
      <c r="W489" s="470" t="s">
        <v>493</v>
      </c>
      <c r="X489" s="470" t="s">
        <v>494</v>
      </c>
      <c r="Y489">
        <v>17</v>
      </c>
      <c r="Z489" s="400">
        <v>473</v>
      </c>
      <c r="AA489" s="502">
        <v>473</v>
      </c>
    </row>
    <row r="490" spans="1:27" ht="12.75" customHeight="1">
      <c r="A490" s="403">
        <f t="shared" si="124"/>
        <v>474</v>
      </c>
      <c r="B490" s="513"/>
      <c r="C490" s="404" t="str">
        <f t="shared" si="120"/>
        <v>C55-R19</v>
      </c>
      <c r="D490" s="405">
        <v>0.55607638888888911</v>
      </c>
      <c r="E490" s="405">
        <v>0.55621527777777802</v>
      </c>
      <c r="F490" s="406">
        <f t="shared" si="132"/>
        <v>1.7</v>
      </c>
      <c r="G490" s="468">
        <f t="shared" si="132"/>
        <v>13.26</v>
      </c>
      <c r="H490" s="407">
        <f t="shared" si="132"/>
        <v>1.2</v>
      </c>
      <c r="I490" s="407">
        <f t="shared" si="126"/>
        <v>14.959999999999999</v>
      </c>
      <c r="J490" s="407">
        <f t="shared" ca="1" si="121"/>
        <v>15.02</v>
      </c>
      <c r="K490" s="408">
        <f t="shared" ca="1" si="127"/>
        <v>6.0000000000000497E-2</v>
      </c>
      <c r="L490" s="409">
        <f t="shared" si="128"/>
        <v>0.5</v>
      </c>
      <c r="M490" s="410">
        <f t="shared" si="129"/>
        <v>15.459999999999999</v>
      </c>
      <c r="N490" s="410">
        <f t="shared" ca="1" si="130"/>
        <v>15.52</v>
      </c>
      <c r="O490" s="411"/>
      <c r="P490" s="485">
        <f t="shared" ca="1" si="131"/>
        <v>0.55607638888888955</v>
      </c>
      <c r="Q490" s="484">
        <f t="shared" ca="1" si="122"/>
        <v>0.55621527777777846</v>
      </c>
      <c r="R490" s="486">
        <f t="shared" ca="1" si="123"/>
        <v>0.06</v>
      </c>
      <c r="S490" s="486">
        <f t="shared" ca="1" si="123"/>
        <v>0.05</v>
      </c>
      <c r="T490">
        <v>17</v>
      </c>
      <c r="U490" s="469" t="str">
        <f t="shared" si="119"/>
        <v>C55-R19</v>
      </c>
      <c r="V490">
        <v>55</v>
      </c>
      <c r="W490" s="470" t="s">
        <v>493</v>
      </c>
      <c r="X490" s="470" t="s">
        <v>494</v>
      </c>
      <c r="Y490">
        <v>19</v>
      </c>
      <c r="Z490" s="400">
        <v>474</v>
      </c>
      <c r="AA490" s="502">
        <v>474</v>
      </c>
    </row>
    <row r="491" spans="1:27" ht="12.75" customHeight="1">
      <c r="A491" s="403">
        <f t="shared" si="124"/>
        <v>475</v>
      </c>
      <c r="B491" s="513"/>
      <c r="C491" s="404" t="str">
        <f t="shared" si="120"/>
        <v>C55-R21</v>
      </c>
      <c r="D491" s="405">
        <v>0.55646990740740765</v>
      </c>
      <c r="E491" s="405">
        <v>0.5566203703703706</v>
      </c>
      <c r="F491" s="406">
        <f t="shared" si="132"/>
        <v>1.7</v>
      </c>
      <c r="G491" s="468">
        <f t="shared" si="132"/>
        <v>13.26</v>
      </c>
      <c r="H491" s="407">
        <f t="shared" si="132"/>
        <v>1.2</v>
      </c>
      <c r="I491" s="407">
        <f t="shared" si="126"/>
        <v>14.959999999999999</v>
      </c>
      <c r="J491" s="407">
        <f t="shared" ca="1" si="121"/>
        <v>15.049999999999999</v>
      </c>
      <c r="K491" s="408">
        <f t="shared" ca="1" si="127"/>
        <v>8.9999999999999858E-2</v>
      </c>
      <c r="L491" s="409">
        <f t="shared" si="128"/>
        <v>0.5</v>
      </c>
      <c r="M491" s="410">
        <f t="shared" si="129"/>
        <v>15.459999999999999</v>
      </c>
      <c r="N491" s="410">
        <f t="shared" ca="1" si="130"/>
        <v>15.549999999999999</v>
      </c>
      <c r="O491" s="411"/>
      <c r="P491" s="485">
        <f t="shared" ca="1" si="131"/>
        <v>0.55649305555555628</v>
      </c>
      <c r="Q491" s="484">
        <f t="shared" ca="1" si="122"/>
        <v>0.55666666666666742</v>
      </c>
      <c r="R491" s="486">
        <f t="shared" ca="1" si="123"/>
        <v>0.09</v>
      </c>
      <c r="S491" s="486">
        <f t="shared" ca="1" si="123"/>
        <v>0.09</v>
      </c>
      <c r="T491">
        <v>18</v>
      </c>
      <c r="U491" s="469" t="str">
        <f t="shared" si="119"/>
        <v>C55-R21</v>
      </c>
      <c r="V491">
        <v>55</v>
      </c>
      <c r="W491" s="470" t="s">
        <v>493</v>
      </c>
      <c r="X491" s="470" t="s">
        <v>494</v>
      </c>
      <c r="Y491">
        <v>21</v>
      </c>
      <c r="Z491" s="400">
        <v>475</v>
      </c>
      <c r="AA491" s="502">
        <v>475</v>
      </c>
    </row>
    <row r="492" spans="1:27" ht="12.75" customHeight="1">
      <c r="A492" s="403">
        <f t="shared" si="124"/>
        <v>476</v>
      </c>
      <c r="B492" s="513"/>
      <c r="C492" s="404" t="str">
        <f t="shared" si="120"/>
        <v>C55-R23</v>
      </c>
      <c r="D492" s="405">
        <v>0.55687500000000023</v>
      </c>
      <c r="E492" s="405">
        <v>0.55701388888888914</v>
      </c>
      <c r="F492" s="406">
        <f t="shared" si="132"/>
        <v>1.7</v>
      </c>
      <c r="G492" s="468">
        <f t="shared" si="132"/>
        <v>13.26</v>
      </c>
      <c r="H492" s="407">
        <f t="shared" si="132"/>
        <v>1.2</v>
      </c>
      <c r="I492" s="407">
        <f t="shared" si="126"/>
        <v>14.959999999999999</v>
      </c>
      <c r="J492" s="407">
        <f t="shared" ca="1" si="121"/>
        <v>15.1</v>
      </c>
      <c r="K492" s="408">
        <f t="shared" ca="1" si="127"/>
        <v>0.14000000000000057</v>
      </c>
      <c r="L492" s="409">
        <f t="shared" si="128"/>
        <v>0.5</v>
      </c>
      <c r="M492" s="410">
        <f t="shared" si="129"/>
        <v>15.459999999999999</v>
      </c>
      <c r="N492" s="410">
        <f t="shared" ca="1" si="130"/>
        <v>15.6</v>
      </c>
      <c r="O492" s="411"/>
      <c r="P492" s="485">
        <f t="shared" ca="1" si="131"/>
        <v>0.55689814814814886</v>
      </c>
      <c r="Q492" s="484">
        <f t="shared" ca="1" si="122"/>
        <v>0.55707175925926</v>
      </c>
      <c r="R492" s="486">
        <f t="shared" ca="1" si="123"/>
        <v>0.14000000000000001</v>
      </c>
      <c r="S492" s="486">
        <f t="shared" ca="1" si="123"/>
        <v>0.08</v>
      </c>
      <c r="T492">
        <v>19</v>
      </c>
      <c r="U492" s="469" t="str">
        <f t="shared" si="119"/>
        <v>C55-R23</v>
      </c>
      <c r="V492">
        <v>55</v>
      </c>
      <c r="W492" s="470" t="s">
        <v>493</v>
      </c>
      <c r="X492" s="470" t="s">
        <v>494</v>
      </c>
      <c r="Y492">
        <v>23</v>
      </c>
      <c r="Z492" s="400">
        <v>476</v>
      </c>
      <c r="AA492" s="502">
        <v>476</v>
      </c>
    </row>
    <row r="493" spans="1:27" ht="12.75" customHeight="1">
      <c r="A493" s="403">
        <f t="shared" si="124"/>
        <v>477</v>
      </c>
      <c r="B493" s="513"/>
      <c r="C493" s="404" t="str">
        <f t="shared" si="120"/>
        <v>C55-R25</v>
      </c>
      <c r="D493" s="405">
        <v>0.55724537037037059</v>
      </c>
      <c r="E493" s="405">
        <v>0.55740740740740757</v>
      </c>
      <c r="F493" s="406">
        <f t="shared" si="132"/>
        <v>1.7</v>
      </c>
      <c r="G493" s="468">
        <f t="shared" si="132"/>
        <v>13.26</v>
      </c>
      <c r="H493" s="407">
        <f t="shared" si="132"/>
        <v>1.2</v>
      </c>
      <c r="I493" s="407">
        <f t="shared" si="126"/>
        <v>14.959999999999999</v>
      </c>
      <c r="J493" s="407">
        <f t="shared" ca="1" si="121"/>
        <v>15.11</v>
      </c>
      <c r="K493" s="408">
        <f t="shared" ca="1" si="127"/>
        <v>0.15000000000000036</v>
      </c>
      <c r="L493" s="409">
        <f t="shared" si="128"/>
        <v>0.5</v>
      </c>
      <c r="M493" s="410">
        <f t="shared" si="129"/>
        <v>15.459999999999999</v>
      </c>
      <c r="N493" s="410">
        <f t="shared" ca="1" si="130"/>
        <v>15.61</v>
      </c>
      <c r="O493" s="411"/>
      <c r="P493" s="485">
        <f t="shared" ca="1" si="131"/>
        <v>0.55730324074074145</v>
      </c>
      <c r="Q493" s="484">
        <f t="shared" ca="1" si="122"/>
        <v>0.5574537037037044</v>
      </c>
      <c r="R493" s="486">
        <f t="shared" ca="1" si="123"/>
        <v>0.15</v>
      </c>
      <c r="S493" s="486">
        <f t="shared" ca="1" si="123"/>
        <v>0.09</v>
      </c>
      <c r="T493">
        <v>20</v>
      </c>
      <c r="U493" s="469" t="str">
        <f t="shared" si="119"/>
        <v>C55-R25</v>
      </c>
      <c r="V493">
        <v>55</v>
      </c>
      <c r="W493" s="470" t="s">
        <v>493</v>
      </c>
      <c r="X493" s="470" t="s">
        <v>494</v>
      </c>
      <c r="Y493">
        <v>25</v>
      </c>
      <c r="Z493" s="400">
        <v>477</v>
      </c>
      <c r="AA493" s="502">
        <v>477</v>
      </c>
    </row>
    <row r="494" spans="1:27" ht="12.75" customHeight="1">
      <c r="A494" s="403">
        <f t="shared" si="124"/>
        <v>478</v>
      </c>
      <c r="B494" s="513"/>
      <c r="C494" s="404" t="str">
        <f t="shared" si="120"/>
        <v>C55-R27</v>
      </c>
      <c r="D494" s="405">
        <v>0.55768518518518539</v>
      </c>
      <c r="E494" s="405">
        <v>0.55784722222222238</v>
      </c>
      <c r="F494" s="406">
        <f t="shared" si="132"/>
        <v>1.7</v>
      </c>
      <c r="G494" s="468">
        <f t="shared" si="132"/>
        <v>13.26</v>
      </c>
      <c r="H494" s="407">
        <f t="shared" si="132"/>
        <v>1.2</v>
      </c>
      <c r="I494" s="407">
        <f t="shared" si="126"/>
        <v>14.959999999999999</v>
      </c>
      <c r="J494" s="407">
        <f t="shared" ca="1" si="121"/>
        <v>15.1</v>
      </c>
      <c r="K494" s="408">
        <f t="shared" ca="1" si="127"/>
        <v>0.14000000000000057</v>
      </c>
      <c r="L494" s="409">
        <f t="shared" si="128"/>
        <v>0.5</v>
      </c>
      <c r="M494" s="410">
        <f t="shared" si="129"/>
        <v>15.459999999999999</v>
      </c>
      <c r="N494" s="410">
        <f t="shared" ca="1" si="130"/>
        <v>15.6</v>
      </c>
      <c r="O494" s="411"/>
      <c r="P494" s="485">
        <f t="shared" ca="1" si="131"/>
        <v>0.55774305555555626</v>
      </c>
      <c r="Q494" s="484">
        <f t="shared" ca="1" si="122"/>
        <v>0.55790509259259324</v>
      </c>
      <c r="R494" s="486">
        <f t="shared" ca="1" si="123"/>
        <v>0.14000000000000001</v>
      </c>
      <c r="S494" s="486">
        <f t="shared" ca="1" si="123"/>
        <v>0.15</v>
      </c>
      <c r="T494">
        <v>21</v>
      </c>
      <c r="U494" s="469" t="str">
        <f t="shared" si="119"/>
        <v>C55-R27</v>
      </c>
      <c r="V494">
        <v>55</v>
      </c>
      <c r="W494" s="470" t="s">
        <v>493</v>
      </c>
      <c r="X494" s="470" t="s">
        <v>494</v>
      </c>
      <c r="Y494">
        <v>27</v>
      </c>
      <c r="Z494" s="400">
        <v>478</v>
      </c>
      <c r="AA494" s="502">
        <v>478</v>
      </c>
    </row>
    <row r="495" spans="1:27" ht="12.75" customHeight="1">
      <c r="A495" s="403">
        <f t="shared" si="124"/>
        <v>479</v>
      </c>
      <c r="B495" s="513"/>
      <c r="C495" s="404" t="str">
        <f t="shared" si="120"/>
        <v>C55-R29</v>
      </c>
      <c r="D495" s="405">
        <v>0.55809027777777798</v>
      </c>
      <c r="E495" s="405">
        <v>0.55824074074074093</v>
      </c>
      <c r="F495" s="406">
        <f t="shared" si="132"/>
        <v>1.7</v>
      </c>
      <c r="G495" s="468">
        <f t="shared" si="132"/>
        <v>13.26</v>
      </c>
      <c r="H495" s="407">
        <f t="shared" si="132"/>
        <v>1.2</v>
      </c>
      <c r="I495" s="407">
        <f t="shared" si="126"/>
        <v>14.959999999999999</v>
      </c>
      <c r="J495" s="407">
        <f t="shared" ca="1" si="121"/>
        <v>15.04</v>
      </c>
      <c r="K495" s="408">
        <f t="shared" ca="1" si="127"/>
        <v>8.0000000000000071E-2</v>
      </c>
      <c r="L495" s="409">
        <f t="shared" si="128"/>
        <v>0.5</v>
      </c>
      <c r="M495" s="410">
        <f t="shared" si="129"/>
        <v>15.459999999999999</v>
      </c>
      <c r="N495" s="410">
        <f t="shared" ca="1" si="130"/>
        <v>15.54</v>
      </c>
      <c r="O495" s="411"/>
      <c r="P495" s="485">
        <f t="shared" ca="1" si="131"/>
        <v>0.55815972222222288</v>
      </c>
      <c r="Q495" s="484">
        <f t="shared" ca="1" si="122"/>
        <v>0.55832175925925986</v>
      </c>
      <c r="R495" s="486">
        <f t="shared" ca="1" si="123"/>
        <v>0.08</v>
      </c>
      <c r="S495" s="486">
        <f t="shared" ca="1" si="123"/>
        <v>0.14000000000000001</v>
      </c>
      <c r="T495">
        <v>22</v>
      </c>
      <c r="U495" s="469" t="str">
        <f t="shared" si="119"/>
        <v>C55-R29</v>
      </c>
      <c r="V495">
        <v>55</v>
      </c>
      <c r="W495" s="470" t="s">
        <v>493</v>
      </c>
      <c r="X495" s="470" t="s">
        <v>494</v>
      </c>
      <c r="Y495">
        <v>29</v>
      </c>
      <c r="Z495" s="400">
        <v>479</v>
      </c>
      <c r="AA495" s="502">
        <v>479</v>
      </c>
    </row>
    <row r="496" spans="1:27" ht="12.75" customHeight="1">
      <c r="A496" s="403">
        <f t="shared" si="124"/>
        <v>480</v>
      </c>
      <c r="B496" s="513"/>
      <c r="C496" s="404" t="str">
        <f t="shared" si="120"/>
        <v>C55-R31</v>
      </c>
      <c r="D496" s="405">
        <v>0.5585069444444446</v>
      </c>
      <c r="E496" s="405">
        <v>0.55868055555555574</v>
      </c>
      <c r="F496" s="406">
        <f t="shared" si="132"/>
        <v>1.7</v>
      </c>
      <c r="G496" s="468">
        <f t="shared" si="132"/>
        <v>13.26</v>
      </c>
      <c r="H496" s="407">
        <f t="shared" si="132"/>
        <v>1.2</v>
      </c>
      <c r="I496" s="407">
        <f t="shared" si="126"/>
        <v>14.959999999999999</v>
      </c>
      <c r="J496" s="407">
        <f t="shared" ca="1" si="121"/>
        <v>15.09</v>
      </c>
      <c r="K496" s="408">
        <f t="shared" ca="1" si="127"/>
        <v>0.13000000000000078</v>
      </c>
      <c r="L496" s="409">
        <f t="shared" si="128"/>
        <v>0.5</v>
      </c>
      <c r="M496" s="410">
        <f t="shared" si="129"/>
        <v>15.459999999999999</v>
      </c>
      <c r="N496" s="410">
        <f t="shared" ca="1" si="130"/>
        <v>15.59</v>
      </c>
      <c r="O496" s="411"/>
      <c r="P496" s="485">
        <f t="shared" ca="1" si="131"/>
        <v>0.55858796296296354</v>
      </c>
      <c r="Q496" s="484">
        <f t="shared" ca="1" si="122"/>
        <v>0.55875000000000052</v>
      </c>
      <c r="R496" s="486">
        <f t="shared" ca="1" si="123"/>
        <v>0.13</v>
      </c>
      <c r="S496" s="486">
        <f t="shared" ca="1" si="123"/>
        <v>0.1</v>
      </c>
      <c r="T496">
        <v>23</v>
      </c>
      <c r="U496" s="469" t="str">
        <f t="shared" si="119"/>
        <v>C55-R31</v>
      </c>
      <c r="V496">
        <v>55</v>
      </c>
      <c r="W496" s="470" t="s">
        <v>493</v>
      </c>
      <c r="X496" s="470" t="s">
        <v>494</v>
      </c>
      <c r="Y496">
        <v>31</v>
      </c>
      <c r="Z496" s="400">
        <v>480</v>
      </c>
      <c r="AA496" s="502">
        <v>480</v>
      </c>
    </row>
    <row r="497" spans="1:27" ht="12.75" customHeight="1">
      <c r="A497" s="403">
        <f t="shared" si="124"/>
        <v>481</v>
      </c>
      <c r="B497" s="513"/>
      <c r="C497" s="404" t="str">
        <f t="shared" si="120"/>
        <v>C55-R33</v>
      </c>
      <c r="D497" s="405">
        <v>0.55894675925925941</v>
      </c>
      <c r="E497" s="405">
        <v>0.55908564814814832</v>
      </c>
      <c r="F497" s="406">
        <f t="shared" si="132"/>
        <v>1.7</v>
      </c>
      <c r="G497" s="468">
        <f t="shared" si="132"/>
        <v>13.26</v>
      </c>
      <c r="H497" s="407">
        <f t="shared" si="132"/>
        <v>1.2</v>
      </c>
      <c r="I497" s="407">
        <f t="shared" si="126"/>
        <v>14.959999999999999</v>
      </c>
      <c r="J497" s="407">
        <f t="shared" ca="1" si="121"/>
        <v>15.11</v>
      </c>
      <c r="K497" s="408">
        <f t="shared" ca="1" si="127"/>
        <v>0.15000000000000036</v>
      </c>
      <c r="L497" s="409">
        <f t="shared" si="128"/>
        <v>0.5</v>
      </c>
      <c r="M497" s="410">
        <f t="shared" si="129"/>
        <v>15.459999999999999</v>
      </c>
      <c r="N497" s="410">
        <f t="shared" ca="1" si="130"/>
        <v>15.61</v>
      </c>
      <c r="O497" s="411"/>
      <c r="P497" s="485">
        <f t="shared" ca="1" si="131"/>
        <v>0.55902777777777835</v>
      </c>
      <c r="Q497" s="484">
        <f t="shared" ca="1" si="122"/>
        <v>0.55918981481481533</v>
      </c>
      <c r="R497" s="486">
        <f t="shared" ca="1" si="123"/>
        <v>0.15</v>
      </c>
      <c r="S497" s="486">
        <f t="shared" ca="1" si="123"/>
        <v>0.09</v>
      </c>
      <c r="T497">
        <v>24</v>
      </c>
      <c r="U497" s="469" t="str">
        <f t="shared" si="119"/>
        <v>C55-R33</v>
      </c>
      <c r="V497">
        <v>55</v>
      </c>
      <c r="W497" s="470" t="s">
        <v>493</v>
      </c>
      <c r="X497" s="470" t="s">
        <v>494</v>
      </c>
      <c r="Y497">
        <v>33</v>
      </c>
      <c r="Z497" s="400">
        <v>481</v>
      </c>
      <c r="AA497" s="502">
        <v>481</v>
      </c>
    </row>
    <row r="498" spans="1:27" ht="12.75" customHeight="1">
      <c r="A498" s="403">
        <f t="shared" si="124"/>
        <v>482</v>
      </c>
      <c r="B498" s="513"/>
      <c r="C498" s="404" t="str">
        <f t="shared" si="120"/>
        <v>C55-R35</v>
      </c>
      <c r="D498" s="405">
        <v>0.55936342592592614</v>
      </c>
      <c r="E498" s="405">
        <v>0.55950231481481505</v>
      </c>
      <c r="F498" s="406">
        <f t="shared" si="132"/>
        <v>1.7</v>
      </c>
      <c r="G498" s="468">
        <f t="shared" si="132"/>
        <v>13.26</v>
      </c>
      <c r="H498" s="407">
        <f t="shared" si="132"/>
        <v>1.2</v>
      </c>
      <c r="I498" s="407">
        <f t="shared" si="126"/>
        <v>14.959999999999999</v>
      </c>
      <c r="J498" s="407">
        <f t="shared" ca="1" si="121"/>
        <v>15.069999999999999</v>
      </c>
      <c r="K498" s="408">
        <f t="shared" ca="1" si="127"/>
        <v>0.10999999999999943</v>
      </c>
      <c r="L498" s="409">
        <f t="shared" si="128"/>
        <v>0.5</v>
      </c>
      <c r="M498" s="410">
        <f t="shared" si="129"/>
        <v>15.459999999999999</v>
      </c>
      <c r="N498" s="410">
        <f t="shared" ca="1" si="130"/>
        <v>15.569999999999999</v>
      </c>
      <c r="O498" s="411"/>
      <c r="P498" s="485">
        <f t="shared" ca="1" si="131"/>
        <v>0.55942129629629678</v>
      </c>
      <c r="Q498" s="484">
        <f t="shared" ca="1" si="122"/>
        <v>0.55959490740740792</v>
      </c>
      <c r="R498" s="486">
        <f t="shared" ca="1" si="123"/>
        <v>0.11</v>
      </c>
      <c r="S498" s="486">
        <f t="shared" ca="1" si="123"/>
        <v>0.13</v>
      </c>
      <c r="T498">
        <v>25</v>
      </c>
      <c r="U498" s="469" t="str">
        <f t="shared" si="119"/>
        <v>C55-R35</v>
      </c>
      <c r="V498">
        <v>55</v>
      </c>
      <c r="W498" s="470" t="s">
        <v>493</v>
      </c>
      <c r="X498" s="470" t="s">
        <v>494</v>
      </c>
      <c r="Y498">
        <v>35</v>
      </c>
      <c r="Z498" s="400">
        <v>482</v>
      </c>
      <c r="AA498" s="502">
        <v>482</v>
      </c>
    </row>
    <row r="499" spans="1:27" ht="12.75" customHeight="1">
      <c r="A499" s="403">
        <f t="shared" si="124"/>
        <v>483</v>
      </c>
      <c r="B499" s="513"/>
      <c r="C499" s="404" t="str">
        <f t="shared" si="120"/>
        <v>C55-R37</v>
      </c>
      <c r="D499" s="405">
        <v>0.55979166666666691</v>
      </c>
      <c r="E499" s="405">
        <v>0.55993055555555582</v>
      </c>
      <c r="F499" s="406">
        <f t="shared" ref="F499:H514" si="133">F498</f>
        <v>1.7</v>
      </c>
      <c r="G499" s="468">
        <f t="shared" si="133"/>
        <v>13.26</v>
      </c>
      <c r="H499" s="407">
        <f t="shared" si="133"/>
        <v>1.2</v>
      </c>
      <c r="I499" s="407">
        <f t="shared" si="126"/>
        <v>14.959999999999999</v>
      </c>
      <c r="J499" s="407">
        <f t="shared" ca="1" si="121"/>
        <v>15.11</v>
      </c>
      <c r="K499" s="408">
        <f t="shared" ca="1" si="127"/>
        <v>0.15000000000000036</v>
      </c>
      <c r="L499" s="409">
        <f t="shared" si="128"/>
        <v>0.5</v>
      </c>
      <c r="M499" s="410">
        <f t="shared" si="129"/>
        <v>15.459999999999999</v>
      </c>
      <c r="N499" s="410">
        <f t="shared" ca="1" si="130"/>
        <v>15.61</v>
      </c>
      <c r="O499" s="411"/>
      <c r="P499" s="485">
        <f t="shared" ca="1" si="131"/>
        <v>0.55987268518518574</v>
      </c>
      <c r="Q499" s="484">
        <f t="shared" ca="1" si="122"/>
        <v>0.56001157407407465</v>
      </c>
      <c r="R499" s="486">
        <f t="shared" ca="1" si="123"/>
        <v>0.15</v>
      </c>
      <c r="S499" s="486">
        <f t="shared" ca="1" si="123"/>
        <v>0.13</v>
      </c>
      <c r="T499">
        <v>1</v>
      </c>
      <c r="U499" s="469" t="str">
        <f t="shared" si="119"/>
        <v>C55-R37</v>
      </c>
      <c r="V499">
        <v>55</v>
      </c>
      <c r="W499" s="470" t="s">
        <v>493</v>
      </c>
      <c r="X499" s="470" t="s">
        <v>494</v>
      </c>
      <c r="Y499">
        <v>37</v>
      </c>
      <c r="Z499" s="400">
        <v>483</v>
      </c>
      <c r="AA499" s="502">
        <v>483</v>
      </c>
    </row>
    <row r="500" spans="1:27" ht="12.75" customHeight="1">
      <c r="A500" s="403">
        <f t="shared" si="124"/>
        <v>484</v>
      </c>
      <c r="B500" s="513"/>
      <c r="C500" s="404" t="str">
        <f t="shared" si="120"/>
        <v>C55-R39</v>
      </c>
      <c r="D500" s="405">
        <v>0.56018518518518545</v>
      </c>
      <c r="E500" s="405">
        <v>0.56035879629629659</v>
      </c>
      <c r="F500" s="406">
        <f t="shared" si="133"/>
        <v>1.7</v>
      </c>
      <c r="G500" s="468">
        <f t="shared" si="133"/>
        <v>13.26</v>
      </c>
      <c r="H500" s="407">
        <f t="shared" si="133"/>
        <v>1.2</v>
      </c>
      <c r="I500" s="407">
        <f t="shared" si="126"/>
        <v>14.959999999999999</v>
      </c>
      <c r="J500" s="407">
        <f t="shared" ca="1" si="121"/>
        <v>15.01</v>
      </c>
      <c r="K500" s="408">
        <f t="shared" ca="1" si="127"/>
        <v>5.0000000000000711E-2</v>
      </c>
      <c r="L500" s="409">
        <f t="shared" si="128"/>
        <v>0.5</v>
      </c>
      <c r="M500" s="410">
        <f t="shared" si="129"/>
        <v>15.459999999999999</v>
      </c>
      <c r="N500" s="410">
        <f t="shared" ca="1" si="130"/>
        <v>15.51</v>
      </c>
      <c r="O500" s="411"/>
      <c r="P500" s="485">
        <f t="shared" ca="1" si="131"/>
        <v>0.56027777777777832</v>
      </c>
      <c r="Q500" s="484">
        <f t="shared" ca="1" si="122"/>
        <v>0.56043981481481531</v>
      </c>
      <c r="R500" s="486">
        <f t="shared" ca="1" si="123"/>
        <v>0.05</v>
      </c>
      <c r="S500" s="486">
        <f t="shared" ca="1" si="123"/>
        <v>0.1</v>
      </c>
      <c r="T500">
        <v>2</v>
      </c>
      <c r="U500" s="469" t="str">
        <f t="shared" si="119"/>
        <v>C55-R39</v>
      </c>
      <c r="V500">
        <v>55</v>
      </c>
      <c r="W500" s="470" t="s">
        <v>493</v>
      </c>
      <c r="X500" s="470" t="s">
        <v>494</v>
      </c>
      <c r="Y500">
        <v>39</v>
      </c>
      <c r="Z500" s="400">
        <v>484</v>
      </c>
      <c r="AA500" s="502">
        <v>484</v>
      </c>
    </row>
    <row r="501" spans="1:27" ht="12.75" customHeight="1">
      <c r="A501" s="403">
        <f t="shared" si="124"/>
        <v>485</v>
      </c>
      <c r="B501" s="533" t="str">
        <f>D12</f>
        <v>KM10+170, KM10+230</v>
      </c>
      <c r="C501" s="404" t="str">
        <f t="shared" si="120"/>
        <v>C55-R41</v>
      </c>
      <c r="D501" s="405">
        <v>0.56063657407407441</v>
      </c>
      <c r="E501" s="405">
        <v>0.56081018518518555</v>
      </c>
      <c r="F501" s="406">
        <f t="shared" si="133"/>
        <v>1.7</v>
      </c>
      <c r="G501" s="468">
        <f t="shared" si="133"/>
        <v>13.26</v>
      </c>
      <c r="H501" s="407">
        <f t="shared" si="133"/>
        <v>1.2</v>
      </c>
      <c r="I501" s="407">
        <f t="shared" si="126"/>
        <v>14.959999999999999</v>
      </c>
      <c r="J501" s="407">
        <f t="shared" ca="1" si="121"/>
        <v>14.989999999999998</v>
      </c>
      <c r="K501" s="408">
        <f t="shared" ca="1" si="127"/>
        <v>2.9999999999999361E-2</v>
      </c>
      <c r="L501" s="409">
        <f t="shared" si="128"/>
        <v>0.5</v>
      </c>
      <c r="M501" s="410">
        <f t="shared" si="129"/>
        <v>15.459999999999999</v>
      </c>
      <c r="N501" s="410">
        <f t="shared" ca="1" si="130"/>
        <v>15.489999999999998</v>
      </c>
      <c r="O501" s="411"/>
      <c r="P501" s="485">
        <f t="shared" ca="1" si="131"/>
        <v>0.5606828703703709</v>
      </c>
      <c r="Q501" s="484">
        <f t="shared" ca="1" si="122"/>
        <v>0.56085648148148204</v>
      </c>
      <c r="R501" s="486">
        <f t="shared" ca="1" si="123"/>
        <v>0.03</v>
      </c>
      <c r="S501" s="486">
        <f t="shared" ca="1" si="123"/>
        <v>0.12</v>
      </c>
      <c r="T501">
        <v>3</v>
      </c>
      <c r="U501" s="469" t="str">
        <f t="shared" si="119"/>
        <v>C55-R41</v>
      </c>
      <c r="V501">
        <v>55</v>
      </c>
      <c r="W501" s="470" t="s">
        <v>493</v>
      </c>
      <c r="X501" s="470" t="s">
        <v>494</v>
      </c>
      <c r="Y501">
        <v>41</v>
      </c>
      <c r="Z501" s="400">
        <v>485</v>
      </c>
      <c r="AA501" s="502">
        <v>485</v>
      </c>
    </row>
    <row r="502" spans="1:27" ht="12.75" customHeight="1">
      <c r="A502" s="403">
        <f t="shared" si="124"/>
        <v>486</v>
      </c>
      <c r="B502" s="534"/>
      <c r="C502" s="404" t="str">
        <f t="shared" si="120"/>
        <v>C55-R43</v>
      </c>
      <c r="D502" s="405">
        <v>0.56107638888888922</v>
      </c>
      <c r="E502" s="405">
        <v>0.56122685185185217</v>
      </c>
      <c r="F502" s="406">
        <f t="shared" si="133"/>
        <v>1.7</v>
      </c>
      <c r="G502" s="468">
        <f t="shared" si="133"/>
        <v>13.26</v>
      </c>
      <c r="H502" s="407">
        <f t="shared" si="133"/>
        <v>1.2</v>
      </c>
      <c r="I502" s="407">
        <f t="shared" si="126"/>
        <v>14.959999999999999</v>
      </c>
      <c r="J502" s="407">
        <f t="shared" ca="1" si="121"/>
        <v>15.04</v>
      </c>
      <c r="K502" s="408">
        <f t="shared" ca="1" si="127"/>
        <v>8.0000000000000071E-2</v>
      </c>
      <c r="L502" s="409">
        <f t="shared" si="128"/>
        <v>0.5</v>
      </c>
      <c r="M502" s="410">
        <f t="shared" si="129"/>
        <v>15.459999999999999</v>
      </c>
      <c r="N502" s="410">
        <f t="shared" ca="1" si="130"/>
        <v>15.54</v>
      </c>
      <c r="O502" s="411"/>
      <c r="P502" s="485">
        <f t="shared" ca="1" si="131"/>
        <v>0.5611458333333339</v>
      </c>
      <c r="Q502" s="484">
        <f t="shared" ca="1" si="122"/>
        <v>0.56131944444444504</v>
      </c>
      <c r="R502" s="486">
        <f t="shared" ca="1" si="123"/>
        <v>0.08</v>
      </c>
      <c r="S502" s="486">
        <f t="shared" ca="1" si="123"/>
        <v>0.13</v>
      </c>
      <c r="T502">
        <v>4</v>
      </c>
      <c r="U502" s="469" t="str">
        <f t="shared" si="119"/>
        <v>C55-R43</v>
      </c>
      <c r="V502">
        <v>55</v>
      </c>
      <c r="W502" s="470" t="s">
        <v>493</v>
      </c>
      <c r="X502" s="470" t="s">
        <v>494</v>
      </c>
      <c r="Y502">
        <v>43</v>
      </c>
      <c r="Z502" s="400">
        <v>486</v>
      </c>
      <c r="AA502" s="502">
        <v>486</v>
      </c>
    </row>
    <row r="503" spans="1:27" ht="12.75" customHeight="1">
      <c r="A503" s="403">
        <f t="shared" si="124"/>
        <v>487</v>
      </c>
      <c r="B503" s="534"/>
      <c r="C503" s="404" t="str">
        <f t="shared" si="120"/>
        <v>C55-R45</v>
      </c>
      <c r="D503" s="405">
        <v>0.5614814814814818</v>
      </c>
      <c r="E503" s="405">
        <v>0.56163194444444475</v>
      </c>
      <c r="F503" s="406">
        <f t="shared" si="133"/>
        <v>1.7</v>
      </c>
      <c r="G503" s="468">
        <f t="shared" si="133"/>
        <v>13.26</v>
      </c>
      <c r="H503" s="407">
        <f t="shared" si="133"/>
        <v>1.2</v>
      </c>
      <c r="I503" s="407">
        <f t="shared" si="126"/>
        <v>14.959999999999999</v>
      </c>
      <c r="J503" s="407">
        <f t="shared" ca="1" si="121"/>
        <v>14.999999999999998</v>
      </c>
      <c r="K503" s="408">
        <f t="shared" ca="1" si="127"/>
        <v>3.9999999999999147E-2</v>
      </c>
      <c r="L503" s="409">
        <f t="shared" si="128"/>
        <v>0.5</v>
      </c>
      <c r="M503" s="410">
        <f t="shared" si="129"/>
        <v>15.459999999999999</v>
      </c>
      <c r="N503" s="410">
        <f t="shared" ca="1" si="130"/>
        <v>15.499999999999998</v>
      </c>
      <c r="O503" s="411"/>
      <c r="P503" s="485">
        <f t="shared" ca="1" si="131"/>
        <v>0.56159722222222286</v>
      </c>
      <c r="Q503" s="484">
        <f t="shared" ca="1" si="122"/>
        <v>0.56173611111111177</v>
      </c>
      <c r="R503" s="486">
        <f t="shared" ca="1" si="123"/>
        <v>0.04</v>
      </c>
      <c r="S503" s="486">
        <f t="shared" ca="1" si="123"/>
        <v>0.11</v>
      </c>
      <c r="T503">
        <v>5</v>
      </c>
      <c r="U503" s="469" t="str">
        <f t="shared" si="119"/>
        <v>C55-R45</v>
      </c>
      <c r="V503">
        <v>55</v>
      </c>
      <c r="W503" s="470" t="s">
        <v>493</v>
      </c>
      <c r="X503" s="470" t="s">
        <v>494</v>
      </c>
      <c r="Y503">
        <v>45</v>
      </c>
      <c r="Z503" s="400">
        <v>487</v>
      </c>
      <c r="AA503" s="502">
        <v>487</v>
      </c>
    </row>
    <row r="504" spans="1:27" ht="12.75" customHeight="1">
      <c r="A504" s="403">
        <f t="shared" si="124"/>
        <v>488</v>
      </c>
      <c r="B504" s="534"/>
      <c r="C504" s="404" t="str">
        <f t="shared" si="120"/>
        <v>C56-R46</v>
      </c>
      <c r="D504" s="405">
        <v>0.56192129629629661</v>
      </c>
      <c r="E504" s="405">
        <v>0.56207175925925956</v>
      </c>
      <c r="F504" s="406">
        <f t="shared" si="133"/>
        <v>1.7</v>
      </c>
      <c r="G504" s="468">
        <f t="shared" si="133"/>
        <v>13.26</v>
      </c>
      <c r="H504" s="407">
        <f t="shared" si="133"/>
        <v>1.2</v>
      </c>
      <c r="I504" s="407">
        <f t="shared" si="126"/>
        <v>14.959999999999999</v>
      </c>
      <c r="J504" s="407">
        <f t="shared" ca="1" si="121"/>
        <v>14.999999999999998</v>
      </c>
      <c r="K504" s="408">
        <f t="shared" ca="1" si="127"/>
        <v>3.9999999999999147E-2</v>
      </c>
      <c r="L504" s="409">
        <f t="shared" si="128"/>
        <v>0.5</v>
      </c>
      <c r="M504" s="410">
        <f t="shared" si="129"/>
        <v>15.459999999999999</v>
      </c>
      <c r="N504" s="410">
        <f t="shared" ca="1" si="130"/>
        <v>15.499999999999998</v>
      </c>
      <c r="O504" s="411"/>
      <c r="P504" s="485">
        <f t="shared" ca="1" si="131"/>
        <v>0.56202546296296363</v>
      </c>
      <c r="Q504" s="484">
        <f t="shared" ca="1" si="122"/>
        <v>0.56217592592592658</v>
      </c>
      <c r="R504" s="486">
        <f t="shared" ca="1" si="123"/>
        <v>0.04</v>
      </c>
      <c r="S504" s="486">
        <f t="shared" ca="1" si="123"/>
        <v>0.06</v>
      </c>
      <c r="T504">
        <v>6</v>
      </c>
      <c r="U504" s="469" t="str">
        <f t="shared" si="119"/>
        <v>C56-R46</v>
      </c>
      <c r="V504">
        <v>56</v>
      </c>
      <c r="W504" s="470" t="s">
        <v>493</v>
      </c>
      <c r="X504" s="470" t="s">
        <v>494</v>
      </c>
      <c r="Y504">
        <v>46</v>
      </c>
      <c r="Z504" s="400">
        <v>488</v>
      </c>
      <c r="AA504" s="502">
        <v>488</v>
      </c>
    </row>
    <row r="505" spans="1:27" ht="12.75" customHeight="1">
      <c r="A505" s="403">
        <f t="shared" si="124"/>
        <v>489</v>
      </c>
      <c r="B505" s="534"/>
      <c r="C505" s="404" t="str">
        <f t="shared" si="120"/>
        <v>C56-R44</v>
      </c>
      <c r="D505" s="405">
        <v>0.56230324074074101</v>
      </c>
      <c r="E505" s="405">
        <v>0.56244212962962992</v>
      </c>
      <c r="F505" s="406">
        <f t="shared" si="133"/>
        <v>1.7</v>
      </c>
      <c r="G505" s="468">
        <f t="shared" si="133"/>
        <v>13.26</v>
      </c>
      <c r="H505" s="407">
        <f t="shared" si="133"/>
        <v>1.2</v>
      </c>
      <c r="I505" s="407">
        <f t="shared" si="126"/>
        <v>14.959999999999999</v>
      </c>
      <c r="J505" s="407">
        <f t="shared" ca="1" si="121"/>
        <v>15.09</v>
      </c>
      <c r="K505" s="408">
        <f t="shared" ca="1" si="127"/>
        <v>0.13000000000000078</v>
      </c>
      <c r="L505" s="409">
        <f t="shared" si="128"/>
        <v>0.5</v>
      </c>
      <c r="M505" s="410">
        <f t="shared" si="129"/>
        <v>15.459999999999999</v>
      </c>
      <c r="N505" s="410">
        <f t="shared" ca="1" si="130"/>
        <v>15.59</v>
      </c>
      <c r="O505" s="411"/>
      <c r="P505" s="485">
        <f t="shared" ca="1" si="131"/>
        <v>0.56243055555555621</v>
      </c>
      <c r="Q505" s="484">
        <f t="shared" ca="1" si="122"/>
        <v>0.5625925925925932</v>
      </c>
      <c r="R505" s="486">
        <f t="shared" ca="1" si="123"/>
        <v>0.13</v>
      </c>
      <c r="S505" s="486">
        <f t="shared" ca="1" si="123"/>
        <v>0.14000000000000001</v>
      </c>
      <c r="T505">
        <v>7</v>
      </c>
      <c r="U505" s="469" t="str">
        <f t="shared" si="119"/>
        <v>C56-R44</v>
      </c>
      <c r="V505">
        <v>56</v>
      </c>
      <c r="W505" s="470" t="s">
        <v>493</v>
      </c>
      <c r="X505" s="470" t="s">
        <v>494</v>
      </c>
      <c r="Y505">
        <v>44</v>
      </c>
      <c r="Z505" s="400">
        <v>489</v>
      </c>
      <c r="AA505" s="502">
        <v>489</v>
      </c>
    </row>
    <row r="506" spans="1:27" ht="12.75" customHeight="1">
      <c r="A506" s="403">
        <f t="shared" si="124"/>
        <v>490</v>
      </c>
      <c r="B506" s="534"/>
      <c r="C506" s="404" t="str">
        <f t="shared" si="120"/>
        <v>C56-R42</v>
      </c>
      <c r="D506" s="405">
        <v>0.56268518518518551</v>
      </c>
      <c r="E506" s="405">
        <v>0.5628472222222225</v>
      </c>
      <c r="F506" s="406">
        <f t="shared" si="133"/>
        <v>1.7</v>
      </c>
      <c r="G506" s="468">
        <f t="shared" si="133"/>
        <v>13.26</v>
      </c>
      <c r="H506" s="407">
        <f t="shared" si="133"/>
        <v>1.2</v>
      </c>
      <c r="I506" s="407">
        <f t="shared" si="126"/>
        <v>14.959999999999999</v>
      </c>
      <c r="J506" s="407">
        <f t="shared" ca="1" si="121"/>
        <v>15.01</v>
      </c>
      <c r="K506" s="408">
        <f t="shared" ca="1" si="127"/>
        <v>5.0000000000000711E-2</v>
      </c>
      <c r="L506" s="409">
        <f t="shared" si="128"/>
        <v>0.5</v>
      </c>
      <c r="M506" s="410">
        <f t="shared" si="129"/>
        <v>15.459999999999999</v>
      </c>
      <c r="N506" s="410">
        <f t="shared" ca="1" si="130"/>
        <v>15.51</v>
      </c>
      <c r="O506" s="411"/>
      <c r="P506" s="485">
        <f t="shared" ca="1" si="131"/>
        <v>0.56285879629629687</v>
      </c>
      <c r="Q506" s="484">
        <f t="shared" ca="1" si="122"/>
        <v>0.56302083333333386</v>
      </c>
      <c r="R506" s="486">
        <f t="shared" ca="1" si="123"/>
        <v>0.05</v>
      </c>
      <c r="S506" s="486">
        <f t="shared" ca="1" si="123"/>
        <v>0.01</v>
      </c>
      <c r="T506">
        <v>8</v>
      </c>
      <c r="U506" s="469" t="str">
        <f t="shared" si="119"/>
        <v>C56-R42</v>
      </c>
      <c r="V506">
        <v>56</v>
      </c>
      <c r="W506" s="470" t="s">
        <v>493</v>
      </c>
      <c r="X506" s="470" t="s">
        <v>494</v>
      </c>
      <c r="Y506">
        <v>42</v>
      </c>
      <c r="Z506" s="400">
        <v>490</v>
      </c>
      <c r="AA506" s="502">
        <v>490</v>
      </c>
    </row>
    <row r="507" spans="1:27" ht="12.75" customHeight="1">
      <c r="A507" s="403">
        <f t="shared" si="124"/>
        <v>491</v>
      </c>
      <c r="B507" s="534"/>
      <c r="C507" s="404" t="str">
        <f t="shared" si="120"/>
        <v>C56-R40</v>
      </c>
      <c r="D507" s="405">
        <v>0.56307870370370394</v>
      </c>
      <c r="E507" s="405">
        <v>0.56324074074074093</v>
      </c>
      <c r="F507" s="406">
        <f t="shared" si="133"/>
        <v>1.7</v>
      </c>
      <c r="G507" s="468">
        <f t="shared" si="133"/>
        <v>13.26</v>
      </c>
      <c r="H507" s="407">
        <f t="shared" si="133"/>
        <v>1.2</v>
      </c>
      <c r="I507" s="407">
        <f t="shared" si="126"/>
        <v>14.959999999999999</v>
      </c>
      <c r="J507" s="407">
        <f t="shared" ca="1" si="121"/>
        <v>15.069999999999999</v>
      </c>
      <c r="K507" s="408">
        <f t="shared" ca="1" si="127"/>
        <v>0.10999999999999943</v>
      </c>
      <c r="L507" s="409">
        <f t="shared" si="128"/>
        <v>0.5</v>
      </c>
      <c r="M507" s="410">
        <f t="shared" si="129"/>
        <v>15.459999999999999</v>
      </c>
      <c r="N507" s="410">
        <f t="shared" ca="1" si="130"/>
        <v>15.569999999999999</v>
      </c>
      <c r="O507" s="411"/>
      <c r="P507" s="485">
        <f t="shared" ca="1" si="131"/>
        <v>0.56329861111111168</v>
      </c>
      <c r="Q507" s="484">
        <f t="shared" ca="1" si="122"/>
        <v>0.56343750000000059</v>
      </c>
      <c r="R507" s="486">
        <f t="shared" ca="1" si="123"/>
        <v>0.11</v>
      </c>
      <c r="S507" s="486">
        <f t="shared" ca="1" si="123"/>
        <v>7.0000000000000007E-2</v>
      </c>
      <c r="T507">
        <v>9</v>
      </c>
      <c r="U507" s="469" t="str">
        <f t="shared" si="119"/>
        <v>C56-R40</v>
      </c>
      <c r="V507">
        <v>56</v>
      </c>
      <c r="W507" s="470" t="s">
        <v>493</v>
      </c>
      <c r="X507" s="470" t="s">
        <v>494</v>
      </c>
      <c r="Y507">
        <v>40</v>
      </c>
      <c r="Z507" s="400">
        <v>491</v>
      </c>
      <c r="AA507" s="502">
        <v>491</v>
      </c>
    </row>
    <row r="508" spans="1:27" ht="12.75" customHeight="1">
      <c r="A508" s="403">
        <f t="shared" si="124"/>
        <v>492</v>
      </c>
      <c r="B508" s="534"/>
      <c r="C508" s="404" t="str">
        <f t="shared" si="120"/>
        <v>C56-R38</v>
      </c>
      <c r="D508" s="405">
        <v>0.5635069444444446</v>
      </c>
      <c r="E508" s="405">
        <v>0.56365740740740755</v>
      </c>
      <c r="F508" s="406">
        <f t="shared" si="133"/>
        <v>1.7</v>
      </c>
      <c r="G508" s="468">
        <f t="shared" si="133"/>
        <v>13.26</v>
      </c>
      <c r="H508" s="407">
        <f t="shared" si="133"/>
        <v>1.2</v>
      </c>
      <c r="I508" s="407">
        <f t="shared" si="126"/>
        <v>14.959999999999999</v>
      </c>
      <c r="J508" s="407">
        <f t="shared" ca="1" si="121"/>
        <v>15.01</v>
      </c>
      <c r="K508" s="408">
        <f t="shared" ca="1" si="127"/>
        <v>5.0000000000000711E-2</v>
      </c>
      <c r="L508" s="409">
        <f t="shared" si="128"/>
        <v>0.5</v>
      </c>
      <c r="M508" s="410">
        <f t="shared" si="129"/>
        <v>15.459999999999999</v>
      </c>
      <c r="N508" s="410">
        <f t="shared" ca="1" si="130"/>
        <v>15.51</v>
      </c>
      <c r="O508" s="411"/>
      <c r="P508" s="485">
        <f t="shared" ca="1" si="131"/>
        <v>0.56369212962963022</v>
      </c>
      <c r="Q508" s="484">
        <f t="shared" ca="1" si="122"/>
        <v>0.56384259259259317</v>
      </c>
      <c r="R508" s="486">
        <f t="shared" ca="1" si="123"/>
        <v>0.05</v>
      </c>
      <c r="S508" s="486">
        <f t="shared" ca="1" si="123"/>
        <v>0.13</v>
      </c>
      <c r="T508">
        <v>10</v>
      </c>
      <c r="U508" s="469" t="str">
        <f t="shared" si="119"/>
        <v>C56-R38</v>
      </c>
      <c r="V508">
        <v>56</v>
      </c>
      <c r="W508" s="470" t="s">
        <v>493</v>
      </c>
      <c r="X508" s="470" t="s">
        <v>494</v>
      </c>
      <c r="Y508">
        <v>38</v>
      </c>
      <c r="Z508" s="400">
        <v>492</v>
      </c>
      <c r="AA508" s="502">
        <v>492</v>
      </c>
    </row>
    <row r="509" spans="1:27" ht="12.75" customHeight="1">
      <c r="A509" s="403">
        <f t="shared" si="124"/>
        <v>493</v>
      </c>
      <c r="B509" s="534"/>
      <c r="C509" s="404" t="str">
        <f t="shared" si="120"/>
        <v>C56-R36</v>
      </c>
      <c r="D509" s="405">
        <v>0.56393518518518537</v>
      </c>
      <c r="E509" s="405">
        <v>0.56408564814814832</v>
      </c>
      <c r="F509" s="406">
        <f t="shared" si="133"/>
        <v>1.7</v>
      </c>
      <c r="G509" s="468">
        <f t="shared" si="133"/>
        <v>13.26</v>
      </c>
      <c r="H509" s="407">
        <f t="shared" si="133"/>
        <v>1.2</v>
      </c>
      <c r="I509" s="407">
        <f t="shared" si="126"/>
        <v>14.959999999999999</v>
      </c>
      <c r="J509" s="407">
        <f t="shared" ca="1" si="121"/>
        <v>14.979999999999999</v>
      </c>
      <c r="K509" s="408">
        <f t="shared" ca="1" si="127"/>
        <v>1.9999999999999574E-2</v>
      </c>
      <c r="L509" s="409">
        <f t="shared" si="128"/>
        <v>0.5</v>
      </c>
      <c r="M509" s="410">
        <f t="shared" si="129"/>
        <v>15.459999999999999</v>
      </c>
      <c r="N509" s="410">
        <f t="shared" ca="1" si="130"/>
        <v>15.479999999999999</v>
      </c>
      <c r="O509" s="411"/>
      <c r="P509" s="485">
        <f t="shared" ca="1" si="131"/>
        <v>0.5640972222222228</v>
      </c>
      <c r="Q509" s="484">
        <f t="shared" ca="1" si="122"/>
        <v>0.56427083333333394</v>
      </c>
      <c r="R509" s="486">
        <f t="shared" ca="1" si="123"/>
        <v>0.02</v>
      </c>
      <c r="S509" s="486">
        <f t="shared" ca="1" si="123"/>
        <v>0.12</v>
      </c>
      <c r="T509">
        <v>11</v>
      </c>
      <c r="U509" s="469" t="str">
        <f t="shared" si="119"/>
        <v>C56-R36</v>
      </c>
      <c r="V509">
        <v>56</v>
      </c>
      <c r="W509" s="470" t="s">
        <v>493</v>
      </c>
      <c r="X509" s="470" t="s">
        <v>494</v>
      </c>
      <c r="Y509">
        <v>36</v>
      </c>
      <c r="Z509" s="400">
        <v>493</v>
      </c>
      <c r="AA509" s="502">
        <v>493</v>
      </c>
    </row>
    <row r="510" spans="1:27" ht="12.75" customHeight="1">
      <c r="A510" s="403">
        <f t="shared" si="124"/>
        <v>494</v>
      </c>
      <c r="B510" s="534"/>
      <c r="C510" s="404" t="str">
        <f t="shared" si="120"/>
        <v>C56-R34</v>
      </c>
      <c r="D510" s="405">
        <v>0.56431712962962977</v>
      </c>
      <c r="E510" s="405">
        <v>0.56445601851851868</v>
      </c>
      <c r="F510" s="406">
        <f t="shared" si="133"/>
        <v>1.7</v>
      </c>
      <c r="G510" s="468">
        <f t="shared" si="133"/>
        <v>13.26</v>
      </c>
      <c r="H510" s="407">
        <f t="shared" si="133"/>
        <v>1.2</v>
      </c>
      <c r="I510" s="407">
        <f t="shared" si="126"/>
        <v>14.959999999999999</v>
      </c>
      <c r="J510" s="407">
        <f t="shared" ca="1" si="121"/>
        <v>15.04</v>
      </c>
      <c r="K510" s="408">
        <f t="shared" ca="1" si="127"/>
        <v>8.0000000000000071E-2</v>
      </c>
      <c r="L510" s="409">
        <f t="shared" si="128"/>
        <v>0.5</v>
      </c>
      <c r="M510" s="410">
        <f t="shared" si="129"/>
        <v>15.459999999999999</v>
      </c>
      <c r="N510" s="410">
        <f t="shared" ca="1" si="130"/>
        <v>15.54</v>
      </c>
      <c r="O510" s="411"/>
      <c r="P510" s="485">
        <f t="shared" ca="1" si="131"/>
        <v>0.56452546296296358</v>
      </c>
      <c r="Q510" s="484">
        <f t="shared" ca="1" si="122"/>
        <v>0.56466435185185249</v>
      </c>
      <c r="R510" s="486">
        <f t="shared" ca="1" si="123"/>
        <v>0.08</v>
      </c>
      <c r="S510" s="486">
        <f t="shared" ca="1" si="123"/>
        <v>0.08</v>
      </c>
      <c r="T510">
        <v>12</v>
      </c>
      <c r="U510" s="469" t="str">
        <f t="shared" si="119"/>
        <v>C56-R34</v>
      </c>
      <c r="V510">
        <v>56</v>
      </c>
      <c r="W510" s="470" t="s">
        <v>493</v>
      </c>
      <c r="X510" s="470" t="s">
        <v>494</v>
      </c>
      <c r="Y510">
        <v>34</v>
      </c>
      <c r="Z510" s="400">
        <v>494</v>
      </c>
      <c r="AA510" s="502">
        <v>494</v>
      </c>
    </row>
    <row r="511" spans="1:27" ht="12.75" customHeight="1">
      <c r="A511" s="403">
        <f t="shared" si="124"/>
        <v>495</v>
      </c>
      <c r="B511" s="534"/>
      <c r="C511" s="404" t="str">
        <f t="shared" si="120"/>
        <v>C56-R32</v>
      </c>
      <c r="D511" s="405">
        <v>0.56468750000000012</v>
      </c>
      <c r="E511" s="405">
        <v>0.56482638888888903</v>
      </c>
      <c r="F511" s="406">
        <f t="shared" si="133"/>
        <v>1.7</v>
      </c>
      <c r="G511" s="468">
        <f t="shared" si="133"/>
        <v>13.26</v>
      </c>
      <c r="H511" s="407">
        <f t="shared" si="133"/>
        <v>1.2</v>
      </c>
      <c r="I511" s="407">
        <f t="shared" si="126"/>
        <v>14.959999999999999</v>
      </c>
      <c r="J511" s="407">
        <f t="shared" ca="1" si="121"/>
        <v>15.03</v>
      </c>
      <c r="K511" s="408">
        <f t="shared" ca="1" si="127"/>
        <v>7.0000000000000284E-2</v>
      </c>
      <c r="L511" s="409">
        <f t="shared" si="128"/>
        <v>0.5</v>
      </c>
      <c r="M511" s="410">
        <f t="shared" si="129"/>
        <v>15.459999999999999</v>
      </c>
      <c r="N511" s="410">
        <f t="shared" ca="1" si="130"/>
        <v>15.53</v>
      </c>
      <c r="O511" s="411"/>
      <c r="P511" s="485">
        <f t="shared" ca="1" si="131"/>
        <v>0.56490740740740808</v>
      </c>
      <c r="Q511" s="484">
        <f t="shared" ca="1" si="122"/>
        <v>0.56505787037037103</v>
      </c>
      <c r="R511" s="486">
        <f t="shared" ca="1" si="123"/>
        <v>7.0000000000000007E-2</v>
      </c>
      <c r="S511" s="486">
        <f t="shared" ca="1" si="123"/>
        <v>0.09</v>
      </c>
      <c r="T511">
        <v>13</v>
      </c>
      <c r="U511" s="469" t="str">
        <f t="shared" si="119"/>
        <v>C56-R32</v>
      </c>
      <c r="V511">
        <v>56</v>
      </c>
      <c r="W511" s="470" t="s">
        <v>493</v>
      </c>
      <c r="X511" s="470" t="s">
        <v>494</v>
      </c>
      <c r="Y511">
        <v>32</v>
      </c>
      <c r="Z511" s="400">
        <v>495</v>
      </c>
      <c r="AA511" s="502">
        <v>495</v>
      </c>
    </row>
    <row r="512" spans="1:27" ht="12.75" customHeight="1">
      <c r="A512" s="403">
        <f t="shared" si="124"/>
        <v>496</v>
      </c>
      <c r="B512" s="534"/>
      <c r="C512" s="404" t="str">
        <f t="shared" si="120"/>
        <v>C56-R30</v>
      </c>
      <c r="D512" s="405">
        <v>0.56511574074074089</v>
      </c>
      <c r="E512" s="405">
        <v>0.56527777777777788</v>
      </c>
      <c r="F512" s="406">
        <f t="shared" si="133"/>
        <v>1.7</v>
      </c>
      <c r="G512" s="468">
        <f t="shared" si="133"/>
        <v>13.26</v>
      </c>
      <c r="H512" s="407">
        <f t="shared" si="133"/>
        <v>1.2</v>
      </c>
      <c r="I512" s="407">
        <f t="shared" si="126"/>
        <v>14.959999999999999</v>
      </c>
      <c r="J512" s="407">
        <f t="shared" ca="1" si="121"/>
        <v>15.1</v>
      </c>
      <c r="K512" s="408">
        <f t="shared" ca="1" si="127"/>
        <v>0.14000000000000057</v>
      </c>
      <c r="L512" s="409">
        <f t="shared" si="128"/>
        <v>0.5</v>
      </c>
      <c r="M512" s="410">
        <f t="shared" si="129"/>
        <v>15.459999999999999</v>
      </c>
      <c r="N512" s="410">
        <f t="shared" ca="1" si="130"/>
        <v>15.6</v>
      </c>
      <c r="O512" s="411"/>
      <c r="P512" s="485">
        <f t="shared" ca="1" si="131"/>
        <v>0.56534722222222289</v>
      </c>
      <c r="Q512" s="484">
        <f t="shared" ca="1" si="122"/>
        <v>0.56552083333333403</v>
      </c>
      <c r="R512" s="486">
        <f t="shared" ca="1" si="123"/>
        <v>0.14000000000000001</v>
      </c>
      <c r="S512" s="486">
        <f t="shared" ca="1" si="123"/>
        <v>0.13</v>
      </c>
      <c r="T512">
        <v>14</v>
      </c>
      <c r="U512" s="469" t="str">
        <f t="shared" si="119"/>
        <v>C56-R30</v>
      </c>
      <c r="V512">
        <v>56</v>
      </c>
      <c r="W512" s="470" t="s">
        <v>493</v>
      </c>
      <c r="X512" s="470" t="s">
        <v>494</v>
      </c>
      <c r="Y512">
        <v>30</v>
      </c>
      <c r="Z512" s="400">
        <v>496</v>
      </c>
      <c r="AA512" s="502">
        <v>496</v>
      </c>
    </row>
    <row r="513" spans="1:27" ht="12.75" customHeight="1">
      <c r="A513" s="403">
        <f t="shared" si="124"/>
        <v>497</v>
      </c>
      <c r="B513" s="534"/>
      <c r="C513" s="404" t="str">
        <f t="shared" si="120"/>
        <v>C56-R28</v>
      </c>
      <c r="D513" s="405">
        <v>0.56550925925925932</v>
      </c>
      <c r="E513" s="405">
        <v>0.56565972222222227</v>
      </c>
      <c r="F513" s="406">
        <f t="shared" si="133"/>
        <v>1.7</v>
      </c>
      <c r="G513" s="468">
        <f t="shared" si="133"/>
        <v>13.26</v>
      </c>
      <c r="H513" s="407">
        <f t="shared" si="133"/>
        <v>1.2</v>
      </c>
      <c r="I513" s="407">
        <f t="shared" si="126"/>
        <v>14.959999999999999</v>
      </c>
      <c r="J513" s="407">
        <f t="shared" ca="1" si="121"/>
        <v>15.03</v>
      </c>
      <c r="K513" s="408">
        <f t="shared" ca="1" si="127"/>
        <v>7.0000000000000284E-2</v>
      </c>
      <c r="L513" s="409">
        <f t="shared" si="128"/>
        <v>0.5</v>
      </c>
      <c r="M513" s="410">
        <f t="shared" si="129"/>
        <v>15.459999999999999</v>
      </c>
      <c r="N513" s="410">
        <f t="shared" ca="1" si="130"/>
        <v>15.53</v>
      </c>
      <c r="O513" s="411"/>
      <c r="P513" s="485">
        <f t="shared" ca="1" si="131"/>
        <v>0.5657870370370377</v>
      </c>
      <c r="Q513" s="484">
        <f t="shared" ca="1" si="122"/>
        <v>0.56594907407407469</v>
      </c>
      <c r="R513" s="486">
        <f t="shared" ca="1" si="123"/>
        <v>7.0000000000000007E-2</v>
      </c>
      <c r="S513" s="486">
        <f t="shared" ca="1" si="123"/>
        <v>0.06</v>
      </c>
      <c r="T513">
        <v>15</v>
      </c>
      <c r="U513" s="469" t="str">
        <f t="shared" si="119"/>
        <v>C56-R28</v>
      </c>
      <c r="V513">
        <v>56</v>
      </c>
      <c r="W513" s="470" t="s">
        <v>493</v>
      </c>
      <c r="X513" s="470" t="s">
        <v>494</v>
      </c>
      <c r="Y513">
        <v>28</v>
      </c>
      <c r="Z513" s="400">
        <v>497</v>
      </c>
      <c r="AA513" s="502">
        <v>497</v>
      </c>
    </row>
    <row r="514" spans="1:27" ht="12.75" customHeight="1">
      <c r="A514" s="403">
        <f t="shared" si="124"/>
        <v>498</v>
      </c>
      <c r="B514" s="534"/>
      <c r="C514" s="404" t="str">
        <f t="shared" si="120"/>
        <v>C56-R26</v>
      </c>
      <c r="D514" s="405">
        <v>0.56592592592592594</v>
      </c>
      <c r="E514" s="405">
        <v>0.56609953703703708</v>
      </c>
      <c r="F514" s="406">
        <f t="shared" si="133"/>
        <v>1.7</v>
      </c>
      <c r="G514" s="468">
        <f t="shared" si="133"/>
        <v>13.26</v>
      </c>
      <c r="H514" s="407">
        <f t="shared" si="133"/>
        <v>1.2</v>
      </c>
      <c r="I514" s="407">
        <f t="shared" si="126"/>
        <v>14.959999999999999</v>
      </c>
      <c r="J514" s="407">
        <f t="shared" ca="1" si="121"/>
        <v>15.04</v>
      </c>
      <c r="K514" s="408">
        <f t="shared" ca="1" si="127"/>
        <v>8.0000000000000071E-2</v>
      </c>
      <c r="L514" s="409">
        <f t="shared" si="128"/>
        <v>0.5</v>
      </c>
      <c r="M514" s="410">
        <f t="shared" si="129"/>
        <v>15.459999999999999</v>
      </c>
      <c r="N514" s="410">
        <f t="shared" ca="1" si="130"/>
        <v>15.54</v>
      </c>
      <c r="O514" s="411"/>
      <c r="P514" s="485">
        <f t="shared" ca="1" si="131"/>
        <v>0.56623842592592655</v>
      </c>
      <c r="Q514" s="484">
        <f t="shared" ca="1" si="122"/>
        <v>0.5663888888888895</v>
      </c>
      <c r="R514" s="486">
        <f t="shared" ca="1" si="123"/>
        <v>0.08</v>
      </c>
      <c r="S514" s="486">
        <f t="shared" ca="1" si="123"/>
        <v>0.14000000000000001</v>
      </c>
      <c r="T514">
        <v>16</v>
      </c>
      <c r="U514" s="469" t="str">
        <f t="shared" si="119"/>
        <v>C56-R26</v>
      </c>
      <c r="V514">
        <v>56</v>
      </c>
      <c r="W514" s="470" t="s">
        <v>493</v>
      </c>
      <c r="X514" s="470" t="s">
        <v>494</v>
      </c>
      <c r="Y514">
        <v>26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534"/>
      <c r="C515" s="404" t="str">
        <f t="shared" si="120"/>
        <v>C56-R24</v>
      </c>
      <c r="D515" s="405">
        <v>0.5663773148148149</v>
      </c>
      <c r="E515" s="405">
        <v>0.56651620370370381</v>
      </c>
      <c r="F515" s="406">
        <f t="shared" ref="F515:H530" si="134">F514</f>
        <v>1.7</v>
      </c>
      <c r="G515" s="468">
        <f t="shared" si="134"/>
        <v>13.26</v>
      </c>
      <c r="H515" s="407">
        <f t="shared" si="134"/>
        <v>1.2</v>
      </c>
      <c r="I515" s="407">
        <f t="shared" si="126"/>
        <v>14.959999999999999</v>
      </c>
      <c r="J515" s="407">
        <f t="shared" ca="1" si="121"/>
        <v>15.1</v>
      </c>
      <c r="K515" s="408">
        <f t="shared" ca="1" si="127"/>
        <v>0.14000000000000057</v>
      </c>
      <c r="L515" s="409">
        <f t="shared" si="128"/>
        <v>0.5</v>
      </c>
      <c r="M515" s="410">
        <f t="shared" si="129"/>
        <v>15.459999999999999</v>
      </c>
      <c r="N515" s="410">
        <f t="shared" ca="1" si="130"/>
        <v>15.6</v>
      </c>
      <c r="O515" s="411"/>
      <c r="P515" s="485">
        <f t="shared" ca="1" si="131"/>
        <v>0.56664351851851913</v>
      </c>
      <c r="Q515" s="484">
        <f t="shared" ca="1" si="122"/>
        <v>0.56680555555555612</v>
      </c>
      <c r="R515" s="486">
        <f t="shared" ca="1" si="123"/>
        <v>0.14000000000000001</v>
      </c>
      <c r="S515" s="486">
        <f t="shared" ca="1" si="123"/>
        <v>0.1</v>
      </c>
      <c r="T515">
        <v>17</v>
      </c>
      <c r="U515" s="469" t="str">
        <f t="shared" si="119"/>
        <v>C56-R24</v>
      </c>
      <c r="V515">
        <v>56</v>
      </c>
      <c r="W515" s="470" t="s">
        <v>493</v>
      </c>
      <c r="X515" s="470" t="s">
        <v>494</v>
      </c>
      <c r="Y515">
        <v>24</v>
      </c>
      <c r="Z515" s="400">
        <v>499</v>
      </c>
      <c r="AA515" s="400"/>
    </row>
    <row r="516" spans="1:27" ht="12.6" customHeight="1">
      <c r="A516" s="403">
        <f>A515+1</f>
        <v>500</v>
      </c>
      <c r="B516" s="513" t="str">
        <f>D12</f>
        <v>KM10+170, KM10+230</v>
      </c>
      <c r="C516" s="404" t="str">
        <f t="shared" si="120"/>
        <v>C56-R22</v>
      </c>
      <c r="D516" s="405">
        <v>0.56679398148148163</v>
      </c>
      <c r="E516" s="405">
        <v>0.56695601851851862</v>
      </c>
      <c r="F516" s="406">
        <f t="shared" si="134"/>
        <v>1.7</v>
      </c>
      <c r="G516" s="468">
        <f t="shared" si="134"/>
        <v>13.26</v>
      </c>
      <c r="H516" s="407">
        <f t="shared" si="134"/>
        <v>1.2</v>
      </c>
      <c r="I516" s="407">
        <f t="shared" si="126"/>
        <v>14.959999999999999</v>
      </c>
      <c r="J516" s="407">
        <f t="shared" ca="1" si="121"/>
        <v>15.04</v>
      </c>
      <c r="K516" s="408">
        <f t="shared" ca="1" si="127"/>
        <v>8.0000000000000071E-2</v>
      </c>
      <c r="L516" s="409">
        <f t="shared" si="128"/>
        <v>0.5</v>
      </c>
      <c r="M516" s="410">
        <f t="shared" si="129"/>
        <v>15.459999999999999</v>
      </c>
      <c r="N516" s="410">
        <f t="shared" ca="1" si="130"/>
        <v>15.54</v>
      </c>
      <c r="O516" s="411"/>
      <c r="P516" s="485">
        <f t="shared" ca="1" si="131"/>
        <v>0.56703703703703756</v>
      </c>
      <c r="Q516" s="484">
        <f t="shared" ca="1" si="122"/>
        <v>0.56717592592592647</v>
      </c>
      <c r="R516" s="486">
        <f t="shared" ca="1" si="123"/>
        <v>0.08</v>
      </c>
      <c r="S516" s="486">
        <f t="shared" ca="1" si="123"/>
        <v>0.09</v>
      </c>
      <c r="T516">
        <v>18</v>
      </c>
      <c r="U516" s="469" t="str">
        <f t="shared" si="119"/>
        <v>C56-R22</v>
      </c>
      <c r="V516">
        <v>56</v>
      </c>
      <c r="W516" s="470" t="s">
        <v>493</v>
      </c>
      <c r="X516" s="470" t="s">
        <v>494</v>
      </c>
      <c r="Y516">
        <v>22</v>
      </c>
      <c r="Z516" s="400">
        <v>500</v>
      </c>
      <c r="AA516" s="400"/>
    </row>
    <row r="517" spans="1:27" ht="12.6" customHeight="1">
      <c r="A517" s="403">
        <f t="shared" ref="A517:A571" si="135">A516+1</f>
        <v>501</v>
      </c>
      <c r="B517" s="513"/>
      <c r="C517" s="404" t="str">
        <f t="shared" si="120"/>
        <v>C56-R20</v>
      </c>
      <c r="D517" s="405">
        <v>0.56718750000000007</v>
      </c>
      <c r="E517" s="405">
        <v>0.56733796296296302</v>
      </c>
      <c r="F517" s="406">
        <f t="shared" si="134"/>
        <v>1.7</v>
      </c>
      <c r="G517" s="468">
        <f t="shared" si="134"/>
        <v>13.26</v>
      </c>
      <c r="H517" s="407">
        <f t="shared" si="134"/>
        <v>1.2</v>
      </c>
      <c r="I517" s="407">
        <f t="shared" si="126"/>
        <v>14.959999999999999</v>
      </c>
      <c r="J517" s="407">
        <f ca="1">I517+R517</f>
        <v>14.969999999999999</v>
      </c>
      <c r="K517" s="408">
        <f t="shared" ca="1" si="127"/>
        <v>9.9999999999997868E-3</v>
      </c>
      <c r="L517" s="409">
        <f t="shared" si="128"/>
        <v>0.5</v>
      </c>
      <c r="M517" s="410">
        <f t="shared" si="129"/>
        <v>15.459999999999999</v>
      </c>
      <c r="N517" s="410">
        <f t="shared" ca="1" si="130"/>
        <v>15.469999999999999</v>
      </c>
      <c r="O517" s="411"/>
      <c r="P517" s="485">
        <f t="shared" ca="1" si="131"/>
        <v>0.56741898148148207</v>
      </c>
      <c r="Q517" s="484">
        <f t="shared" ca="1" si="122"/>
        <v>0.5675925925925932</v>
      </c>
      <c r="R517" s="486">
        <f t="shared" ca="1" si="123"/>
        <v>0.01</v>
      </c>
      <c r="S517" s="486">
        <f t="shared" ca="1" si="123"/>
        <v>0.08</v>
      </c>
      <c r="T517">
        <v>19</v>
      </c>
      <c r="U517" s="469" t="str">
        <f t="shared" si="119"/>
        <v>C56-R20</v>
      </c>
      <c r="V517">
        <v>56</v>
      </c>
      <c r="W517" s="470" t="s">
        <v>493</v>
      </c>
      <c r="X517" s="470" t="s">
        <v>494</v>
      </c>
      <c r="Y517">
        <v>20</v>
      </c>
      <c r="Z517" s="400">
        <v>501</v>
      </c>
      <c r="AA517" s="400"/>
    </row>
    <row r="518" spans="1:27" ht="12.6" customHeight="1">
      <c r="A518" s="403">
        <f t="shared" si="135"/>
        <v>502</v>
      </c>
      <c r="B518" s="513"/>
      <c r="C518" s="404" t="str">
        <f t="shared" si="120"/>
        <v>C56-R18</v>
      </c>
      <c r="D518" s="405">
        <v>0.56759259259259265</v>
      </c>
      <c r="E518" s="405">
        <v>0.56776620370370379</v>
      </c>
      <c r="F518" s="406">
        <f t="shared" si="134"/>
        <v>1.7</v>
      </c>
      <c r="G518" s="468">
        <f t="shared" si="134"/>
        <v>13.26</v>
      </c>
      <c r="H518" s="407">
        <f t="shared" si="134"/>
        <v>1.2</v>
      </c>
      <c r="I518" s="407">
        <f t="shared" si="126"/>
        <v>14.959999999999999</v>
      </c>
      <c r="J518" s="407">
        <f t="shared" ref="J518:J571" ca="1" si="136">I518+R518</f>
        <v>14.979999999999999</v>
      </c>
      <c r="K518" s="408">
        <f t="shared" ca="1" si="127"/>
        <v>1.9999999999999574E-2</v>
      </c>
      <c r="L518" s="409">
        <f t="shared" si="128"/>
        <v>0.5</v>
      </c>
      <c r="M518" s="410">
        <f t="shared" si="129"/>
        <v>15.459999999999999</v>
      </c>
      <c r="N518" s="410">
        <f t="shared" ca="1" si="130"/>
        <v>15.479999999999999</v>
      </c>
      <c r="O518" s="411"/>
      <c r="P518" s="485">
        <f t="shared" ca="1" si="131"/>
        <v>0.56782407407407465</v>
      </c>
      <c r="Q518" s="484">
        <f t="shared" ca="1" si="122"/>
        <v>0.5679745370370376</v>
      </c>
      <c r="R518" s="486">
        <f t="shared" ca="1" si="123"/>
        <v>0.02</v>
      </c>
      <c r="S518" s="486">
        <f t="shared" ca="1" si="123"/>
        <v>0.05</v>
      </c>
      <c r="T518">
        <v>20</v>
      </c>
      <c r="U518" s="469" t="str">
        <f t="shared" si="119"/>
        <v>C56-R18</v>
      </c>
      <c r="V518">
        <v>56</v>
      </c>
      <c r="W518" s="470" t="s">
        <v>493</v>
      </c>
      <c r="X518" s="470" t="s">
        <v>494</v>
      </c>
      <c r="Y518">
        <v>18</v>
      </c>
      <c r="Z518" s="400">
        <v>502</v>
      </c>
      <c r="AA518" s="400"/>
    </row>
    <row r="519" spans="1:27" ht="12.6" customHeight="1">
      <c r="A519" s="403">
        <f t="shared" si="135"/>
        <v>503</v>
      </c>
      <c r="B519" s="513"/>
      <c r="C519" s="404" t="str">
        <f t="shared" si="120"/>
        <v>C56-R16</v>
      </c>
      <c r="D519" s="405">
        <v>0.56802083333333342</v>
      </c>
      <c r="E519" s="405">
        <v>0.56819444444444456</v>
      </c>
      <c r="F519" s="406">
        <f t="shared" si="134"/>
        <v>1.7</v>
      </c>
      <c r="G519" s="468">
        <f t="shared" si="134"/>
        <v>13.26</v>
      </c>
      <c r="H519" s="407">
        <f t="shared" si="134"/>
        <v>1.2</v>
      </c>
      <c r="I519" s="407">
        <f t="shared" si="126"/>
        <v>14.959999999999999</v>
      </c>
      <c r="J519" s="407">
        <f t="shared" ca="1" si="136"/>
        <v>15.069999999999999</v>
      </c>
      <c r="K519" s="408">
        <f t="shared" ca="1" si="127"/>
        <v>0.10999999999999943</v>
      </c>
      <c r="L519" s="409">
        <f t="shared" si="128"/>
        <v>0.5</v>
      </c>
      <c r="M519" s="410">
        <f t="shared" si="129"/>
        <v>15.459999999999999</v>
      </c>
      <c r="N519" s="410">
        <f t="shared" ca="1" si="130"/>
        <v>15.569999999999999</v>
      </c>
      <c r="O519" s="411"/>
      <c r="P519" s="485">
        <f t="shared" ca="1" si="131"/>
        <v>0.56821759259259319</v>
      </c>
      <c r="Q519" s="484">
        <f t="shared" ca="1" si="122"/>
        <v>0.56839120370370433</v>
      </c>
      <c r="R519" s="486">
        <f t="shared" ca="1" si="123"/>
        <v>0.11</v>
      </c>
      <c r="S519" s="486">
        <f t="shared" ca="1" si="123"/>
        <v>0.01</v>
      </c>
      <c r="T519">
        <v>21</v>
      </c>
      <c r="U519" s="469" t="str">
        <f t="shared" si="119"/>
        <v>C56-R16</v>
      </c>
      <c r="V519">
        <v>56</v>
      </c>
      <c r="W519" s="470" t="s">
        <v>493</v>
      </c>
      <c r="X519" s="470" t="s">
        <v>494</v>
      </c>
      <c r="Y519">
        <v>16</v>
      </c>
      <c r="Z519" s="400">
        <v>503</v>
      </c>
      <c r="AA519" s="400"/>
    </row>
    <row r="520" spans="1:27" ht="12.6" customHeight="1">
      <c r="A520" s="403">
        <f t="shared" si="135"/>
        <v>504</v>
      </c>
      <c r="B520" s="513"/>
      <c r="C520" s="404" t="str">
        <f t="shared" si="120"/>
        <v>C56-R14</v>
      </c>
      <c r="D520" s="405">
        <v>0.56848379629629642</v>
      </c>
      <c r="E520" s="405">
        <v>0.56865740740740756</v>
      </c>
      <c r="F520" s="406">
        <f t="shared" si="134"/>
        <v>1.7</v>
      </c>
      <c r="G520" s="468">
        <f t="shared" si="134"/>
        <v>13.26</v>
      </c>
      <c r="H520" s="407">
        <f t="shared" si="134"/>
        <v>1.2</v>
      </c>
      <c r="I520" s="407">
        <f t="shared" si="126"/>
        <v>14.959999999999999</v>
      </c>
      <c r="J520" s="407">
        <f t="shared" ca="1" si="136"/>
        <v>14.969999999999999</v>
      </c>
      <c r="K520" s="408">
        <f t="shared" ca="1" si="127"/>
        <v>9.9999999999997868E-3</v>
      </c>
      <c r="L520" s="409">
        <f t="shared" si="128"/>
        <v>0.5</v>
      </c>
      <c r="M520" s="410">
        <f t="shared" si="129"/>
        <v>15.459999999999999</v>
      </c>
      <c r="N520" s="410">
        <f t="shared" ca="1" si="130"/>
        <v>15.469999999999999</v>
      </c>
      <c r="O520" s="411"/>
      <c r="P520" s="485">
        <f t="shared" ca="1" si="131"/>
        <v>0.56866898148148215</v>
      </c>
      <c r="Q520" s="484">
        <f t="shared" ca="1" si="122"/>
        <v>0.5688194444444451</v>
      </c>
      <c r="R520" s="486">
        <f t="shared" ca="1" si="123"/>
        <v>0.01</v>
      </c>
      <c r="S520" s="486">
        <f t="shared" ca="1" si="123"/>
        <v>0.02</v>
      </c>
      <c r="T520">
        <v>22</v>
      </c>
      <c r="U520" s="469" t="str">
        <f t="shared" si="119"/>
        <v>C56-R14</v>
      </c>
      <c r="V520">
        <v>56</v>
      </c>
      <c r="W520" s="470" t="s">
        <v>493</v>
      </c>
      <c r="X520" s="470" t="s">
        <v>494</v>
      </c>
      <c r="Y520">
        <v>14</v>
      </c>
      <c r="Z520" s="400">
        <v>504</v>
      </c>
      <c r="AA520" s="400"/>
    </row>
    <row r="521" spans="1:27" ht="12.6" customHeight="1">
      <c r="A521" s="403">
        <f t="shared" si="135"/>
        <v>505</v>
      </c>
      <c r="B521" s="513"/>
      <c r="C521" s="404" t="str">
        <f t="shared" si="120"/>
        <v>C56-R12</v>
      </c>
      <c r="D521" s="405">
        <v>0.56893518518518538</v>
      </c>
      <c r="E521" s="405">
        <v>0.56907407407407429</v>
      </c>
      <c r="F521" s="406">
        <f t="shared" si="134"/>
        <v>1.7</v>
      </c>
      <c r="G521" s="468">
        <f t="shared" si="134"/>
        <v>13.26</v>
      </c>
      <c r="H521" s="407">
        <f t="shared" si="134"/>
        <v>1.2</v>
      </c>
      <c r="I521" s="407">
        <f t="shared" si="126"/>
        <v>14.959999999999999</v>
      </c>
      <c r="J521" s="407">
        <f t="shared" ca="1" si="136"/>
        <v>15.02</v>
      </c>
      <c r="K521" s="408">
        <f t="shared" ca="1" si="127"/>
        <v>6.0000000000000497E-2</v>
      </c>
      <c r="L521" s="409">
        <f t="shared" si="128"/>
        <v>0.5</v>
      </c>
      <c r="M521" s="410">
        <f t="shared" si="129"/>
        <v>15.459999999999999</v>
      </c>
      <c r="N521" s="410">
        <f t="shared" ca="1" si="130"/>
        <v>15.52</v>
      </c>
      <c r="O521" s="411"/>
      <c r="P521" s="485">
        <f t="shared" ca="1" si="131"/>
        <v>0.56910879629629696</v>
      </c>
      <c r="Q521" s="484">
        <f t="shared" ca="1" si="122"/>
        <v>0.5692824074074081</v>
      </c>
      <c r="R521" s="486">
        <f t="shared" ca="1" si="123"/>
        <v>0.06</v>
      </c>
      <c r="S521" s="486">
        <f t="shared" ca="1" si="123"/>
        <v>0.11</v>
      </c>
      <c r="T521">
        <v>23</v>
      </c>
      <c r="U521" s="469" t="str">
        <f t="shared" si="119"/>
        <v>C56-R12</v>
      </c>
      <c r="V521">
        <v>56</v>
      </c>
      <c r="W521" s="470" t="s">
        <v>493</v>
      </c>
      <c r="X521" s="470" t="s">
        <v>494</v>
      </c>
      <c r="Y521">
        <v>12</v>
      </c>
      <c r="Z521" s="400">
        <v>505</v>
      </c>
      <c r="AA521" s="400"/>
    </row>
    <row r="522" spans="1:27" ht="12.6" customHeight="1">
      <c r="A522" s="403">
        <f t="shared" si="135"/>
        <v>506</v>
      </c>
      <c r="B522" s="513"/>
      <c r="C522" s="404" t="str">
        <f t="shared" si="120"/>
        <v>C56-R10</v>
      </c>
      <c r="D522" s="405">
        <v>0.56932870370370392</v>
      </c>
      <c r="E522" s="405">
        <v>0.56947916666666687</v>
      </c>
      <c r="F522" s="406">
        <f t="shared" si="134"/>
        <v>1.7</v>
      </c>
      <c r="G522" s="468">
        <f t="shared" si="134"/>
        <v>13.26</v>
      </c>
      <c r="H522" s="407">
        <f t="shared" si="134"/>
        <v>1.2</v>
      </c>
      <c r="I522" s="407">
        <f t="shared" si="126"/>
        <v>14.959999999999999</v>
      </c>
      <c r="J522" s="407">
        <f t="shared" ca="1" si="136"/>
        <v>15.02</v>
      </c>
      <c r="K522" s="408">
        <f t="shared" ca="1" si="127"/>
        <v>6.0000000000000497E-2</v>
      </c>
      <c r="L522" s="409">
        <f t="shared" si="128"/>
        <v>0.5</v>
      </c>
      <c r="M522" s="410">
        <f t="shared" si="129"/>
        <v>15.459999999999999</v>
      </c>
      <c r="N522" s="410">
        <f t="shared" ca="1" si="130"/>
        <v>15.52</v>
      </c>
      <c r="O522" s="411"/>
      <c r="P522" s="485">
        <f t="shared" ca="1" si="131"/>
        <v>0.56954861111111177</v>
      </c>
      <c r="Q522" s="484">
        <f t="shared" ca="1" si="122"/>
        <v>0.56972222222222291</v>
      </c>
      <c r="R522" s="486">
        <f t="shared" ca="1" si="123"/>
        <v>0.06</v>
      </c>
      <c r="S522" s="486">
        <f t="shared" ca="1" si="123"/>
        <v>0.06</v>
      </c>
      <c r="T522">
        <v>24</v>
      </c>
      <c r="U522" s="469" t="str">
        <f t="shared" si="119"/>
        <v>C56-R10</v>
      </c>
      <c r="V522">
        <v>56</v>
      </c>
      <c r="W522" s="470" t="s">
        <v>493</v>
      </c>
      <c r="X522" s="470" t="s">
        <v>494</v>
      </c>
      <c r="Y522">
        <v>10</v>
      </c>
      <c r="Z522" s="400">
        <v>506</v>
      </c>
      <c r="AA522" s="400"/>
    </row>
    <row r="523" spans="1:27" ht="12.6" customHeight="1">
      <c r="A523" s="403">
        <f t="shared" si="135"/>
        <v>507</v>
      </c>
      <c r="B523" s="513"/>
      <c r="C523" s="404" t="str">
        <f t="shared" si="120"/>
        <v>C56-R8</v>
      </c>
      <c r="D523" s="405">
        <v>0.56972222222222246</v>
      </c>
      <c r="E523" s="405">
        <v>0.56988425925925945</v>
      </c>
      <c r="F523" s="406">
        <f t="shared" si="134"/>
        <v>1.7</v>
      </c>
      <c r="G523" s="468">
        <f t="shared" si="134"/>
        <v>13.26</v>
      </c>
      <c r="H523" s="407">
        <f t="shared" si="134"/>
        <v>1.2</v>
      </c>
      <c r="I523" s="407">
        <f t="shared" si="126"/>
        <v>14.959999999999999</v>
      </c>
      <c r="J523" s="407">
        <f t="shared" ca="1" si="136"/>
        <v>15.11</v>
      </c>
      <c r="K523" s="408">
        <f t="shared" ca="1" si="127"/>
        <v>0.15000000000000036</v>
      </c>
      <c r="L523" s="409">
        <f t="shared" si="128"/>
        <v>0.5</v>
      </c>
      <c r="M523" s="410">
        <f t="shared" si="129"/>
        <v>15.459999999999999</v>
      </c>
      <c r="N523" s="410">
        <f t="shared" ca="1" si="130"/>
        <v>15.61</v>
      </c>
      <c r="O523" s="411"/>
      <c r="P523" s="485">
        <f t="shared" ca="1" si="131"/>
        <v>0.57001157407407477</v>
      </c>
      <c r="Q523" s="484">
        <f t="shared" ca="1" si="122"/>
        <v>0.57018518518518591</v>
      </c>
      <c r="R523" s="486">
        <f t="shared" ca="1" si="123"/>
        <v>0.15</v>
      </c>
      <c r="S523" s="486">
        <f t="shared" ca="1" si="123"/>
        <v>0.04</v>
      </c>
      <c r="T523">
        <v>25</v>
      </c>
      <c r="U523" s="469" t="str">
        <f t="shared" si="119"/>
        <v>C56-R8</v>
      </c>
      <c r="V523">
        <v>56</v>
      </c>
      <c r="W523" s="470" t="s">
        <v>493</v>
      </c>
      <c r="X523" s="470" t="s">
        <v>494</v>
      </c>
      <c r="Y523">
        <v>8</v>
      </c>
      <c r="Z523" s="400">
        <v>507</v>
      </c>
      <c r="AA523" s="400"/>
    </row>
    <row r="524" spans="1:27" ht="12.6" customHeight="1">
      <c r="A524" s="403">
        <f t="shared" si="135"/>
        <v>508</v>
      </c>
      <c r="B524" s="513"/>
      <c r="C524" s="404" t="str">
        <f t="shared" si="120"/>
        <v>C56-R6</v>
      </c>
      <c r="D524" s="405">
        <v>0.57013888888888908</v>
      </c>
      <c r="E524" s="405">
        <v>0.57027777777777799</v>
      </c>
      <c r="F524" s="406">
        <f t="shared" si="134"/>
        <v>1.7</v>
      </c>
      <c r="G524" s="468">
        <f t="shared" si="134"/>
        <v>13.26</v>
      </c>
      <c r="H524" s="407">
        <f t="shared" si="134"/>
        <v>1.2</v>
      </c>
      <c r="I524" s="407">
        <f t="shared" si="126"/>
        <v>14.959999999999999</v>
      </c>
      <c r="J524" s="407">
        <f t="shared" ca="1" si="136"/>
        <v>15.01</v>
      </c>
      <c r="K524" s="408">
        <f t="shared" ca="1" si="127"/>
        <v>5.0000000000000711E-2</v>
      </c>
      <c r="L524" s="409">
        <f t="shared" si="128"/>
        <v>0.5</v>
      </c>
      <c r="M524" s="410">
        <f t="shared" si="129"/>
        <v>15.459999999999999</v>
      </c>
      <c r="N524" s="410">
        <f t="shared" ca="1" si="130"/>
        <v>15.51</v>
      </c>
      <c r="O524" s="411"/>
      <c r="P524" s="485">
        <f t="shared" ca="1" si="131"/>
        <v>0.57047453703703777</v>
      </c>
      <c r="Q524" s="484">
        <f t="shared" ca="1" si="122"/>
        <v>0.57061342592592668</v>
      </c>
      <c r="R524" s="486">
        <f t="shared" ca="1" si="123"/>
        <v>0.05</v>
      </c>
      <c r="S524" s="486">
        <f t="shared" ca="1" si="123"/>
        <v>0.08</v>
      </c>
      <c r="T524">
        <v>26</v>
      </c>
      <c r="U524" s="469" t="str">
        <f t="shared" si="119"/>
        <v>C56-R6</v>
      </c>
      <c r="V524">
        <v>56</v>
      </c>
      <c r="W524" s="470" t="s">
        <v>493</v>
      </c>
      <c r="X524" s="470" t="s">
        <v>494</v>
      </c>
      <c r="Y524">
        <v>6</v>
      </c>
      <c r="Z524" s="400">
        <v>508</v>
      </c>
      <c r="AA524" s="400"/>
    </row>
    <row r="525" spans="1:27" ht="12.6" customHeight="1">
      <c r="A525" s="403">
        <f t="shared" si="135"/>
        <v>509</v>
      </c>
      <c r="B525" s="513"/>
      <c r="C525" s="404" t="str">
        <f t="shared" si="120"/>
        <v>C56-R4</v>
      </c>
      <c r="D525" s="405">
        <v>0.57054398148148167</v>
      </c>
      <c r="E525" s="405">
        <v>0.57069444444444462</v>
      </c>
      <c r="F525" s="406">
        <f t="shared" si="134"/>
        <v>1.7</v>
      </c>
      <c r="G525" s="468">
        <f t="shared" si="134"/>
        <v>13.26</v>
      </c>
      <c r="H525" s="407">
        <f t="shared" si="134"/>
        <v>1.2</v>
      </c>
      <c r="I525" s="407">
        <f t="shared" si="126"/>
        <v>14.959999999999999</v>
      </c>
      <c r="J525" s="407">
        <f t="shared" ca="1" si="136"/>
        <v>15.02</v>
      </c>
      <c r="K525" s="408">
        <f t="shared" ca="1" si="127"/>
        <v>6.0000000000000497E-2</v>
      </c>
      <c r="L525" s="409">
        <f t="shared" si="128"/>
        <v>0.5</v>
      </c>
      <c r="M525" s="410">
        <f t="shared" si="129"/>
        <v>15.459999999999999</v>
      </c>
      <c r="N525" s="410">
        <f t="shared" ca="1" si="130"/>
        <v>15.52</v>
      </c>
      <c r="O525" s="411"/>
      <c r="P525" s="485">
        <f t="shared" ca="1" si="131"/>
        <v>0.5708912037037045</v>
      </c>
      <c r="Q525" s="484">
        <f t="shared" ca="1" si="122"/>
        <v>0.57105324074074149</v>
      </c>
      <c r="R525" s="486">
        <f t="shared" ca="1" si="123"/>
        <v>0.06</v>
      </c>
      <c r="S525" s="486">
        <f t="shared" ca="1" si="123"/>
        <v>0.05</v>
      </c>
      <c r="T525">
        <v>1</v>
      </c>
      <c r="U525" s="469" t="str">
        <f t="shared" si="119"/>
        <v>C56-R4</v>
      </c>
      <c r="V525">
        <v>56</v>
      </c>
      <c r="W525" s="470" t="s">
        <v>493</v>
      </c>
      <c r="X525" s="470" t="s">
        <v>494</v>
      </c>
      <c r="Y525">
        <v>4</v>
      </c>
      <c r="Z525" s="400">
        <v>509</v>
      </c>
      <c r="AA525" s="400"/>
    </row>
    <row r="526" spans="1:27" ht="12.6" customHeight="1">
      <c r="A526" s="403">
        <f t="shared" si="135"/>
        <v>510</v>
      </c>
      <c r="B526" s="513"/>
      <c r="C526" s="404" t="str">
        <f t="shared" si="120"/>
        <v>C56-R2</v>
      </c>
      <c r="D526" s="405">
        <v>0.57094907407407425</v>
      </c>
      <c r="E526" s="405">
        <v>0.57108796296296316</v>
      </c>
      <c r="F526" s="406">
        <f t="shared" si="134"/>
        <v>1.7</v>
      </c>
      <c r="G526" s="468">
        <f t="shared" si="134"/>
        <v>13.26</v>
      </c>
      <c r="H526" s="407">
        <f t="shared" si="134"/>
        <v>1.2</v>
      </c>
      <c r="I526" s="407">
        <f t="shared" si="126"/>
        <v>14.959999999999999</v>
      </c>
      <c r="J526" s="407">
        <f t="shared" ca="1" si="136"/>
        <v>15.049999999999999</v>
      </c>
      <c r="K526" s="408">
        <f t="shared" ca="1" si="127"/>
        <v>8.9999999999999858E-2</v>
      </c>
      <c r="L526" s="409">
        <f t="shared" si="128"/>
        <v>0.5</v>
      </c>
      <c r="M526" s="410">
        <f t="shared" si="129"/>
        <v>15.459999999999999</v>
      </c>
      <c r="N526" s="410">
        <f t="shared" ca="1" si="130"/>
        <v>15.549999999999999</v>
      </c>
      <c r="O526" s="411"/>
      <c r="P526" s="485">
        <f t="shared" ca="1" si="131"/>
        <v>0.57131944444444516</v>
      </c>
      <c r="Q526" s="484">
        <f t="shared" ca="1" si="122"/>
        <v>0.57148148148148215</v>
      </c>
      <c r="R526" s="486">
        <f t="shared" ca="1" si="123"/>
        <v>0.09</v>
      </c>
      <c r="S526" s="486">
        <f t="shared" ca="1" si="123"/>
        <v>0.04</v>
      </c>
      <c r="T526">
        <v>2</v>
      </c>
      <c r="U526" s="469" t="str">
        <f t="shared" si="119"/>
        <v>C56-R2</v>
      </c>
      <c r="V526">
        <v>56</v>
      </c>
      <c r="W526" s="470" t="s">
        <v>493</v>
      </c>
      <c r="X526" s="470" t="s">
        <v>494</v>
      </c>
      <c r="Y526">
        <v>2</v>
      </c>
      <c r="Z526" s="400">
        <v>510</v>
      </c>
      <c r="AA526" s="400"/>
    </row>
    <row r="527" spans="1:27" ht="12.6" customHeight="1">
      <c r="A527" s="403">
        <f t="shared" si="135"/>
        <v>511</v>
      </c>
      <c r="B527" s="513"/>
      <c r="C527" s="404" t="str">
        <f t="shared" si="120"/>
        <v>C57-R1</v>
      </c>
      <c r="D527" s="405">
        <v>0.57133101851851875</v>
      </c>
      <c r="E527" s="405">
        <v>0.57149305555555574</v>
      </c>
      <c r="F527" s="406">
        <f t="shared" si="134"/>
        <v>1.7</v>
      </c>
      <c r="G527" s="468">
        <f t="shared" si="134"/>
        <v>13.26</v>
      </c>
      <c r="H527" s="407">
        <f t="shared" si="134"/>
        <v>1.2</v>
      </c>
      <c r="I527" s="407">
        <f t="shared" si="126"/>
        <v>14.959999999999999</v>
      </c>
      <c r="J527" s="407">
        <f t="shared" ca="1" si="136"/>
        <v>14.999999999999998</v>
      </c>
      <c r="K527" s="408">
        <f t="shared" ca="1" si="127"/>
        <v>3.9999999999999147E-2</v>
      </c>
      <c r="L527" s="409">
        <f t="shared" si="128"/>
        <v>0.5</v>
      </c>
      <c r="M527" s="410">
        <f t="shared" si="129"/>
        <v>15.459999999999999</v>
      </c>
      <c r="N527" s="410">
        <f t="shared" ca="1" si="130"/>
        <v>15.499999999999998</v>
      </c>
      <c r="O527" s="411"/>
      <c r="P527" s="485">
        <f t="shared" ca="1" si="131"/>
        <v>0.57171296296296359</v>
      </c>
      <c r="Q527" s="484">
        <f t="shared" ca="1" si="122"/>
        <v>0.57188657407407473</v>
      </c>
      <c r="R527" s="486">
        <f t="shared" ca="1" si="123"/>
        <v>0.04</v>
      </c>
      <c r="S527" s="486">
        <f t="shared" ca="1" si="123"/>
        <v>0.03</v>
      </c>
      <c r="T527">
        <v>3</v>
      </c>
      <c r="U527" s="469" t="str">
        <f t="shared" si="119"/>
        <v>C57-R1</v>
      </c>
      <c r="V527">
        <v>57</v>
      </c>
      <c r="W527" s="470" t="s">
        <v>493</v>
      </c>
      <c r="X527" s="470" t="s">
        <v>494</v>
      </c>
      <c r="Y527">
        <v>1</v>
      </c>
      <c r="Z527" s="400">
        <v>511</v>
      </c>
      <c r="AA527" s="400"/>
    </row>
    <row r="528" spans="1:27" ht="12.6" customHeight="1">
      <c r="A528" s="403">
        <f t="shared" si="135"/>
        <v>512</v>
      </c>
      <c r="B528" s="513"/>
      <c r="C528" s="404" t="str">
        <f t="shared" si="120"/>
        <v>C57-R3</v>
      </c>
      <c r="D528" s="405">
        <v>0.5717824074074076</v>
      </c>
      <c r="E528" s="405">
        <v>0.57192129629629651</v>
      </c>
      <c r="F528" s="406">
        <f t="shared" si="134"/>
        <v>1.7</v>
      </c>
      <c r="G528" s="468">
        <f t="shared" si="134"/>
        <v>13.26</v>
      </c>
      <c r="H528" s="407">
        <f t="shared" si="134"/>
        <v>1.2</v>
      </c>
      <c r="I528" s="407">
        <f t="shared" si="126"/>
        <v>14.959999999999999</v>
      </c>
      <c r="J528" s="407">
        <f t="shared" ca="1" si="136"/>
        <v>14.979999999999999</v>
      </c>
      <c r="K528" s="408">
        <f t="shared" ca="1" si="127"/>
        <v>1.9999999999999574E-2</v>
      </c>
      <c r="L528" s="409">
        <f t="shared" si="128"/>
        <v>0.5</v>
      </c>
      <c r="M528" s="410">
        <f t="shared" si="129"/>
        <v>15.459999999999999</v>
      </c>
      <c r="N528" s="410">
        <f t="shared" ca="1" si="130"/>
        <v>15.479999999999999</v>
      </c>
      <c r="O528" s="411"/>
      <c r="P528" s="485">
        <f t="shared" ca="1" si="131"/>
        <v>0.57214120370370436</v>
      </c>
      <c r="Q528" s="484">
        <f t="shared" ca="1" si="122"/>
        <v>0.57229166666666731</v>
      </c>
      <c r="R528" s="486">
        <f t="shared" ca="1" si="123"/>
        <v>0.02</v>
      </c>
      <c r="S528" s="486">
        <f t="shared" ca="1" si="123"/>
        <v>0.01</v>
      </c>
      <c r="T528">
        <v>4</v>
      </c>
      <c r="U528" s="469" t="str">
        <f t="shared" si="119"/>
        <v>C57-R3</v>
      </c>
      <c r="V528">
        <v>57</v>
      </c>
      <c r="W528" s="470" t="s">
        <v>493</v>
      </c>
      <c r="X528" s="470" t="s">
        <v>494</v>
      </c>
      <c r="Y528">
        <v>3</v>
      </c>
      <c r="Z528" s="400">
        <v>512</v>
      </c>
      <c r="AA528" s="400"/>
    </row>
    <row r="529" spans="1:27" ht="12.6" customHeight="1">
      <c r="A529" s="403">
        <f t="shared" si="135"/>
        <v>513</v>
      </c>
      <c r="B529" s="513"/>
      <c r="C529" s="404" t="str">
        <f t="shared" si="120"/>
        <v>C57-R5</v>
      </c>
      <c r="D529" s="405">
        <v>0.57218750000000018</v>
      </c>
      <c r="E529" s="405">
        <v>0.57232638888888909</v>
      </c>
      <c r="F529" s="406">
        <f t="shared" si="134"/>
        <v>1.7</v>
      </c>
      <c r="G529" s="468">
        <f t="shared" si="134"/>
        <v>13.26</v>
      </c>
      <c r="H529" s="407">
        <f t="shared" si="134"/>
        <v>1.2</v>
      </c>
      <c r="I529" s="407">
        <f t="shared" si="126"/>
        <v>14.959999999999999</v>
      </c>
      <c r="J529" s="407">
        <f t="shared" ca="1" si="136"/>
        <v>14.989999999999998</v>
      </c>
      <c r="K529" s="408">
        <f t="shared" ca="1" si="127"/>
        <v>2.9999999999999361E-2</v>
      </c>
      <c r="L529" s="409">
        <f t="shared" si="128"/>
        <v>0.5</v>
      </c>
      <c r="M529" s="410">
        <f t="shared" si="129"/>
        <v>15.459999999999999</v>
      </c>
      <c r="N529" s="410">
        <f t="shared" ca="1" si="130"/>
        <v>15.489999999999998</v>
      </c>
      <c r="O529" s="411"/>
      <c r="P529" s="485">
        <f t="shared" ca="1" si="131"/>
        <v>0.5725347222222229</v>
      </c>
      <c r="Q529" s="484">
        <f t="shared" ca="1" si="122"/>
        <v>0.57267361111111181</v>
      </c>
      <c r="R529" s="486">
        <f t="shared" ca="1" si="123"/>
        <v>0.03</v>
      </c>
      <c r="S529" s="486">
        <f t="shared" ca="1" si="123"/>
        <v>0.04</v>
      </c>
      <c r="T529">
        <v>5</v>
      </c>
      <c r="U529" s="469" t="str">
        <f t="shared" ref="U529:U571" si="137">W529&amp;V529&amp;"-"&amp;X529&amp;Y529</f>
        <v>C57-R5</v>
      </c>
      <c r="V529">
        <v>57</v>
      </c>
      <c r="W529" s="470" t="s">
        <v>493</v>
      </c>
      <c r="X529" s="470" t="s">
        <v>494</v>
      </c>
      <c r="Y529">
        <v>5</v>
      </c>
      <c r="Z529" s="400">
        <v>513</v>
      </c>
      <c r="AA529" s="400"/>
    </row>
    <row r="530" spans="1:27" ht="12.6" customHeight="1">
      <c r="A530" s="403">
        <f t="shared" si="135"/>
        <v>514</v>
      </c>
      <c r="B530" s="513"/>
      <c r="C530" s="404" t="str">
        <f t="shared" ref="C530:C571" si="138">U530</f>
        <v>C57-R7</v>
      </c>
      <c r="D530" s="405">
        <v>0.57255787037037054</v>
      </c>
      <c r="E530" s="405">
        <v>0.57270833333333349</v>
      </c>
      <c r="F530" s="406">
        <f t="shared" si="134"/>
        <v>1.7</v>
      </c>
      <c r="G530" s="468">
        <f t="shared" si="134"/>
        <v>13.26</v>
      </c>
      <c r="H530" s="407">
        <f t="shared" si="134"/>
        <v>1.2</v>
      </c>
      <c r="I530" s="407">
        <f t="shared" si="126"/>
        <v>14.959999999999999</v>
      </c>
      <c r="J530" s="407">
        <f t="shared" ca="1" si="136"/>
        <v>15.069999999999999</v>
      </c>
      <c r="K530" s="408">
        <f t="shared" ca="1" si="127"/>
        <v>0.10999999999999943</v>
      </c>
      <c r="L530" s="409">
        <f t="shared" si="128"/>
        <v>0.5</v>
      </c>
      <c r="M530" s="410">
        <f t="shared" si="129"/>
        <v>15.459999999999999</v>
      </c>
      <c r="N530" s="410">
        <f t="shared" ca="1" si="130"/>
        <v>15.569999999999999</v>
      </c>
      <c r="O530" s="411"/>
      <c r="P530" s="485">
        <f t="shared" ca="1" si="131"/>
        <v>0.57292824074074145</v>
      </c>
      <c r="Q530" s="484">
        <f t="shared" ref="Q530:Q593" ca="1" si="139">P530+TIME(0,0,RANDBETWEEN(12,15))</f>
        <v>0.5730787037037044</v>
      </c>
      <c r="R530" s="486">
        <f t="shared" ca="1" si="123"/>
        <v>0.11</v>
      </c>
      <c r="S530" s="486">
        <f t="shared" ca="1" si="123"/>
        <v>0.1</v>
      </c>
      <c r="T530">
        <v>6</v>
      </c>
      <c r="U530" s="469" t="str">
        <f t="shared" si="137"/>
        <v>C57-R7</v>
      </c>
      <c r="V530">
        <v>57</v>
      </c>
      <c r="W530" s="470" t="s">
        <v>493</v>
      </c>
      <c r="X530" s="470" t="s">
        <v>494</v>
      </c>
      <c r="Y530">
        <v>7</v>
      </c>
      <c r="Z530" s="400">
        <v>514</v>
      </c>
      <c r="AA530" s="400"/>
    </row>
    <row r="531" spans="1:27" ht="12.6" customHeight="1">
      <c r="A531" s="403">
        <f t="shared" si="135"/>
        <v>515</v>
      </c>
      <c r="B531" s="513"/>
      <c r="C531" s="404" t="str">
        <f t="shared" si="138"/>
        <v>C57-R9</v>
      </c>
      <c r="D531" s="405">
        <v>0.57293981481481493</v>
      </c>
      <c r="E531" s="405">
        <v>0.57309027777777788</v>
      </c>
      <c r="F531" s="406">
        <f t="shared" ref="F531:H546" si="140">F530</f>
        <v>1.7</v>
      </c>
      <c r="G531" s="468">
        <f t="shared" si="140"/>
        <v>13.26</v>
      </c>
      <c r="H531" s="407">
        <f t="shared" si="140"/>
        <v>1.2</v>
      </c>
      <c r="I531" s="407">
        <f t="shared" ref="I531:I571" si="141">F531+G531</f>
        <v>14.959999999999999</v>
      </c>
      <c r="J531" s="407">
        <f t="shared" ca="1" si="136"/>
        <v>15.09</v>
      </c>
      <c r="K531" s="408">
        <f t="shared" ref="K531:K571" ca="1" si="142">J531-I531</f>
        <v>0.13000000000000078</v>
      </c>
      <c r="L531" s="409">
        <f t="shared" ref="L531:L571" si="143">L530</f>
        <v>0.5</v>
      </c>
      <c r="M531" s="410">
        <f t="shared" ref="M531:M571" si="144">I531+L531</f>
        <v>15.459999999999999</v>
      </c>
      <c r="N531" s="410">
        <f t="shared" ref="N531:N571" ca="1" si="145">J531+L531</f>
        <v>15.59</v>
      </c>
      <c r="O531" s="411"/>
      <c r="P531" s="485">
        <f t="shared" ref="P531:P594" ca="1" si="146">Q530+TIME(0,0,RANDBETWEEN(20,25))</f>
        <v>0.57333333333333403</v>
      </c>
      <c r="Q531" s="484">
        <f t="shared" ca="1" si="139"/>
        <v>0.57348379629629698</v>
      </c>
      <c r="R531" s="486">
        <f t="shared" ca="1" si="123"/>
        <v>0.13</v>
      </c>
      <c r="S531" s="486">
        <f t="shared" ca="1" si="123"/>
        <v>0.12</v>
      </c>
      <c r="T531">
        <v>7</v>
      </c>
      <c r="U531" s="469" t="str">
        <f t="shared" si="137"/>
        <v>C57-R9</v>
      </c>
      <c r="V531">
        <v>57</v>
      </c>
      <c r="W531" s="470" t="s">
        <v>493</v>
      </c>
      <c r="X531" s="470" t="s">
        <v>494</v>
      </c>
      <c r="Y531">
        <v>9</v>
      </c>
      <c r="Z531" s="400">
        <v>515</v>
      </c>
      <c r="AA531" s="400"/>
    </row>
    <row r="532" spans="1:27" ht="12.6" customHeight="1">
      <c r="A532" s="403">
        <f t="shared" si="135"/>
        <v>516</v>
      </c>
      <c r="B532" s="513"/>
      <c r="C532" s="404" t="str">
        <f t="shared" si="138"/>
        <v>C57-R11</v>
      </c>
      <c r="D532" s="405">
        <v>0.5733680555555557</v>
      </c>
      <c r="E532" s="405">
        <v>0.57351851851851865</v>
      </c>
      <c r="F532" s="406">
        <f t="shared" si="140"/>
        <v>1.7</v>
      </c>
      <c r="G532" s="468">
        <f t="shared" si="140"/>
        <v>13.26</v>
      </c>
      <c r="H532" s="407">
        <f t="shared" si="140"/>
        <v>1.2</v>
      </c>
      <c r="I532" s="407">
        <f t="shared" si="141"/>
        <v>14.959999999999999</v>
      </c>
      <c r="J532" s="407">
        <f t="shared" ca="1" si="136"/>
        <v>14.969999999999999</v>
      </c>
      <c r="K532" s="408">
        <f t="shared" ca="1" si="142"/>
        <v>9.9999999999997868E-3</v>
      </c>
      <c r="L532" s="409">
        <f t="shared" si="143"/>
        <v>0.5</v>
      </c>
      <c r="M532" s="410">
        <f t="shared" si="144"/>
        <v>15.459999999999999</v>
      </c>
      <c r="N532" s="410">
        <f t="shared" ca="1" si="145"/>
        <v>15.469999999999999</v>
      </c>
      <c r="O532" s="411"/>
      <c r="P532" s="485">
        <f t="shared" ca="1" si="146"/>
        <v>0.5737615740740748</v>
      </c>
      <c r="Q532" s="484">
        <f t="shared" ca="1" si="139"/>
        <v>0.57390046296296371</v>
      </c>
      <c r="R532" s="486">
        <f t="shared" ref="R532:S571" ca="1" si="147">RANDBETWEEN(1,15)/100</f>
        <v>0.01</v>
      </c>
      <c r="S532" s="486">
        <f t="shared" ca="1" si="147"/>
        <v>0.11</v>
      </c>
      <c r="T532">
        <v>8</v>
      </c>
      <c r="U532" s="469" t="str">
        <f t="shared" si="137"/>
        <v>C57-R11</v>
      </c>
      <c r="V532">
        <v>57</v>
      </c>
      <c r="W532" s="470" t="s">
        <v>493</v>
      </c>
      <c r="X532" s="470" t="s">
        <v>494</v>
      </c>
      <c r="Y532">
        <v>11</v>
      </c>
      <c r="Z532" s="400">
        <v>516</v>
      </c>
      <c r="AA532" s="400"/>
    </row>
    <row r="533" spans="1:27" ht="12.6" customHeight="1">
      <c r="A533" s="403">
        <f t="shared" si="135"/>
        <v>517</v>
      </c>
      <c r="B533" s="513"/>
      <c r="C533" s="404" t="str">
        <f t="shared" si="138"/>
        <v>C57-R13</v>
      </c>
      <c r="D533" s="405">
        <v>0.57375000000000009</v>
      </c>
      <c r="E533" s="405">
        <v>0.57391203703703708</v>
      </c>
      <c r="F533" s="406">
        <f t="shared" si="140"/>
        <v>1.7</v>
      </c>
      <c r="G533" s="468">
        <f t="shared" si="140"/>
        <v>13.26</v>
      </c>
      <c r="H533" s="407">
        <f t="shared" si="140"/>
        <v>1.2</v>
      </c>
      <c r="I533" s="407">
        <f t="shared" si="141"/>
        <v>14.959999999999999</v>
      </c>
      <c r="J533" s="407">
        <f t="shared" ca="1" si="136"/>
        <v>15.03</v>
      </c>
      <c r="K533" s="408">
        <f t="shared" ca="1" si="142"/>
        <v>7.0000000000000284E-2</v>
      </c>
      <c r="L533" s="409">
        <f t="shared" si="143"/>
        <v>0.5</v>
      </c>
      <c r="M533" s="410">
        <f t="shared" si="144"/>
        <v>15.459999999999999</v>
      </c>
      <c r="N533" s="410">
        <f t="shared" ca="1" si="145"/>
        <v>15.53</v>
      </c>
      <c r="O533" s="411"/>
      <c r="P533" s="485">
        <f t="shared" ca="1" si="146"/>
        <v>0.57417824074074153</v>
      </c>
      <c r="Q533" s="484">
        <f t="shared" ca="1" si="139"/>
        <v>0.57431712962963044</v>
      </c>
      <c r="R533" s="486">
        <f t="shared" ca="1" si="147"/>
        <v>7.0000000000000007E-2</v>
      </c>
      <c r="S533" s="486">
        <f t="shared" ca="1" si="147"/>
        <v>0.03</v>
      </c>
      <c r="T533">
        <v>9</v>
      </c>
      <c r="U533" s="469" t="str">
        <f t="shared" si="137"/>
        <v>C57-R13</v>
      </c>
      <c r="V533">
        <v>57</v>
      </c>
      <c r="W533" s="470" t="s">
        <v>493</v>
      </c>
      <c r="X533" s="470" t="s">
        <v>494</v>
      </c>
      <c r="Y533">
        <v>13</v>
      </c>
      <c r="Z533" s="400">
        <v>517</v>
      </c>
      <c r="AA533" s="400"/>
    </row>
    <row r="534" spans="1:27" ht="12.6" customHeight="1">
      <c r="A534" s="403">
        <f t="shared" si="135"/>
        <v>518</v>
      </c>
      <c r="B534" s="513"/>
      <c r="C534" s="404" t="str">
        <f t="shared" si="138"/>
        <v>C57-R15</v>
      </c>
      <c r="D534" s="405">
        <v>0.57416666666666671</v>
      </c>
      <c r="E534" s="405">
        <v>0.5743287037037037</v>
      </c>
      <c r="F534" s="406">
        <f t="shared" si="140"/>
        <v>1.7</v>
      </c>
      <c r="G534" s="468">
        <f t="shared" si="140"/>
        <v>13.26</v>
      </c>
      <c r="H534" s="407">
        <f t="shared" si="140"/>
        <v>1.2</v>
      </c>
      <c r="I534" s="407">
        <f t="shared" si="141"/>
        <v>14.959999999999999</v>
      </c>
      <c r="J534" s="407">
        <f t="shared" ca="1" si="136"/>
        <v>15.09</v>
      </c>
      <c r="K534" s="408">
        <f t="shared" ca="1" si="142"/>
        <v>0.13000000000000078</v>
      </c>
      <c r="L534" s="409">
        <f t="shared" si="143"/>
        <v>0.5</v>
      </c>
      <c r="M534" s="410">
        <f t="shared" si="144"/>
        <v>15.459999999999999</v>
      </c>
      <c r="N534" s="410">
        <f t="shared" ca="1" si="145"/>
        <v>15.59</v>
      </c>
      <c r="O534" s="411"/>
      <c r="P534" s="485">
        <f t="shared" ca="1" si="146"/>
        <v>0.57458333333333411</v>
      </c>
      <c r="Q534" s="484">
        <f t="shared" ca="1" si="139"/>
        <v>0.57473379629629706</v>
      </c>
      <c r="R534" s="486">
        <f t="shared" ca="1" si="147"/>
        <v>0.13</v>
      </c>
      <c r="S534" s="486">
        <f t="shared" ca="1" si="147"/>
        <v>0.09</v>
      </c>
      <c r="T534">
        <v>10</v>
      </c>
      <c r="U534" s="469" t="str">
        <f t="shared" si="137"/>
        <v>C57-R15</v>
      </c>
      <c r="V534">
        <v>57</v>
      </c>
      <c r="W534" s="470" t="s">
        <v>493</v>
      </c>
      <c r="X534" s="470" t="s">
        <v>494</v>
      </c>
      <c r="Y534">
        <v>15</v>
      </c>
      <c r="Z534" s="400">
        <v>518</v>
      </c>
      <c r="AA534" s="400"/>
    </row>
    <row r="535" spans="1:27" ht="12.6" customHeight="1">
      <c r="A535" s="403">
        <f t="shared" si="135"/>
        <v>519</v>
      </c>
      <c r="B535" s="513"/>
      <c r="C535" s="404" t="str">
        <f t="shared" si="138"/>
        <v>C57-R17</v>
      </c>
      <c r="D535" s="405">
        <v>0.5745717592592593</v>
      </c>
      <c r="E535" s="405">
        <v>0.57472222222222225</v>
      </c>
      <c r="F535" s="406">
        <f t="shared" si="140"/>
        <v>1.7</v>
      </c>
      <c r="G535" s="468">
        <f t="shared" si="140"/>
        <v>13.26</v>
      </c>
      <c r="H535" s="407">
        <f t="shared" si="140"/>
        <v>1.2</v>
      </c>
      <c r="I535" s="407">
        <f t="shared" si="141"/>
        <v>14.959999999999999</v>
      </c>
      <c r="J535" s="407">
        <f t="shared" ca="1" si="136"/>
        <v>14.979999999999999</v>
      </c>
      <c r="K535" s="408">
        <f t="shared" ca="1" si="142"/>
        <v>1.9999999999999574E-2</v>
      </c>
      <c r="L535" s="409">
        <f t="shared" si="143"/>
        <v>0.5</v>
      </c>
      <c r="M535" s="410">
        <f t="shared" si="144"/>
        <v>15.459999999999999</v>
      </c>
      <c r="N535" s="410">
        <f t="shared" ca="1" si="145"/>
        <v>15.479999999999999</v>
      </c>
      <c r="O535" s="411"/>
      <c r="P535" s="485">
        <f t="shared" ca="1" si="146"/>
        <v>0.57498842592592669</v>
      </c>
      <c r="Q535" s="484">
        <f t="shared" ca="1" si="139"/>
        <v>0.5751273148148156</v>
      </c>
      <c r="R535" s="486">
        <f t="shared" ca="1" si="147"/>
        <v>0.02</v>
      </c>
      <c r="S535" s="486">
        <f t="shared" ca="1" si="147"/>
        <v>0.01</v>
      </c>
      <c r="T535">
        <v>11</v>
      </c>
      <c r="U535" s="469" t="str">
        <f t="shared" si="137"/>
        <v>C57-R17</v>
      </c>
      <c r="V535">
        <v>57</v>
      </c>
      <c r="W535" s="470" t="s">
        <v>493</v>
      </c>
      <c r="X535" s="470" t="s">
        <v>494</v>
      </c>
      <c r="Y535">
        <v>17</v>
      </c>
      <c r="Z535" s="400">
        <v>519</v>
      </c>
      <c r="AA535" s="400"/>
    </row>
    <row r="536" spans="1:27" ht="12.6" customHeight="1">
      <c r="A536" s="403">
        <f t="shared" si="135"/>
        <v>520</v>
      </c>
      <c r="B536" s="513"/>
      <c r="C536" s="404" t="str">
        <f t="shared" si="138"/>
        <v>C57-R19</v>
      </c>
      <c r="D536" s="405">
        <v>0.57501157407407411</v>
      </c>
      <c r="E536" s="405">
        <v>0.57518518518518524</v>
      </c>
      <c r="F536" s="406">
        <f t="shared" si="140"/>
        <v>1.7</v>
      </c>
      <c r="G536" s="468">
        <f t="shared" si="140"/>
        <v>13.26</v>
      </c>
      <c r="H536" s="407">
        <f t="shared" si="140"/>
        <v>1.2</v>
      </c>
      <c r="I536" s="407">
        <f t="shared" si="141"/>
        <v>14.959999999999999</v>
      </c>
      <c r="J536" s="407">
        <f t="shared" ca="1" si="136"/>
        <v>15.09</v>
      </c>
      <c r="K536" s="408">
        <f t="shared" ca="1" si="142"/>
        <v>0.13000000000000078</v>
      </c>
      <c r="L536" s="409">
        <f t="shared" si="143"/>
        <v>0.5</v>
      </c>
      <c r="M536" s="410">
        <f t="shared" si="144"/>
        <v>15.459999999999999</v>
      </c>
      <c r="N536" s="410">
        <f t="shared" ca="1" si="145"/>
        <v>15.59</v>
      </c>
      <c r="O536" s="411"/>
      <c r="P536" s="485">
        <f t="shared" ca="1" si="146"/>
        <v>0.57541666666666746</v>
      </c>
      <c r="Q536" s="484">
        <f t="shared" ca="1" si="139"/>
        <v>0.5755902777777786</v>
      </c>
      <c r="R536" s="486">
        <f t="shared" ca="1" si="147"/>
        <v>0.13</v>
      </c>
      <c r="S536" s="486">
        <f t="shared" ca="1" si="147"/>
        <v>7.0000000000000007E-2</v>
      </c>
      <c r="T536">
        <v>12</v>
      </c>
      <c r="U536" s="469" t="str">
        <f t="shared" si="137"/>
        <v>C57-R19</v>
      </c>
      <c r="V536">
        <v>57</v>
      </c>
      <c r="W536" s="470" t="s">
        <v>493</v>
      </c>
      <c r="X536" s="470" t="s">
        <v>494</v>
      </c>
      <c r="Y536">
        <v>19</v>
      </c>
      <c r="Z536" s="400">
        <v>520</v>
      </c>
      <c r="AA536" s="400"/>
    </row>
    <row r="537" spans="1:27" ht="12.6" customHeight="1">
      <c r="A537" s="403">
        <f t="shared" si="135"/>
        <v>521</v>
      </c>
      <c r="B537" s="513"/>
      <c r="C537" s="404" t="str">
        <f t="shared" si="138"/>
        <v>C57-R21</v>
      </c>
      <c r="D537" s="405">
        <v>0.57545138888888892</v>
      </c>
      <c r="E537" s="405">
        <v>0.5756134259259259</v>
      </c>
      <c r="F537" s="406">
        <f t="shared" si="140"/>
        <v>1.7</v>
      </c>
      <c r="G537" s="468">
        <f t="shared" si="140"/>
        <v>13.26</v>
      </c>
      <c r="H537" s="407">
        <f t="shared" si="140"/>
        <v>1.2</v>
      </c>
      <c r="I537" s="407">
        <f t="shared" si="141"/>
        <v>14.959999999999999</v>
      </c>
      <c r="J537" s="407">
        <f t="shared" ca="1" si="136"/>
        <v>15.01</v>
      </c>
      <c r="K537" s="408">
        <f t="shared" ca="1" si="142"/>
        <v>5.0000000000000711E-2</v>
      </c>
      <c r="L537" s="409">
        <f t="shared" si="143"/>
        <v>0.5</v>
      </c>
      <c r="M537" s="410">
        <f t="shared" si="144"/>
        <v>15.459999999999999</v>
      </c>
      <c r="N537" s="410">
        <f t="shared" ca="1" si="145"/>
        <v>15.51</v>
      </c>
      <c r="O537" s="411"/>
      <c r="P537" s="485">
        <f t="shared" ca="1" si="146"/>
        <v>0.57585648148148227</v>
      </c>
      <c r="Q537" s="484">
        <f t="shared" ca="1" si="139"/>
        <v>0.57601851851851926</v>
      </c>
      <c r="R537" s="486">
        <f t="shared" ca="1" si="147"/>
        <v>0.05</v>
      </c>
      <c r="S537" s="486">
        <f t="shared" ca="1" si="147"/>
        <v>0.01</v>
      </c>
      <c r="T537">
        <v>13</v>
      </c>
      <c r="U537" s="469" t="str">
        <f t="shared" si="137"/>
        <v>C57-R21</v>
      </c>
      <c r="V537">
        <v>57</v>
      </c>
      <c r="W537" s="470" t="s">
        <v>493</v>
      </c>
      <c r="X537" s="470" t="s">
        <v>494</v>
      </c>
      <c r="Y537">
        <v>21</v>
      </c>
      <c r="Z537" s="400">
        <v>521</v>
      </c>
      <c r="AA537" s="400"/>
    </row>
    <row r="538" spans="1:27" ht="12.6" customHeight="1">
      <c r="A538" s="403">
        <f t="shared" si="135"/>
        <v>522</v>
      </c>
      <c r="B538" s="513"/>
      <c r="C538" s="404" t="str">
        <f t="shared" si="138"/>
        <v>C57-R23</v>
      </c>
      <c r="D538" s="405">
        <v>0.57587962962962957</v>
      </c>
      <c r="E538" s="405">
        <v>0.57603009259259252</v>
      </c>
      <c r="F538" s="406">
        <f t="shared" si="140"/>
        <v>1.7</v>
      </c>
      <c r="G538" s="468">
        <f t="shared" si="140"/>
        <v>13.26</v>
      </c>
      <c r="H538" s="407">
        <f t="shared" si="140"/>
        <v>1.2</v>
      </c>
      <c r="I538" s="407">
        <f t="shared" si="141"/>
        <v>14.959999999999999</v>
      </c>
      <c r="J538" s="407">
        <f t="shared" ca="1" si="136"/>
        <v>14.989999999999998</v>
      </c>
      <c r="K538" s="408">
        <f t="shared" ca="1" si="142"/>
        <v>2.9999999999999361E-2</v>
      </c>
      <c r="L538" s="409">
        <f t="shared" si="143"/>
        <v>0.5</v>
      </c>
      <c r="M538" s="410">
        <f t="shared" si="144"/>
        <v>15.459999999999999</v>
      </c>
      <c r="N538" s="410">
        <f t="shared" ca="1" si="145"/>
        <v>15.489999999999998</v>
      </c>
      <c r="O538" s="411"/>
      <c r="P538" s="485">
        <f t="shared" ca="1" si="146"/>
        <v>0.57625000000000071</v>
      </c>
      <c r="Q538" s="484">
        <f t="shared" ca="1" si="139"/>
        <v>0.57641203703703769</v>
      </c>
      <c r="R538" s="486">
        <f t="shared" ca="1" si="147"/>
        <v>0.03</v>
      </c>
      <c r="S538" s="486">
        <f t="shared" ca="1" si="147"/>
        <v>0.14000000000000001</v>
      </c>
      <c r="T538">
        <v>14</v>
      </c>
      <c r="U538" s="469" t="str">
        <f t="shared" si="137"/>
        <v>C57-R23</v>
      </c>
      <c r="V538">
        <v>57</v>
      </c>
      <c r="W538" s="470" t="s">
        <v>493</v>
      </c>
      <c r="X538" s="470" t="s">
        <v>494</v>
      </c>
      <c r="Y538">
        <v>23</v>
      </c>
      <c r="Z538" s="400">
        <v>522</v>
      </c>
      <c r="AA538" s="400"/>
    </row>
    <row r="539" spans="1:27" ht="12.6" customHeight="1">
      <c r="A539" s="403">
        <f t="shared" si="135"/>
        <v>523</v>
      </c>
      <c r="B539" s="513"/>
      <c r="C539" s="404" t="str">
        <f t="shared" si="138"/>
        <v>C57-R25</v>
      </c>
      <c r="D539" s="405">
        <v>0.57626157407407397</v>
      </c>
      <c r="E539" s="405">
        <v>0.57640046296296288</v>
      </c>
      <c r="F539" s="406">
        <f t="shared" si="140"/>
        <v>1.7</v>
      </c>
      <c r="G539" s="468">
        <f t="shared" si="140"/>
        <v>13.26</v>
      </c>
      <c r="H539" s="407">
        <f t="shared" si="140"/>
        <v>1.2</v>
      </c>
      <c r="I539" s="407">
        <f t="shared" si="141"/>
        <v>14.959999999999999</v>
      </c>
      <c r="J539" s="407">
        <f t="shared" ca="1" si="136"/>
        <v>15.1</v>
      </c>
      <c r="K539" s="408">
        <f t="shared" ca="1" si="142"/>
        <v>0.14000000000000057</v>
      </c>
      <c r="L539" s="409">
        <f t="shared" si="143"/>
        <v>0.5</v>
      </c>
      <c r="M539" s="410">
        <f t="shared" si="144"/>
        <v>15.459999999999999</v>
      </c>
      <c r="N539" s="410">
        <f t="shared" ca="1" si="145"/>
        <v>15.6</v>
      </c>
      <c r="O539" s="411"/>
      <c r="P539" s="485">
        <f t="shared" ca="1" si="146"/>
        <v>0.57666666666666733</v>
      </c>
      <c r="Q539" s="484">
        <f t="shared" ca="1" si="139"/>
        <v>0.57682870370370432</v>
      </c>
      <c r="R539" s="486">
        <f t="shared" ca="1" si="147"/>
        <v>0.14000000000000001</v>
      </c>
      <c r="S539" s="486">
        <f t="shared" ca="1" si="147"/>
        <v>0.05</v>
      </c>
      <c r="T539">
        <v>15</v>
      </c>
      <c r="U539" s="469" t="str">
        <f t="shared" si="137"/>
        <v>C57-R25</v>
      </c>
      <c r="V539">
        <v>57</v>
      </c>
      <c r="W539" s="470" t="s">
        <v>493</v>
      </c>
      <c r="X539" s="470" t="s">
        <v>494</v>
      </c>
      <c r="Y539">
        <v>25</v>
      </c>
      <c r="Z539" s="400">
        <v>523</v>
      </c>
      <c r="AA539" s="400"/>
    </row>
    <row r="540" spans="1:27" ht="12.6" customHeight="1">
      <c r="A540" s="403">
        <f t="shared" si="135"/>
        <v>524</v>
      </c>
      <c r="B540" s="513"/>
      <c r="C540" s="404" t="str">
        <f t="shared" si="138"/>
        <v>C57-R27</v>
      </c>
      <c r="D540" s="405">
        <v>0.57663194444444432</v>
      </c>
      <c r="E540" s="405">
        <v>0.57677083333333323</v>
      </c>
      <c r="F540" s="406">
        <f t="shared" si="140"/>
        <v>1.7</v>
      </c>
      <c r="G540" s="468">
        <f t="shared" si="140"/>
        <v>13.26</v>
      </c>
      <c r="H540" s="407">
        <f t="shared" si="140"/>
        <v>1.2</v>
      </c>
      <c r="I540" s="407">
        <f t="shared" si="141"/>
        <v>14.959999999999999</v>
      </c>
      <c r="J540" s="407">
        <f t="shared" ca="1" si="136"/>
        <v>15.079999999999998</v>
      </c>
      <c r="K540" s="408">
        <f t="shared" ca="1" si="142"/>
        <v>0.11999999999999922</v>
      </c>
      <c r="L540" s="409">
        <f t="shared" si="143"/>
        <v>0.5</v>
      </c>
      <c r="M540" s="410">
        <f t="shared" si="144"/>
        <v>15.459999999999999</v>
      </c>
      <c r="N540" s="410">
        <f t="shared" ca="1" si="145"/>
        <v>15.579999999999998</v>
      </c>
      <c r="O540" s="411"/>
      <c r="P540" s="485">
        <f t="shared" ca="1" si="146"/>
        <v>0.57708333333333395</v>
      </c>
      <c r="Q540" s="484">
        <f t="shared" ca="1" si="139"/>
        <v>0.5772337962962969</v>
      </c>
      <c r="R540" s="486">
        <f t="shared" ca="1" si="147"/>
        <v>0.12</v>
      </c>
      <c r="S540" s="486">
        <f t="shared" ca="1" si="147"/>
        <v>0.1</v>
      </c>
      <c r="T540">
        <v>16</v>
      </c>
      <c r="U540" s="469" t="str">
        <f t="shared" si="137"/>
        <v>C57-R27</v>
      </c>
      <c r="V540">
        <v>57</v>
      </c>
      <c r="W540" s="470" t="s">
        <v>493</v>
      </c>
      <c r="X540" s="470" t="s">
        <v>494</v>
      </c>
      <c r="Y540">
        <v>27</v>
      </c>
      <c r="Z540" s="400">
        <v>524</v>
      </c>
      <c r="AA540" s="400"/>
    </row>
    <row r="541" spans="1:27" ht="12.6" customHeight="1">
      <c r="A541" s="403">
        <f t="shared" si="135"/>
        <v>525</v>
      </c>
      <c r="B541" s="513"/>
      <c r="C541" s="404" t="str">
        <f t="shared" si="138"/>
        <v>C57-R29</v>
      </c>
      <c r="D541" s="405">
        <v>0.57701388888888883</v>
      </c>
      <c r="E541" s="405">
        <v>0.57717592592592581</v>
      </c>
      <c r="F541" s="406">
        <f t="shared" si="140"/>
        <v>1.7</v>
      </c>
      <c r="G541" s="468">
        <f t="shared" si="140"/>
        <v>13.26</v>
      </c>
      <c r="H541" s="407">
        <f t="shared" si="140"/>
        <v>1.2</v>
      </c>
      <c r="I541" s="407">
        <f t="shared" si="141"/>
        <v>14.959999999999999</v>
      </c>
      <c r="J541" s="407">
        <f t="shared" ca="1" si="136"/>
        <v>15.1</v>
      </c>
      <c r="K541" s="408">
        <f t="shared" ca="1" si="142"/>
        <v>0.14000000000000057</v>
      </c>
      <c r="L541" s="409">
        <f t="shared" si="143"/>
        <v>0.5</v>
      </c>
      <c r="M541" s="410">
        <f t="shared" si="144"/>
        <v>15.459999999999999</v>
      </c>
      <c r="N541" s="410">
        <f t="shared" ca="1" si="145"/>
        <v>15.6</v>
      </c>
      <c r="O541" s="411"/>
      <c r="P541" s="485">
        <f t="shared" ca="1" si="146"/>
        <v>0.57747685185185249</v>
      </c>
      <c r="Q541" s="484">
        <f t="shared" ca="1" si="139"/>
        <v>0.57765046296296363</v>
      </c>
      <c r="R541" s="486">
        <f t="shared" ca="1" si="147"/>
        <v>0.14000000000000001</v>
      </c>
      <c r="S541" s="486">
        <f t="shared" ca="1" si="147"/>
        <v>0.15</v>
      </c>
      <c r="T541">
        <v>17</v>
      </c>
      <c r="U541" s="469" t="str">
        <f t="shared" si="137"/>
        <v>C57-R29</v>
      </c>
      <c r="V541">
        <v>57</v>
      </c>
      <c r="W541" s="470" t="s">
        <v>493</v>
      </c>
      <c r="X541" s="470" t="s">
        <v>494</v>
      </c>
      <c r="Y541">
        <v>29</v>
      </c>
      <c r="Z541" s="400">
        <v>525</v>
      </c>
      <c r="AA541" s="400"/>
    </row>
    <row r="542" spans="1:27" ht="12.6" customHeight="1">
      <c r="A542" s="403">
        <f t="shared" si="135"/>
        <v>526</v>
      </c>
      <c r="B542" s="513"/>
      <c r="C542" s="404" t="str">
        <f t="shared" si="138"/>
        <v>C57-R31</v>
      </c>
      <c r="D542" s="405">
        <v>0.57746527777777767</v>
      </c>
      <c r="E542" s="405">
        <v>0.57760416666666659</v>
      </c>
      <c r="F542" s="406">
        <f t="shared" si="140"/>
        <v>1.7</v>
      </c>
      <c r="G542" s="468">
        <f t="shared" si="140"/>
        <v>13.26</v>
      </c>
      <c r="H542" s="407">
        <f t="shared" si="140"/>
        <v>1.2</v>
      </c>
      <c r="I542" s="407">
        <f t="shared" si="141"/>
        <v>14.959999999999999</v>
      </c>
      <c r="J542" s="407">
        <f t="shared" ca="1" si="136"/>
        <v>15.059999999999999</v>
      </c>
      <c r="K542" s="408">
        <f t="shared" ca="1" si="142"/>
        <v>9.9999999999999645E-2</v>
      </c>
      <c r="L542" s="409">
        <f t="shared" si="143"/>
        <v>0.5</v>
      </c>
      <c r="M542" s="410">
        <f t="shared" si="144"/>
        <v>15.459999999999999</v>
      </c>
      <c r="N542" s="410">
        <f t="shared" ca="1" si="145"/>
        <v>15.559999999999999</v>
      </c>
      <c r="O542" s="411"/>
      <c r="P542" s="485">
        <f t="shared" ca="1" si="146"/>
        <v>0.57792824074074145</v>
      </c>
      <c r="Q542" s="484">
        <f t="shared" ca="1" si="139"/>
        <v>0.57809027777777844</v>
      </c>
      <c r="R542" s="486">
        <f t="shared" ca="1" si="147"/>
        <v>0.1</v>
      </c>
      <c r="S542" s="486">
        <f t="shared" ca="1" si="147"/>
        <v>0.02</v>
      </c>
      <c r="T542">
        <v>18</v>
      </c>
      <c r="U542" s="469" t="str">
        <f t="shared" si="137"/>
        <v>C57-R31</v>
      </c>
      <c r="V542">
        <v>57</v>
      </c>
      <c r="W542" s="470" t="s">
        <v>493</v>
      </c>
      <c r="X542" s="470" t="s">
        <v>494</v>
      </c>
      <c r="Y542">
        <v>31</v>
      </c>
      <c r="Z542" s="400">
        <v>526</v>
      </c>
      <c r="AA542" s="400"/>
    </row>
    <row r="543" spans="1:27" ht="12.6" customHeight="1">
      <c r="A543" s="403">
        <f t="shared" si="135"/>
        <v>527</v>
      </c>
      <c r="B543" s="513"/>
      <c r="C543" s="404" t="str">
        <f t="shared" si="138"/>
        <v>C57-R33</v>
      </c>
      <c r="D543" s="405">
        <v>0.57788194444444441</v>
      </c>
      <c r="E543" s="405">
        <v>0.57804398148148139</v>
      </c>
      <c r="F543" s="406">
        <f t="shared" si="140"/>
        <v>1.7</v>
      </c>
      <c r="G543" s="468">
        <f t="shared" si="140"/>
        <v>13.26</v>
      </c>
      <c r="H543" s="407">
        <f t="shared" si="140"/>
        <v>1.2</v>
      </c>
      <c r="I543" s="407">
        <f t="shared" si="141"/>
        <v>14.959999999999999</v>
      </c>
      <c r="J543" s="407">
        <f t="shared" ca="1" si="136"/>
        <v>14.989999999999998</v>
      </c>
      <c r="K543" s="408">
        <f t="shared" ca="1" si="142"/>
        <v>2.9999999999999361E-2</v>
      </c>
      <c r="L543" s="409">
        <f t="shared" si="143"/>
        <v>0.5</v>
      </c>
      <c r="M543" s="410">
        <f t="shared" si="144"/>
        <v>15.459999999999999</v>
      </c>
      <c r="N543" s="410">
        <f t="shared" ca="1" si="145"/>
        <v>15.489999999999998</v>
      </c>
      <c r="O543" s="411"/>
      <c r="P543" s="485">
        <f t="shared" ca="1" si="146"/>
        <v>0.57835648148148211</v>
      </c>
      <c r="Q543" s="484">
        <f t="shared" ca="1" si="139"/>
        <v>0.57849537037037102</v>
      </c>
      <c r="R543" s="486">
        <f t="shared" ca="1" si="147"/>
        <v>0.03</v>
      </c>
      <c r="S543" s="486">
        <f t="shared" ca="1" si="147"/>
        <v>0.13</v>
      </c>
      <c r="T543">
        <v>19</v>
      </c>
      <c r="U543" s="469" t="str">
        <f t="shared" si="137"/>
        <v>C57-R33</v>
      </c>
      <c r="V543">
        <v>57</v>
      </c>
      <c r="W543" s="470" t="s">
        <v>493</v>
      </c>
      <c r="X543" s="470" t="s">
        <v>494</v>
      </c>
      <c r="Y543">
        <v>33</v>
      </c>
      <c r="Z543" s="400">
        <v>527</v>
      </c>
      <c r="AA543" s="400"/>
    </row>
    <row r="544" spans="1:27" ht="12.6" customHeight="1">
      <c r="A544" s="403">
        <f t="shared" si="135"/>
        <v>528</v>
      </c>
      <c r="B544" s="513"/>
      <c r="C544" s="404" t="str">
        <f t="shared" si="138"/>
        <v>C57-R35</v>
      </c>
      <c r="D544" s="405">
        <v>0.57829861111111103</v>
      </c>
      <c r="E544" s="405">
        <v>0.57843749999999994</v>
      </c>
      <c r="F544" s="406">
        <f t="shared" si="140"/>
        <v>1.7</v>
      </c>
      <c r="G544" s="468">
        <f t="shared" si="140"/>
        <v>13.26</v>
      </c>
      <c r="H544" s="407">
        <f t="shared" si="140"/>
        <v>1.2</v>
      </c>
      <c r="I544" s="407">
        <f t="shared" si="141"/>
        <v>14.959999999999999</v>
      </c>
      <c r="J544" s="407">
        <f t="shared" ca="1" si="136"/>
        <v>14.979999999999999</v>
      </c>
      <c r="K544" s="408">
        <f t="shared" ca="1" si="142"/>
        <v>1.9999999999999574E-2</v>
      </c>
      <c r="L544" s="409">
        <f t="shared" si="143"/>
        <v>0.5</v>
      </c>
      <c r="M544" s="410">
        <f t="shared" si="144"/>
        <v>15.459999999999999</v>
      </c>
      <c r="N544" s="410">
        <f t="shared" ca="1" si="145"/>
        <v>15.479999999999999</v>
      </c>
      <c r="O544" s="411"/>
      <c r="P544" s="485">
        <f t="shared" ca="1" si="146"/>
        <v>0.57873842592592661</v>
      </c>
      <c r="Q544" s="484">
        <f t="shared" ca="1" si="139"/>
        <v>0.57887731481481552</v>
      </c>
      <c r="R544" s="486">
        <f t="shared" ca="1" si="147"/>
        <v>0.02</v>
      </c>
      <c r="S544" s="486">
        <f t="shared" ca="1" si="147"/>
        <v>0.05</v>
      </c>
      <c r="T544">
        <v>20</v>
      </c>
      <c r="U544" s="469" t="str">
        <f t="shared" si="137"/>
        <v>C57-R35</v>
      </c>
      <c r="V544">
        <v>57</v>
      </c>
      <c r="W544" s="470" t="s">
        <v>493</v>
      </c>
      <c r="X544" s="470" t="s">
        <v>494</v>
      </c>
      <c r="Y544">
        <v>35</v>
      </c>
      <c r="Z544" s="400">
        <v>528</v>
      </c>
      <c r="AA544" s="400"/>
    </row>
    <row r="545" spans="1:27" ht="12.6" customHeight="1">
      <c r="A545" s="403">
        <f t="shared" si="135"/>
        <v>529</v>
      </c>
      <c r="B545" s="513"/>
      <c r="C545" s="404" t="str">
        <f t="shared" si="138"/>
        <v>C57-R37</v>
      </c>
      <c r="D545" s="405">
        <v>0.57870370370370361</v>
      </c>
      <c r="E545" s="405">
        <v>0.57884259259259252</v>
      </c>
      <c r="F545" s="406">
        <f t="shared" si="140"/>
        <v>1.7</v>
      </c>
      <c r="G545" s="468">
        <f t="shared" si="140"/>
        <v>13.26</v>
      </c>
      <c r="H545" s="407">
        <f t="shared" si="140"/>
        <v>1.2</v>
      </c>
      <c r="I545" s="407">
        <f t="shared" si="141"/>
        <v>14.959999999999999</v>
      </c>
      <c r="J545" s="407">
        <f t="shared" ca="1" si="136"/>
        <v>15.1</v>
      </c>
      <c r="K545" s="408">
        <f t="shared" ca="1" si="142"/>
        <v>0.14000000000000057</v>
      </c>
      <c r="L545" s="409">
        <f t="shared" si="143"/>
        <v>0.5</v>
      </c>
      <c r="M545" s="410">
        <f t="shared" si="144"/>
        <v>15.459999999999999</v>
      </c>
      <c r="N545" s="410">
        <f t="shared" ca="1" si="145"/>
        <v>15.6</v>
      </c>
      <c r="O545" s="411"/>
      <c r="P545" s="485">
        <f t="shared" ca="1" si="146"/>
        <v>0.5791435185185192</v>
      </c>
      <c r="Q545" s="484">
        <f t="shared" ca="1" si="139"/>
        <v>0.57930555555555618</v>
      </c>
      <c r="R545" s="486">
        <f t="shared" ca="1" si="147"/>
        <v>0.14000000000000001</v>
      </c>
      <c r="S545" s="486">
        <f t="shared" ca="1" si="147"/>
        <v>0.13</v>
      </c>
      <c r="T545">
        <v>21</v>
      </c>
      <c r="U545" s="469" t="str">
        <f t="shared" si="137"/>
        <v>C57-R37</v>
      </c>
      <c r="V545">
        <v>57</v>
      </c>
      <c r="W545" s="470" t="s">
        <v>493</v>
      </c>
      <c r="X545" s="470" t="s">
        <v>494</v>
      </c>
      <c r="Y545">
        <v>37</v>
      </c>
      <c r="Z545" s="400">
        <v>529</v>
      </c>
      <c r="AA545" s="400"/>
    </row>
    <row r="546" spans="1:27" ht="12.6" customHeight="1">
      <c r="A546" s="403">
        <f t="shared" si="135"/>
        <v>530</v>
      </c>
      <c r="B546" s="513"/>
      <c r="C546" s="404" t="str">
        <f t="shared" si="138"/>
        <v>C57-R39</v>
      </c>
      <c r="D546" s="405">
        <v>0.57910879629629619</v>
      </c>
      <c r="E546" s="405">
        <v>0.57928240740740733</v>
      </c>
      <c r="F546" s="406">
        <f t="shared" si="140"/>
        <v>1.7</v>
      </c>
      <c r="G546" s="468">
        <f t="shared" si="140"/>
        <v>13.26</v>
      </c>
      <c r="H546" s="407">
        <f t="shared" si="140"/>
        <v>1.2</v>
      </c>
      <c r="I546" s="407">
        <f t="shared" si="141"/>
        <v>14.959999999999999</v>
      </c>
      <c r="J546" s="407">
        <f t="shared" ca="1" si="136"/>
        <v>14.999999999999998</v>
      </c>
      <c r="K546" s="408">
        <f t="shared" ca="1" si="142"/>
        <v>3.9999999999999147E-2</v>
      </c>
      <c r="L546" s="409">
        <f t="shared" si="143"/>
        <v>0.5</v>
      </c>
      <c r="M546" s="410">
        <f t="shared" si="144"/>
        <v>15.459999999999999</v>
      </c>
      <c r="N546" s="410">
        <f t="shared" ca="1" si="145"/>
        <v>15.499999999999998</v>
      </c>
      <c r="O546" s="411"/>
      <c r="P546" s="485">
        <f t="shared" ca="1" si="146"/>
        <v>0.57959490740740804</v>
      </c>
      <c r="Q546" s="484">
        <f t="shared" ca="1" si="139"/>
        <v>0.57976851851851918</v>
      </c>
      <c r="R546" s="486">
        <f t="shared" ca="1" si="147"/>
        <v>0.04</v>
      </c>
      <c r="S546" s="486">
        <f t="shared" ca="1" si="147"/>
        <v>0.03</v>
      </c>
      <c r="T546">
        <v>22</v>
      </c>
      <c r="U546" s="469" t="str">
        <f t="shared" si="137"/>
        <v>C57-R39</v>
      </c>
      <c r="V546">
        <v>57</v>
      </c>
      <c r="W546" s="470" t="s">
        <v>493</v>
      </c>
      <c r="X546" s="470" t="s">
        <v>494</v>
      </c>
      <c r="Y546">
        <v>39</v>
      </c>
      <c r="Z546" s="400">
        <v>530</v>
      </c>
      <c r="AA546" s="400"/>
    </row>
    <row r="547" spans="1:27" ht="12.6" customHeight="1">
      <c r="A547" s="403">
        <f t="shared" si="135"/>
        <v>531</v>
      </c>
      <c r="B547" s="513"/>
      <c r="C547" s="404" t="str">
        <f t="shared" si="138"/>
        <v>C57-R41</v>
      </c>
      <c r="D547" s="405">
        <v>0.57953703703703696</v>
      </c>
      <c r="E547" s="405">
        <v>0.57968749999999991</v>
      </c>
      <c r="F547" s="406">
        <f t="shared" ref="F547:H562" si="148">F546</f>
        <v>1.7</v>
      </c>
      <c r="G547" s="468">
        <f t="shared" si="148"/>
        <v>13.26</v>
      </c>
      <c r="H547" s="407">
        <f t="shared" si="148"/>
        <v>1.2</v>
      </c>
      <c r="I547" s="407">
        <f t="shared" si="141"/>
        <v>14.959999999999999</v>
      </c>
      <c r="J547" s="407">
        <f t="shared" ca="1" si="136"/>
        <v>14.989999999999998</v>
      </c>
      <c r="K547" s="408">
        <f t="shared" ca="1" si="142"/>
        <v>2.9999999999999361E-2</v>
      </c>
      <c r="L547" s="409">
        <f t="shared" si="143"/>
        <v>0.5</v>
      </c>
      <c r="M547" s="410">
        <f t="shared" si="144"/>
        <v>15.459999999999999</v>
      </c>
      <c r="N547" s="410">
        <f t="shared" ca="1" si="145"/>
        <v>15.489999999999998</v>
      </c>
      <c r="O547" s="411"/>
      <c r="P547" s="485">
        <f t="shared" ca="1" si="146"/>
        <v>0.58000000000000063</v>
      </c>
      <c r="Q547" s="484">
        <f t="shared" ca="1" si="139"/>
        <v>0.58016203703703761</v>
      </c>
      <c r="R547" s="486">
        <f t="shared" ca="1" si="147"/>
        <v>0.03</v>
      </c>
      <c r="S547" s="486">
        <f t="shared" ca="1" si="147"/>
        <v>0.11</v>
      </c>
      <c r="T547">
        <v>23</v>
      </c>
      <c r="U547" s="469" t="str">
        <f t="shared" si="137"/>
        <v>C57-R41</v>
      </c>
      <c r="V547">
        <v>57</v>
      </c>
      <c r="W547" s="470" t="s">
        <v>493</v>
      </c>
      <c r="X547" s="470" t="s">
        <v>494</v>
      </c>
      <c r="Y547">
        <v>41</v>
      </c>
      <c r="Z547" s="400">
        <v>531</v>
      </c>
      <c r="AA547" s="400"/>
    </row>
    <row r="548" spans="1:27" ht="12.6" customHeight="1">
      <c r="A548" s="403">
        <f t="shared" si="135"/>
        <v>532</v>
      </c>
      <c r="B548" s="513"/>
      <c r="C548" s="404" t="str">
        <f t="shared" si="138"/>
        <v>C57-R43</v>
      </c>
      <c r="D548" s="405">
        <v>0.5799305555555555</v>
      </c>
      <c r="E548" s="405">
        <v>0.58006944444444442</v>
      </c>
      <c r="F548" s="406">
        <f t="shared" si="148"/>
        <v>1.7</v>
      </c>
      <c r="G548" s="468">
        <f t="shared" si="148"/>
        <v>13.26</v>
      </c>
      <c r="H548" s="407">
        <f t="shared" si="148"/>
        <v>1.2</v>
      </c>
      <c r="I548" s="407">
        <f t="shared" si="141"/>
        <v>14.959999999999999</v>
      </c>
      <c r="J548" s="407">
        <f t="shared" ca="1" si="136"/>
        <v>15.059999999999999</v>
      </c>
      <c r="K548" s="408">
        <f t="shared" ca="1" si="142"/>
        <v>9.9999999999999645E-2</v>
      </c>
      <c r="L548" s="409">
        <f t="shared" si="143"/>
        <v>0.5</v>
      </c>
      <c r="M548" s="410">
        <f t="shared" si="144"/>
        <v>15.459999999999999</v>
      </c>
      <c r="N548" s="410">
        <f t="shared" ca="1" si="145"/>
        <v>15.559999999999999</v>
      </c>
      <c r="O548" s="411"/>
      <c r="P548" s="485">
        <f t="shared" ca="1" si="146"/>
        <v>0.58041666666666725</v>
      </c>
      <c r="Q548" s="484">
        <f t="shared" ca="1" si="139"/>
        <v>0.58059027777777839</v>
      </c>
      <c r="R548" s="486">
        <f t="shared" ca="1" si="147"/>
        <v>0.1</v>
      </c>
      <c r="S548" s="486">
        <f t="shared" ca="1" si="147"/>
        <v>0.06</v>
      </c>
      <c r="T548">
        <v>24</v>
      </c>
      <c r="U548" s="469" t="str">
        <f t="shared" si="137"/>
        <v>C57-R43</v>
      </c>
      <c r="V548">
        <v>57</v>
      </c>
      <c r="W548" s="470" t="s">
        <v>493</v>
      </c>
      <c r="X548" s="470" t="s">
        <v>494</v>
      </c>
      <c r="Y548">
        <v>43</v>
      </c>
      <c r="Z548" s="400">
        <v>532</v>
      </c>
      <c r="AA548" s="400"/>
    </row>
    <row r="549" spans="1:27" ht="12.6" customHeight="1">
      <c r="A549" s="403">
        <f t="shared" si="135"/>
        <v>533</v>
      </c>
      <c r="B549" s="513"/>
      <c r="C549" s="404" t="str">
        <f t="shared" si="138"/>
        <v>C57-R45</v>
      </c>
      <c r="D549" s="405">
        <v>0.58035879629629628</v>
      </c>
      <c r="E549" s="405">
        <v>0.58052083333333326</v>
      </c>
      <c r="F549" s="406">
        <f t="shared" si="148"/>
        <v>1.7</v>
      </c>
      <c r="G549" s="468">
        <f t="shared" si="148"/>
        <v>13.26</v>
      </c>
      <c r="H549" s="407">
        <f t="shared" si="148"/>
        <v>1.2</v>
      </c>
      <c r="I549" s="407">
        <f t="shared" si="141"/>
        <v>14.959999999999999</v>
      </c>
      <c r="J549" s="407">
        <f t="shared" ca="1" si="136"/>
        <v>14.999999999999998</v>
      </c>
      <c r="K549" s="408">
        <f t="shared" ca="1" si="142"/>
        <v>3.9999999999999147E-2</v>
      </c>
      <c r="L549" s="409">
        <f t="shared" si="143"/>
        <v>0.5</v>
      </c>
      <c r="M549" s="410">
        <f t="shared" si="144"/>
        <v>15.459999999999999</v>
      </c>
      <c r="N549" s="410">
        <f t="shared" ca="1" si="145"/>
        <v>15.499999999999998</v>
      </c>
      <c r="O549" s="411"/>
      <c r="P549" s="485">
        <f t="shared" ca="1" si="146"/>
        <v>0.58085648148148206</v>
      </c>
      <c r="Q549" s="484">
        <f t="shared" ca="1" si="139"/>
        <v>0.58100694444444501</v>
      </c>
      <c r="R549" s="486">
        <f t="shared" ca="1" si="147"/>
        <v>0.04</v>
      </c>
      <c r="S549" s="486">
        <f t="shared" ca="1" si="147"/>
        <v>0.03</v>
      </c>
      <c r="T549">
        <v>25</v>
      </c>
      <c r="U549" s="469" t="str">
        <f t="shared" si="137"/>
        <v>C57-R45</v>
      </c>
      <c r="V549">
        <v>57</v>
      </c>
      <c r="W549" s="470" t="s">
        <v>493</v>
      </c>
      <c r="X549" s="470" t="s">
        <v>494</v>
      </c>
      <c r="Y549">
        <v>45</v>
      </c>
      <c r="Z549" s="400">
        <v>533</v>
      </c>
      <c r="AA549" s="400"/>
    </row>
    <row r="550" spans="1:27" ht="12.6" customHeight="1">
      <c r="A550" s="403">
        <f t="shared" si="135"/>
        <v>534</v>
      </c>
      <c r="B550" s="513"/>
      <c r="C550" s="404" t="str">
        <f t="shared" si="138"/>
        <v>C58-R44</v>
      </c>
      <c r="D550" s="405">
        <v>0.5807754629629629</v>
      </c>
      <c r="E550" s="405">
        <v>0.58092592592592585</v>
      </c>
      <c r="F550" s="406">
        <f t="shared" si="148"/>
        <v>1.7</v>
      </c>
      <c r="G550" s="468">
        <f t="shared" si="148"/>
        <v>13.26</v>
      </c>
      <c r="H550" s="407">
        <f t="shared" si="148"/>
        <v>1.2</v>
      </c>
      <c r="I550" s="407">
        <f t="shared" si="141"/>
        <v>14.959999999999999</v>
      </c>
      <c r="J550" s="407">
        <f t="shared" ca="1" si="136"/>
        <v>14.999999999999998</v>
      </c>
      <c r="K550" s="408">
        <f t="shared" ca="1" si="142"/>
        <v>3.9999999999999147E-2</v>
      </c>
      <c r="L550" s="409">
        <f t="shared" si="143"/>
        <v>0.5</v>
      </c>
      <c r="M550" s="410">
        <f t="shared" si="144"/>
        <v>15.459999999999999</v>
      </c>
      <c r="N550" s="410">
        <f t="shared" ca="1" si="145"/>
        <v>15.499999999999998</v>
      </c>
      <c r="O550" s="411"/>
      <c r="P550" s="485">
        <f t="shared" ca="1" si="146"/>
        <v>0.58127314814814868</v>
      </c>
      <c r="Q550" s="484">
        <f t="shared" ca="1" si="139"/>
        <v>0.58141203703703759</v>
      </c>
      <c r="R550" s="486">
        <f t="shared" ca="1" si="147"/>
        <v>0.04</v>
      </c>
      <c r="S550" s="486">
        <f t="shared" ca="1" si="147"/>
        <v>0.09</v>
      </c>
      <c r="T550">
        <v>1</v>
      </c>
      <c r="U550" s="469" t="str">
        <f t="shared" si="137"/>
        <v>C58-R44</v>
      </c>
      <c r="V550">
        <v>58</v>
      </c>
      <c r="W550" s="470" t="s">
        <v>493</v>
      </c>
      <c r="X550" s="470" t="s">
        <v>494</v>
      </c>
      <c r="Y550">
        <v>44</v>
      </c>
      <c r="Z550" s="400">
        <v>534</v>
      </c>
      <c r="AA550" s="400"/>
    </row>
    <row r="551" spans="1:27" ht="12.6" customHeight="1">
      <c r="A551" s="403">
        <f t="shared" si="135"/>
        <v>535</v>
      </c>
      <c r="B551" s="513"/>
      <c r="C551" s="404" t="str">
        <f t="shared" si="138"/>
        <v>C58-R42</v>
      </c>
      <c r="D551" s="405">
        <v>0.58119212962962952</v>
      </c>
      <c r="E551" s="405">
        <v>0.58134259259259247</v>
      </c>
      <c r="F551" s="406">
        <f t="shared" si="148"/>
        <v>1.7</v>
      </c>
      <c r="G551" s="468">
        <f t="shared" si="148"/>
        <v>13.26</v>
      </c>
      <c r="H551" s="407">
        <f t="shared" si="148"/>
        <v>1.2</v>
      </c>
      <c r="I551" s="407">
        <f t="shared" si="141"/>
        <v>14.959999999999999</v>
      </c>
      <c r="J551" s="407">
        <f t="shared" ca="1" si="136"/>
        <v>15.09</v>
      </c>
      <c r="K551" s="408">
        <f t="shared" ca="1" si="142"/>
        <v>0.13000000000000078</v>
      </c>
      <c r="L551" s="409">
        <f t="shared" si="143"/>
        <v>0.5</v>
      </c>
      <c r="M551" s="410">
        <f t="shared" si="144"/>
        <v>15.459999999999999</v>
      </c>
      <c r="N551" s="410">
        <f t="shared" ca="1" si="145"/>
        <v>15.59</v>
      </c>
      <c r="O551" s="411"/>
      <c r="P551" s="485">
        <f t="shared" ca="1" si="146"/>
        <v>0.58166666666666722</v>
      </c>
      <c r="Q551" s="484">
        <f t="shared" ca="1" si="139"/>
        <v>0.58182870370370421</v>
      </c>
      <c r="R551" s="486">
        <f t="shared" ca="1" si="147"/>
        <v>0.13</v>
      </c>
      <c r="S551" s="486">
        <f t="shared" ca="1" si="147"/>
        <v>0.11</v>
      </c>
      <c r="T551">
        <v>2</v>
      </c>
      <c r="U551" s="469" t="str">
        <f t="shared" si="137"/>
        <v>C58-R42</v>
      </c>
      <c r="V551">
        <v>58</v>
      </c>
      <c r="W551" s="470" t="s">
        <v>493</v>
      </c>
      <c r="X551" s="470" t="s">
        <v>494</v>
      </c>
      <c r="Y551">
        <v>42</v>
      </c>
      <c r="Z551" s="400">
        <v>535</v>
      </c>
      <c r="AA551" s="400"/>
    </row>
    <row r="552" spans="1:27" ht="12.6" customHeight="1">
      <c r="A552" s="403">
        <f t="shared" si="135"/>
        <v>536</v>
      </c>
      <c r="B552" s="513"/>
      <c r="C552" s="404" t="str">
        <f t="shared" si="138"/>
        <v>C58-R40</v>
      </c>
      <c r="D552" s="405">
        <v>0.58157407407407391</v>
      </c>
      <c r="E552" s="405">
        <v>0.5817361111111109</v>
      </c>
      <c r="F552" s="406">
        <f t="shared" si="148"/>
        <v>1.7</v>
      </c>
      <c r="G552" s="468">
        <f t="shared" si="148"/>
        <v>13.26</v>
      </c>
      <c r="H552" s="407">
        <f t="shared" si="148"/>
        <v>1.2</v>
      </c>
      <c r="I552" s="407">
        <f t="shared" si="141"/>
        <v>14.959999999999999</v>
      </c>
      <c r="J552" s="407">
        <f t="shared" ca="1" si="136"/>
        <v>14.999999999999998</v>
      </c>
      <c r="K552" s="408">
        <f t="shared" ca="1" si="142"/>
        <v>3.9999999999999147E-2</v>
      </c>
      <c r="L552" s="409">
        <f t="shared" si="143"/>
        <v>0.5</v>
      </c>
      <c r="M552" s="410">
        <f t="shared" si="144"/>
        <v>15.459999999999999</v>
      </c>
      <c r="N552" s="410">
        <f t="shared" ca="1" si="145"/>
        <v>15.499999999999998</v>
      </c>
      <c r="O552" s="411"/>
      <c r="P552" s="485">
        <f t="shared" ca="1" si="146"/>
        <v>0.58209490740740788</v>
      </c>
      <c r="Q552" s="484">
        <f t="shared" ca="1" si="139"/>
        <v>0.58226851851851902</v>
      </c>
      <c r="R552" s="486">
        <f t="shared" ca="1" si="147"/>
        <v>0.04</v>
      </c>
      <c r="S552" s="486">
        <f t="shared" ca="1" si="147"/>
        <v>0.14000000000000001</v>
      </c>
      <c r="T552">
        <v>3</v>
      </c>
      <c r="U552" s="469" t="str">
        <f t="shared" si="137"/>
        <v>C58-R40</v>
      </c>
      <c r="V552">
        <v>58</v>
      </c>
      <c r="W552" s="470" t="s">
        <v>493</v>
      </c>
      <c r="X552" s="470" t="s">
        <v>494</v>
      </c>
      <c r="Y552">
        <v>40</v>
      </c>
      <c r="Z552" s="400">
        <v>536</v>
      </c>
      <c r="AA552" s="400"/>
    </row>
    <row r="553" spans="1:27" ht="12.6" customHeight="1">
      <c r="A553" s="403">
        <f t="shared" si="135"/>
        <v>537</v>
      </c>
      <c r="B553" s="513" t="str">
        <f>D12</f>
        <v>KM10+170, KM10+230</v>
      </c>
      <c r="C553" s="404" t="str">
        <f t="shared" si="138"/>
        <v>C58-R38</v>
      </c>
      <c r="D553" s="405">
        <v>0.58197916666666649</v>
      </c>
      <c r="E553" s="405">
        <v>0.58215277777777763</v>
      </c>
      <c r="F553" s="406">
        <f t="shared" si="148"/>
        <v>1.7</v>
      </c>
      <c r="G553" s="468">
        <f t="shared" si="148"/>
        <v>13.26</v>
      </c>
      <c r="H553" s="407">
        <f t="shared" si="148"/>
        <v>1.2</v>
      </c>
      <c r="I553" s="407">
        <f t="shared" si="141"/>
        <v>14.959999999999999</v>
      </c>
      <c r="J553" s="407">
        <f t="shared" ca="1" si="136"/>
        <v>15.02</v>
      </c>
      <c r="K553" s="408">
        <f t="shared" ca="1" si="142"/>
        <v>6.0000000000000497E-2</v>
      </c>
      <c r="L553" s="409">
        <f t="shared" si="143"/>
        <v>0.5</v>
      </c>
      <c r="M553" s="410">
        <f t="shared" si="144"/>
        <v>15.459999999999999</v>
      </c>
      <c r="N553" s="410">
        <f t="shared" ca="1" si="145"/>
        <v>15.52</v>
      </c>
      <c r="O553" s="411"/>
      <c r="P553" s="485">
        <f t="shared" ca="1" si="146"/>
        <v>0.58250000000000046</v>
      </c>
      <c r="Q553" s="484">
        <f t="shared" ca="1" si="139"/>
        <v>0.58266203703703745</v>
      </c>
      <c r="R553" s="486">
        <f t="shared" ca="1" si="147"/>
        <v>0.06</v>
      </c>
      <c r="S553" s="486">
        <f t="shared" ca="1" si="147"/>
        <v>0.06</v>
      </c>
      <c r="T553">
        <v>4</v>
      </c>
      <c r="U553" s="469" t="str">
        <f t="shared" si="137"/>
        <v>C58-R38</v>
      </c>
      <c r="V553">
        <v>58</v>
      </c>
      <c r="W553" s="470" t="s">
        <v>493</v>
      </c>
      <c r="X553" s="470" t="s">
        <v>494</v>
      </c>
      <c r="Y553">
        <v>38</v>
      </c>
      <c r="Z553" s="400">
        <v>537</v>
      </c>
      <c r="AA553" s="400"/>
    </row>
    <row r="554" spans="1:27" ht="12.6" customHeight="1">
      <c r="A554" s="403">
        <f t="shared" si="135"/>
        <v>538</v>
      </c>
      <c r="B554" s="513"/>
      <c r="C554" s="404" t="str">
        <f t="shared" si="138"/>
        <v>C58-R36</v>
      </c>
      <c r="D554" s="405">
        <v>0.58243055555555545</v>
      </c>
      <c r="E554" s="405">
        <v>0.58256944444444436</v>
      </c>
      <c r="F554" s="406">
        <f t="shared" si="148"/>
        <v>1.7</v>
      </c>
      <c r="G554" s="468">
        <f t="shared" si="148"/>
        <v>13.26</v>
      </c>
      <c r="H554" s="407">
        <f t="shared" si="148"/>
        <v>1.2</v>
      </c>
      <c r="I554" s="407">
        <f t="shared" si="141"/>
        <v>14.959999999999999</v>
      </c>
      <c r="J554" s="407">
        <f t="shared" ca="1" si="136"/>
        <v>15.11</v>
      </c>
      <c r="K554" s="408">
        <f t="shared" ca="1" si="142"/>
        <v>0.15000000000000036</v>
      </c>
      <c r="L554" s="409">
        <f t="shared" si="143"/>
        <v>0.5</v>
      </c>
      <c r="M554" s="410">
        <f t="shared" si="144"/>
        <v>15.459999999999999</v>
      </c>
      <c r="N554" s="410">
        <f t="shared" ca="1" si="145"/>
        <v>15.61</v>
      </c>
      <c r="O554" s="411"/>
      <c r="P554" s="485">
        <f t="shared" ca="1" si="146"/>
        <v>0.58290509259259304</v>
      </c>
      <c r="Q554" s="484">
        <f t="shared" ca="1" si="139"/>
        <v>0.58305555555555599</v>
      </c>
      <c r="R554" s="486">
        <f t="shared" ca="1" si="147"/>
        <v>0.15</v>
      </c>
      <c r="S554" s="486">
        <f t="shared" ca="1" si="147"/>
        <v>0.04</v>
      </c>
      <c r="T554">
        <v>5</v>
      </c>
      <c r="U554" s="469" t="str">
        <f t="shared" si="137"/>
        <v>C58-R36</v>
      </c>
      <c r="V554">
        <v>58</v>
      </c>
      <c r="W554" s="470" t="s">
        <v>493</v>
      </c>
      <c r="X554" s="470" t="s">
        <v>494</v>
      </c>
      <c r="Y554">
        <v>36</v>
      </c>
      <c r="Z554" s="400">
        <v>538</v>
      </c>
      <c r="AA554" s="400"/>
    </row>
    <row r="555" spans="1:27" ht="12.6" customHeight="1">
      <c r="A555" s="403">
        <f t="shared" si="135"/>
        <v>539</v>
      </c>
      <c r="B555" s="513"/>
      <c r="C555" s="404" t="str">
        <f t="shared" si="138"/>
        <v>C58-R34</v>
      </c>
      <c r="D555" s="405">
        <v>0.58285879629629622</v>
      </c>
      <c r="E555" s="405">
        <v>0.58302083333333321</v>
      </c>
      <c r="F555" s="406">
        <f t="shared" si="148"/>
        <v>1.7</v>
      </c>
      <c r="G555" s="468">
        <f t="shared" si="148"/>
        <v>13.26</v>
      </c>
      <c r="H555" s="407">
        <f t="shared" si="148"/>
        <v>1.2</v>
      </c>
      <c r="I555" s="407">
        <f t="shared" si="141"/>
        <v>14.959999999999999</v>
      </c>
      <c r="J555" s="407">
        <f t="shared" ca="1" si="136"/>
        <v>15.059999999999999</v>
      </c>
      <c r="K555" s="408">
        <f t="shared" ca="1" si="142"/>
        <v>9.9999999999999645E-2</v>
      </c>
      <c r="L555" s="409">
        <f t="shared" si="143"/>
        <v>0.5</v>
      </c>
      <c r="M555" s="410">
        <f t="shared" si="144"/>
        <v>15.459999999999999</v>
      </c>
      <c r="N555" s="410">
        <f t="shared" ca="1" si="145"/>
        <v>15.559999999999999</v>
      </c>
      <c r="O555" s="411"/>
      <c r="P555" s="485">
        <f t="shared" ca="1" si="146"/>
        <v>0.58332175925925966</v>
      </c>
      <c r="Q555" s="484">
        <f t="shared" ca="1" si="139"/>
        <v>0.58348379629629665</v>
      </c>
      <c r="R555" s="486">
        <f t="shared" ca="1" si="147"/>
        <v>0.1</v>
      </c>
      <c r="S555" s="486">
        <f t="shared" ca="1" si="147"/>
        <v>0.12</v>
      </c>
      <c r="T555">
        <v>6</v>
      </c>
      <c r="U555" s="469" t="str">
        <f t="shared" si="137"/>
        <v>C58-R34</v>
      </c>
      <c r="V555">
        <v>58</v>
      </c>
      <c r="W555" s="470" t="s">
        <v>493</v>
      </c>
      <c r="X555" s="470" t="s">
        <v>494</v>
      </c>
      <c r="Y555">
        <v>34</v>
      </c>
      <c r="Z555" s="400">
        <v>539</v>
      </c>
      <c r="AA555" s="400"/>
    </row>
    <row r="556" spans="1:27" ht="12.6" customHeight="1">
      <c r="A556" s="403">
        <f t="shared" si="135"/>
        <v>540</v>
      </c>
      <c r="B556" s="513"/>
      <c r="C556" s="404" t="str">
        <f t="shared" si="138"/>
        <v>C58-R32</v>
      </c>
      <c r="D556" s="405">
        <v>0.58331018518518507</v>
      </c>
      <c r="E556" s="405">
        <v>0.58344907407407398</v>
      </c>
      <c r="F556" s="406">
        <f t="shared" si="148"/>
        <v>1.7</v>
      </c>
      <c r="G556" s="468">
        <f t="shared" si="148"/>
        <v>13.26</v>
      </c>
      <c r="H556" s="407">
        <f t="shared" si="148"/>
        <v>1.2</v>
      </c>
      <c r="I556" s="407">
        <f t="shared" si="141"/>
        <v>14.959999999999999</v>
      </c>
      <c r="J556" s="407">
        <f t="shared" ca="1" si="136"/>
        <v>15.01</v>
      </c>
      <c r="K556" s="408">
        <f t="shared" ca="1" si="142"/>
        <v>5.0000000000000711E-2</v>
      </c>
      <c r="L556" s="409">
        <f t="shared" si="143"/>
        <v>0.5</v>
      </c>
      <c r="M556" s="410">
        <f t="shared" si="144"/>
        <v>15.459999999999999</v>
      </c>
      <c r="N556" s="410">
        <f t="shared" ca="1" si="145"/>
        <v>15.51</v>
      </c>
      <c r="O556" s="411"/>
      <c r="P556" s="485">
        <f t="shared" ca="1" si="146"/>
        <v>0.58376157407407447</v>
      </c>
      <c r="Q556" s="484">
        <f t="shared" ca="1" si="139"/>
        <v>0.58392361111111146</v>
      </c>
      <c r="R556" s="486">
        <f t="shared" ca="1" si="147"/>
        <v>0.05</v>
      </c>
      <c r="S556" s="486">
        <f t="shared" ca="1" si="147"/>
        <v>0.15</v>
      </c>
      <c r="T556">
        <v>7</v>
      </c>
      <c r="U556" s="469" t="str">
        <f t="shared" si="137"/>
        <v>C58-R32</v>
      </c>
      <c r="V556">
        <v>58</v>
      </c>
      <c r="W556" s="470" t="s">
        <v>493</v>
      </c>
      <c r="X556" s="470" t="s">
        <v>494</v>
      </c>
      <c r="Y556">
        <v>32</v>
      </c>
      <c r="Z556" s="400">
        <v>540</v>
      </c>
      <c r="AA556" s="400"/>
    </row>
    <row r="557" spans="1:27" ht="12.6" customHeight="1">
      <c r="A557" s="403">
        <f t="shared" si="135"/>
        <v>541</v>
      </c>
      <c r="B557" s="513"/>
      <c r="C557" s="404" t="str">
        <f t="shared" si="138"/>
        <v>C58-R30</v>
      </c>
      <c r="D557" s="405">
        <v>0.58373842592592584</v>
      </c>
      <c r="E557" s="405">
        <v>0.58388888888888879</v>
      </c>
      <c r="F557" s="406">
        <f t="shared" si="148"/>
        <v>1.7</v>
      </c>
      <c r="G557" s="468">
        <f t="shared" si="148"/>
        <v>13.26</v>
      </c>
      <c r="H557" s="407">
        <f t="shared" si="148"/>
        <v>1.2</v>
      </c>
      <c r="I557" s="407">
        <f t="shared" si="141"/>
        <v>14.959999999999999</v>
      </c>
      <c r="J557" s="407">
        <f t="shared" ca="1" si="136"/>
        <v>15.079999999999998</v>
      </c>
      <c r="K557" s="408">
        <f t="shared" ca="1" si="142"/>
        <v>0.11999999999999922</v>
      </c>
      <c r="L557" s="409">
        <f t="shared" si="143"/>
        <v>0.5</v>
      </c>
      <c r="M557" s="410">
        <f t="shared" si="144"/>
        <v>15.459999999999999</v>
      </c>
      <c r="N557" s="410">
        <f t="shared" ca="1" si="145"/>
        <v>15.579999999999998</v>
      </c>
      <c r="O557" s="411"/>
      <c r="P557" s="485">
        <f t="shared" ca="1" si="146"/>
        <v>0.58421296296296332</v>
      </c>
      <c r="Q557" s="484">
        <f t="shared" ca="1" si="139"/>
        <v>0.58435185185185223</v>
      </c>
      <c r="R557" s="486">
        <f t="shared" ca="1" si="147"/>
        <v>0.12</v>
      </c>
      <c r="S557" s="486">
        <f t="shared" ca="1" si="147"/>
        <v>0.11</v>
      </c>
      <c r="T557">
        <v>8</v>
      </c>
      <c r="U557" s="469" t="str">
        <f t="shared" si="137"/>
        <v>C58-R30</v>
      </c>
      <c r="V557">
        <v>58</v>
      </c>
      <c r="W557" s="470" t="s">
        <v>493</v>
      </c>
      <c r="X557" s="470" t="s">
        <v>494</v>
      </c>
      <c r="Y557">
        <v>30</v>
      </c>
      <c r="Z557" s="400">
        <v>541</v>
      </c>
      <c r="AA557" s="400"/>
    </row>
    <row r="558" spans="1:27" ht="12.6" customHeight="1">
      <c r="A558" s="403">
        <f t="shared" si="135"/>
        <v>542</v>
      </c>
      <c r="B558" s="513"/>
      <c r="C558" s="404" t="str">
        <f t="shared" si="138"/>
        <v>C58-R28</v>
      </c>
      <c r="D558" s="405">
        <v>0.58413194444444438</v>
      </c>
      <c r="E558" s="405">
        <v>0.58428240740740733</v>
      </c>
      <c r="F558" s="406">
        <f t="shared" si="148"/>
        <v>1.7</v>
      </c>
      <c r="G558" s="468">
        <f t="shared" si="148"/>
        <v>13.26</v>
      </c>
      <c r="H558" s="407">
        <f t="shared" si="148"/>
        <v>1.2</v>
      </c>
      <c r="I558" s="407">
        <f t="shared" si="141"/>
        <v>14.959999999999999</v>
      </c>
      <c r="J558" s="407">
        <f t="shared" ca="1" si="136"/>
        <v>15.04</v>
      </c>
      <c r="K558" s="408">
        <f t="shared" ca="1" si="142"/>
        <v>8.0000000000000071E-2</v>
      </c>
      <c r="L558" s="409">
        <f t="shared" si="143"/>
        <v>0.5</v>
      </c>
      <c r="M558" s="410">
        <f t="shared" si="144"/>
        <v>15.459999999999999</v>
      </c>
      <c r="N558" s="410">
        <f t="shared" ca="1" si="145"/>
        <v>15.54</v>
      </c>
      <c r="O558" s="411"/>
      <c r="P558" s="485">
        <f t="shared" ca="1" si="146"/>
        <v>0.58464120370370409</v>
      </c>
      <c r="Q558" s="484">
        <f t="shared" ca="1" si="139"/>
        <v>0.58480324074074108</v>
      </c>
      <c r="R558" s="486">
        <f t="shared" ca="1" si="147"/>
        <v>0.08</v>
      </c>
      <c r="S558" s="486">
        <f t="shared" ca="1" si="147"/>
        <v>0.01</v>
      </c>
      <c r="T558">
        <v>9</v>
      </c>
      <c r="U558" s="469" t="str">
        <f t="shared" si="137"/>
        <v>C58-R28</v>
      </c>
      <c r="V558">
        <v>58</v>
      </c>
      <c r="W558" s="470" t="s">
        <v>493</v>
      </c>
      <c r="X558" s="470" t="s">
        <v>494</v>
      </c>
      <c r="Y558">
        <v>28</v>
      </c>
      <c r="Z558" s="400">
        <v>542</v>
      </c>
      <c r="AA558" s="400"/>
    </row>
    <row r="559" spans="1:27" ht="12.6" customHeight="1">
      <c r="A559" s="403">
        <f t="shared" si="135"/>
        <v>543</v>
      </c>
      <c r="B559" s="513"/>
      <c r="C559" s="404" t="str">
        <f t="shared" si="138"/>
        <v>C58-R26</v>
      </c>
      <c r="D559" s="405">
        <v>0.58456018518518515</v>
      </c>
      <c r="E559" s="405">
        <v>0.5847106481481481</v>
      </c>
      <c r="F559" s="406">
        <f t="shared" si="148"/>
        <v>1.7</v>
      </c>
      <c r="G559" s="468">
        <f t="shared" si="148"/>
        <v>13.26</v>
      </c>
      <c r="H559" s="407">
        <f t="shared" si="148"/>
        <v>1.2</v>
      </c>
      <c r="I559" s="407">
        <f t="shared" si="141"/>
        <v>14.959999999999999</v>
      </c>
      <c r="J559" s="407">
        <f t="shared" ca="1" si="136"/>
        <v>15.03</v>
      </c>
      <c r="K559" s="408">
        <f t="shared" ca="1" si="142"/>
        <v>7.0000000000000284E-2</v>
      </c>
      <c r="L559" s="409">
        <f t="shared" si="143"/>
        <v>0.5</v>
      </c>
      <c r="M559" s="410">
        <f t="shared" si="144"/>
        <v>15.459999999999999</v>
      </c>
      <c r="N559" s="410">
        <f t="shared" ca="1" si="145"/>
        <v>15.53</v>
      </c>
      <c r="O559" s="411"/>
      <c r="P559" s="485">
        <f t="shared" ca="1" si="146"/>
        <v>0.5850810185185189</v>
      </c>
      <c r="Q559" s="484">
        <f t="shared" ca="1" si="139"/>
        <v>0.58524305555555589</v>
      </c>
      <c r="R559" s="486">
        <f t="shared" ca="1" si="147"/>
        <v>7.0000000000000007E-2</v>
      </c>
      <c r="S559" s="486">
        <f t="shared" ca="1" si="147"/>
        <v>0.03</v>
      </c>
      <c r="T559">
        <v>10</v>
      </c>
      <c r="U559" s="469" t="str">
        <f t="shared" si="137"/>
        <v>C58-R26</v>
      </c>
      <c r="V559">
        <v>58</v>
      </c>
      <c r="W559" s="470" t="s">
        <v>493</v>
      </c>
      <c r="X559" s="470" t="s">
        <v>494</v>
      </c>
      <c r="Y559">
        <v>26</v>
      </c>
      <c r="Z559" s="400">
        <v>543</v>
      </c>
      <c r="AA559" s="400"/>
    </row>
    <row r="560" spans="1:27" ht="12.6" customHeight="1">
      <c r="A560" s="403">
        <f t="shared" si="135"/>
        <v>544</v>
      </c>
      <c r="B560" s="513"/>
      <c r="C560" s="404" t="str">
        <f t="shared" si="138"/>
        <v>C58-R24</v>
      </c>
      <c r="D560" s="405">
        <v>0.58497685185185178</v>
      </c>
      <c r="E560" s="405">
        <v>0.58513888888888876</v>
      </c>
      <c r="F560" s="406">
        <f t="shared" si="148"/>
        <v>1.7</v>
      </c>
      <c r="G560" s="468">
        <f t="shared" si="148"/>
        <v>13.26</v>
      </c>
      <c r="H560" s="407">
        <f t="shared" si="148"/>
        <v>1.2</v>
      </c>
      <c r="I560" s="407">
        <f t="shared" si="141"/>
        <v>14.959999999999999</v>
      </c>
      <c r="J560" s="407">
        <f t="shared" ca="1" si="136"/>
        <v>14.979999999999999</v>
      </c>
      <c r="K560" s="408">
        <f t="shared" ca="1" si="142"/>
        <v>1.9999999999999574E-2</v>
      </c>
      <c r="L560" s="409">
        <f t="shared" si="143"/>
        <v>0.5</v>
      </c>
      <c r="M560" s="410">
        <f t="shared" si="144"/>
        <v>15.459999999999999</v>
      </c>
      <c r="N560" s="410">
        <f t="shared" ca="1" si="145"/>
        <v>15.479999999999999</v>
      </c>
      <c r="O560" s="411"/>
      <c r="P560" s="485">
        <f t="shared" ca="1" si="146"/>
        <v>0.58548611111111148</v>
      </c>
      <c r="Q560" s="484">
        <f t="shared" ca="1" si="139"/>
        <v>0.58564814814814847</v>
      </c>
      <c r="R560" s="486">
        <f t="shared" ca="1" si="147"/>
        <v>0.02</v>
      </c>
      <c r="S560" s="486">
        <f t="shared" ca="1" si="147"/>
        <v>0.03</v>
      </c>
      <c r="T560">
        <v>11</v>
      </c>
      <c r="U560" s="469" t="str">
        <f t="shared" si="137"/>
        <v>C58-R24</v>
      </c>
      <c r="V560">
        <v>58</v>
      </c>
      <c r="W560" s="470" t="s">
        <v>493</v>
      </c>
      <c r="X560" s="470" t="s">
        <v>494</v>
      </c>
      <c r="Y560">
        <v>24</v>
      </c>
      <c r="Z560" s="400">
        <v>544</v>
      </c>
      <c r="AA560" s="400"/>
    </row>
    <row r="561" spans="1:27" ht="12.6" customHeight="1">
      <c r="A561" s="403">
        <f t="shared" si="135"/>
        <v>545</v>
      </c>
      <c r="B561" s="513"/>
      <c r="C561" s="404" t="str">
        <f t="shared" si="138"/>
        <v>C58-R22</v>
      </c>
      <c r="D561" s="405">
        <v>0.58538194444444436</v>
      </c>
      <c r="E561" s="405">
        <v>0.58554398148148135</v>
      </c>
      <c r="F561" s="406">
        <f t="shared" si="148"/>
        <v>1.7</v>
      </c>
      <c r="G561" s="468">
        <f t="shared" si="148"/>
        <v>13.26</v>
      </c>
      <c r="H561" s="407">
        <f t="shared" si="148"/>
        <v>1.2</v>
      </c>
      <c r="I561" s="407">
        <f t="shared" si="141"/>
        <v>14.959999999999999</v>
      </c>
      <c r="J561" s="407">
        <f t="shared" ca="1" si="136"/>
        <v>15.02</v>
      </c>
      <c r="K561" s="408">
        <f t="shared" ca="1" si="142"/>
        <v>6.0000000000000497E-2</v>
      </c>
      <c r="L561" s="409">
        <f t="shared" si="143"/>
        <v>0.5</v>
      </c>
      <c r="M561" s="410">
        <f t="shared" si="144"/>
        <v>15.459999999999999</v>
      </c>
      <c r="N561" s="410">
        <f t="shared" ca="1" si="145"/>
        <v>15.52</v>
      </c>
      <c r="O561" s="411"/>
      <c r="P561" s="485">
        <f t="shared" ca="1" si="146"/>
        <v>0.58592592592592629</v>
      </c>
      <c r="Q561" s="484">
        <f t="shared" ca="1" si="139"/>
        <v>0.58608796296296328</v>
      </c>
      <c r="R561" s="486">
        <f t="shared" ca="1" si="147"/>
        <v>0.06</v>
      </c>
      <c r="S561" s="486">
        <f t="shared" ca="1" si="147"/>
        <v>0.08</v>
      </c>
      <c r="T561">
        <v>12</v>
      </c>
      <c r="U561" s="469" t="str">
        <f t="shared" si="137"/>
        <v>C58-R22</v>
      </c>
      <c r="V561">
        <v>58</v>
      </c>
      <c r="W561" s="470" t="s">
        <v>493</v>
      </c>
      <c r="X561" s="470" t="s">
        <v>494</v>
      </c>
      <c r="Y561">
        <v>22</v>
      </c>
      <c r="Z561" s="400">
        <v>545</v>
      </c>
      <c r="AA561" s="400"/>
    </row>
    <row r="562" spans="1:27" ht="12.6" customHeight="1">
      <c r="A562" s="403">
        <f t="shared" si="135"/>
        <v>546</v>
      </c>
      <c r="B562" s="513"/>
      <c r="C562" s="404" t="str">
        <f t="shared" si="138"/>
        <v>C58-R20</v>
      </c>
      <c r="D562" s="405">
        <v>0.58582175925925917</v>
      </c>
      <c r="E562" s="405">
        <v>0.58599537037037031</v>
      </c>
      <c r="F562" s="406">
        <f t="shared" si="148"/>
        <v>1.7</v>
      </c>
      <c r="G562" s="468">
        <f t="shared" si="148"/>
        <v>13.26</v>
      </c>
      <c r="H562" s="407">
        <f t="shared" si="148"/>
        <v>1.2</v>
      </c>
      <c r="I562" s="407">
        <f t="shared" si="141"/>
        <v>14.959999999999999</v>
      </c>
      <c r="J562" s="407">
        <f t="shared" ca="1" si="136"/>
        <v>14.999999999999998</v>
      </c>
      <c r="K562" s="408">
        <f t="shared" ca="1" si="142"/>
        <v>3.9999999999999147E-2</v>
      </c>
      <c r="L562" s="409">
        <f t="shared" si="143"/>
        <v>0.5</v>
      </c>
      <c r="M562" s="410">
        <f t="shared" si="144"/>
        <v>15.459999999999999</v>
      </c>
      <c r="N562" s="410">
        <f t="shared" ca="1" si="145"/>
        <v>15.499999999999998</v>
      </c>
      <c r="O562" s="411"/>
      <c r="P562" s="485">
        <f t="shared" ca="1" si="146"/>
        <v>0.58633101851851888</v>
      </c>
      <c r="Q562" s="484">
        <f t="shared" ca="1" si="139"/>
        <v>0.58648148148148183</v>
      </c>
      <c r="R562" s="486">
        <f t="shared" ca="1" si="147"/>
        <v>0.04</v>
      </c>
      <c r="S562" s="486">
        <f t="shared" ca="1" si="147"/>
        <v>0.04</v>
      </c>
      <c r="T562">
        <v>13</v>
      </c>
      <c r="U562" s="469" t="str">
        <f t="shared" si="137"/>
        <v>C58-R20</v>
      </c>
      <c r="V562">
        <v>58</v>
      </c>
      <c r="W562" s="470" t="s">
        <v>493</v>
      </c>
      <c r="X562" s="470" t="s">
        <v>494</v>
      </c>
      <c r="Y562">
        <v>20</v>
      </c>
      <c r="Z562" s="400">
        <v>546</v>
      </c>
      <c r="AA562" s="400"/>
    </row>
    <row r="563" spans="1:27" ht="12.6" customHeight="1">
      <c r="A563" s="403">
        <f t="shared" si="135"/>
        <v>547</v>
      </c>
      <c r="B563" s="513"/>
      <c r="C563" s="404" t="str">
        <f t="shared" si="138"/>
        <v>C58-R18</v>
      </c>
      <c r="D563" s="405">
        <v>0.58628472222222217</v>
      </c>
      <c r="E563" s="405">
        <v>0.5864583333333333</v>
      </c>
      <c r="F563" s="406">
        <f t="shared" ref="F563:H571" si="149">F562</f>
        <v>1.7</v>
      </c>
      <c r="G563" s="468">
        <f t="shared" si="149"/>
        <v>13.26</v>
      </c>
      <c r="H563" s="407">
        <f t="shared" si="149"/>
        <v>1.2</v>
      </c>
      <c r="I563" s="407">
        <f t="shared" si="141"/>
        <v>14.959999999999999</v>
      </c>
      <c r="J563" s="407">
        <f t="shared" ca="1" si="136"/>
        <v>15.09</v>
      </c>
      <c r="K563" s="408">
        <f t="shared" ca="1" si="142"/>
        <v>0.13000000000000078</v>
      </c>
      <c r="L563" s="409">
        <f t="shared" si="143"/>
        <v>0.5</v>
      </c>
      <c r="M563" s="410">
        <f t="shared" si="144"/>
        <v>15.459999999999999</v>
      </c>
      <c r="N563" s="410">
        <f t="shared" ca="1" si="145"/>
        <v>15.59</v>
      </c>
      <c r="O563" s="411"/>
      <c r="P563" s="485">
        <f t="shared" ca="1" si="146"/>
        <v>0.58675925925925965</v>
      </c>
      <c r="Q563" s="484">
        <f t="shared" ca="1" si="139"/>
        <v>0.58692129629629664</v>
      </c>
      <c r="R563" s="486">
        <f t="shared" ca="1" si="147"/>
        <v>0.13</v>
      </c>
      <c r="S563" s="486">
        <f t="shared" ca="1" si="147"/>
        <v>0.05</v>
      </c>
      <c r="T563">
        <v>14</v>
      </c>
      <c r="U563" s="469" t="str">
        <f t="shared" si="137"/>
        <v>C58-R18</v>
      </c>
      <c r="V563">
        <v>58</v>
      </c>
      <c r="W563" s="470" t="s">
        <v>493</v>
      </c>
      <c r="X563" s="470" t="s">
        <v>494</v>
      </c>
      <c r="Y563">
        <v>18</v>
      </c>
      <c r="Z563" s="400">
        <v>547</v>
      </c>
      <c r="AA563" s="400"/>
    </row>
    <row r="564" spans="1:27" ht="12.6" customHeight="1">
      <c r="A564" s="403">
        <f t="shared" si="135"/>
        <v>548</v>
      </c>
      <c r="B564" s="513"/>
      <c r="C564" s="404" t="str">
        <f t="shared" si="138"/>
        <v>C58-R16</v>
      </c>
      <c r="D564" s="405">
        <v>0.58673611111111112</v>
      </c>
      <c r="E564" s="405">
        <v>0.58690972222222226</v>
      </c>
      <c r="F564" s="406">
        <f t="shared" si="149"/>
        <v>1.7</v>
      </c>
      <c r="G564" s="468">
        <f t="shared" si="149"/>
        <v>13.26</v>
      </c>
      <c r="H564" s="407">
        <f t="shared" si="149"/>
        <v>1.2</v>
      </c>
      <c r="I564" s="407">
        <f t="shared" si="141"/>
        <v>14.959999999999999</v>
      </c>
      <c r="J564" s="407">
        <f t="shared" ca="1" si="136"/>
        <v>15.1</v>
      </c>
      <c r="K564" s="408">
        <f t="shared" ca="1" si="142"/>
        <v>0.14000000000000057</v>
      </c>
      <c r="L564" s="409">
        <f t="shared" si="143"/>
        <v>0.5</v>
      </c>
      <c r="M564" s="410">
        <f t="shared" si="144"/>
        <v>15.459999999999999</v>
      </c>
      <c r="N564" s="410">
        <f t="shared" ca="1" si="145"/>
        <v>15.6</v>
      </c>
      <c r="O564" s="411"/>
      <c r="P564" s="485">
        <f t="shared" ca="1" si="146"/>
        <v>0.58716435185185223</v>
      </c>
      <c r="Q564" s="484">
        <f t="shared" ca="1" si="139"/>
        <v>0.58732638888888922</v>
      </c>
      <c r="R564" s="486">
        <f t="shared" ca="1" si="147"/>
        <v>0.14000000000000001</v>
      </c>
      <c r="S564" s="486">
        <f t="shared" ca="1" si="147"/>
        <v>0.04</v>
      </c>
      <c r="T564">
        <v>15</v>
      </c>
      <c r="U564" s="469" t="str">
        <f t="shared" si="137"/>
        <v>C58-R16</v>
      </c>
      <c r="V564">
        <v>58</v>
      </c>
      <c r="W564" s="470" t="s">
        <v>493</v>
      </c>
      <c r="X564" s="470" t="s">
        <v>494</v>
      </c>
      <c r="Y564">
        <v>16</v>
      </c>
      <c r="Z564" s="400">
        <v>548</v>
      </c>
      <c r="AA564" s="400"/>
    </row>
    <row r="565" spans="1:27" ht="12.6" customHeight="1">
      <c r="A565" s="403">
        <f t="shared" si="135"/>
        <v>549</v>
      </c>
      <c r="B565" s="513"/>
      <c r="C565" s="404" t="str">
        <f t="shared" si="138"/>
        <v>C58-R14</v>
      </c>
      <c r="D565" s="405">
        <v>0.58717592592592593</v>
      </c>
      <c r="E565" s="405">
        <v>0.58732638888888888</v>
      </c>
      <c r="F565" s="406">
        <f t="shared" si="149"/>
        <v>1.7</v>
      </c>
      <c r="G565" s="468">
        <f t="shared" si="149"/>
        <v>13.26</v>
      </c>
      <c r="H565" s="407">
        <f t="shared" si="149"/>
        <v>1.2</v>
      </c>
      <c r="I565" s="407">
        <f t="shared" si="141"/>
        <v>14.959999999999999</v>
      </c>
      <c r="J565" s="407">
        <f t="shared" ca="1" si="136"/>
        <v>14.989999999999998</v>
      </c>
      <c r="K565" s="408">
        <f t="shared" ca="1" si="142"/>
        <v>2.9999999999999361E-2</v>
      </c>
      <c r="L565" s="409">
        <f t="shared" si="143"/>
        <v>0.5</v>
      </c>
      <c r="M565" s="410">
        <f t="shared" si="144"/>
        <v>15.459999999999999</v>
      </c>
      <c r="N565" s="410">
        <f t="shared" ca="1" si="145"/>
        <v>15.489999999999998</v>
      </c>
      <c r="O565" s="411"/>
      <c r="P565" s="485">
        <f t="shared" ca="1" si="146"/>
        <v>0.58759259259259289</v>
      </c>
      <c r="Q565" s="484">
        <f t="shared" ca="1" si="139"/>
        <v>0.5877314814814818</v>
      </c>
      <c r="R565" s="486">
        <f t="shared" ca="1" si="147"/>
        <v>0.03</v>
      </c>
      <c r="S565" s="486">
        <f t="shared" ca="1" si="147"/>
        <v>0.04</v>
      </c>
      <c r="T565">
        <v>16</v>
      </c>
      <c r="U565" s="469" t="str">
        <f t="shared" si="137"/>
        <v>C58-R14</v>
      </c>
      <c r="V565">
        <v>58</v>
      </c>
      <c r="W565" s="470" t="s">
        <v>493</v>
      </c>
      <c r="X565" s="470" t="s">
        <v>494</v>
      </c>
      <c r="Y565">
        <v>14</v>
      </c>
      <c r="Z565" s="400">
        <v>549</v>
      </c>
      <c r="AA565" s="400"/>
    </row>
    <row r="566" spans="1:27" ht="12.6" customHeight="1">
      <c r="A566" s="403">
        <f t="shared" si="135"/>
        <v>550</v>
      </c>
      <c r="B566" s="513"/>
      <c r="C566" s="404" t="str">
        <f t="shared" si="138"/>
        <v>C58-R12</v>
      </c>
      <c r="D566" s="405">
        <v>0.58756944444444448</v>
      </c>
      <c r="E566" s="405">
        <v>0.58774305555555562</v>
      </c>
      <c r="F566" s="406">
        <f t="shared" si="149"/>
        <v>1.7</v>
      </c>
      <c r="G566" s="468">
        <f t="shared" si="149"/>
        <v>13.26</v>
      </c>
      <c r="H566" s="407">
        <f t="shared" si="149"/>
        <v>1.2</v>
      </c>
      <c r="I566" s="407">
        <f t="shared" si="141"/>
        <v>14.959999999999999</v>
      </c>
      <c r="J566" s="407">
        <f t="shared" ca="1" si="136"/>
        <v>14.999999999999998</v>
      </c>
      <c r="K566" s="408">
        <f t="shared" ca="1" si="142"/>
        <v>3.9999999999999147E-2</v>
      </c>
      <c r="L566" s="409">
        <f t="shared" si="143"/>
        <v>0.5</v>
      </c>
      <c r="M566" s="410">
        <f t="shared" si="144"/>
        <v>15.459999999999999</v>
      </c>
      <c r="N566" s="410">
        <f t="shared" ca="1" si="145"/>
        <v>15.499999999999998</v>
      </c>
      <c r="O566" s="411"/>
      <c r="P566" s="485">
        <f t="shared" ca="1" si="146"/>
        <v>0.58798611111111143</v>
      </c>
      <c r="Q566" s="484">
        <f t="shared" ca="1" si="139"/>
        <v>0.58813657407407438</v>
      </c>
      <c r="R566" s="486">
        <f t="shared" ca="1" si="147"/>
        <v>0.04</v>
      </c>
      <c r="S566" s="486">
        <f t="shared" ca="1" si="147"/>
        <v>0.11</v>
      </c>
      <c r="T566">
        <v>17</v>
      </c>
      <c r="U566" s="469" t="str">
        <f t="shared" si="137"/>
        <v>C58-R12</v>
      </c>
      <c r="V566">
        <v>58</v>
      </c>
      <c r="W566" s="470" t="s">
        <v>493</v>
      </c>
      <c r="X566" s="470" t="s">
        <v>494</v>
      </c>
      <c r="Y566">
        <v>12</v>
      </c>
      <c r="Z566" s="400">
        <v>550</v>
      </c>
      <c r="AA566" s="400"/>
    </row>
    <row r="567" spans="1:27" ht="12.6" customHeight="1">
      <c r="A567" s="403">
        <f t="shared" si="135"/>
        <v>551</v>
      </c>
      <c r="B567" s="513"/>
      <c r="C567" s="404" t="str">
        <f t="shared" si="138"/>
        <v>C58-R10</v>
      </c>
      <c r="D567" s="405">
        <v>0.58798611111111121</v>
      </c>
      <c r="E567" s="405">
        <v>0.58812500000000012</v>
      </c>
      <c r="F567" s="406">
        <f t="shared" si="149"/>
        <v>1.7</v>
      </c>
      <c r="G567" s="468">
        <f t="shared" si="149"/>
        <v>13.26</v>
      </c>
      <c r="H567" s="407">
        <f t="shared" si="149"/>
        <v>1.2</v>
      </c>
      <c r="I567" s="407">
        <f t="shared" si="141"/>
        <v>14.959999999999999</v>
      </c>
      <c r="J567" s="407">
        <f t="shared" ca="1" si="136"/>
        <v>14.979999999999999</v>
      </c>
      <c r="K567" s="408">
        <f t="shared" ca="1" si="142"/>
        <v>1.9999999999999574E-2</v>
      </c>
      <c r="L567" s="409">
        <f t="shared" si="143"/>
        <v>0.5</v>
      </c>
      <c r="M567" s="410">
        <f t="shared" si="144"/>
        <v>15.459999999999999</v>
      </c>
      <c r="N567" s="410">
        <f t="shared" ca="1" si="145"/>
        <v>15.479999999999999</v>
      </c>
      <c r="O567" s="411"/>
      <c r="P567" s="485">
        <f t="shared" ca="1" si="146"/>
        <v>0.5884143518518522</v>
      </c>
      <c r="Q567" s="484">
        <f t="shared" ca="1" si="139"/>
        <v>0.58855324074074111</v>
      </c>
      <c r="R567" s="486">
        <f t="shared" ca="1" si="147"/>
        <v>0.02</v>
      </c>
      <c r="S567" s="486">
        <f t="shared" ca="1" si="147"/>
        <v>7.0000000000000007E-2</v>
      </c>
      <c r="T567">
        <v>18</v>
      </c>
      <c r="U567" s="469" t="str">
        <f t="shared" si="137"/>
        <v>C58-R10</v>
      </c>
      <c r="V567">
        <v>58</v>
      </c>
      <c r="W567" s="470" t="s">
        <v>493</v>
      </c>
      <c r="X567" s="470" t="s">
        <v>494</v>
      </c>
      <c r="Y567">
        <v>10</v>
      </c>
      <c r="Z567" s="400">
        <v>551</v>
      </c>
      <c r="AA567" s="400"/>
    </row>
    <row r="568" spans="1:27" ht="12.6" customHeight="1">
      <c r="A568" s="403">
        <f t="shared" si="135"/>
        <v>552</v>
      </c>
      <c r="B568" s="513"/>
      <c r="C568" s="404" t="str">
        <f t="shared" si="138"/>
        <v>C58-R8</v>
      </c>
      <c r="D568" s="405">
        <v>0.58835648148148156</v>
      </c>
      <c r="E568" s="405">
        <v>0.58850694444444451</v>
      </c>
      <c r="F568" s="406">
        <f t="shared" si="149"/>
        <v>1.7</v>
      </c>
      <c r="G568" s="468">
        <f t="shared" si="149"/>
        <v>13.26</v>
      </c>
      <c r="H568" s="407">
        <f t="shared" si="149"/>
        <v>1.2</v>
      </c>
      <c r="I568" s="407">
        <f t="shared" si="141"/>
        <v>14.959999999999999</v>
      </c>
      <c r="J568" s="407">
        <f t="shared" ca="1" si="136"/>
        <v>15.03</v>
      </c>
      <c r="K568" s="408">
        <f t="shared" ca="1" si="142"/>
        <v>7.0000000000000284E-2</v>
      </c>
      <c r="L568" s="409">
        <f t="shared" si="143"/>
        <v>0.5</v>
      </c>
      <c r="M568" s="410">
        <f t="shared" si="144"/>
        <v>15.459999999999999</v>
      </c>
      <c r="N568" s="410">
        <f t="shared" ca="1" si="145"/>
        <v>15.53</v>
      </c>
      <c r="O568" s="411"/>
      <c r="P568" s="485">
        <f t="shared" ca="1" si="146"/>
        <v>0.58884259259259297</v>
      </c>
      <c r="Q568" s="484">
        <f t="shared" ca="1" si="139"/>
        <v>0.58900462962962996</v>
      </c>
      <c r="R568" s="486">
        <f t="shared" ca="1" si="147"/>
        <v>7.0000000000000007E-2</v>
      </c>
      <c r="S568" s="486">
        <f t="shared" ca="1" si="147"/>
        <v>0.04</v>
      </c>
      <c r="T568">
        <v>19</v>
      </c>
      <c r="U568" s="469" t="str">
        <f t="shared" si="137"/>
        <v>C58-R8</v>
      </c>
      <c r="V568">
        <v>58</v>
      </c>
      <c r="W568" s="470" t="s">
        <v>493</v>
      </c>
      <c r="X568" s="470" t="s">
        <v>494</v>
      </c>
      <c r="Y568">
        <v>8</v>
      </c>
      <c r="Z568" s="400">
        <v>552</v>
      </c>
      <c r="AA568" s="400"/>
    </row>
    <row r="569" spans="1:27" ht="12.6" customHeight="1">
      <c r="A569" s="403">
        <f t="shared" si="135"/>
        <v>553</v>
      </c>
      <c r="B569" s="513"/>
      <c r="C569" s="404" t="str">
        <f t="shared" si="138"/>
        <v>C58-R6</v>
      </c>
      <c r="D569" s="405">
        <v>0.58877314814814818</v>
      </c>
      <c r="E569" s="405">
        <v>0.58894675925925932</v>
      </c>
      <c r="F569" s="406">
        <f t="shared" si="149"/>
        <v>1.7</v>
      </c>
      <c r="G569" s="468">
        <f t="shared" si="149"/>
        <v>13.26</v>
      </c>
      <c r="H569" s="407">
        <f t="shared" si="149"/>
        <v>1.2</v>
      </c>
      <c r="I569" s="407">
        <f t="shared" si="141"/>
        <v>14.959999999999999</v>
      </c>
      <c r="J569" s="407">
        <f t="shared" ca="1" si="136"/>
        <v>15.01</v>
      </c>
      <c r="K569" s="408">
        <f t="shared" ca="1" si="142"/>
        <v>5.0000000000000711E-2</v>
      </c>
      <c r="L569" s="409">
        <f t="shared" si="143"/>
        <v>0.5</v>
      </c>
      <c r="M569" s="410">
        <f t="shared" si="144"/>
        <v>15.459999999999999</v>
      </c>
      <c r="N569" s="410">
        <f t="shared" ca="1" si="145"/>
        <v>15.51</v>
      </c>
      <c r="O569" s="411"/>
      <c r="P569" s="485">
        <f t="shared" ca="1" si="146"/>
        <v>0.58925925925925959</v>
      </c>
      <c r="Q569" s="484">
        <f t="shared" ca="1" si="139"/>
        <v>0.5893981481481485</v>
      </c>
      <c r="R569" s="486">
        <f t="shared" ca="1" si="147"/>
        <v>0.05</v>
      </c>
      <c r="S569" s="486">
        <f t="shared" ca="1" si="147"/>
        <v>0.05</v>
      </c>
      <c r="T569">
        <v>20</v>
      </c>
      <c r="U569" s="469" t="str">
        <f t="shared" si="137"/>
        <v>C58-R6</v>
      </c>
      <c r="V569">
        <v>58</v>
      </c>
      <c r="W569" s="470" t="s">
        <v>493</v>
      </c>
      <c r="X569" s="470" t="s">
        <v>494</v>
      </c>
      <c r="Y569">
        <v>6</v>
      </c>
      <c r="Z569" s="400">
        <v>553</v>
      </c>
      <c r="AA569" s="400"/>
    </row>
    <row r="570" spans="1:27" ht="12.6" customHeight="1">
      <c r="A570" s="403">
        <f t="shared" si="135"/>
        <v>554</v>
      </c>
      <c r="B570" s="513"/>
      <c r="C570" s="404" t="str">
        <f t="shared" si="138"/>
        <v>C58-R4</v>
      </c>
      <c r="D570" s="405">
        <v>0.58921296296296299</v>
      </c>
      <c r="E570" s="405">
        <v>0.58938657407407413</v>
      </c>
      <c r="F570" s="406">
        <f t="shared" si="149"/>
        <v>1.7</v>
      </c>
      <c r="G570" s="468">
        <f t="shared" si="149"/>
        <v>13.26</v>
      </c>
      <c r="H570" s="407">
        <f t="shared" si="149"/>
        <v>1.2</v>
      </c>
      <c r="I570" s="407">
        <f t="shared" si="141"/>
        <v>14.959999999999999</v>
      </c>
      <c r="J570" s="407">
        <f t="shared" ca="1" si="136"/>
        <v>14.979999999999999</v>
      </c>
      <c r="K570" s="408">
        <f t="shared" ca="1" si="142"/>
        <v>1.9999999999999574E-2</v>
      </c>
      <c r="L570" s="409">
        <f t="shared" si="143"/>
        <v>0.5</v>
      </c>
      <c r="M570" s="410">
        <f t="shared" si="144"/>
        <v>15.459999999999999</v>
      </c>
      <c r="N570" s="410">
        <f t="shared" ca="1" si="145"/>
        <v>15.479999999999999</v>
      </c>
      <c r="O570" s="411"/>
      <c r="P570" s="485">
        <f t="shared" ca="1" si="146"/>
        <v>0.58966435185185218</v>
      </c>
      <c r="Q570" s="484">
        <f t="shared" ca="1" si="139"/>
        <v>0.58981481481481512</v>
      </c>
      <c r="R570" s="486">
        <f t="shared" ca="1" si="147"/>
        <v>0.02</v>
      </c>
      <c r="S570" s="486">
        <f t="shared" ca="1" si="147"/>
        <v>0.02</v>
      </c>
      <c r="T570">
        <v>21</v>
      </c>
      <c r="U570" s="469" t="str">
        <f t="shared" si="137"/>
        <v>C58-R4</v>
      </c>
      <c r="V570">
        <v>58</v>
      </c>
      <c r="W570" s="470" t="s">
        <v>493</v>
      </c>
      <c r="X570" s="470" t="s">
        <v>494</v>
      </c>
      <c r="Y570">
        <v>4</v>
      </c>
      <c r="Z570" s="400">
        <v>554</v>
      </c>
      <c r="AA570" s="400"/>
    </row>
    <row r="571" spans="1:27" ht="12.6" customHeight="1">
      <c r="A571" s="403">
        <f t="shared" si="135"/>
        <v>555</v>
      </c>
      <c r="B571" s="513"/>
      <c r="C571" s="404" t="str">
        <f t="shared" si="138"/>
        <v>C58-R2</v>
      </c>
      <c r="D571" s="405">
        <v>0.58966435185185195</v>
      </c>
      <c r="E571" s="405">
        <v>0.58982638888888894</v>
      </c>
      <c r="F571" s="406">
        <f t="shared" si="149"/>
        <v>1.7</v>
      </c>
      <c r="G571" s="468">
        <f t="shared" si="149"/>
        <v>13.26</v>
      </c>
      <c r="H571" s="407">
        <f t="shared" si="149"/>
        <v>1.2</v>
      </c>
      <c r="I571" s="407">
        <f t="shared" si="141"/>
        <v>14.959999999999999</v>
      </c>
      <c r="J571" s="407">
        <f t="shared" ca="1" si="136"/>
        <v>15.11</v>
      </c>
      <c r="K571" s="408">
        <f t="shared" ca="1" si="142"/>
        <v>0.15000000000000036</v>
      </c>
      <c r="L571" s="409">
        <f t="shared" si="143"/>
        <v>0.5</v>
      </c>
      <c r="M571" s="410">
        <f t="shared" si="144"/>
        <v>15.459999999999999</v>
      </c>
      <c r="N571" s="410">
        <f t="shared" ca="1" si="145"/>
        <v>15.61</v>
      </c>
      <c r="O571" s="411"/>
      <c r="P571" s="485">
        <f t="shared" ca="1" si="146"/>
        <v>0.59010416666666698</v>
      </c>
      <c r="Q571" s="484">
        <f t="shared" ca="1" si="139"/>
        <v>0.5902430555555559</v>
      </c>
      <c r="R571" s="486">
        <f t="shared" ca="1" si="147"/>
        <v>0.15</v>
      </c>
      <c r="S571" s="486">
        <f t="shared" ca="1" si="147"/>
        <v>0.14000000000000001</v>
      </c>
      <c r="T571">
        <v>22</v>
      </c>
      <c r="U571" s="469" t="str">
        <f t="shared" si="137"/>
        <v>C58-R2</v>
      </c>
      <c r="V571">
        <v>58</v>
      </c>
      <c r="W571" s="470" t="s">
        <v>493</v>
      </c>
      <c r="X571" s="470" t="s">
        <v>494</v>
      </c>
      <c r="Y571">
        <v>2</v>
      </c>
      <c r="Z571" s="400">
        <v>555</v>
      </c>
      <c r="AA571" s="400"/>
    </row>
    <row r="572" spans="1:27" ht="19.5" customHeight="1" thickBot="1">
      <c r="A572" s="559" t="s">
        <v>475</v>
      </c>
      <c r="B572" s="560"/>
      <c r="C572" s="561"/>
      <c r="D572" s="471"/>
      <c r="E572" s="465"/>
      <c r="F572" s="562"/>
      <c r="G572" s="562"/>
      <c r="H572" s="413"/>
      <c r="I572" s="414"/>
      <c r="J572" s="414"/>
      <c r="K572" s="413"/>
      <c r="L572" s="413"/>
      <c r="M572" s="414">
        <f>ROUND(SUBTOTAL(109,M17:M571),2)</f>
        <v>8580.2999999999993</v>
      </c>
      <c r="N572" s="414">
        <f ca="1">ROUND(SUBTOTAL(109,N17:N571),2)</f>
        <v>8624.32</v>
      </c>
      <c r="O572" s="415"/>
      <c r="P572" s="485">
        <f t="shared" ca="1" si="146"/>
        <v>0.59048611111111149</v>
      </c>
      <c r="Q572" s="484">
        <f t="shared" ca="1" si="139"/>
        <v>0.59064814814814848</v>
      </c>
      <c r="R572" s="486">
        <v>0.03</v>
      </c>
      <c r="S572" s="486">
        <f ca="1">RANDBETWEEN(1,15)/100</f>
        <v>0.05</v>
      </c>
      <c r="T572" s="503"/>
      <c r="U572" s="469"/>
      <c r="V572" s="503"/>
      <c r="W572" s="470"/>
      <c r="X572" s="470"/>
      <c r="Y572" s="503"/>
      <c r="Z572" s="400"/>
      <c r="AA572" s="400"/>
    </row>
    <row r="573" spans="1:27" ht="9" customHeight="1" thickTop="1">
      <c r="A573" s="416"/>
      <c r="B573" s="416"/>
      <c r="C573" s="417"/>
      <c r="D573" s="417"/>
      <c r="E573" s="417"/>
      <c r="F573" s="418"/>
      <c r="G573" s="418"/>
      <c r="H573" s="418"/>
      <c r="I573" s="418"/>
      <c r="J573" s="418"/>
      <c r="K573" s="418"/>
      <c r="L573" s="418"/>
      <c r="M573" s="418"/>
      <c r="N573" s="418"/>
      <c r="O573" s="418"/>
      <c r="P573" s="485">
        <f t="shared" ca="1" si="146"/>
        <v>0.59091435185185215</v>
      </c>
      <c r="Q573" s="484">
        <f t="shared" ca="1" si="139"/>
        <v>0.59107638888888914</v>
      </c>
      <c r="R573" s="486">
        <v>0.01</v>
      </c>
      <c r="S573" s="469"/>
      <c r="T573" s="503">
        <v>4</v>
      </c>
      <c r="U573" s="469" t="str">
        <f t="shared" ref="U573:U576" si="150">W573&amp;V573&amp;"-"&amp;X573&amp;Y573</f>
        <v>C24-R40</v>
      </c>
      <c r="V573" s="503">
        <v>24</v>
      </c>
      <c r="W573" s="470" t="s">
        <v>493</v>
      </c>
      <c r="X573" s="470" t="s">
        <v>494</v>
      </c>
      <c r="Y573" s="503">
        <v>40</v>
      </c>
      <c r="Z573" s="400">
        <v>1002</v>
      </c>
      <c r="AA573" s="400"/>
    </row>
    <row r="574" spans="1:27" ht="10.5" customHeight="1">
      <c r="A574" s="563" t="s">
        <v>301</v>
      </c>
      <c r="B574" s="564"/>
      <c r="C574" s="564"/>
      <c r="D574" s="564"/>
      <c r="E574" s="564"/>
      <c r="F574" s="564"/>
      <c r="G574" s="564"/>
      <c r="H574" s="565"/>
      <c r="I574" s="569" t="s">
        <v>303</v>
      </c>
      <c r="J574" s="570"/>
      <c r="K574" s="570"/>
      <c r="L574" s="570"/>
      <c r="M574" s="570"/>
      <c r="N574" s="570"/>
      <c r="O574" s="571"/>
      <c r="P574" s="485">
        <f t="shared" ca="1" si="146"/>
        <v>0.59130787037037058</v>
      </c>
      <c r="Q574" s="484">
        <f t="shared" ca="1" si="139"/>
        <v>0.59148148148148172</v>
      </c>
      <c r="R574" s="486">
        <v>0.06</v>
      </c>
      <c r="S574" s="469"/>
      <c r="T574" s="503">
        <v>5</v>
      </c>
      <c r="U574" s="469" t="str">
        <f t="shared" si="150"/>
        <v>C24-R38</v>
      </c>
      <c r="V574" s="503">
        <v>24</v>
      </c>
      <c r="W574" s="470" t="s">
        <v>493</v>
      </c>
      <c r="X574" s="470" t="s">
        <v>494</v>
      </c>
      <c r="Y574" s="503">
        <v>38</v>
      </c>
      <c r="Z574" s="400">
        <v>1003</v>
      </c>
      <c r="AA574" s="400"/>
    </row>
    <row r="575" spans="1:27" ht="15.75" customHeight="1">
      <c r="A575" s="566"/>
      <c r="B575" s="567"/>
      <c r="C575" s="567"/>
      <c r="D575" s="567"/>
      <c r="E575" s="567"/>
      <c r="F575" s="567"/>
      <c r="G575" s="567"/>
      <c r="H575" s="568"/>
      <c r="I575" s="572"/>
      <c r="J575" s="573"/>
      <c r="K575" s="573"/>
      <c r="L575" s="573"/>
      <c r="M575" s="573"/>
      <c r="N575" s="573"/>
      <c r="O575" s="574"/>
      <c r="P575" s="485">
        <f t="shared" ca="1" si="146"/>
        <v>0.59177083333333358</v>
      </c>
      <c r="Q575" s="484">
        <f t="shared" ca="1" si="139"/>
        <v>0.59192129629629653</v>
      </c>
      <c r="R575" s="486">
        <v>0.13</v>
      </c>
      <c r="S575" s="469"/>
      <c r="T575" s="503">
        <v>6</v>
      </c>
      <c r="U575" s="469" t="str">
        <f t="shared" si="150"/>
        <v>C24-R36</v>
      </c>
      <c r="V575" s="503">
        <v>24</v>
      </c>
      <c r="W575" s="470" t="s">
        <v>493</v>
      </c>
      <c r="X575" s="470" t="s">
        <v>494</v>
      </c>
      <c r="Y575" s="503">
        <v>36</v>
      </c>
      <c r="Z575" s="400">
        <v>1004</v>
      </c>
      <c r="AA575" s="400"/>
    </row>
    <row r="576" spans="1:27" ht="17.25" customHeight="1">
      <c r="A576" s="535" t="s">
        <v>412</v>
      </c>
      <c r="B576" s="536"/>
      <c r="C576" s="536"/>
      <c r="D576" s="536"/>
      <c r="E576" s="536"/>
      <c r="F576" s="536"/>
      <c r="G576" s="536"/>
      <c r="H576" s="537"/>
      <c r="I576" s="538" t="s">
        <v>342</v>
      </c>
      <c r="J576" s="539"/>
      <c r="K576" s="539"/>
      <c r="L576" s="539"/>
      <c r="M576" s="539"/>
      <c r="N576" s="539"/>
      <c r="O576" s="540"/>
      <c r="P576" s="485">
        <f t="shared" ca="1" si="146"/>
        <v>0.5921875000000002</v>
      </c>
      <c r="Q576" s="484">
        <f t="shared" ca="1" si="139"/>
        <v>0.59232638888888911</v>
      </c>
      <c r="R576" s="486">
        <v>0.12</v>
      </c>
      <c r="S576" s="469"/>
      <c r="T576" s="503">
        <v>7</v>
      </c>
      <c r="U576" s="469" t="str">
        <f t="shared" si="150"/>
        <v>C24-34</v>
      </c>
      <c r="V576" s="503">
        <v>24</v>
      </c>
      <c r="W576" s="470" t="s">
        <v>493</v>
      </c>
      <c r="X576" s="470"/>
      <c r="Y576" s="503">
        <v>34</v>
      </c>
      <c r="Z576" s="400">
        <v>1005</v>
      </c>
      <c r="AA576" s="400"/>
    </row>
    <row r="577" spans="1:27" ht="12.75" customHeight="1">
      <c r="A577" s="541" t="s">
        <v>184</v>
      </c>
      <c r="B577" s="542"/>
      <c r="C577" s="542"/>
      <c r="D577" s="542"/>
      <c r="E577" s="542"/>
      <c r="F577" s="542"/>
      <c r="G577" s="542"/>
      <c r="H577" s="543"/>
      <c r="I577" s="550" t="s">
        <v>520</v>
      </c>
      <c r="J577" s="551"/>
      <c r="K577" s="551"/>
      <c r="L577" s="551"/>
      <c r="M577" s="551"/>
      <c r="N577" s="551"/>
      <c r="O577" s="552"/>
      <c r="P577" s="485">
        <f t="shared" ca="1" si="146"/>
        <v>0.5925694444444447</v>
      </c>
      <c r="Q577" s="484">
        <f t="shared" ca="1" si="139"/>
        <v>0.59271990740740765</v>
      </c>
      <c r="R577" s="486">
        <v>0.04</v>
      </c>
      <c r="S577" s="469"/>
      <c r="T577" s="503">
        <v>8</v>
      </c>
      <c r="U577" s="469"/>
      <c r="V577" s="503">
        <v>24</v>
      </c>
      <c r="W577" s="470" t="s">
        <v>493</v>
      </c>
      <c r="X577" s="470"/>
      <c r="Y577" s="503">
        <v>32</v>
      </c>
      <c r="Z577" s="400">
        <v>1006</v>
      </c>
      <c r="AA577" s="400"/>
    </row>
    <row r="578" spans="1:27" ht="12.75" customHeight="1">
      <c r="A578" s="544"/>
      <c r="B578" s="545"/>
      <c r="C578" s="545"/>
      <c r="D578" s="545"/>
      <c r="E578" s="545"/>
      <c r="F578" s="545"/>
      <c r="G578" s="545"/>
      <c r="H578" s="546"/>
      <c r="I578" s="553"/>
      <c r="J578" s="554"/>
      <c r="K578" s="554"/>
      <c r="L578" s="554"/>
      <c r="M578" s="554"/>
      <c r="N578" s="554"/>
      <c r="O578" s="555"/>
      <c r="P578" s="485">
        <f t="shared" ca="1" si="146"/>
        <v>0.59296296296296325</v>
      </c>
      <c r="Q578" s="484">
        <f t="shared" ca="1" si="139"/>
        <v>0.59313657407407439</v>
      </c>
      <c r="R578" s="486">
        <v>0.02</v>
      </c>
      <c r="S578" s="469"/>
      <c r="T578" s="503">
        <v>9</v>
      </c>
      <c r="U578" s="469"/>
      <c r="V578" s="503">
        <v>24</v>
      </c>
      <c r="W578" s="470" t="s">
        <v>493</v>
      </c>
      <c r="X578" s="470"/>
      <c r="Y578" s="503">
        <v>30</v>
      </c>
      <c r="Z578" s="400">
        <v>1007</v>
      </c>
      <c r="AA578" s="400"/>
    </row>
    <row r="579" spans="1:27" ht="12.75" customHeight="1">
      <c r="A579" s="544"/>
      <c r="B579" s="545"/>
      <c r="C579" s="545"/>
      <c r="D579" s="545"/>
      <c r="E579" s="545"/>
      <c r="F579" s="545"/>
      <c r="G579" s="545"/>
      <c r="H579" s="546"/>
      <c r="I579" s="553"/>
      <c r="J579" s="554"/>
      <c r="K579" s="554"/>
      <c r="L579" s="554"/>
      <c r="M579" s="554"/>
      <c r="N579" s="554"/>
      <c r="O579" s="555"/>
      <c r="P579" s="485">
        <f t="shared" ca="1" si="146"/>
        <v>0.59341435185185221</v>
      </c>
      <c r="Q579" s="484">
        <f t="shared" ca="1" si="139"/>
        <v>0.59358796296296334</v>
      </c>
      <c r="R579" s="486">
        <v>0.02</v>
      </c>
      <c r="S579" s="469"/>
      <c r="T579" s="503">
        <v>10</v>
      </c>
      <c r="U579" s="469"/>
      <c r="V579" s="503">
        <v>24</v>
      </c>
      <c r="W579" s="470" t="s">
        <v>493</v>
      </c>
      <c r="X579" s="470"/>
      <c r="Y579" s="503">
        <v>28</v>
      </c>
      <c r="Z579" s="400">
        <v>1008</v>
      </c>
      <c r="AA579" s="400"/>
    </row>
    <row r="580" spans="1:27" ht="19.5" customHeight="1">
      <c r="A580" s="544"/>
      <c r="B580" s="545"/>
      <c r="C580" s="545"/>
      <c r="D580" s="545"/>
      <c r="E580" s="545"/>
      <c r="F580" s="545"/>
      <c r="G580" s="545"/>
      <c r="H580" s="546"/>
      <c r="I580" s="553"/>
      <c r="J580" s="554"/>
      <c r="K580" s="554"/>
      <c r="L580" s="554"/>
      <c r="M580" s="554"/>
      <c r="N580" s="554"/>
      <c r="O580" s="555"/>
      <c r="P580" s="485">
        <f t="shared" ca="1" si="146"/>
        <v>0.59381944444444479</v>
      </c>
      <c r="Q580" s="484">
        <f t="shared" ca="1" si="139"/>
        <v>0.59398148148148178</v>
      </c>
      <c r="R580" s="486">
        <v>0.04</v>
      </c>
      <c r="S580" s="469"/>
      <c r="T580" s="503">
        <v>11</v>
      </c>
      <c r="U580" s="469"/>
      <c r="V580" s="503">
        <v>24</v>
      </c>
      <c r="W580" s="470" t="s">
        <v>493</v>
      </c>
      <c r="X580" s="470"/>
      <c r="Y580" s="503">
        <v>26</v>
      </c>
      <c r="Z580" s="400">
        <v>1009</v>
      </c>
      <c r="AA580" s="400"/>
    </row>
    <row r="581" spans="1:27" ht="12.75" customHeight="1">
      <c r="A581" s="544"/>
      <c r="B581" s="545"/>
      <c r="C581" s="545"/>
      <c r="D581" s="545"/>
      <c r="E581" s="545"/>
      <c r="F581" s="545"/>
      <c r="G581" s="545"/>
      <c r="H581" s="546"/>
      <c r="I581" s="553"/>
      <c r="J581" s="554"/>
      <c r="K581" s="554"/>
      <c r="L581" s="554"/>
      <c r="M581" s="554"/>
      <c r="N581" s="554"/>
      <c r="O581" s="555"/>
      <c r="P581" s="485">
        <f t="shared" ca="1" si="146"/>
        <v>0.59422453703703737</v>
      </c>
      <c r="Q581" s="484">
        <f t="shared" ca="1" si="139"/>
        <v>0.59438657407407436</v>
      </c>
      <c r="R581" s="486">
        <v>0.06</v>
      </c>
      <c r="S581" s="469"/>
      <c r="T581" s="503">
        <v>12</v>
      </c>
      <c r="U581" s="469"/>
      <c r="V581" s="503">
        <v>24</v>
      </c>
      <c r="W581" s="470" t="s">
        <v>493</v>
      </c>
      <c r="X581" s="470"/>
      <c r="Y581" s="503">
        <v>24</v>
      </c>
      <c r="Z581" s="400">
        <v>1010</v>
      </c>
      <c r="AA581" s="400"/>
    </row>
    <row r="582" spans="1:27" ht="12" customHeight="1">
      <c r="A582" s="544"/>
      <c r="B582" s="545"/>
      <c r="C582" s="545"/>
      <c r="D582" s="545"/>
      <c r="E582" s="545"/>
      <c r="F582" s="545"/>
      <c r="G582" s="545"/>
      <c r="H582" s="546"/>
      <c r="I582" s="553"/>
      <c r="J582" s="554"/>
      <c r="K582" s="554"/>
      <c r="L582" s="554"/>
      <c r="M582" s="554"/>
      <c r="N582" s="554"/>
      <c r="O582" s="555"/>
      <c r="P582" s="485">
        <f t="shared" ca="1" si="146"/>
        <v>0.59462962962962995</v>
      </c>
      <c r="Q582" s="484">
        <f t="shared" ca="1" si="139"/>
        <v>0.59480324074074109</v>
      </c>
      <c r="R582" s="486">
        <v>0.02</v>
      </c>
      <c r="S582" s="419"/>
      <c r="T582" s="503">
        <v>13</v>
      </c>
      <c r="U582" s="469"/>
      <c r="V582" s="503">
        <v>24</v>
      </c>
      <c r="W582" s="470" t="s">
        <v>493</v>
      </c>
      <c r="X582" s="470"/>
      <c r="Y582" s="503">
        <v>22</v>
      </c>
      <c r="Z582" s="400">
        <v>1011</v>
      </c>
      <c r="AA582" s="400"/>
    </row>
    <row r="583" spans="1:27" ht="12.75" customHeight="1">
      <c r="A583" s="544"/>
      <c r="B583" s="545"/>
      <c r="C583" s="545"/>
      <c r="D583" s="545"/>
      <c r="E583" s="545"/>
      <c r="F583" s="545"/>
      <c r="G583" s="545"/>
      <c r="H583" s="546"/>
      <c r="I583" s="553"/>
      <c r="J583" s="554"/>
      <c r="K583" s="554"/>
      <c r="L583" s="554"/>
      <c r="M583" s="554"/>
      <c r="N583" s="554"/>
      <c r="O583" s="555"/>
      <c r="P583" s="485">
        <f t="shared" ca="1" si="146"/>
        <v>0.59509259259259295</v>
      </c>
      <c r="Q583" s="484">
        <f t="shared" ca="1" si="139"/>
        <v>0.59523148148148186</v>
      </c>
      <c r="R583" s="486">
        <v>7.0000000000000007E-2</v>
      </c>
      <c r="S583" s="419"/>
      <c r="T583" s="503">
        <v>14</v>
      </c>
      <c r="U583" s="469"/>
      <c r="V583" s="503">
        <v>24</v>
      </c>
      <c r="W583" s="470" t="s">
        <v>493</v>
      </c>
      <c r="X583" s="470"/>
      <c r="Y583" s="503">
        <v>20</v>
      </c>
      <c r="Z583" s="400">
        <v>1012</v>
      </c>
      <c r="AA583" s="400"/>
    </row>
    <row r="584" spans="1:27" ht="12.75" customHeight="1">
      <c r="A584" s="544"/>
      <c r="B584" s="545"/>
      <c r="C584" s="545"/>
      <c r="D584" s="545"/>
      <c r="E584" s="545"/>
      <c r="F584" s="545"/>
      <c r="G584" s="545"/>
      <c r="H584" s="546"/>
      <c r="I584" s="553"/>
      <c r="J584" s="554"/>
      <c r="K584" s="554"/>
      <c r="L584" s="554"/>
      <c r="M584" s="554"/>
      <c r="N584" s="554"/>
      <c r="O584" s="555"/>
      <c r="P584" s="485">
        <f t="shared" ca="1" si="146"/>
        <v>0.59549768518518553</v>
      </c>
      <c r="Q584" s="484">
        <f t="shared" ca="1" si="139"/>
        <v>0.59563657407407444</v>
      </c>
      <c r="R584" s="486">
        <v>0.1</v>
      </c>
      <c r="S584" s="419" t="s">
        <v>502</v>
      </c>
      <c r="T584" s="503">
        <v>15</v>
      </c>
      <c r="U584" s="469"/>
      <c r="V584" s="503">
        <v>24</v>
      </c>
      <c r="W584" s="470" t="s">
        <v>493</v>
      </c>
      <c r="X584" s="470"/>
      <c r="Y584" s="503">
        <v>18</v>
      </c>
      <c r="Z584" s="400">
        <v>1013</v>
      </c>
      <c r="AA584" s="400"/>
    </row>
    <row r="585" spans="1:27" ht="15" customHeight="1">
      <c r="A585" s="547"/>
      <c r="B585" s="548"/>
      <c r="C585" s="548"/>
      <c r="D585" s="548"/>
      <c r="E585" s="548"/>
      <c r="F585" s="548"/>
      <c r="G585" s="548"/>
      <c r="H585" s="549"/>
      <c r="I585" s="556"/>
      <c r="J585" s="557"/>
      <c r="K585" s="557"/>
      <c r="L585" s="557"/>
      <c r="M585" s="557"/>
      <c r="N585" s="557"/>
      <c r="O585" s="558"/>
      <c r="P585" s="485">
        <f t="shared" ca="1" si="146"/>
        <v>0.59589120370370408</v>
      </c>
      <c r="Q585" s="484">
        <f t="shared" ca="1" si="139"/>
        <v>0.59605324074074106</v>
      </c>
      <c r="R585" s="486">
        <v>0.08</v>
      </c>
      <c r="S585" s="394" t="s">
        <v>503</v>
      </c>
      <c r="T585" s="503">
        <v>16</v>
      </c>
      <c r="U585" s="469"/>
      <c r="V585" s="503">
        <v>24</v>
      </c>
      <c r="W585" s="470" t="s">
        <v>493</v>
      </c>
      <c r="X585" s="470"/>
      <c r="Y585" s="503">
        <v>16</v>
      </c>
      <c r="Z585" s="400">
        <v>1014</v>
      </c>
      <c r="AA585" s="400"/>
    </row>
    <row r="586" spans="1:27" ht="14.4">
      <c r="P586" s="485">
        <f t="shared" ca="1" si="146"/>
        <v>0.59633101851851888</v>
      </c>
      <c r="Q586" s="484">
        <f t="shared" ca="1" si="139"/>
        <v>0.5964699074074078</v>
      </c>
      <c r="R586" s="486">
        <v>0.11</v>
      </c>
      <c r="S586" s="394" t="s">
        <v>504</v>
      </c>
      <c r="T586" s="503">
        <v>17</v>
      </c>
      <c r="U586" s="469"/>
      <c r="V586" s="503">
        <v>24</v>
      </c>
      <c r="W586" s="470" t="s">
        <v>493</v>
      </c>
      <c r="X586" s="470"/>
      <c r="Y586" s="503">
        <v>14</v>
      </c>
      <c r="Z586" s="400">
        <v>1015</v>
      </c>
      <c r="AA586" s="400"/>
    </row>
    <row r="587" spans="1:27" ht="14.4">
      <c r="P587" s="485">
        <f t="shared" ca="1" si="146"/>
        <v>0.59675925925925966</v>
      </c>
      <c r="Q587" s="484">
        <f t="shared" ca="1" si="139"/>
        <v>0.59689814814814857</v>
      </c>
      <c r="R587" s="486">
        <v>0.02</v>
      </c>
      <c r="S587" s="394" t="s">
        <v>505</v>
      </c>
      <c r="T587" s="503">
        <v>18</v>
      </c>
      <c r="U587" s="469"/>
      <c r="V587" s="503">
        <v>24</v>
      </c>
      <c r="W587" s="470" t="s">
        <v>493</v>
      </c>
      <c r="X587" s="470"/>
      <c r="Y587" s="503">
        <v>12</v>
      </c>
      <c r="Z587" s="400">
        <v>1016</v>
      </c>
      <c r="AA587" s="400"/>
    </row>
    <row r="588" spans="1:27" ht="14.4">
      <c r="P588" s="485">
        <f t="shared" ca="1" si="146"/>
        <v>0.59714120370370416</v>
      </c>
      <c r="Q588" s="484">
        <f t="shared" ca="1" si="139"/>
        <v>0.5973148148148153</v>
      </c>
      <c r="R588" s="486">
        <v>0.14000000000000001</v>
      </c>
      <c r="S588" s="394" t="s">
        <v>506</v>
      </c>
      <c r="T588" s="503">
        <v>19</v>
      </c>
      <c r="U588" s="469"/>
      <c r="V588" s="503">
        <v>24</v>
      </c>
      <c r="W588" s="470" t="s">
        <v>493</v>
      </c>
      <c r="X588" s="470"/>
      <c r="Y588" s="503">
        <v>10</v>
      </c>
      <c r="Z588" s="400">
        <v>1017</v>
      </c>
      <c r="AA588" s="400"/>
    </row>
    <row r="589" spans="1:27" ht="14.4">
      <c r="P589" s="485">
        <f t="shared" ca="1" si="146"/>
        <v>0.59755787037037089</v>
      </c>
      <c r="Q589" s="484">
        <f t="shared" ca="1" si="139"/>
        <v>0.59770833333333384</v>
      </c>
      <c r="R589" s="486">
        <v>0.08</v>
      </c>
      <c r="T589" s="503">
        <v>20</v>
      </c>
      <c r="U589" s="469"/>
      <c r="V589" s="503">
        <v>24</v>
      </c>
      <c r="W589" s="470" t="s">
        <v>493</v>
      </c>
      <c r="X589" s="470"/>
      <c r="Y589" s="503">
        <v>8</v>
      </c>
      <c r="Z589" s="400">
        <v>1018</v>
      </c>
      <c r="AA589" s="400"/>
    </row>
    <row r="590" spans="1:27" ht="14.4">
      <c r="P590" s="485">
        <f t="shared" ca="1" si="146"/>
        <v>0.5979976851851857</v>
      </c>
      <c r="Q590" s="484">
        <f t="shared" ca="1" si="139"/>
        <v>0.59813657407407461</v>
      </c>
      <c r="R590" s="486">
        <v>0.15</v>
      </c>
      <c r="T590" s="503">
        <v>21</v>
      </c>
      <c r="U590" s="469"/>
      <c r="V590" s="503">
        <v>24</v>
      </c>
      <c r="W590" s="470" t="s">
        <v>493</v>
      </c>
      <c r="X590" s="470"/>
      <c r="Y590" s="503">
        <v>6</v>
      </c>
      <c r="Z590" s="400">
        <v>1019</v>
      </c>
      <c r="AA590" s="400"/>
    </row>
    <row r="591" spans="1:27" ht="14.4">
      <c r="P591" s="485">
        <f t="shared" ca="1" si="146"/>
        <v>0.59837962962963021</v>
      </c>
      <c r="Q591" s="484">
        <f t="shared" ca="1" si="139"/>
        <v>0.59854166666666719</v>
      </c>
      <c r="R591" s="486">
        <v>0.06</v>
      </c>
      <c r="T591" s="503">
        <v>22</v>
      </c>
      <c r="U591" s="469"/>
      <c r="V591" s="503">
        <v>24</v>
      </c>
      <c r="W591" s="470"/>
      <c r="X591" s="470"/>
      <c r="Y591" s="503">
        <v>4</v>
      </c>
      <c r="Z591" s="400">
        <v>1020</v>
      </c>
      <c r="AA591" s="400"/>
    </row>
    <row r="592" spans="1:27" ht="14.4">
      <c r="P592" s="485">
        <f t="shared" ca="1" si="146"/>
        <v>0.59880787037037086</v>
      </c>
      <c r="Q592" s="484">
        <f t="shared" ca="1" si="139"/>
        <v>0.59895833333333381</v>
      </c>
      <c r="R592" s="486">
        <v>0.1</v>
      </c>
      <c r="T592" s="503">
        <v>23</v>
      </c>
      <c r="U592" s="469"/>
      <c r="V592" s="503">
        <v>24</v>
      </c>
      <c r="W592" s="470"/>
      <c r="X592" s="470"/>
      <c r="Y592" s="503">
        <v>2</v>
      </c>
      <c r="Z592" s="400">
        <v>1021</v>
      </c>
      <c r="AA592" s="400"/>
    </row>
    <row r="593" spans="16:27" ht="14.4">
      <c r="P593" s="485">
        <f t="shared" ca="1" si="146"/>
        <v>0.59921296296296345</v>
      </c>
      <c r="Q593" s="484">
        <f t="shared" ca="1" si="139"/>
        <v>0.59938657407407459</v>
      </c>
      <c r="R593" s="486">
        <v>0.1</v>
      </c>
      <c r="T593" s="503">
        <v>1</v>
      </c>
      <c r="U593" s="469"/>
      <c r="V593" s="503">
        <v>25</v>
      </c>
      <c r="W593" s="470"/>
      <c r="X593" s="470"/>
      <c r="Y593" s="503">
        <v>3</v>
      </c>
      <c r="Z593" s="400">
        <v>1022</v>
      </c>
      <c r="AA593" s="400"/>
    </row>
    <row r="594" spans="16:27" ht="14.4">
      <c r="P594" s="485">
        <f t="shared" ca="1" si="146"/>
        <v>0.59961805555555603</v>
      </c>
      <c r="Q594" s="484">
        <f t="shared" ref="Q594:Q606" ca="1" si="151">P594+TIME(0,0,RANDBETWEEN(12,15))</f>
        <v>0.59978009259259302</v>
      </c>
      <c r="R594" s="486">
        <v>0.06</v>
      </c>
      <c r="T594" s="503">
        <v>2</v>
      </c>
      <c r="U594" s="469"/>
      <c r="V594" s="503">
        <v>25</v>
      </c>
      <c r="W594" s="470"/>
      <c r="X594" s="470"/>
      <c r="Y594" s="503">
        <v>5</v>
      </c>
      <c r="Z594" s="400">
        <v>1023</v>
      </c>
      <c r="AA594" s="400"/>
    </row>
    <row r="595" spans="16:27" ht="14.4">
      <c r="P595" s="485">
        <f t="shared" ref="P595:P658" ca="1" si="152">Q594+TIME(0,0,RANDBETWEEN(20,25))</f>
        <v>0.60003472222222265</v>
      </c>
      <c r="Q595" s="484">
        <f t="shared" ca="1" si="151"/>
        <v>0.60017361111111156</v>
      </c>
      <c r="R595" s="486">
        <v>0.09</v>
      </c>
      <c r="T595" s="503">
        <v>3</v>
      </c>
      <c r="U595" s="469"/>
      <c r="V595" s="503">
        <v>25</v>
      </c>
      <c r="W595" s="470"/>
      <c r="X595" s="470"/>
      <c r="Y595" s="503">
        <v>7</v>
      </c>
      <c r="Z595" s="400">
        <v>1024</v>
      </c>
      <c r="AA595" s="400"/>
    </row>
    <row r="596" spans="16:27" ht="14.4">
      <c r="P596" s="485">
        <f t="shared" ca="1" si="152"/>
        <v>0.600405092592593</v>
      </c>
      <c r="Q596" s="484">
        <f t="shared" ca="1" si="151"/>
        <v>0.60055555555555595</v>
      </c>
      <c r="R596" s="486">
        <v>0.14000000000000001</v>
      </c>
      <c r="T596" s="503">
        <v>4</v>
      </c>
      <c r="U596" s="469"/>
      <c r="V596" s="503">
        <v>25</v>
      </c>
      <c r="W596" s="470"/>
      <c r="X596" s="470"/>
      <c r="Y596" s="503">
        <v>9</v>
      </c>
      <c r="Z596" s="400">
        <v>1025</v>
      </c>
      <c r="AA596" s="400"/>
    </row>
    <row r="597" spans="16:27" ht="14.4">
      <c r="P597" s="485">
        <f t="shared" ca="1" si="152"/>
        <v>0.60082175925925962</v>
      </c>
      <c r="Q597" s="484">
        <f t="shared" ca="1" si="151"/>
        <v>0.60099537037037076</v>
      </c>
      <c r="R597" s="486">
        <v>0.11</v>
      </c>
      <c r="T597" s="503">
        <v>5</v>
      </c>
      <c r="U597" s="469"/>
      <c r="V597" s="503">
        <v>25</v>
      </c>
      <c r="W597" s="470"/>
      <c r="X597" s="470"/>
      <c r="Y597" s="503">
        <v>11</v>
      </c>
      <c r="Z597" s="400">
        <v>1026</v>
      </c>
      <c r="AA597" s="400"/>
    </row>
    <row r="598" spans="16:27" ht="14.4">
      <c r="P598" s="485">
        <f t="shared" ca="1" si="152"/>
        <v>0.60127314814814858</v>
      </c>
      <c r="Q598" s="484">
        <f t="shared" ca="1" si="151"/>
        <v>0.60143518518518557</v>
      </c>
      <c r="R598" s="486">
        <v>0.05</v>
      </c>
      <c r="T598" s="503">
        <v>6</v>
      </c>
      <c r="U598" s="469"/>
      <c r="V598" s="503">
        <v>25</v>
      </c>
      <c r="W598" s="470"/>
      <c r="X598" s="470"/>
      <c r="Y598" s="503">
        <v>13</v>
      </c>
      <c r="Z598" s="400">
        <v>1027</v>
      </c>
      <c r="AA598" s="400"/>
    </row>
    <row r="599" spans="16:27" ht="14.4">
      <c r="P599" s="485">
        <f t="shared" ca="1" si="152"/>
        <v>0.60171296296296339</v>
      </c>
      <c r="Q599" s="484">
        <f t="shared" ca="1" si="151"/>
        <v>0.60187500000000038</v>
      </c>
      <c r="R599" s="486">
        <v>0.04</v>
      </c>
      <c r="T599" s="503">
        <v>7</v>
      </c>
      <c r="U599" s="469"/>
      <c r="V599" s="503">
        <v>25</v>
      </c>
      <c r="W599" s="470"/>
      <c r="X599" s="470"/>
      <c r="Y599" s="503">
        <v>15</v>
      </c>
      <c r="Z599" s="400">
        <v>1028</v>
      </c>
      <c r="AA599" s="400"/>
    </row>
    <row r="600" spans="16:27" ht="14.4">
      <c r="P600" s="485">
        <f t="shared" ca="1" si="152"/>
        <v>0.6021527777777782</v>
      </c>
      <c r="Q600" s="484">
        <f t="shared" ca="1" si="151"/>
        <v>0.60230324074074115</v>
      </c>
      <c r="R600" s="486">
        <v>0.04</v>
      </c>
      <c r="T600" s="503">
        <v>8</v>
      </c>
      <c r="U600" s="469"/>
      <c r="V600" s="503">
        <v>25</v>
      </c>
      <c r="W600" s="470"/>
      <c r="X600" s="470"/>
      <c r="Y600" s="503">
        <v>17</v>
      </c>
      <c r="Z600" s="400">
        <v>1029</v>
      </c>
      <c r="AA600" s="400"/>
    </row>
    <row r="601" spans="16:27" ht="14.4">
      <c r="P601" s="485">
        <f t="shared" ca="1" si="152"/>
        <v>0.60255787037037079</v>
      </c>
      <c r="Q601" s="484">
        <f t="shared" ca="1" si="151"/>
        <v>0.60270833333333373</v>
      </c>
      <c r="R601" s="486">
        <v>0.02</v>
      </c>
      <c r="T601" s="503">
        <v>9</v>
      </c>
      <c r="U601" s="469"/>
      <c r="V601" s="503">
        <v>25</v>
      </c>
      <c r="W601" s="470"/>
      <c r="X601" s="470"/>
      <c r="Y601" s="503">
        <v>19</v>
      </c>
      <c r="Z601" s="400">
        <v>1030</v>
      </c>
      <c r="AA601" s="400"/>
    </row>
    <row r="602" spans="16:27" ht="14.4">
      <c r="P602" s="485">
        <f t="shared" ca="1" si="152"/>
        <v>0.60295138888888933</v>
      </c>
      <c r="Q602" s="484">
        <f t="shared" ca="1" si="151"/>
        <v>0.60312500000000047</v>
      </c>
      <c r="R602" s="486">
        <v>0.04</v>
      </c>
      <c r="T602" s="503">
        <v>10</v>
      </c>
      <c r="U602" s="469"/>
      <c r="V602" s="503">
        <v>25</v>
      </c>
      <c r="W602" s="470"/>
      <c r="X602" s="470"/>
      <c r="Y602" s="503">
        <v>21</v>
      </c>
      <c r="Z602" s="400">
        <v>1031</v>
      </c>
      <c r="AA602" s="400"/>
    </row>
    <row r="603" spans="16:27" ht="14.4">
      <c r="P603" s="485">
        <f t="shared" ca="1" si="152"/>
        <v>0.60336805555555606</v>
      </c>
      <c r="Q603" s="484">
        <f t="shared" ca="1" si="151"/>
        <v>0.6035416666666672</v>
      </c>
      <c r="R603" s="486">
        <v>0.02</v>
      </c>
      <c r="T603" s="503">
        <v>11</v>
      </c>
      <c r="U603" s="469"/>
      <c r="V603" s="503">
        <v>25</v>
      </c>
      <c r="W603" s="470"/>
      <c r="X603" s="470"/>
      <c r="Y603" s="503">
        <v>23</v>
      </c>
      <c r="Z603" s="400">
        <v>1032</v>
      </c>
      <c r="AA603" s="400"/>
    </row>
    <row r="604" spans="16:27" ht="14.4">
      <c r="P604" s="485">
        <f t="shared" ca="1" si="152"/>
        <v>0.60380787037037087</v>
      </c>
      <c r="Q604" s="484">
        <f t="shared" ca="1" si="151"/>
        <v>0.60394675925925978</v>
      </c>
      <c r="R604" s="486">
        <v>0.11</v>
      </c>
      <c r="T604" s="503">
        <v>12</v>
      </c>
      <c r="U604" s="469"/>
      <c r="V604" s="503">
        <v>25</v>
      </c>
      <c r="W604" s="470"/>
      <c r="X604" s="470"/>
      <c r="Y604" s="503">
        <v>25</v>
      </c>
      <c r="Z604" s="400">
        <v>1033</v>
      </c>
      <c r="AA604" s="400"/>
    </row>
    <row r="605" spans="16:27" ht="14.4">
      <c r="P605" s="485">
        <f t="shared" ca="1" si="152"/>
        <v>0.60423611111111164</v>
      </c>
      <c r="Q605" s="484">
        <f t="shared" ca="1" si="151"/>
        <v>0.60437500000000055</v>
      </c>
      <c r="R605" s="486">
        <v>0.11</v>
      </c>
      <c r="T605" s="503">
        <v>13</v>
      </c>
      <c r="U605" s="469"/>
      <c r="V605" s="503">
        <v>25</v>
      </c>
      <c r="W605" s="470"/>
      <c r="X605" s="470"/>
      <c r="Y605" s="503">
        <v>27</v>
      </c>
      <c r="Z605" s="400">
        <v>1034</v>
      </c>
      <c r="AA605" s="400"/>
    </row>
    <row r="606" spans="16:27" ht="14.4">
      <c r="P606" s="485">
        <f t="shared" ca="1" si="152"/>
        <v>0.60461805555555614</v>
      </c>
      <c r="Q606" s="484">
        <f t="shared" ca="1" si="151"/>
        <v>0.60478009259259313</v>
      </c>
      <c r="R606" s="486">
        <v>0.05</v>
      </c>
      <c r="T606" s="503">
        <v>14</v>
      </c>
      <c r="U606" s="469"/>
      <c r="V606" s="503">
        <v>25</v>
      </c>
      <c r="W606" s="470"/>
      <c r="X606" s="470"/>
      <c r="Y606" s="503">
        <v>29</v>
      </c>
      <c r="Z606" s="400">
        <v>1035</v>
      </c>
      <c r="AA606" s="400"/>
    </row>
    <row r="607" spans="16:27" ht="14.4">
      <c r="P607" s="485">
        <f t="shared" ca="1" si="152"/>
        <v>0.60502314814814873</v>
      </c>
      <c r="Q607" s="484">
        <f t="shared" ref="Q607:Q658" ca="1" si="153">P607+TIME(0,0,RANDBETWEEN(12,15))</f>
        <v>0.60516203703703764</v>
      </c>
      <c r="R607" s="486">
        <v>0.08</v>
      </c>
      <c r="T607" s="503">
        <v>15</v>
      </c>
      <c r="U607" s="469"/>
      <c r="V607" s="503">
        <v>25</v>
      </c>
      <c r="W607" s="470"/>
      <c r="X607" s="470"/>
      <c r="Y607" s="503">
        <v>31</v>
      </c>
      <c r="Z607" s="400">
        <v>1036</v>
      </c>
      <c r="AA607" s="400"/>
    </row>
    <row r="608" spans="16:27" ht="14.4">
      <c r="P608" s="485">
        <f t="shared" ca="1" si="152"/>
        <v>0.60539351851851908</v>
      </c>
      <c r="Q608" s="484">
        <f t="shared" ca="1" si="153"/>
        <v>0.60556712962963022</v>
      </c>
      <c r="R608" s="486">
        <v>0.09</v>
      </c>
      <c r="T608" s="503">
        <v>16</v>
      </c>
      <c r="U608" s="469"/>
      <c r="V608" s="503">
        <v>25</v>
      </c>
      <c r="W608" s="470"/>
      <c r="X608" s="470"/>
      <c r="Y608" s="503">
        <v>33</v>
      </c>
      <c r="Z608" s="400">
        <v>1037</v>
      </c>
      <c r="AA608" s="400"/>
    </row>
    <row r="609" spans="16:27" ht="14.4">
      <c r="P609" s="485">
        <f t="shared" ca="1" si="152"/>
        <v>0.60582175925925985</v>
      </c>
      <c r="Q609" s="484">
        <f t="shared" ca="1" si="153"/>
        <v>0.60599537037037099</v>
      </c>
      <c r="R609" s="486">
        <v>0.05</v>
      </c>
      <c r="T609" s="503">
        <v>17</v>
      </c>
      <c r="U609" s="469"/>
      <c r="V609" s="503">
        <v>25</v>
      </c>
      <c r="W609" s="470"/>
      <c r="X609" s="470"/>
      <c r="Y609" s="503">
        <v>35</v>
      </c>
      <c r="Z609" s="400">
        <v>1038</v>
      </c>
      <c r="AA609" s="400"/>
    </row>
    <row r="610" spans="16:27" ht="14.4">
      <c r="P610" s="485">
        <f t="shared" ca="1" si="152"/>
        <v>0.60625000000000062</v>
      </c>
      <c r="Q610" s="484">
        <f t="shared" ca="1" si="153"/>
        <v>0.60640046296296357</v>
      </c>
      <c r="R610" s="486">
        <v>0.12</v>
      </c>
      <c r="T610" s="503">
        <v>18</v>
      </c>
      <c r="U610" s="469"/>
      <c r="V610" s="503">
        <v>25</v>
      </c>
      <c r="W610" s="470"/>
      <c r="X610" s="470"/>
      <c r="Y610" s="503">
        <v>37</v>
      </c>
      <c r="Z610" s="400">
        <v>1039</v>
      </c>
      <c r="AA610" s="400"/>
    </row>
    <row r="611" spans="16:27" ht="14.4">
      <c r="P611" s="485">
        <f t="shared" ca="1" si="152"/>
        <v>0.60668981481481543</v>
      </c>
      <c r="Q611" s="484">
        <f t="shared" ca="1" si="153"/>
        <v>0.60682870370370434</v>
      </c>
      <c r="R611" s="486">
        <v>0.12</v>
      </c>
      <c r="T611" s="503">
        <v>19</v>
      </c>
      <c r="U611" s="469"/>
      <c r="V611" s="503">
        <v>25</v>
      </c>
      <c r="W611" s="470"/>
      <c r="X611" s="470"/>
      <c r="Y611" s="503">
        <v>39</v>
      </c>
      <c r="Z611" s="400">
        <v>1040</v>
      </c>
      <c r="AA611" s="400"/>
    </row>
    <row r="612" spans="16:27" ht="14.4">
      <c r="P612" s="485">
        <f t="shared" ca="1" si="152"/>
        <v>0.60706018518518579</v>
      </c>
      <c r="Q612" s="484">
        <f t="shared" ca="1" si="153"/>
        <v>0.60721064814814874</v>
      </c>
      <c r="R612" s="486">
        <v>0.11</v>
      </c>
      <c r="T612" s="503">
        <v>20</v>
      </c>
      <c r="U612" s="469"/>
      <c r="V612" s="503">
        <v>25</v>
      </c>
      <c r="W612" s="470"/>
      <c r="X612" s="470"/>
      <c r="Y612" s="503">
        <v>41</v>
      </c>
      <c r="Z612" s="400">
        <v>1041</v>
      </c>
      <c r="AA612" s="400"/>
    </row>
    <row r="613" spans="16:27" ht="14.4">
      <c r="P613" s="485">
        <f t="shared" ca="1" si="152"/>
        <v>0.60747685185185241</v>
      </c>
      <c r="Q613" s="484">
        <f t="shared" ca="1" si="153"/>
        <v>0.60763888888888939</v>
      </c>
      <c r="R613" s="486">
        <v>0.15</v>
      </c>
      <c r="T613" s="503">
        <v>21</v>
      </c>
      <c r="U613" s="469"/>
      <c r="V613" s="503">
        <v>25</v>
      </c>
      <c r="W613" s="470"/>
      <c r="X613" s="470"/>
      <c r="Y613" s="503">
        <v>43</v>
      </c>
      <c r="Z613" s="400">
        <v>1042</v>
      </c>
      <c r="AA613" s="400"/>
    </row>
    <row r="614" spans="16:27" ht="14.4">
      <c r="P614" s="485">
        <f t="shared" ca="1" si="152"/>
        <v>0.60789351851851903</v>
      </c>
      <c r="Q614" s="484">
        <f t="shared" ca="1" si="153"/>
        <v>0.60805555555555602</v>
      </c>
      <c r="R614" s="486">
        <v>0.08</v>
      </c>
      <c r="T614" s="503">
        <v>22</v>
      </c>
      <c r="U614" s="469"/>
      <c r="V614" s="503">
        <v>25</v>
      </c>
      <c r="W614" s="470"/>
      <c r="X614" s="470"/>
      <c r="Y614" s="503">
        <v>45</v>
      </c>
      <c r="Z614" s="400">
        <v>1043</v>
      </c>
      <c r="AA614" s="400"/>
    </row>
    <row r="615" spans="16:27" ht="14.4">
      <c r="P615" s="485">
        <f t="shared" ca="1" si="152"/>
        <v>0.60828703703703746</v>
      </c>
      <c r="Q615" s="484">
        <f t="shared" ca="1" si="153"/>
        <v>0.6084606481481486</v>
      </c>
      <c r="R615" s="486">
        <v>0.12</v>
      </c>
      <c r="T615" s="503">
        <v>23</v>
      </c>
      <c r="U615" s="469"/>
      <c r="V615" s="503">
        <v>25</v>
      </c>
      <c r="W615" s="470"/>
      <c r="X615" s="470"/>
      <c r="Y615" s="503">
        <v>47</v>
      </c>
      <c r="Z615" s="400">
        <v>1044</v>
      </c>
      <c r="AA615" s="400"/>
    </row>
    <row r="616" spans="16:27" ht="14.4">
      <c r="P616" s="485">
        <f t="shared" ca="1" si="152"/>
        <v>0.60871527777777823</v>
      </c>
      <c r="Q616" s="484">
        <f t="shared" ca="1" si="153"/>
        <v>0.60885416666666714</v>
      </c>
      <c r="R616" s="486">
        <v>0.04</v>
      </c>
      <c r="T616" s="503">
        <v>1</v>
      </c>
      <c r="U616" s="469"/>
      <c r="V616" s="503">
        <v>26</v>
      </c>
      <c r="W616" s="470"/>
      <c r="X616" s="470"/>
      <c r="Y616" s="503">
        <v>46</v>
      </c>
      <c r="Z616" s="400">
        <v>1045</v>
      </c>
      <c r="AA616" s="400"/>
    </row>
    <row r="617" spans="16:27" ht="14.4">
      <c r="P617" s="485">
        <f t="shared" ca="1" si="152"/>
        <v>0.60909722222222273</v>
      </c>
      <c r="Q617" s="484">
        <f t="shared" ca="1" si="153"/>
        <v>0.60923611111111164</v>
      </c>
      <c r="R617" s="486">
        <v>0.01</v>
      </c>
      <c r="T617" s="503">
        <v>2</v>
      </c>
      <c r="U617" s="469"/>
      <c r="V617" s="503">
        <v>26</v>
      </c>
      <c r="W617" s="470"/>
      <c r="X617" s="470"/>
      <c r="Y617" s="503">
        <v>44</v>
      </c>
      <c r="Z617" s="400">
        <v>1046</v>
      </c>
      <c r="AA617" s="400"/>
    </row>
    <row r="618" spans="16:27" ht="14.4">
      <c r="P618" s="485">
        <f t="shared" ca="1" si="152"/>
        <v>0.60946759259259309</v>
      </c>
      <c r="Q618" s="484">
        <f t="shared" ca="1" si="153"/>
        <v>0.609606481481482</v>
      </c>
      <c r="R618" s="486">
        <v>0.01</v>
      </c>
      <c r="T618" s="503">
        <v>3</v>
      </c>
      <c r="U618" s="469"/>
      <c r="V618" s="503">
        <v>26</v>
      </c>
      <c r="W618" s="470"/>
      <c r="X618" s="470"/>
      <c r="Y618" s="503">
        <v>42</v>
      </c>
      <c r="Z618" s="400">
        <v>1047</v>
      </c>
      <c r="AA618" s="400"/>
    </row>
    <row r="619" spans="16:27" ht="14.4">
      <c r="P619" s="485">
        <f t="shared" ca="1" si="152"/>
        <v>0.60984953703703759</v>
      </c>
      <c r="Q619" s="484">
        <f t="shared" ca="1" si="153"/>
        <v>0.61001157407407458</v>
      </c>
      <c r="T619" s="503">
        <v>4</v>
      </c>
      <c r="U619" s="469"/>
      <c r="V619" s="503">
        <v>26</v>
      </c>
      <c r="W619" s="470"/>
      <c r="X619" s="470"/>
      <c r="Y619" s="503">
        <v>40</v>
      </c>
      <c r="Z619" s="400">
        <v>1048</v>
      </c>
      <c r="AA619" s="400"/>
    </row>
    <row r="620" spans="16:27" ht="14.4">
      <c r="P620" s="485">
        <f t="shared" ca="1" si="152"/>
        <v>0.61027777777777825</v>
      </c>
      <c r="Q620" s="484">
        <f t="shared" ca="1" si="153"/>
        <v>0.61045138888888939</v>
      </c>
      <c r="T620" s="503">
        <v>5</v>
      </c>
      <c r="U620" s="469"/>
      <c r="V620" s="503">
        <v>26</v>
      </c>
      <c r="W620" s="470"/>
      <c r="X620" s="470"/>
      <c r="Y620" s="503">
        <v>38</v>
      </c>
      <c r="Z620" s="400">
        <v>1049</v>
      </c>
      <c r="AA620" s="400"/>
    </row>
    <row r="621" spans="16:27" ht="14.4">
      <c r="P621" s="485">
        <f t="shared" ca="1" si="152"/>
        <v>0.61074074074074125</v>
      </c>
      <c r="Q621" s="484">
        <f t="shared" ca="1" si="153"/>
        <v>0.61090277777777824</v>
      </c>
      <c r="T621" s="503">
        <v>6</v>
      </c>
      <c r="U621" s="469"/>
      <c r="V621" s="503">
        <v>26</v>
      </c>
      <c r="W621" s="470"/>
      <c r="X621" s="470"/>
      <c r="Y621" s="503">
        <v>36</v>
      </c>
      <c r="Z621" s="400">
        <v>1050</v>
      </c>
      <c r="AA621" s="400"/>
    </row>
    <row r="622" spans="16:27" ht="14.4">
      <c r="P622" s="485">
        <f t="shared" ca="1" si="152"/>
        <v>0.6111921296296301</v>
      </c>
      <c r="Q622" s="484">
        <f t="shared" ca="1" si="153"/>
        <v>0.61134259259259305</v>
      </c>
      <c r="T622" s="503">
        <v>7</v>
      </c>
      <c r="U622" s="469"/>
      <c r="V622" s="503">
        <v>26</v>
      </c>
      <c r="W622" s="470"/>
      <c r="X622" s="470"/>
      <c r="Y622" s="503">
        <v>34</v>
      </c>
      <c r="Z622" s="400">
        <v>1051</v>
      </c>
      <c r="AA622" s="400"/>
    </row>
    <row r="623" spans="16:27" ht="14.4">
      <c r="P623" s="485">
        <f t="shared" ca="1" si="152"/>
        <v>0.61160879629629672</v>
      </c>
      <c r="Q623" s="484">
        <f t="shared" ca="1" si="153"/>
        <v>0.61174768518518563</v>
      </c>
      <c r="T623" s="503">
        <v>8</v>
      </c>
      <c r="U623" s="469"/>
      <c r="V623" s="503">
        <v>26</v>
      </c>
      <c r="W623" s="470"/>
      <c r="X623" s="470"/>
      <c r="Y623" s="503">
        <v>32</v>
      </c>
      <c r="Z623" s="400">
        <v>1052</v>
      </c>
      <c r="AA623" s="400"/>
    </row>
    <row r="624" spans="16:27" ht="14.4">
      <c r="P624" s="485">
        <f t="shared" ca="1" si="152"/>
        <v>0.61203703703703749</v>
      </c>
      <c r="Q624" s="484">
        <f t="shared" ca="1" si="153"/>
        <v>0.61221064814814863</v>
      </c>
      <c r="T624" s="503">
        <v>9</v>
      </c>
      <c r="U624" s="469"/>
      <c r="V624" s="503">
        <v>26</v>
      </c>
      <c r="W624" s="470"/>
      <c r="X624" s="470"/>
      <c r="Y624" s="503">
        <v>30</v>
      </c>
      <c r="Z624" s="400">
        <v>1053</v>
      </c>
      <c r="AA624" s="400"/>
    </row>
    <row r="625" spans="16:27" ht="14.4">
      <c r="P625" s="485">
        <f t="shared" ca="1" si="152"/>
        <v>0.6124768518518523</v>
      </c>
      <c r="Q625" s="484">
        <f t="shared" ca="1" si="153"/>
        <v>0.61263888888888929</v>
      </c>
      <c r="T625" s="503">
        <v>10</v>
      </c>
      <c r="U625" s="469"/>
      <c r="V625" s="503">
        <v>26</v>
      </c>
      <c r="W625" s="470"/>
      <c r="X625" s="470"/>
      <c r="Y625" s="503">
        <v>28</v>
      </c>
      <c r="Z625" s="400">
        <v>1054</v>
      </c>
      <c r="AA625" s="400"/>
    </row>
    <row r="626" spans="16:27" ht="14.4">
      <c r="P626" s="485">
        <f t="shared" ca="1" si="152"/>
        <v>0.61290509259259296</v>
      </c>
      <c r="Q626" s="484">
        <f t="shared" ca="1" si="153"/>
        <v>0.61304398148148187</v>
      </c>
      <c r="T626" s="503">
        <v>11</v>
      </c>
      <c r="U626" s="469"/>
      <c r="V626" s="503">
        <v>26</v>
      </c>
      <c r="W626" s="470"/>
      <c r="X626" s="470"/>
      <c r="Y626" s="503">
        <v>26</v>
      </c>
      <c r="Z626" s="400">
        <v>1055</v>
      </c>
      <c r="AA626" s="400"/>
    </row>
    <row r="627" spans="16:27" ht="14.4">
      <c r="P627" s="485">
        <f t="shared" ca="1" si="152"/>
        <v>0.6132986111111115</v>
      </c>
      <c r="Q627" s="484">
        <f t="shared" ca="1" si="153"/>
        <v>0.61343750000000041</v>
      </c>
      <c r="T627" s="503">
        <v>12</v>
      </c>
      <c r="U627" s="469"/>
      <c r="V627" s="503">
        <v>26</v>
      </c>
      <c r="W627" s="470"/>
      <c r="X627" s="470"/>
      <c r="Y627" s="503">
        <v>24</v>
      </c>
      <c r="Z627" s="400">
        <v>1056</v>
      </c>
      <c r="AA627" s="400"/>
    </row>
    <row r="628" spans="16:27" ht="14.4">
      <c r="P628" s="485">
        <f t="shared" ca="1" si="152"/>
        <v>0.61371527777777823</v>
      </c>
      <c r="Q628" s="484">
        <f t="shared" ca="1" si="153"/>
        <v>0.61385416666666714</v>
      </c>
      <c r="T628" s="503">
        <v>13</v>
      </c>
      <c r="U628" s="469"/>
      <c r="V628" s="503">
        <v>26</v>
      </c>
      <c r="W628" s="470"/>
      <c r="X628" s="470"/>
      <c r="Y628" s="503">
        <v>22</v>
      </c>
      <c r="Z628" s="400">
        <v>1057</v>
      </c>
      <c r="AA628" s="400"/>
    </row>
    <row r="629" spans="16:27" ht="14.4">
      <c r="P629" s="485">
        <f t="shared" ca="1" si="152"/>
        <v>0.61408564814814859</v>
      </c>
      <c r="Q629" s="484">
        <f t="shared" ca="1" si="153"/>
        <v>0.61425925925925973</v>
      </c>
      <c r="T629" s="503">
        <v>14</v>
      </c>
      <c r="U629" s="469"/>
      <c r="V629" s="503">
        <v>26</v>
      </c>
      <c r="W629" s="470"/>
      <c r="X629" s="470"/>
      <c r="Y629" s="503">
        <v>20</v>
      </c>
      <c r="Z629" s="400">
        <v>1058</v>
      </c>
      <c r="AA629" s="400"/>
    </row>
    <row r="630" spans="16:27" ht="14.4">
      <c r="P630" s="485">
        <f t="shared" ca="1" si="152"/>
        <v>0.61449074074074117</v>
      </c>
      <c r="Q630" s="484">
        <f t="shared" ca="1" si="153"/>
        <v>0.61462962962963008</v>
      </c>
      <c r="T630" s="503">
        <v>15</v>
      </c>
      <c r="U630" s="469"/>
      <c r="V630" s="503">
        <v>26</v>
      </c>
      <c r="W630" s="470"/>
      <c r="X630" s="470"/>
      <c r="Y630" s="503">
        <v>18</v>
      </c>
      <c r="Z630" s="400">
        <v>1059</v>
      </c>
      <c r="AA630" s="400"/>
    </row>
    <row r="631" spans="16:27" ht="14.4">
      <c r="P631" s="485">
        <f t="shared" ca="1" si="152"/>
        <v>0.61486111111111152</v>
      </c>
      <c r="Q631" s="484">
        <f t="shared" ca="1" si="153"/>
        <v>0.61500000000000044</v>
      </c>
      <c r="T631" s="503">
        <v>16</v>
      </c>
      <c r="U631" s="469"/>
      <c r="V631" s="503">
        <v>26</v>
      </c>
      <c r="W631" s="470"/>
      <c r="X631" s="470"/>
      <c r="Y631" s="503">
        <v>16</v>
      </c>
      <c r="Z631" s="400">
        <v>1060</v>
      </c>
      <c r="AA631" s="400"/>
    </row>
    <row r="632" spans="16:27" ht="14.4">
      <c r="P632" s="485">
        <f t="shared" ca="1" si="152"/>
        <v>0.61523148148148188</v>
      </c>
      <c r="Q632" s="484">
        <f t="shared" ca="1" si="153"/>
        <v>0.61540509259259302</v>
      </c>
      <c r="T632" s="503">
        <v>17</v>
      </c>
      <c r="U632" s="469"/>
      <c r="V632" s="503">
        <v>26</v>
      </c>
      <c r="W632" s="470"/>
      <c r="X632" s="470"/>
      <c r="Y632" s="503">
        <v>14</v>
      </c>
      <c r="Z632" s="400">
        <v>1061</v>
      </c>
      <c r="AA632" s="400"/>
    </row>
    <row r="633" spans="16:27" ht="14.4">
      <c r="P633" s="485">
        <f t="shared" ca="1" si="152"/>
        <v>0.61564814814814861</v>
      </c>
      <c r="Q633" s="484">
        <f t="shared" ca="1" si="153"/>
        <v>0.6158101851851856</v>
      </c>
      <c r="T633" s="503">
        <v>18</v>
      </c>
      <c r="U633" s="469"/>
      <c r="V633" s="503">
        <v>26</v>
      </c>
      <c r="W633" s="470"/>
      <c r="X633" s="470"/>
      <c r="Y633" s="503">
        <v>12</v>
      </c>
      <c r="Z633" s="400">
        <v>1062</v>
      </c>
      <c r="AA633" s="400"/>
    </row>
    <row r="634" spans="16:27" ht="14.4">
      <c r="P634" s="485">
        <f t="shared" ca="1" si="152"/>
        <v>0.61605324074074119</v>
      </c>
      <c r="Q634" s="484">
        <f t="shared" ca="1" si="153"/>
        <v>0.61622685185185233</v>
      </c>
      <c r="T634" s="503">
        <v>19</v>
      </c>
      <c r="U634" s="469"/>
      <c r="V634" s="503">
        <v>26</v>
      </c>
      <c r="W634" s="470"/>
      <c r="X634" s="470"/>
      <c r="Y634" s="503">
        <v>10</v>
      </c>
      <c r="Z634" s="400">
        <v>1063</v>
      </c>
      <c r="AA634" s="400"/>
    </row>
    <row r="635" spans="16:27" ht="14.4">
      <c r="P635" s="485">
        <f t="shared" ca="1" si="152"/>
        <v>0.61650462962963015</v>
      </c>
      <c r="Q635" s="484">
        <f t="shared" ca="1" si="153"/>
        <v>0.61667824074074129</v>
      </c>
      <c r="T635" s="503">
        <v>20</v>
      </c>
      <c r="U635" s="469"/>
      <c r="V635" s="503">
        <v>26</v>
      </c>
      <c r="W635" s="470"/>
      <c r="X635" s="470"/>
      <c r="Y635" s="503">
        <v>8</v>
      </c>
      <c r="Z635" s="400">
        <v>1064</v>
      </c>
      <c r="AA635" s="400"/>
    </row>
    <row r="636" spans="16:27" ht="14.4">
      <c r="P636" s="485">
        <f t="shared" ca="1" si="152"/>
        <v>0.61694444444444496</v>
      </c>
      <c r="Q636" s="484">
        <f t="shared" ca="1" si="153"/>
        <v>0.61708333333333387</v>
      </c>
      <c r="T636" s="503">
        <v>21</v>
      </c>
      <c r="U636" s="469"/>
      <c r="V636" s="503">
        <v>26</v>
      </c>
      <c r="W636" s="470"/>
      <c r="X636" s="470"/>
      <c r="Y636" s="503">
        <v>6</v>
      </c>
      <c r="Z636" s="400">
        <v>1065</v>
      </c>
      <c r="AA636" s="400"/>
    </row>
    <row r="637" spans="16:27" ht="14.4">
      <c r="P637" s="485">
        <f t="shared" ca="1" si="152"/>
        <v>0.61732638888888947</v>
      </c>
      <c r="Q637" s="484">
        <f t="shared" ca="1" si="153"/>
        <v>0.61746527777777838</v>
      </c>
      <c r="T637" s="503">
        <v>22</v>
      </c>
      <c r="U637" s="469"/>
      <c r="V637" s="503">
        <v>26</v>
      </c>
      <c r="W637" s="470"/>
      <c r="X637" s="470"/>
      <c r="Y637" s="503">
        <v>4</v>
      </c>
      <c r="Z637" s="400">
        <v>1066</v>
      </c>
      <c r="AA637" s="400"/>
    </row>
    <row r="638" spans="16:27" ht="14.4">
      <c r="P638" s="485">
        <f t="shared" ca="1" si="152"/>
        <v>0.61775462962963024</v>
      </c>
      <c r="Q638" s="484">
        <f t="shared" ca="1" si="153"/>
        <v>0.61791666666666722</v>
      </c>
      <c r="T638" s="503">
        <v>23</v>
      </c>
      <c r="U638" s="469"/>
      <c r="V638" s="503">
        <v>26</v>
      </c>
      <c r="W638" s="470"/>
      <c r="X638" s="470"/>
      <c r="Y638" s="503">
        <v>2</v>
      </c>
      <c r="Z638" s="400">
        <v>1067</v>
      </c>
      <c r="AA638" s="400"/>
    </row>
    <row r="639" spans="16:27" ht="14.4">
      <c r="P639" s="485">
        <f t="shared" ca="1" si="152"/>
        <v>0.61815972222222282</v>
      </c>
      <c r="Q639" s="484">
        <f t="shared" ca="1" si="153"/>
        <v>0.61833333333333396</v>
      </c>
      <c r="T639" s="503">
        <v>1</v>
      </c>
      <c r="U639" s="469"/>
      <c r="V639" s="503">
        <v>27</v>
      </c>
      <c r="W639" s="470"/>
      <c r="X639" s="470"/>
      <c r="Y639" s="503">
        <v>3</v>
      </c>
      <c r="Z639" s="400">
        <v>1068</v>
      </c>
      <c r="AA639" s="400"/>
    </row>
    <row r="640" spans="16:27" ht="14.4">
      <c r="P640" s="485">
        <f t="shared" ca="1" si="152"/>
        <v>0.61859953703703763</v>
      </c>
      <c r="Q640" s="484">
        <f t="shared" ca="1" si="153"/>
        <v>0.61877314814814877</v>
      </c>
      <c r="T640" s="503">
        <v>2</v>
      </c>
      <c r="U640" s="469"/>
      <c r="V640" s="503">
        <v>27</v>
      </c>
      <c r="W640" s="470"/>
      <c r="X640" s="470"/>
      <c r="Y640" s="503">
        <v>5</v>
      </c>
      <c r="Z640" s="400">
        <v>1069</v>
      </c>
      <c r="AA640" s="400"/>
    </row>
    <row r="641" spans="16:27">
      <c r="P641" s="485">
        <f t="shared" ca="1" si="152"/>
        <v>0.61900462962963021</v>
      </c>
      <c r="Q641" s="484">
        <f t="shared" ca="1" si="153"/>
        <v>0.61915509259259316</v>
      </c>
      <c r="T641" s="470">
        <v>6</v>
      </c>
      <c r="U641" s="469"/>
      <c r="V641" s="470"/>
      <c r="W641" s="470"/>
      <c r="X641" s="470"/>
      <c r="Y641" s="470"/>
      <c r="Z641" s="400">
        <v>1070</v>
      </c>
      <c r="AA641" s="400"/>
    </row>
    <row r="642" spans="16:27">
      <c r="P642" s="485">
        <f t="shared" ca="1" si="152"/>
        <v>0.61944444444444502</v>
      </c>
      <c r="Q642" s="484">
        <f t="shared" ca="1" si="153"/>
        <v>0.61958333333333393</v>
      </c>
      <c r="T642" s="470">
        <v>7</v>
      </c>
      <c r="U642" s="469"/>
      <c r="V642" s="470"/>
      <c r="W642" s="470"/>
      <c r="X642" s="470"/>
      <c r="Y642" s="470"/>
      <c r="Z642" s="400">
        <v>1071</v>
      </c>
      <c r="AA642" s="400"/>
    </row>
    <row r="643" spans="16:27">
      <c r="P643" s="485">
        <f t="shared" ca="1" si="152"/>
        <v>0.61982638888888952</v>
      </c>
      <c r="Q643" s="484">
        <f t="shared" ca="1" si="153"/>
        <v>0.61997685185185247</v>
      </c>
      <c r="T643" s="470">
        <v>8</v>
      </c>
      <c r="U643" s="469"/>
      <c r="V643" s="470"/>
      <c r="W643" s="470"/>
      <c r="X643" s="470"/>
      <c r="Y643" s="470"/>
      <c r="Z643" s="400">
        <v>1072</v>
      </c>
      <c r="AA643" s="400"/>
    </row>
    <row r="644" spans="16:27">
      <c r="P644" s="485">
        <f t="shared" ca="1" si="152"/>
        <v>0.62021990740740807</v>
      </c>
      <c r="Q644" s="484">
        <f t="shared" ca="1" si="153"/>
        <v>0.62038194444444505</v>
      </c>
      <c r="T644" s="470">
        <v>9</v>
      </c>
      <c r="U644" s="469"/>
      <c r="V644" s="470"/>
      <c r="W644" s="470"/>
      <c r="X644" s="470"/>
      <c r="Y644" s="470"/>
      <c r="Z644" s="400">
        <v>1073</v>
      </c>
      <c r="AA644" s="400"/>
    </row>
    <row r="645" spans="16:27">
      <c r="P645" s="485">
        <f t="shared" ca="1" si="152"/>
        <v>0.62067129629629691</v>
      </c>
      <c r="Q645" s="484">
        <f t="shared" ca="1" si="153"/>
        <v>0.62084490740740805</v>
      </c>
      <c r="T645" s="470">
        <v>10</v>
      </c>
      <c r="U645" s="469"/>
      <c r="V645" s="470"/>
      <c r="W645" s="470"/>
      <c r="X645" s="470"/>
      <c r="Y645" s="470"/>
      <c r="Z645" s="400">
        <v>1074</v>
      </c>
      <c r="AA645" s="400"/>
    </row>
    <row r="646" spans="16:27">
      <c r="P646" s="485">
        <f t="shared" ca="1" si="152"/>
        <v>0.62112268518518587</v>
      </c>
      <c r="Q646" s="484">
        <f t="shared" ca="1" si="153"/>
        <v>0.62126157407407478</v>
      </c>
      <c r="T646" s="470">
        <v>11</v>
      </c>
      <c r="U646" s="469"/>
      <c r="V646" s="470"/>
      <c r="W646" s="470"/>
      <c r="X646" s="470"/>
      <c r="Y646" s="470"/>
      <c r="Z646" s="400">
        <v>1075</v>
      </c>
      <c r="AA646" s="400"/>
    </row>
    <row r="647" spans="16:27">
      <c r="P647" s="485">
        <f t="shared" ca="1" si="152"/>
        <v>0.62152777777777846</v>
      </c>
      <c r="Q647" s="484">
        <f t="shared" ca="1" si="153"/>
        <v>0.62167824074074141</v>
      </c>
      <c r="T647" s="470">
        <v>12</v>
      </c>
      <c r="U647" s="469"/>
      <c r="V647" s="470"/>
      <c r="W647" s="470"/>
      <c r="X647" s="470"/>
      <c r="Y647" s="470"/>
      <c r="Z647" s="400">
        <v>1076</v>
      </c>
      <c r="AA647" s="400"/>
    </row>
    <row r="648" spans="16:27">
      <c r="P648" s="485">
        <f t="shared" ca="1" si="152"/>
        <v>0.621921296296297</v>
      </c>
      <c r="Q648" s="484">
        <f t="shared" ca="1" si="153"/>
        <v>0.62207175925925995</v>
      </c>
      <c r="T648" s="470">
        <v>13</v>
      </c>
      <c r="U648" s="469"/>
      <c r="V648" s="470"/>
      <c r="W648" s="470"/>
      <c r="X648" s="470"/>
      <c r="Y648" s="470"/>
      <c r="Z648" s="400">
        <v>1077</v>
      </c>
      <c r="AA648" s="400"/>
    </row>
    <row r="649" spans="16:27">
      <c r="P649" s="485">
        <f t="shared" ca="1" si="152"/>
        <v>0.62231481481481554</v>
      </c>
      <c r="Q649" s="484">
        <f t="shared" ca="1" si="153"/>
        <v>0.62245370370370445</v>
      </c>
      <c r="T649" s="470">
        <v>14</v>
      </c>
      <c r="U649" s="469"/>
      <c r="V649" s="470"/>
      <c r="W649" s="470"/>
      <c r="X649" s="470"/>
      <c r="Y649" s="470"/>
      <c r="Z649" s="400">
        <v>1078</v>
      </c>
      <c r="AA649" s="400"/>
    </row>
    <row r="650" spans="16:27">
      <c r="P650" s="485">
        <f t="shared" ca="1" si="152"/>
        <v>0.62270833333333409</v>
      </c>
      <c r="Q650" s="484">
        <f t="shared" ca="1" si="153"/>
        <v>0.62287037037037107</v>
      </c>
      <c r="T650" s="470">
        <v>15</v>
      </c>
      <c r="U650" s="469"/>
      <c r="V650" s="470"/>
      <c r="W650" s="470"/>
      <c r="X650" s="470"/>
      <c r="Y650" s="470"/>
      <c r="Z650" s="400">
        <v>1079</v>
      </c>
      <c r="AA650" s="400"/>
    </row>
    <row r="651" spans="16:27">
      <c r="P651" s="485">
        <f t="shared" ca="1" si="152"/>
        <v>0.62312500000000071</v>
      </c>
      <c r="Q651" s="484">
        <f t="shared" ca="1" si="153"/>
        <v>0.62329861111111184</v>
      </c>
      <c r="T651" s="470">
        <v>16</v>
      </c>
      <c r="U651" s="469"/>
      <c r="V651" s="470"/>
      <c r="W651" s="470"/>
      <c r="X651" s="470"/>
      <c r="Y651" s="470"/>
      <c r="Z651" s="400">
        <v>1080</v>
      </c>
      <c r="AA651" s="400"/>
    </row>
    <row r="652" spans="16:27">
      <c r="P652" s="485">
        <f t="shared" ca="1" si="152"/>
        <v>0.62353009259259329</v>
      </c>
      <c r="Q652" s="484">
        <f t="shared" ca="1" si="153"/>
        <v>0.62368055555555624</v>
      </c>
      <c r="T652" s="470">
        <v>17</v>
      </c>
      <c r="U652" s="469"/>
      <c r="V652" s="470"/>
      <c r="W652" s="470"/>
      <c r="X652" s="470"/>
      <c r="Y652" s="470"/>
      <c r="Z652" s="400">
        <v>1081</v>
      </c>
      <c r="AA652" s="400"/>
    </row>
    <row r="653" spans="16:27">
      <c r="P653" s="485">
        <f t="shared" ca="1" si="152"/>
        <v>0.62391203703703768</v>
      </c>
      <c r="Q653" s="484">
        <f t="shared" ca="1" si="153"/>
        <v>0.62407407407407467</v>
      </c>
      <c r="T653" s="470">
        <v>18</v>
      </c>
      <c r="U653" s="469"/>
      <c r="V653" s="470"/>
      <c r="W653" s="470"/>
      <c r="X653" s="470"/>
      <c r="Y653" s="470"/>
      <c r="Z653" s="400">
        <v>1082</v>
      </c>
      <c r="AA653" s="400"/>
    </row>
    <row r="654" spans="16:27">
      <c r="P654" s="485">
        <f t="shared" ca="1" si="152"/>
        <v>0.62435185185185249</v>
      </c>
      <c r="Q654" s="484">
        <f t="shared" ca="1" si="153"/>
        <v>0.62451388888888948</v>
      </c>
      <c r="T654" s="470">
        <v>19</v>
      </c>
      <c r="U654" s="469"/>
      <c r="V654" s="470"/>
      <c r="W654" s="470"/>
      <c r="X654" s="470"/>
      <c r="Y654" s="470"/>
      <c r="Z654" s="400">
        <v>1083</v>
      </c>
      <c r="AA654" s="400"/>
    </row>
    <row r="655" spans="16:27">
      <c r="P655" s="485">
        <f t="shared" ca="1" si="152"/>
        <v>0.62478009259259315</v>
      </c>
      <c r="Q655" s="484">
        <f t="shared" ca="1" si="153"/>
        <v>0.6249305555555561</v>
      </c>
      <c r="T655" s="501">
        <v>20</v>
      </c>
      <c r="U655" s="469"/>
      <c r="V655" s="470"/>
      <c r="W655" s="470"/>
      <c r="X655" s="470"/>
      <c r="Y655" s="470"/>
      <c r="Z655" s="400">
        <v>1084</v>
      </c>
      <c r="AA655" s="400"/>
    </row>
    <row r="656" spans="16:27">
      <c r="P656" s="485">
        <f t="shared" ca="1" si="152"/>
        <v>0.62519675925925977</v>
      </c>
      <c r="Q656" s="484">
        <f t="shared" ca="1" si="153"/>
        <v>0.62535879629629676</v>
      </c>
      <c r="T656" s="470"/>
      <c r="U656" s="469"/>
      <c r="V656" s="470"/>
      <c r="W656" s="470"/>
      <c r="X656" s="470"/>
      <c r="Y656" s="470"/>
      <c r="Z656" s="400">
        <v>1085</v>
      </c>
      <c r="AA656" s="400"/>
    </row>
    <row r="657" spans="16:27">
      <c r="P657" s="485">
        <f t="shared" ca="1" si="152"/>
        <v>0.62562500000000043</v>
      </c>
      <c r="Q657" s="484">
        <f t="shared" ca="1" si="153"/>
        <v>0.62577546296296338</v>
      </c>
      <c r="T657" s="470"/>
      <c r="U657" s="469"/>
      <c r="V657" s="470"/>
      <c r="W657" s="470"/>
      <c r="X657" s="470"/>
      <c r="Y657" s="470"/>
      <c r="Z657" s="400">
        <v>1086</v>
      </c>
      <c r="AA657" s="400"/>
    </row>
    <row r="658" spans="16:27">
      <c r="P658" s="485">
        <f t="shared" ca="1" si="152"/>
        <v>0.62603009259259301</v>
      </c>
      <c r="Q658" s="484">
        <f t="shared" ca="1" si="153"/>
        <v>0.62619212962963</v>
      </c>
      <c r="T658" s="470"/>
      <c r="U658" s="469"/>
      <c r="V658" s="470"/>
      <c r="W658" s="470"/>
      <c r="X658" s="470"/>
      <c r="Y658" s="470"/>
      <c r="Z658" s="400">
        <v>1087</v>
      </c>
      <c r="AA658" s="400"/>
    </row>
    <row r="659" spans="16:27">
      <c r="P659" s="485">
        <f t="shared" ref="P659:P722" ca="1" si="154">Q658+TIME(0,0,RANDBETWEEN(20,25))</f>
        <v>0.62648148148148186</v>
      </c>
      <c r="Q659" s="484">
        <f t="shared" ref="Q659:Q722" ca="1" si="155">P659+TIME(0,0,RANDBETWEEN(12,15))</f>
        <v>0.62664351851851885</v>
      </c>
      <c r="T659" s="470"/>
      <c r="U659" s="469"/>
      <c r="V659" s="470"/>
      <c r="W659" s="470"/>
      <c r="X659" s="470"/>
      <c r="Y659" s="470"/>
      <c r="Z659" s="400">
        <v>1088</v>
      </c>
      <c r="AA659" s="400"/>
    </row>
    <row r="660" spans="16:27">
      <c r="P660" s="485">
        <f t="shared" ca="1" si="154"/>
        <v>0.62692129629629667</v>
      </c>
      <c r="Q660" s="484">
        <f t="shared" ca="1" si="155"/>
        <v>0.62709490740740781</v>
      </c>
      <c r="T660" s="470"/>
      <c r="U660" s="469"/>
      <c r="V660" s="470"/>
      <c r="W660" s="470"/>
      <c r="X660" s="470"/>
      <c r="Y660" s="470"/>
      <c r="Z660" s="400">
        <v>1089</v>
      </c>
      <c r="AA660" s="400"/>
    </row>
    <row r="661" spans="16:27">
      <c r="P661" s="485">
        <f t="shared" ca="1" si="154"/>
        <v>0.62736111111111148</v>
      </c>
      <c r="Q661" s="484">
        <f t="shared" ca="1" si="155"/>
        <v>0.62751157407407443</v>
      </c>
      <c r="T661" s="470"/>
      <c r="U661" s="469"/>
      <c r="V661" s="470"/>
      <c r="W661" s="470"/>
      <c r="X661" s="470"/>
      <c r="Y661" s="470"/>
      <c r="Z661" s="400">
        <v>1090</v>
      </c>
      <c r="AA661" s="400"/>
    </row>
    <row r="662" spans="16:27">
      <c r="P662" s="485">
        <f t="shared" ca="1" si="154"/>
        <v>0.6277777777777781</v>
      </c>
      <c r="Q662" s="484">
        <f t="shared" ca="1" si="155"/>
        <v>0.62793981481481509</v>
      </c>
      <c r="T662" s="470"/>
      <c r="U662" s="469"/>
      <c r="V662" s="470"/>
      <c r="W662" s="470"/>
      <c r="X662" s="470"/>
      <c r="Y662" s="470"/>
      <c r="Z662" s="400">
        <v>1091</v>
      </c>
      <c r="AA662" s="400"/>
    </row>
    <row r="663" spans="16:27">
      <c r="P663" s="485">
        <f t="shared" ca="1" si="154"/>
        <v>0.62818287037037068</v>
      </c>
      <c r="Q663" s="484">
        <f t="shared" ca="1" si="155"/>
        <v>0.62835648148148182</v>
      </c>
      <c r="T663" s="470"/>
      <c r="U663" s="469"/>
      <c r="V663" s="470"/>
      <c r="W663" s="470"/>
      <c r="X663" s="470"/>
      <c r="Y663" s="470"/>
      <c r="Z663" s="400">
        <v>1092</v>
      </c>
      <c r="AA663" s="400"/>
    </row>
    <row r="664" spans="16:27">
      <c r="P664" s="485">
        <f t="shared" ca="1" si="154"/>
        <v>0.62858796296296326</v>
      </c>
      <c r="Q664" s="484">
        <f t="shared" ca="1" si="155"/>
        <v>0.62875000000000025</v>
      </c>
      <c r="T664" s="470"/>
      <c r="U664" s="469"/>
      <c r="V664" s="470"/>
      <c r="W664" s="470"/>
      <c r="X664" s="470"/>
      <c r="Y664" s="470"/>
      <c r="Z664" s="400">
        <v>1093</v>
      </c>
      <c r="AA664" s="400"/>
    </row>
    <row r="665" spans="16:27">
      <c r="P665" s="485">
        <f t="shared" ca="1" si="154"/>
        <v>0.62901620370370392</v>
      </c>
      <c r="Q665" s="484">
        <f t="shared" ca="1" si="155"/>
        <v>0.62917824074074091</v>
      </c>
      <c r="T665" s="470"/>
      <c r="U665" s="469"/>
      <c r="V665" s="470"/>
      <c r="W665" s="470"/>
      <c r="X665" s="470"/>
      <c r="Y665" s="470"/>
      <c r="Z665" s="400">
        <v>1094</v>
      </c>
      <c r="AA665" s="400"/>
    </row>
    <row r="666" spans="16:27">
      <c r="P666" s="485">
        <f t="shared" ca="1" si="154"/>
        <v>0.62943287037037055</v>
      </c>
      <c r="Q666" s="484">
        <f t="shared" ca="1" si="155"/>
        <v>0.62960648148148168</v>
      </c>
      <c r="T666" s="470"/>
      <c r="U666" s="469"/>
      <c r="V666" s="470"/>
      <c r="W666" s="470"/>
      <c r="X666" s="470"/>
      <c r="Y666" s="470"/>
      <c r="Z666" s="400">
        <v>1095</v>
      </c>
      <c r="AA666" s="400"/>
    </row>
    <row r="667" spans="16:27">
      <c r="P667" s="485">
        <f t="shared" ca="1" si="154"/>
        <v>0.6298842592592595</v>
      </c>
      <c r="Q667" s="484">
        <f t="shared" ca="1" si="155"/>
        <v>0.63002314814814842</v>
      </c>
      <c r="T667" s="470"/>
      <c r="U667" s="469"/>
      <c r="V667" s="470"/>
      <c r="W667" s="470"/>
      <c r="X667" s="470"/>
      <c r="Y667" s="470"/>
      <c r="Z667" s="400">
        <v>1096</v>
      </c>
      <c r="AA667" s="400"/>
    </row>
    <row r="668" spans="16:27">
      <c r="P668" s="485">
        <f t="shared" ca="1" si="154"/>
        <v>0.63026620370370401</v>
      </c>
      <c r="Q668" s="484">
        <f t="shared" ca="1" si="155"/>
        <v>0.63043981481481515</v>
      </c>
      <c r="T668" s="470"/>
      <c r="U668" s="469"/>
      <c r="V668" s="470"/>
      <c r="W668" s="470"/>
      <c r="X668" s="470"/>
      <c r="Y668" s="470"/>
      <c r="Z668" s="400">
        <v>1097</v>
      </c>
      <c r="AA668" s="400"/>
    </row>
    <row r="669" spans="16:27">
      <c r="P669" s="485">
        <f t="shared" ca="1" si="154"/>
        <v>0.63071759259259297</v>
      </c>
      <c r="Q669" s="484">
        <f t="shared" ca="1" si="155"/>
        <v>0.63087962962962996</v>
      </c>
      <c r="T669" s="470"/>
      <c r="U669" s="469"/>
      <c r="V669" s="470"/>
      <c r="W669" s="470"/>
      <c r="X669" s="470"/>
      <c r="Y669" s="470"/>
      <c r="Z669" s="400">
        <v>1098</v>
      </c>
      <c r="AA669" s="400"/>
    </row>
    <row r="670" spans="16:27">
      <c r="P670" s="485">
        <f t="shared" ca="1" si="154"/>
        <v>0.63114583333333363</v>
      </c>
      <c r="Q670" s="484">
        <f t="shared" ca="1" si="155"/>
        <v>0.63130787037037062</v>
      </c>
      <c r="T670" s="470"/>
      <c r="U670" s="469"/>
      <c r="V670" s="470"/>
      <c r="W670" s="470"/>
      <c r="X670" s="470"/>
      <c r="Y670" s="470"/>
      <c r="Z670" s="400">
        <v>1099</v>
      </c>
      <c r="AA670" s="400"/>
    </row>
    <row r="671" spans="16:27">
      <c r="P671" s="485">
        <f t="shared" ca="1" si="154"/>
        <v>0.63156250000000025</v>
      </c>
      <c r="Q671" s="484">
        <f t="shared" ca="1" si="155"/>
        <v>0.63173611111111139</v>
      </c>
      <c r="T671" s="470"/>
      <c r="U671" s="469"/>
      <c r="V671" s="470"/>
      <c r="W671" s="470"/>
      <c r="X671" s="470"/>
      <c r="Y671" s="470"/>
      <c r="Z671" s="400">
        <v>1100</v>
      </c>
      <c r="AA671" s="400"/>
    </row>
    <row r="672" spans="16:27">
      <c r="P672" s="485">
        <f t="shared" ca="1" si="154"/>
        <v>0.63200231481481506</v>
      </c>
      <c r="Q672" s="484">
        <f t="shared" ca="1" si="155"/>
        <v>0.63214120370370397</v>
      </c>
      <c r="T672" s="470"/>
      <c r="U672" s="469"/>
      <c r="V672" s="470"/>
      <c r="W672" s="470"/>
      <c r="X672" s="470"/>
      <c r="Y672" s="470"/>
      <c r="Z672" s="400">
        <v>1101</v>
      </c>
      <c r="AA672" s="400"/>
    </row>
    <row r="673" spans="16:27">
      <c r="P673" s="485">
        <f t="shared" ca="1" si="154"/>
        <v>0.63241898148148179</v>
      </c>
      <c r="Q673" s="484">
        <f t="shared" ca="1" si="155"/>
        <v>0.63256944444444474</v>
      </c>
      <c r="T673" s="470"/>
      <c r="U673" s="469"/>
      <c r="V673" s="470"/>
      <c r="W673" s="470"/>
      <c r="X673" s="470"/>
      <c r="Y673" s="470"/>
      <c r="Z673" s="400">
        <v>1102</v>
      </c>
      <c r="AA673" s="400"/>
    </row>
    <row r="674" spans="16:27">
      <c r="P674" s="485">
        <f t="shared" ca="1" si="154"/>
        <v>0.63281250000000033</v>
      </c>
      <c r="Q674" s="484">
        <f t="shared" ca="1" si="155"/>
        <v>0.63297453703703732</v>
      </c>
      <c r="T674" s="470"/>
      <c r="U674" s="469"/>
      <c r="V674" s="470"/>
      <c r="W674" s="470"/>
      <c r="X674" s="470"/>
      <c r="Y674" s="470"/>
      <c r="Z674" s="400">
        <v>1103</v>
      </c>
      <c r="AA674" s="400"/>
    </row>
    <row r="675" spans="16:27">
      <c r="P675" s="485">
        <f t="shared" ca="1" si="154"/>
        <v>0.63324074074074099</v>
      </c>
      <c r="Q675" s="484">
        <f t="shared" ca="1" si="155"/>
        <v>0.6333796296296299</v>
      </c>
      <c r="T675" s="470"/>
      <c r="U675" s="469"/>
      <c r="V675" s="470"/>
      <c r="W675" s="470"/>
      <c r="X675" s="470"/>
      <c r="Y675" s="470"/>
      <c r="Z675" s="400">
        <v>1104</v>
      </c>
      <c r="AA675" s="400"/>
    </row>
    <row r="676" spans="16:27">
      <c r="P676" s="485">
        <f t="shared" ca="1" si="154"/>
        <v>0.63365740740740772</v>
      </c>
      <c r="Q676" s="484">
        <f t="shared" ca="1" si="155"/>
        <v>0.63383101851851886</v>
      </c>
      <c r="T676" s="470"/>
      <c r="U676" s="469"/>
      <c r="V676" s="470"/>
      <c r="W676" s="470"/>
      <c r="X676" s="470"/>
      <c r="Y676" s="470"/>
      <c r="Z676" s="400">
        <v>1105</v>
      </c>
      <c r="AA676" s="400"/>
    </row>
    <row r="677" spans="16:27">
      <c r="P677" s="485">
        <f t="shared" ca="1" si="154"/>
        <v>0.63410879629629668</v>
      </c>
      <c r="Q677" s="484">
        <f t="shared" ca="1" si="155"/>
        <v>0.63428240740740782</v>
      </c>
      <c r="T677" s="470"/>
      <c r="U677" s="469"/>
      <c r="V677" s="470"/>
      <c r="W677" s="470"/>
      <c r="X677" s="470"/>
      <c r="Y677" s="470"/>
      <c r="Z677" s="400">
        <v>1106</v>
      </c>
      <c r="AA677" s="400"/>
    </row>
    <row r="678" spans="16:27">
      <c r="P678" s="485">
        <f t="shared" ca="1" si="154"/>
        <v>0.63452546296296342</v>
      </c>
      <c r="Q678" s="484">
        <f t="shared" ca="1" si="155"/>
        <v>0.63469907407407455</v>
      </c>
      <c r="T678" s="470"/>
      <c r="U678" s="469"/>
      <c r="V678" s="470"/>
      <c r="W678" s="470"/>
      <c r="X678" s="470"/>
      <c r="Y678" s="470"/>
      <c r="Z678" s="400">
        <v>1107</v>
      </c>
      <c r="AA678" s="400"/>
    </row>
    <row r="679" spans="16:27">
      <c r="P679" s="485">
        <f t="shared" ca="1" si="154"/>
        <v>0.63495370370370419</v>
      </c>
      <c r="Q679" s="484">
        <f t="shared" ca="1" si="155"/>
        <v>0.63511574074074117</v>
      </c>
      <c r="T679" s="470"/>
      <c r="U679" s="469"/>
      <c r="V679" s="470"/>
      <c r="W679" s="470"/>
      <c r="X679" s="470"/>
      <c r="Y679" s="470"/>
      <c r="Z679" s="400">
        <v>1108</v>
      </c>
      <c r="AA679" s="400"/>
    </row>
    <row r="680" spans="16:27">
      <c r="P680" s="485">
        <f t="shared" ca="1" si="154"/>
        <v>0.63535879629629677</v>
      </c>
      <c r="Q680" s="484">
        <f t="shared" ca="1" si="155"/>
        <v>0.63550925925925972</v>
      </c>
      <c r="T680" s="470"/>
      <c r="U680" s="469"/>
      <c r="V680" s="470"/>
      <c r="W680" s="470"/>
      <c r="X680" s="470"/>
      <c r="Y680" s="470"/>
      <c r="Z680" s="400">
        <v>609</v>
      </c>
      <c r="AA680" s="400"/>
    </row>
    <row r="681" spans="16:27">
      <c r="P681" s="485">
        <f t="shared" ca="1" si="154"/>
        <v>0.63575231481481531</v>
      </c>
      <c r="Q681" s="484">
        <f t="shared" ca="1" si="155"/>
        <v>0.63590277777777826</v>
      </c>
      <c r="T681" s="470"/>
      <c r="U681" s="469"/>
      <c r="V681" s="470"/>
      <c r="W681" s="470"/>
      <c r="X681" s="470"/>
      <c r="Y681" s="470"/>
      <c r="Z681" s="400">
        <v>610</v>
      </c>
      <c r="AA681" s="400"/>
    </row>
    <row r="682" spans="16:27">
      <c r="P682" s="485">
        <f t="shared" ca="1" si="154"/>
        <v>0.63616898148148193</v>
      </c>
      <c r="Q682" s="484">
        <f t="shared" ca="1" si="155"/>
        <v>0.63634259259259307</v>
      </c>
      <c r="T682" s="470"/>
      <c r="U682" s="469"/>
      <c r="V682" s="470"/>
      <c r="W682" s="470"/>
      <c r="X682" s="470"/>
      <c r="Y682" s="470"/>
      <c r="Z682" s="400">
        <v>611</v>
      </c>
      <c r="AA682" s="400"/>
    </row>
    <row r="683" spans="16:27">
      <c r="P683" s="485">
        <f t="shared" ca="1" si="154"/>
        <v>0.63658564814814866</v>
      </c>
      <c r="Q683" s="484">
        <f t="shared" ca="1" si="155"/>
        <v>0.63674768518518565</v>
      </c>
      <c r="T683" s="470"/>
      <c r="U683" s="469"/>
      <c r="V683" s="470"/>
      <c r="W683" s="470"/>
      <c r="X683" s="470"/>
      <c r="Y683" s="470"/>
      <c r="Z683" s="400">
        <v>612</v>
      </c>
      <c r="AA683" s="400"/>
    </row>
    <row r="684" spans="16:27">
      <c r="P684" s="485">
        <f t="shared" ca="1" si="154"/>
        <v>0.63700231481481528</v>
      </c>
      <c r="Q684" s="484">
        <f t="shared" ca="1" si="155"/>
        <v>0.63717592592592642</v>
      </c>
      <c r="T684" s="470"/>
      <c r="U684" s="469"/>
      <c r="V684" s="470"/>
      <c r="W684" s="470"/>
      <c r="X684" s="470"/>
      <c r="Y684" s="470"/>
      <c r="Z684" s="400">
        <v>613</v>
      </c>
      <c r="AA684" s="400"/>
    </row>
    <row r="685" spans="16:27">
      <c r="P685" s="485">
        <f t="shared" ca="1" si="154"/>
        <v>0.63741898148148202</v>
      </c>
      <c r="Q685" s="484">
        <f t="shared" ca="1" si="155"/>
        <v>0.63759259259259315</v>
      </c>
      <c r="T685" s="470"/>
      <c r="U685" s="469"/>
      <c r="V685" s="470"/>
      <c r="W685" s="470"/>
      <c r="X685" s="470"/>
      <c r="Y685" s="470"/>
      <c r="Z685" s="400">
        <v>614</v>
      </c>
      <c r="AA685" s="400"/>
    </row>
    <row r="686" spans="16:27">
      <c r="P686" s="485">
        <f t="shared" ca="1" si="154"/>
        <v>0.63785879629629683</v>
      </c>
      <c r="Q686" s="484">
        <f t="shared" ca="1" si="155"/>
        <v>0.63800925925925978</v>
      </c>
      <c r="T686" s="501">
        <v>20</v>
      </c>
      <c r="U686" s="469"/>
      <c r="V686" s="470"/>
      <c r="W686" s="470"/>
      <c r="X686" s="470"/>
      <c r="Y686" s="470"/>
      <c r="Z686" s="400">
        <v>615</v>
      </c>
      <c r="AA686" s="400"/>
    </row>
    <row r="687" spans="16:27">
      <c r="P687" s="485">
        <f t="shared" ca="1" si="154"/>
        <v>0.63825231481481537</v>
      </c>
      <c r="Q687" s="484">
        <f t="shared" ca="1" si="155"/>
        <v>0.63841435185185236</v>
      </c>
      <c r="T687" s="470"/>
      <c r="U687" s="469"/>
      <c r="V687" s="470"/>
      <c r="W687" s="470"/>
      <c r="X687" s="470"/>
      <c r="Y687" s="470"/>
      <c r="Z687" s="400">
        <v>616</v>
      </c>
      <c r="AA687" s="400"/>
    </row>
    <row r="688" spans="16:27">
      <c r="P688" s="485">
        <f t="shared" ca="1" si="154"/>
        <v>0.6386458333333338</v>
      </c>
      <c r="Q688" s="484">
        <f t="shared" ca="1" si="155"/>
        <v>0.63880787037037079</v>
      </c>
      <c r="T688" s="470"/>
      <c r="U688" s="469"/>
      <c r="V688" s="470"/>
      <c r="W688" s="470"/>
      <c r="X688" s="470"/>
      <c r="Y688" s="470"/>
      <c r="Z688" s="400">
        <v>617</v>
      </c>
      <c r="AA688" s="400"/>
    </row>
    <row r="689" spans="16:27">
      <c r="P689" s="485">
        <f t="shared" ca="1" si="154"/>
        <v>0.63908564814814861</v>
      </c>
      <c r="Q689" s="484">
        <f t="shared" ca="1" si="155"/>
        <v>0.63922453703703752</v>
      </c>
      <c r="T689" s="470"/>
      <c r="U689" s="469"/>
      <c r="V689" s="470"/>
      <c r="W689" s="470"/>
      <c r="X689" s="470"/>
      <c r="Y689" s="470"/>
      <c r="Z689" s="400">
        <v>618</v>
      </c>
      <c r="AA689" s="400"/>
    </row>
    <row r="690" spans="16:27">
      <c r="P690" s="485">
        <f t="shared" ca="1" si="154"/>
        <v>0.63947916666666715</v>
      </c>
      <c r="Q690" s="484">
        <f t="shared" ca="1" si="155"/>
        <v>0.63965277777777829</v>
      </c>
      <c r="T690" s="470"/>
      <c r="U690" s="469"/>
      <c r="V690" s="470"/>
      <c r="W690" s="470"/>
      <c r="X690" s="470"/>
      <c r="Y690" s="470"/>
      <c r="Z690" s="400">
        <v>619</v>
      </c>
      <c r="AA690" s="400"/>
    </row>
    <row r="691" spans="16:27">
      <c r="P691" s="485">
        <f t="shared" ca="1" si="154"/>
        <v>0.63989583333333389</v>
      </c>
      <c r="Q691" s="484">
        <f t="shared" ca="1" si="155"/>
        <v>0.6400347222222228</v>
      </c>
      <c r="T691" s="470"/>
      <c r="U691" s="469"/>
      <c r="V691" s="470"/>
      <c r="W691" s="470"/>
      <c r="X691" s="470"/>
      <c r="Y691" s="470"/>
      <c r="Z691" s="400">
        <v>620</v>
      </c>
      <c r="AA691" s="400"/>
    </row>
    <row r="692" spans="16:27">
      <c r="P692" s="485">
        <f t="shared" ca="1" si="154"/>
        <v>0.64031250000000062</v>
      </c>
      <c r="Q692" s="484">
        <f t="shared" ca="1" si="155"/>
        <v>0.64047453703703761</v>
      </c>
      <c r="T692" s="470"/>
      <c r="U692" s="469"/>
      <c r="V692" s="470"/>
      <c r="W692" s="470"/>
      <c r="X692" s="470"/>
      <c r="Y692" s="470"/>
      <c r="Z692" s="400">
        <v>621</v>
      </c>
      <c r="AA692" s="400"/>
    </row>
    <row r="693" spans="16:27">
      <c r="P693" s="485">
        <f t="shared" ca="1" si="154"/>
        <v>0.64070601851851905</v>
      </c>
      <c r="Q693" s="484">
        <f t="shared" ca="1" si="155"/>
        <v>0.640856481481482</v>
      </c>
      <c r="T693" s="470"/>
      <c r="U693" s="469"/>
      <c r="V693" s="470"/>
      <c r="W693" s="470"/>
      <c r="X693" s="470"/>
      <c r="Y693" s="470"/>
      <c r="Z693" s="400">
        <v>622</v>
      </c>
      <c r="AA693" s="400"/>
    </row>
    <row r="694" spans="16:27">
      <c r="P694" s="485">
        <f t="shared" ca="1" si="154"/>
        <v>0.64111111111111163</v>
      </c>
      <c r="Q694" s="484">
        <f t="shared" ca="1" si="155"/>
        <v>0.64128472222222277</v>
      </c>
      <c r="T694" s="470"/>
      <c r="U694" s="469"/>
      <c r="V694" s="470"/>
      <c r="W694" s="470"/>
      <c r="X694" s="470"/>
      <c r="Y694" s="470"/>
      <c r="Z694" s="400">
        <v>623</v>
      </c>
      <c r="AA694" s="400"/>
    </row>
    <row r="695" spans="16:27">
      <c r="P695" s="485">
        <f t="shared" ca="1" si="154"/>
        <v>0.64156250000000059</v>
      </c>
      <c r="Q695" s="484">
        <f t="shared" ca="1" si="155"/>
        <v>0.64173611111111173</v>
      </c>
      <c r="T695" s="470"/>
      <c r="U695" s="469"/>
      <c r="V695" s="470"/>
      <c r="W695" s="470"/>
      <c r="X695" s="470"/>
      <c r="Y695" s="470"/>
      <c r="Z695" s="400">
        <v>624</v>
      </c>
      <c r="AA695" s="400"/>
    </row>
    <row r="696" spans="16:27">
      <c r="P696" s="485">
        <f t="shared" ca="1" si="154"/>
        <v>0.6420023148148154</v>
      </c>
      <c r="Q696" s="484">
        <f t="shared" ca="1" si="155"/>
        <v>0.64214120370370431</v>
      </c>
      <c r="T696" s="470"/>
      <c r="U696" s="469"/>
      <c r="V696" s="470"/>
      <c r="W696" s="470"/>
      <c r="X696" s="470"/>
      <c r="Y696" s="470"/>
      <c r="Z696" s="400">
        <v>625</v>
      </c>
      <c r="AA696" s="400"/>
    </row>
    <row r="697" spans="16:27">
      <c r="P697" s="485">
        <f t="shared" ca="1" si="154"/>
        <v>0.64243055555555617</v>
      </c>
      <c r="Q697" s="484">
        <f t="shared" ca="1" si="155"/>
        <v>0.64260416666666731</v>
      </c>
      <c r="T697" s="470"/>
      <c r="U697" s="469"/>
      <c r="V697" s="470"/>
      <c r="W697" s="470"/>
      <c r="X697" s="470"/>
      <c r="Y697" s="470"/>
      <c r="Z697" s="400">
        <v>626</v>
      </c>
      <c r="AA697" s="400"/>
    </row>
    <row r="698" spans="16:27">
      <c r="P698" s="485">
        <f t="shared" ca="1" si="154"/>
        <v>0.6428472222222229</v>
      </c>
      <c r="Q698" s="484">
        <f t="shared" ca="1" si="155"/>
        <v>0.64302083333333404</v>
      </c>
      <c r="T698" s="470"/>
      <c r="U698" s="469"/>
      <c r="V698" s="470"/>
      <c r="W698" s="470"/>
      <c r="X698" s="470"/>
      <c r="Y698" s="470"/>
      <c r="Z698" s="400">
        <v>627</v>
      </c>
      <c r="AA698" s="400"/>
    </row>
    <row r="699" spans="16:27">
      <c r="P699" s="485">
        <f t="shared" ca="1" si="154"/>
        <v>0.6433101851851859</v>
      </c>
      <c r="Q699" s="484">
        <f t="shared" ca="1" si="155"/>
        <v>0.64344907407407481</v>
      </c>
      <c r="T699" s="470"/>
      <c r="U699" s="469"/>
      <c r="V699" s="470"/>
      <c r="W699" s="470"/>
      <c r="X699" s="470"/>
      <c r="Y699" s="470"/>
      <c r="Z699" s="400">
        <v>628</v>
      </c>
      <c r="AA699" s="400"/>
    </row>
    <row r="700" spans="16:27">
      <c r="P700" s="485">
        <f t="shared" ca="1" si="154"/>
        <v>0.64373842592592667</v>
      </c>
      <c r="Q700" s="484">
        <f t="shared" ca="1" si="155"/>
        <v>0.64391203703703781</v>
      </c>
      <c r="T700" s="470"/>
      <c r="U700" s="469"/>
      <c r="V700" s="470"/>
      <c r="W700" s="470"/>
      <c r="X700" s="470"/>
      <c r="Y700" s="470"/>
      <c r="Z700" s="400">
        <v>629</v>
      </c>
      <c r="AA700" s="400"/>
    </row>
    <row r="701" spans="16:27">
      <c r="P701" s="485">
        <f t="shared" ca="1" si="154"/>
        <v>0.64418981481481563</v>
      </c>
      <c r="Q701" s="484">
        <f t="shared" ca="1" si="155"/>
        <v>0.64432870370370454</v>
      </c>
      <c r="T701" s="470"/>
      <c r="U701" s="469"/>
      <c r="V701" s="470"/>
      <c r="W701" s="470"/>
      <c r="X701" s="470"/>
      <c r="Y701" s="470"/>
      <c r="Z701" s="400">
        <v>630</v>
      </c>
      <c r="AA701" s="400"/>
    </row>
    <row r="702" spans="16:27">
      <c r="P702" s="485">
        <f t="shared" ca="1" si="154"/>
        <v>0.64459490740740821</v>
      </c>
      <c r="Q702" s="484">
        <f t="shared" ca="1" si="155"/>
        <v>0.64474537037037116</v>
      </c>
      <c r="T702" s="470"/>
      <c r="U702" s="469"/>
      <c r="V702" s="470"/>
      <c r="W702" s="470"/>
      <c r="X702" s="470"/>
      <c r="Y702" s="470"/>
      <c r="Z702" s="400">
        <v>631</v>
      </c>
      <c r="AA702" s="400"/>
    </row>
    <row r="703" spans="16:27">
      <c r="P703" s="485">
        <f t="shared" ca="1" si="154"/>
        <v>0.64502314814814898</v>
      </c>
      <c r="Q703" s="484">
        <f t="shared" ca="1" si="155"/>
        <v>0.64519675925926012</v>
      </c>
      <c r="T703" s="470"/>
      <c r="U703" s="469"/>
      <c r="V703" s="470"/>
      <c r="W703" s="470"/>
      <c r="X703" s="470"/>
      <c r="Y703" s="470"/>
      <c r="Z703" s="400">
        <v>632</v>
      </c>
      <c r="AA703" s="400"/>
    </row>
    <row r="704" spans="16:27">
      <c r="P704" s="485">
        <f t="shared" ca="1" si="154"/>
        <v>0.64548611111111198</v>
      </c>
      <c r="Q704" s="484">
        <f t="shared" ca="1" si="155"/>
        <v>0.64564814814814897</v>
      </c>
      <c r="T704" s="470"/>
      <c r="U704" s="469"/>
      <c r="V704" s="470"/>
      <c r="W704" s="470"/>
      <c r="X704" s="470"/>
      <c r="Y704" s="470"/>
      <c r="Z704" s="400">
        <v>633</v>
      </c>
      <c r="AA704" s="400"/>
    </row>
    <row r="705" spans="16:27">
      <c r="P705" s="485">
        <f t="shared" ca="1" si="154"/>
        <v>0.64591435185185264</v>
      </c>
      <c r="Q705" s="484">
        <f t="shared" ca="1" si="155"/>
        <v>0.64606481481481559</v>
      </c>
      <c r="T705" s="470"/>
      <c r="U705" s="469"/>
      <c r="V705" s="470"/>
      <c r="W705" s="470"/>
      <c r="X705" s="470"/>
      <c r="Y705" s="470"/>
      <c r="Z705" s="400">
        <v>634</v>
      </c>
      <c r="AA705" s="400"/>
    </row>
    <row r="706" spans="16:27">
      <c r="P706" s="485">
        <f t="shared" ca="1" si="154"/>
        <v>0.64633101851851926</v>
      </c>
      <c r="Q706" s="484">
        <f t="shared" ca="1" si="155"/>
        <v>0.64649305555555625</v>
      </c>
      <c r="T706" s="470"/>
      <c r="U706" s="469"/>
      <c r="V706" s="470"/>
      <c r="W706" s="470"/>
      <c r="X706" s="470"/>
      <c r="Y706" s="470"/>
      <c r="Z706" s="400">
        <v>635</v>
      </c>
      <c r="AA706" s="400"/>
    </row>
    <row r="707" spans="16:27">
      <c r="P707" s="485">
        <f t="shared" ca="1" si="154"/>
        <v>0.64675925925925992</v>
      </c>
      <c r="Q707" s="484">
        <f t="shared" ca="1" si="155"/>
        <v>0.64689814814814883</v>
      </c>
      <c r="T707" s="470"/>
      <c r="U707" s="469"/>
      <c r="V707" s="470"/>
      <c r="W707" s="470"/>
      <c r="X707" s="470"/>
      <c r="Y707" s="470"/>
      <c r="Z707" s="400">
        <v>636</v>
      </c>
      <c r="AA707" s="400"/>
    </row>
    <row r="708" spans="16:27">
      <c r="P708" s="485">
        <f t="shared" ca="1" si="154"/>
        <v>0.64718750000000069</v>
      </c>
      <c r="Q708" s="484">
        <f t="shared" ca="1" si="155"/>
        <v>0.6473263888888896</v>
      </c>
      <c r="T708" s="470"/>
      <c r="U708" s="469"/>
      <c r="V708" s="470"/>
      <c r="W708" s="470"/>
      <c r="X708" s="470"/>
      <c r="Y708" s="470"/>
      <c r="Z708" s="400">
        <v>637</v>
      </c>
      <c r="AA708" s="400"/>
    </row>
    <row r="709" spans="16:27">
      <c r="P709" s="485">
        <f t="shared" ca="1" si="154"/>
        <v>0.64759259259259327</v>
      </c>
      <c r="Q709" s="484">
        <f t="shared" ca="1" si="155"/>
        <v>0.64774305555555622</v>
      </c>
      <c r="T709" s="470"/>
      <c r="U709" s="469"/>
      <c r="V709" s="470"/>
      <c r="W709" s="470"/>
      <c r="X709" s="470"/>
      <c r="Y709" s="470"/>
      <c r="Z709" s="400">
        <v>638</v>
      </c>
      <c r="AA709" s="400"/>
    </row>
    <row r="710" spans="16:27">
      <c r="P710" s="485">
        <f t="shared" ca="1" si="154"/>
        <v>0.64799768518518586</v>
      </c>
      <c r="Q710" s="484">
        <f t="shared" ca="1" si="155"/>
        <v>0.64817129629629699</v>
      </c>
      <c r="T710" s="470"/>
      <c r="U710" s="469"/>
      <c r="V710" s="470"/>
      <c r="W710" s="470"/>
      <c r="X710" s="470"/>
      <c r="Y710" s="470"/>
      <c r="AA710" s="400"/>
    </row>
    <row r="711" spans="16:27">
      <c r="P711" s="485">
        <f t="shared" ca="1" si="154"/>
        <v>0.64840277777777844</v>
      </c>
      <c r="Q711" s="484">
        <f t="shared" ca="1" si="155"/>
        <v>0.64857638888888958</v>
      </c>
      <c r="T711" s="470"/>
      <c r="U711" s="469"/>
      <c r="V711" s="470"/>
      <c r="W711" s="470"/>
      <c r="X711" s="470"/>
      <c r="Y711" s="470"/>
      <c r="AA711" s="400"/>
    </row>
    <row r="712" spans="16:27">
      <c r="P712" s="485">
        <f t="shared" ca="1" si="154"/>
        <v>0.6488541666666674</v>
      </c>
      <c r="Q712" s="484">
        <f t="shared" ca="1" si="155"/>
        <v>0.64902777777777854</v>
      </c>
      <c r="T712" s="470"/>
      <c r="U712" s="469"/>
      <c r="V712" s="470"/>
      <c r="W712" s="470"/>
      <c r="X712" s="470"/>
      <c r="Y712" s="470"/>
      <c r="AA712" s="400"/>
    </row>
    <row r="713" spans="16:27">
      <c r="P713" s="485">
        <f t="shared" ca="1" si="154"/>
        <v>0.64925925925925998</v>
      </c>
      <c r="Q713" s="484">
        <f t="shared" ca="1" si="155"/>
        <v>0.64940972222222293</v>
      </c>
      <c r="T713" s="470"/>
      <c r="U713" s="469"/>
      <c r="V713" s="470"/>
      <c r="W713" s="470"/>
      <c r="X713" s="470"/>
      <c r="Y713" s="470"/>
      <c r="AA713" s="400"/>
    </row>
    <row r="714" spans="16:27">
      <c r="P714" s="485">
        <f t="shared" ca="1" si="154"/>
        <v>0.64966435185185256</v>
      </c>
      <c r="Q714" s="484">
        <f t="shared" ca="1" si="155"/>
        <v>0.64981481481481551</v>
      </c>
      <c r="T714" s="470"/>
      <c r="U714" s="469"/>
      <c r="V714" s="470"/>
      <c r="W714" s="470"/>
      <c r="X714" s="470"/>
      <c r="Y714" s="470"/>
      <c r="AA714" s="400"/>
    </row>
    <row r="715" spans="16:27">
      <c r="P715" s="485">
        <f t="shared" ca="1" si="154"/>
        <v>0.6500578703703711</v>
      </c>
      <c r="Q715" s="484">
        <f t="shared" ca="1" si="155"/>
        <v>0.65020833333333405</v>
      </c>
      <c r="T715" s="470"/>
      <c r="U715" s="469"/>
      <c r="V715" s="470"/>
      <c r="W715" s="470"/>
      <c r="X715" s="470"/>
      <c r="Y715" s="470"/>
      <c r="AA715" s="400"/>
    </row>
    <row r="716" spans="16:27">
      <c r="P716" s="485">
        <f t="shared" ca="1" si="154"/>
        <v>0.65046296296296369</v>
      </c>
      <c r="Q716" s="484">
        <f t="shared" ca="1" si="155"/>
        <v>0.6506018518518526</v>
      </c>
      <c r="T716" s="470"/>
      <c r="U716" s="469"/>
      <c r="V716" s="470"/>
      <c r="W716" s="470"/>
      <c r="X716" s="470"/>
      <c r="Y716" s="470"/>
      <c r="AA716" s="400"/>
    </row>
    <row r="717" spans="16:27">
      <c r="P717" s="485">
        <f t="shared" ca="1" si="154"/>
        <v>0.65085648148148223</v>
      </c>
      <c r="Q717" s="484">
        <f t="shared" ca="1" si="155"/>
        <v>0.65100694444444518</v>
      </c>
      <c r="T717" s="470"/>
      <c r="U717" s="469"/>
      <c r="V717" s="470"/>
      <c r="W717" s="470"/>
      <c r="X717" s="470"/>
      <c r="Y717" s="470"/>
      <c r="AA717" s="400"/>
    </row>
    <row r="718" spans="16:27">
      <c r="P718" s="485">
        <f t="shared" ca="1" si="154"/>
        <v>0.651284722222223</v>
      </c>
      <c r="Q718" s="484">
        <f t="shared" ca="1" si="155"/>
        <v>0.65142361111111191</v>
      </c>
      <c r="T718" s="470"/>
      <c r="U718" s="469"/>
      <c r="V718" s="470"/>
      <c r="W718" s="470"/>
      <c r="X718" s="470"/>
      <c r="Y718" s="470"/>
      <c r="AA718" s="400"/>
    </row>
    <row r="719" spans="16:27">
      <c r="P719" s="485">
        <f t="shared" ca="1" si="154"/>
        <v>0.65171296296296377</v>
      </c>
      <c r="Q719" s="484">
        <f t="shared" ca="1" si="155"/>
        <v>0.65188657407407491</v>
      </c>
      <c r="T719" s="470"/>
      <c r="U719" s="469"/>
      <c r="V719" s="470"/>
      <c r="W719" s="470"/>
      <c r="X719" s="470"/>
      <c r="Y719" s="470"/>
      <c r="AA719" s="400"/>
    </row>
    <row r="720" spans="16:27">
      <c r="P720" s="485">
        <f t="shared" ca="1" si="154"/>
        <v>0.6521296296296305</v>
      </c>
      <c r="Q720" s="484">
        <f t="shared" ca="1" si="155"/>
        <v>0.65228009259259345</v>
      </c>
      <c r="T720" s="470"/>
      <c r="U720" s="469"/>
      <c r="V720" s="470"/>
      <c r="W720" s="470"/>
      <c r="X720" s="470"/>
      <c r="Y720" s="470"/>
      <c r="AA720" s="400"/>
    </row>
    <row r="721" spans="16:27">
      <c r="P721" s="485">
        <f t="shared" ca="1" si="154"/>
        <v>0.65253472222222308</v>
      </c>
      <c r="Q721" s="484">
        <f t="shared" ca="1" si="155"/>
        <v>0.652673611111112</v>
      </c>
      <c r="T721" s="470"/>
      <c r="U721" s="469"/>
      <c r="V721" s="470"/>
      <c r="W721" s="470"/>
      <c r="X721" s="470"/>
      <c r="Y721" s="470"/>
      <c r="AA721" s="400"/>
    </row>
    <row r="722" spans="16:27">
      <c r="P722" s="485">
        <f t="shared" ca="1" si="154"/>
        <v>0.65295138888888982</v>
      </c>
      <c r="Q722" s="484">
        <f t="shared" ca="1" si="155"/>
        <v>0.65312500000000095</v>
      </c>
      <c r="T722" s="470"/>
      <c r="U722" s="469"/>
      <c r="V722" s="470"/>
      <c r="W722" s="470"/>
      <c r="X722" s="470"/>
      <c r="Y722" s="470"/>
      <c r="AA722" s="400"/>
    </row>
    <row r="723" spans="16:27">
      <c r="P723" s="485">
        <f t="shared" ref="P723:P786" ca="1" si="156">Q722+TIME(0,0,RANDBETWEEN(20,25))</f>
        <v>0.65337962962963059</v>
      </c>
      <c r="Q723" s="484">
        <f t="shared" ref="Q723:Q786" ca="1" si="157">P723+TIME(0,0,RANDBETWEEN(12,15))</f>
        <v>0.65353009259259354</v>
      </c>
      <c r="T723" s="470"/>
      <c r="U723" s="469"/>
      <c r="V723" s="470"/>
      <c r="W723" s="470"/>
      <c r="X723" s="470"/>
      <c r="Y723" s="470"/>
      <c r="AA723" s="400"/>
    </row>
    <row r="724" spans="16:27">
      <c r="P724" s="485">
        <f t="shared" ca="1" si="156"/>
        <v>0.65380787037037136</v>
      </c>
      <c r="Q724" s="484">
        <f t="shared" ca="1" si="157"/>
        <v>0.65396990740740835</v>
      </c>
      <c r="T724" s="470"/>
      <c r="U724" s="469"/>
      <c r="V724" s="470"/>
      <c r="W724" s="470"/>
      <c r="X724" s="470"/>
      <c r="Y724" s="470"/>
      <c r="AA724" s="400"/>
    </row>
    <row r="725" spans="16:27">
      <c r="P725" s="485">
        <f t="shared" ca="1" si="156"/>
        <v>0.65421296296296394</v>
      </c>
      <c r="Q725" s="484">
        <f t="shared" ca="1" si="157"/>
        <v>0.65435185185185285</v>
      </c>
      <c r="T725" s="470"/>
      <c r="U725" s="469"/>
      <c r="V725" s="470"/>
      <c r="W725" s="470"/>
      <c r="X725" s="470"/>
      <c r="Y725" s="470"/>
      <c r="AA725" s="400"/>
    </row>
    <row r="726" spans="16:27">
      <c r="P726" s="485">
        <f t="shared" ca="1" si="156"/>
        <v>0.65461805555555652</v>
      </c>
      <c r="Q726" s="484">
        <f t="shared" ca="1" si="157"/>
        <v>0.65476851851851947</v>
      </c>
      <c r="T726" s="470"/>
      <c r="U726" s="469"/>
      <c r="V726" s="470"/>
      <c r="W726" s="470"/>
      <c r="X726" s="470"/>
      <c r="Y726" s="470"/>
      <c r="AA726" s="400"/>
    </row>
    <row r="727" spans="16:27">
      <c r="P727" s="485">
        <f t="shared" ca="1" si="156"/>
        <v>0.65505787037037133</v>
      </c>
      <c r="Q727" s="484">
        <f t="shared" ca="1" si="157"/>
        <v>0.65523148148148247</v>
      </c>
      <c r="T727" s="470"/>
      <c r="U727" s="469"/>
      <c r="V727" s="470"/>
      <c r="W727" s="470"/>
      <c r="X727" s="470"/>
      <c r="Y727" s="470"/>
      <c r="AA727" s="400"/>
    </row>
    <row r="728" spans="16:27">
      <c r="P728" s="485">
        <f t="shared" ca="1" si="156"/>
        <v>0.6554861111111121</v>
      </c>
      <c r="Q728" s="484">
        <f t="shared" ca="1" si="157"/>
        <v>0.65564814814814909</v>
      </c>
      <c r="T728" s="470"/>
      <c r="U728" s="469"/>
      <c r="V728" s="470"/>
      <c r="W728" s="470"/>
      <c r="X728" s="470"/>
      <c r="Y728" s="470"/>
      <c r="AA728" s="400"/>
    </row>
    <row r="729" spans="16:27">
      <c r="P729" s="485">
        <f t="shared" ca="1" si="156"/>
        <v>0.65593750000000095</v>
      </c>
      <c r="Q729" s="484">
        <f t="shared" ca="1" si="157"/>
        <v>0.65611111111111209</v>
      </c>
      <c r="T729" s="470"/>
      <c r="U729" s="469"/>
      <c r="V729" s="470"/>
      <c r="W729" s="470"/>
      <c r="X729" s="470"/>
      <c r="Y729" s="470"/>
      <c r="AA729" s="400"/>
    </row>
    <row r="730" spans="16:27">
      <c r="P730" s="485">
        <f t="shared" ca="1" si="156"/>
        <v>0.65638888888888991</v>
      </c>
      <c r="Q730" s="484">
        <f t="shared" ca="1" si="157"/>
        <v>0.65652777777777882</v>
      </c>
      <c r="T730" s="470"/>
      <c r="U730" s="469"/>
      <c r="V730" s="470"/>
      <c r="W730" s="470"/>
      <c r="X730" s="470"/>
      <c r="Y730" s="470"/>
      <c r="AA730" s="400"/>
    </row>
    <row r="731" spans="16:27">
      <c r="P731" s="485">
        <f t="shared" ca="1" si="156"/>
        <v>0.65679398148148249</v>
      </c>
      <c r="Q731" s="484">
        <f t="shared" ca="1" si="157"/>
        <v>0.65694444444444544</v>
      </c>
      <c r="V731" s="470"/>
      <c r="W731" s="470"/>
      <c r="X731" s="470"/>
      <c r="Y731" s="470"/>
      <c r="AA731" s="400"/>
    </row>
    <row r="732" spans="16:27">
      <c r="P732" s="485">
        <f t="shared" ca="1" si="156"/>
        <v>0.65721064814814911</v>
      </c>
      <c r="Q732" s="484">
        <f t="shared" ca="1" si="157"/>
        <v>0.65738425925926025</v>
      </c>
      <c r="V732" s="470"/>
      <c r="W732" s="470"/>
      <c r="X732" s="470"/>
      <c r="Y732" s="470"/>
      <c r="AA732" s="400"/>
    </row>
    <row r="733" spans="16:27">
      <c r="P733" s="485">
        <f t="shared" ca="1" si="156"/>
        <v>0.65763888888888988</v>
      </c>
      <c r="Q733" s="484">
        <f t="shared" ca="1" si="157"/>
        <v>0.65778935185185283</v>
      </c>
      <c r="V733" s="470"/>
      <c r="W733" s="470"/>
      <c r="X733" s="470"/>
      <c r="Y733" s="470"/>
      <c r="AA733" s="400"/>
    </row>
    <row r="734" spans="16:27">
      <c r="P734" s="485">
        <f t="shared" ca="1" si="156"/>
        <v>0.65807870370370469</v>
      </c>
      <c r="Q734" s="484">
        <f t="shared" ca="1" si="157"/>
        <v>0.65824074074074168</v>
      </c>
      <c r="V734" s="470"/>
      <c r="W734" s="470"/>
      <c r="X734" s="470"/>
      <c r="Y734" s="470"/>
      <c r="AA734" s="400"/>
    </row>
    <row r="735" spans="16:27">
      <c r="P735" s="485">
        <f t="shared" ca="1" si="156"/>
        <v>0.65848379629629727</v>
      </c>
      <c r="Q735" s="484">
        <f t="shared" ca="1" si="157"/>
        <v>0.65864583333333426</v>
      </c>
      <c r="V735" s="470"/>
      <c r="W735" s="470"/>
      <c r="X735" s="470"/>
      <c r="Y735" s="470"/>
      <c r="AA735" s="400"/>
    </row>
    <row r="736" spans="16:27">
      <c r="P736" s="485">
        <f t="shared" ca="1" si="156"/>
        <v>0.6589004629629639</v>
      </c>
      <c r="Q736" s="484">
        <f t="shared" ca="1" si="157"/>
        <v>0.65903935185185281</v>
      </c>
      <c r="V736" s="470"/>
      <c r="W736" s="470"/>
      <c r="X736" s="470"/>
      <c r="Y736" s="470"/>
      <c r="AA736" s="400"/>
    </row>
    <row r="737" spans="16:27">
      <c r="P737" s="485">
        <f t="shared" ca="1" si="156"/>
        <v>0.65930555555555648</v>
      </c>
      <c r="Q737" s="484">
        <f t="shared" ca="1" si="157"/>
        <v>0.65946759259259347</v>
      </c>
      <c r="V737" s="470"/>
      <c r="W737" s="470"/>
      <c r="X737" s="470"/>
      <c r="Y737" s="470"/>
      <c r="AA737" s="400"/>
    </row>
    <row r="738" spans="16:27">
      <c r="P738" s="485">
        <f t="shared" ca="1" si="156"/>
        <v>0.65975694444444533</v>
      </c>
      <c r="Q738" s="484">
        <f t="shared" ca="1" si="157"/>
        <v>0.65989583333333424</v>
      </c>
      <c r="V738" s="470"/>
      <c r="W738" s="470"/>
      <c r="X738" s="470"/>
      <c r="Y738" s="470"/>
      <c r="AA738" s="400"/>
    </row>
    <row r="739" spans="16:27">
      <c r="P739" s="485">
        <f t="shared" ca="1" si="156"/>
        <v>0.66015046296296387</v>
      </c>
      <c r="Q739" s="484">
        <f t="shared" ca="1" si="157"/>
        <v>0.66030092592592682</v>
      </c>
      <c r="V739" s="470"/>
      <c r="W739" s="470"/>
      <c r="X739" s="470"/>
      <c r="Y739" s="470"/>
      <c r="AA739" s="400"/>
    </row>
    <row r="740" spans="16:27">
      <c r="P740" s="485">
        <f t="shared" ca="1" si="156"/>
        <v>0.66057870370370464</v>
      </c>
      <c r="Q740" s="484">
        <f t="shared" ca="1" si="157"/>
        <v>0.66072916666666759</v>
      </c>
      <c r="V740" s="470"/>
      <c r="W740" s="470"/>
      <c r="X740" s="470"/>
      <c r="Y740" s="470"/>
      <c r="AA740" s="400"/>
    </row>
    <row r="741" spans="16:27">
      <c r="P741" s="485">
        <f t="shared" ca="1" si="156"/>
        <v>0.66099537037037126</v>
      </c>
      <c r="Q741" s="484">
        <f t="shared" ca="1" si="157"/>
        <v>0.6611689814814824</v>
      </c>
      <c r="V741" s="470"/>
      <c r="W741" s="470"/>
      <c r="X741" s="470"/>
      <c r="Y741" s="470"/>
      <c r="AA741" s="400"/>
    </row>
    <row r="742" spans="16:27">
      <c r="P742" s="485">
        <f t="shared" ca="1" si="156"/>
        <v>0.66142361111111203</v>
      </c>
      <c r="Q742" s="484">
        <f t="shared" ca="1" si="157"/>
        <v>0.66157407407407498</v>
      </c>
      <c r="V742" s="470"/>
      <c r="W742" s="470"/>
      <c r="X742" s="470"/>
      <c r="Y742" s="470"/>
      <c r="AA742" s="400"/>
    </row>
    <row r="743" spans="16:27">
      <c r="P743" s="485">
        <f t="shared" ca="1" si="156"/>
        <v>0.66181712962963057</v>
      </c>
      <c r="Q743" s="484">
        <f t="shared" ca="1" si="157"/>
        <v>0.66197916666666756</v>
      </c>
      <c r="V743" s="470"/>
      <c r="W743" s="470"/>
      <c r="X743" s="470"/>
      <c r="Y743" s="470"/>
      <c r="AA743" s="400"/>
    </row>
    <row r="744" spans="16:27">
      <c r="P744" s="485">
        <f t="shared" ca="1" si="156"/>
        <v>0.66223379629629719</v>
      </c>
      <c r="Q744" s="484">
        <f t="shared" ca="1" si="157"/>
        <v>0.66240740740740833</v>
      </c>
      <c r="V744" s="470"/>
      <c r="W744" s="470"/>
      <c r="X744" s="470"/>
      <c r="Y744" s="470"/>
      <c r="AA744" s="400"/>
    </row>
    <row r="745" spans="16:27">
      <c r="P745" s="485">
        <f t="shared" ca="1" si="156"/>
        <v>0.66266203703703797</v>
      </c>
      <c r="Q745" s="484">
        <f t="shared" ca="1" si="157"/>
        <v>0.66282407407407495</v>
      </c>
      <c r="V745" s="470"/>
      <c r="W745" s="470"/>
      <c r="X745" s="470"/>
      <c r="Y745" s="470"/>
      <c r="AA745" s="400"/>
    </row>
    <row r="746" spans="16:27">
      <c r="P746" s="485">
        <f t="shared" ca="1" si="156"/>
        <v>0.66309027777777863</v>
      </c>
      <c r="Q746" s="484">
        <f t="shared" ca="1" si="157"/>
        <v>0.66324074074074157</v>
      </c>
      <c r="V746" s="470"/>
      <c r="W746" s="470"/>
      <c r="X746" s="470"/>
      <c r="Y746" s="470"/>
      <c r="AA746" s="400"/>
    </row>
    <row r="747" spans="16:27">
      <c r="P747" s="485">
        <f t="shared" ca="1" si="156"/>
        <v>0.66348379629629717</v>
      </c>
      <c r="Q747" s="484">
        <f t="shared" ca="1" si="157"/>
        <v>0.66364583333333416</v>
      </c>
      <c r="V747" s="470"/>
      <c r="W747" s="470"/>
      <c r="X747" s="470"/>
      <c r="Y747" s="470"/>
      <c r="AA747" s="400"/>
    </row>
    <row r="748" spans="16:27">
      <c r="P748" s="485">
        <f t="shared" ca="1" si="156"/>
        <v>0.66390046296296379</v>
      </c>
      <c r="Q748" s="484">
        <f t="shared" ca="1" si="157"/>
        <v>0.66405092592592674</v>
      </c>
      <c r="V748" s="470"/>
      <c r="W748" s="470"/>
      <c r="X748" s="470"/>
      <c r="Y748" s="470"/>
      <c r="AA748" s="400"/>
    </row>
    <row r="749" spans="16:27">
      <c r="P749" s="485">
        <f t="shared" ca="1" si="156"/>
        <v>0.66431712962963041</v>
      </c>
      <c r="Q749" s="484">
        <f t="shared" ca="1" si="157"/>
        <v>0.6644791666666674</v>
      </c>
      <c r="V749" s="470"/>
      <c r="W749" s="470"/>
      <c r="X749" s="470"/>
      <c r="Y749" s="470"/>
      <c r="AA749" s="400"/>
    </row>
    <row r="750" spans="16:27">
      <c r="P750" s="485">
        <f t="shared" ca="1" si="156"/>
        <v>0.66473379629629703</v>
      </c>
      <c r="Q750" s="484">
        <f t="shared" ca="1" si="157"/>
        <v>0.66488425925925998</v>
      </c>
      <c r="V750" s="470"/>
      <c r="W750" s="470"/>
      <c r="X750" s="470"/>
      <c r="Y750" s="470"/>
      <c r="AA750" s="400"/>
    </row>
    <row r="751" spans="16:27">
      <c r="P751" s="485">
        <f t="shared" ca="1" si="156"/>
        <v>0.66511574074074142</v>
      </c>
      <c r="Q751" s="484">
        <f t="shared" ca="1" si="157"/>
        <v>0.66525462962963033</v>
      </c>
      <c r="V751" s="470"/>
      <c r="W751" s="470"/>
      <c r="X751" s="470"/>
      <c r="Y751" s="470"/>
      <c r="AA751" s="400"/>
    </row>
    <row r="752" spans="16:27">
      <c r="P752" s="485">
        <f t="shared" ca="1" si="156"/>
        <v>0.66553240740740816</v>
      </c>
      <c r="Q752" s="484">
        <f t="shared" ca="1" si="157"/>
        <v>0.66569444444444514</v>
      </c>
      <c r="V752" s="470"/>
      <c r="W752" s="470"/>
      <c r="X752" s="470"/>
      <c r="Y752" s="470"/>
      <c r="AA752" s="400"/>
    </row>
    <row r="753" spans="16:27">
      <c r="P753" s="485">
        <f t="shared" ca="1" si="156"/>
        <v>0.66592592592592659</v>
      </c>
      <c r="Q753" s="484">
        <f t="shared" ca="1" si="157"/>
        <v>0.66607638888888954</v>
      </c>
      <c r="V753" s="470"/>
      <c r="W753" s="470"/>
      <c r="X753" s="470"/>
      <c r="Y753" s="470"/>
      <c r="AA753" s="400"/>
    </row>
    <row r="754" spans="16:27">
      <c r="P754" s="485">
        <f t="shared" ca="1" si="156"/>
        <v>0.66635416666666736</v>
      </c>
      <c r="Q754" s="484">
        <f t="shared" ca="1" si="157"/>
        <v>0.66651620370370435</v>
      </c>
      <c r="V754" s="470"/>
      <c r="W754" s="470"/>
      <c r="X754" s="470"/>
      <c r="Y754" s="470"/>
      <c r="AA754" s="400"/>
    </row>
    <row r="755" spans="16:27">
      <c r="P755" s="485">
        <f t="shared" ca="1" si="156"/>
        <v>0.66677083333333398</v>
      </c>
      <c r="Q755" s="484">
        <f t="shared" ca="1" si="157"/>
        <v>0.66693287037037097</v>
      </c>
      <c r="V755" s="470"/>
      <c r="W755" s="470"/>
      <c r="X755" s="470"/>
      <c r="Y755" s="470"/>
      <c r="AA755" s="400"/>
    </row>
    <row r="756" spans="16:27">
      <c r="P756" s="485">
        <f t="shared" ca="1" si="156"/>
        <v>0.66717592592592656</v>
      </c>
      <c r="Q756" s="484">
        <f t="shared" ca="1" si="157"/>
        <v>0.66732638888888951</v>
      </c>
      <c r="V756" s="470"/>
      <c r="W756" s="470"/>
      <c r="X756" s="470"/>
      <c r="Y756" s="470"/>
      <c r="AA756" s="400"/>
    </row>
    <row r="757" spans="16:27">
      <c r="P757" s="485">
        <f t="shared" ca="1" si="156"/>
        <v>0.6675694444444451</v>
      </c>
      <c r="Q757" s="484">
        <f t="shared" ca="1" si="157"/>
        <v>0.66774305555555624</v>
      </c>
      <c r="V757" s="470"/>
      <c r="W757" s="470"/>
      <c r="X757" s="470"/>
      <c r="Y757" s="470"/>
      <c r="AA757" s="400"/>
    </row>
    <row r="758" spans="16:27">
      <c r="P758" s="485">
        <f t="shared" ca="1" si="156"/>
        <v>0.66797453703703769</v>
      </c>
      <c r="Q758" s="484">
        <f t="shared" ca="1" si="157"/>
        <v>0.66813657407407467</v>
      </c>
      <c r="V758" s="470"/>
      <c r="W758" s="470"/>
      <c r="X758" s="470"/>
      <c r="Y758" s="470"/>
      <c r="AA758" s="400"/>
    </row>
    <row r="759" spans="16:27">
      <c r="P759" s="485">
        <f t="shared" ca="1" si="156"/>
        <v>0.66836805555555612</v>
      </c>
      <c r="Q759" s="484">
        <f t="shared" ca="1" si="157"/>
        <v>0.66851851851851907</v>
      </c>
      <c r="V759" s="470"/>
      <c r="W759" s="470"/>
      <c r="X759" s="470"/>
      <c r="Y759" s="470"/>
      <c r="AA759" s="400"/>
    </row>
    <row r="760" spans="16:27">
      <c r="P760" s="485">
        <f t="shared" ca="1" si="156"/>
        <v>0.66879629629629689</v>
      </c>
      <c r="Q760" s="484">
        <f t="shared" ca="1" si="157"/>
        <v>0.6689351851851858</v>
      </c>
      <c r="V760" s="470"/>
      <c r="W760" s="470"/>
      <c r="X760" s="470"/>
      <c r="Y760" s="470"/>
      <c r="AA760" s="400"/>
    </row>
    <row r="761" spans="16:27">
      <c r="P761" s="485">
        <f t="shared" ca="1" si="156"/>
        <v>0.66921296296296362</v>
      </c>
      <c r="Q761" s="484">
        <f t="shared" ca="1" si="157"/>
        <v>0.66938657407407476</v>
      </c>
      <c r="V761" s="470"/>
      <c r="W761" s="470"/>
      <c r="X761" s="470"/>
      <c r="Y761" s="470"/>
      <c r="AA761" s="400"/>
    </row>
    <row r="762" spans="16:27">
      <c r="P762" s="485">
        <f t="shared" ca="1" si="156"/>
        <v>0.66964120370370439</v>
      </c>
      <c r="Q762" s="484">
        <f t="shared" ca="1" si="157"/>
        <v>0.6697800925925933</v>
      </c>
      <c r="V762" s="470"/>
      <c r="W762" s="470"/>
      <c r="X762" s="470"/>
      <c r="Y762" s="470"/>
      <c r="AA762" s="400"/>
    </row>
    <row r="763" spans="16:27">
      <c r="P763" s="485">
        <f t="shared" ca="1" si="156"/>
        <v>0.67004629629629697</v>
      </c>
      <c r="Q763" s="484">
        <f t="shared" ca="1" si="157"/>
        <v>0.67020833333333396</v>
      </c>
      <c r="V763" s="470"/>
      <c r="W763" s="470"/>
      <c r="X763" s="470"/>
      <c r="Y763" s="470"/>
      <c r="AA763" s="400"/>
    </row>
    <row r="764" spans="16:27">
      <c r="P764" s="485">
        <f t="shared" ca="1" si="156"/>
        <v>0.67049768518518582</v>
      </c>
      <c r="Q764" s="484">
        <f t="shared" ca="1" si="157"/>
        <v>0.67063657407407473</v>
      </c>
      <c r="V764" s="470"/>
      <c r="W764" s="470"/>
      <c r="X764" s="470"/>
      <c r="Y764" s="470"/>
      <c r="AA764" s="400"/>
    </row>
    <row r="765" spans="16:27">
      <c r="P765" s="485">
        <f t="shared" ca="1" si="156"/>
        <v>0.67087962962963033</v>
      </c>
      <c r="Q765" s="484">
        <f t="shared" ca="1" si="157"/>
        <v>0.67101851851851924</v>
      </c>
      <c r="V765" s="470"/>
      <c r="W765" s="470"/>
      <c r="X765" s="470"/>
      <c r="Y765" s="470"/>
      <c r="AA765" s="400"/>
    </row>
    <row r="766" spans="16:27">
      <c r="P766" s="485">
        <f t="shared" ca="1" si="156"/>
        <v>0.67126157407407483</v>
      </c>
      <c r="Q766" s="484">
        <f t="shared" ca="1" si="157"/>
        <v>0.67143518518518597</v>
      </c>
      <c r="V766" s="470"/>
      <c r="W766" s="470"/>
      <c r="X766" s="470"/>
      <c r="Y766" s="470"/>
      <c r="AA766" s="400"/>
    </row>
    <row r="767" spans="16:27">
      <c r="P767" s="485">
        <f t="shared" ca="1" si="156"/>
        <v>0.67166666666666741</v>
      </c>
      <c r="Q767" s="484">
        <f t="shared" ca="1" si="157"/>
        <v>0.6718287037037044</v>
      </c>
      <c r="V767" s="470"/>
      <c r="W767" s="470"/>
      <c r="X767" s="470"/>
      <c r="Y767" s="470"/>
      <c r="AA767" s="400"/>
    </row>
    <row r="768" spans="16:27">
      <c r="P768" s="485">
        <f t="shared" ca="1" si="156"/>
        <v>0.67206018518518584</v>
      </c>
      <c r="Q768" s="484">
        <f t="shared" ca="1" si="157"/>
        <v>0.67219907407407475</v>
      </c>
      <c r="V768" s="470"/>
      <c r="W768" s="470"/>
      <c r="X768" s="470"/>
      <c r="Y768" s="470"/>
      <c r="AA768" s="400"/>
    </row>
    <row r="769" spans="16:27">
      <c r="P769" s="485">
        <f t="shared" ca="1" si="156"/>
        <v>0.67246527777777843</v>
      </c>
      <c r="Q769" s="484">
        <f t="shared" ca="1" si="157"/>
        <v>0.67260416666666734</v>
      </c>
      <c r="V769" s="470"/>
      <c r="W769" s="470"/>
      <c r="X769" s="470"/>
      <c r="Y769" s="470"/>
      <c r="AA769" s="400"/>
    </row>
    <row r="770" spans="16:27">
      <c r="P770" s="485">
        <f t="shared" ca="1" si="156"/>
        <v>0.67283564814814878</v>
      </c>
      <c r="Q770" s="484">
        <f t="shared" ca="1" si="157"/>
        <v>0.67299768518518577</v>
      </c>
      <c r="V770" s="470"/>
      <c r="W770" s="470"/>
      <c r="X770" s="470"/>
      <c r="Y770" s="470"/>
      <c r="AA770" s="400"/>
    </row>
    <row r="771" spans="16:27">
      <c r="P771" s="485">
        <f t="shared" ca="1" si="156"/>
        <v>0.67322916666666721</v>
      </c>
      <c r="Q771" s="484">
        <f t="shared" ca="1" si="157"/>
        <v>0.67337962962963016</v>
      </c>
      <c r="V771" s="470"/>
      <c r="W771" s="470"/>
      <c r="X771" s="470"/>
      <c r="Y771" s="470"/>
      <c r="AA771" s="400"/>
    </row>
    <row r="772" spans="16:27">
      <c r="P772" s="485">
        <f t="shared" ca="1" si="156"/>
        <v>0.6736111111111116</v>
      </c>
      <c r="Q772" s="484">
        <f t="shared" ca="1" si="157"/>
        <v>0.67375000000000052</v>
      </c>
      <c r="V772" s="470"/>
      <c r="W772" s="470"/>
      <c r="X772" s="470"/>
      <c r="Y772" s="470"/>
      <c r="AA772" s="400"/>
    </row>
    <row r="773" spans="16:27">
      <c r="P773" s="485">
        <f t="shared" ca="1" si="156"/>
        <v>0.67398148148148196</v>
      </c>
      <c r="Q773" s="484">
        <f t="shared" ca="1" si="157"/>
        <v>0.6741550925925931</v>
      </c>
      <c r="V773" s="470"/>
      <c r="W773" s="470"/>
      <c r="X773" s="470"/>
      <c r="Y773" s="470"/>
      <c r="AA773" s="400"/>
    </row>
    <row r="774" spans="16:27">
      <c r="P774" s="485">
        <f t="shared" ca="1" si="156"/>
        <v>0.67440972222222273</v>
      </c>
      <c r="Q774" s="484">
        <f t="shared" ca="1" si="157"/>
        <v>0.67457175925925972</v>
      </c>
      <c r="V774" s="470"/>
      <c r="W774" s="470"/>
      <c r="X774" s="470"/>
      <c r="Y774" s="470"/>
      <c r="AA774" s="400"/>
    </row>
    <row r="775" spans="16:27">
      <c r="P775" s="485">
        <f t="shared" ca="1" si="156"/>
        <v>0.67486111111111158</v>
      </c>
      <c r="Q775" s="484">
        <f t="shared" ca="1" si="157"/>
        <v>0.67503472222222272</v>
      </c>
      <c r="V775" s="470"/>
      <c r="W775" s="470"/>
      <c r="X775" s="470"/>
      <c r="Y775" s="470"/>
      <c r="AA775" s="400"/>
    </row>
    <row r="776" spans="16:27">
      <c r="P776" s="485">
        <f t="shared" ca="1" si="156"/>
        <v>0.67531250000000054</v>
      </c>
      <c r="Q776" s="484">
        <f t="shared" ca="1" si="157"/>
        <v>0.67547453703703753</v>
      </c>
      <c r="V776" s="470"/>
      <c r="W776" s="470"/>
      <c r="X776" s="470"/>
      <c r="Y776" s="470"/>
      <c r="AA776" s="400"/>
    </row>
    <row r="777" spans="16:27">
      <c r="P777" s="485">
        <f t="shared" ca="1" si="156"/>
        <v>0.67576388888888939</v>
      </c>
      <c r="Q777" s="484">
        <f t="shared" ca="1" si="157"/>
        <v>0.67592592592592637</v>
      </c>
      <c r="V777" s="470"/>
      <c r="W777" s="470"/>
      <c r="X777" s="470"/>
      <c r="Y777" s="470"/>
      <c r="AA777" s="400"/>
    </row>
    <row r="778" spans="16:27">
      <c r="P778" s="485">
        <f t="shared" ca="1" si="156"/>
        <v>0.67616898148148197</v>
      </c>
      <c r="Q778" s="484">
        <f t="shared" ca="1" si="157"/>
        <v>0.67631944444444492</v>
      </c>
      <c r="V778" s="470"/>
      <c r="W778" s="470"/>
      <c r="X778" s="470"/>
      <c r="Y778" s="470"/>
      <c r="AA778" s="400"/>
    </row>
    <row r="779" spans="16:27">
      <c r="P779" s="485">
        <f t="shared" ca="1" si="156"/>
        <v>0.67656250000000051</v>
      </c>
      <c r="Q779" s="484">
        <f t="shared" ca="1" si="157"/>
        <v>0.67670138888888942</v>
      </c>
      <c r="V779" s="470"/>
      <c r="W779" s="470"/>
      <c r="X779" s="470"/>
      <c r="Y779" s="470"/>
      <c r="AA779" s="400"/>
    </row>
    <row r="780" spans="16:27">
      <c r="P780" s="485">
        <f t="shared" ca="1" si="156"/>
        <v>0.67699074074074128</v>
      </c>
      <c r="Q780" s="484">
        <f t="shared" ca="1" si="157"/>
        <v>0.67715277777777827</v>
      </c>
      <c r="V780" s="470"/>
      <c r="W780" s="470"/>
      <c r="X780" s="470"/>
      <c r="Y780" s="470"/>
      <c r="AA780" s="400"/>
    </row>
    <row r="781" spans="16:27">
      <c r="P781" s="485">
        <f t="shared" ca="1" si="156"/>
        <v>0.67738425925925971</v>
      </c>
      <c r="Q781" s="484">
        <f t="shared" ca="1" si="157"/>
        <v>0.6775462962962967</v>
      </c>
      <c r="V781" s="470"/>
      <c r="W781" s="470"/>
      <c r="X781" s="470"/>
      <c r="Y781" s="470"/>
      <c r="AA781" s="400"/>
    </row>
    <row r="782" spans="16:27">
      <c r="P782" s="485">
        <f t="shared" ca="1" si="156"/>
        <v>0.67777777777777815</v>
      </c>
      <c r="Q782" s="484">
        <f t="shared" ca="1" si="157"/>
        <v>0.67791666666666706</v>
      </c>
      <c r="V782" s="470"/>
      <c r="W782" s="470"/>
      <c r="X782" s="470"/>
      <c r="Y782" s="470"/>
      <c r="AA782" s="400"/>
    </row>
    <row r="783" spans="16:27">
      <c r="P783" s="485">
        <f t="shared" ca="1" si="156"/>
        <v>0.67818287037037073</v>
      </c>
      <c r="Q783" s="484">
        <f t="shared" ca="1" si="157"/>
        <v>0.67834490740740772</v>
      </c>
      <c r="V783" s="470"/>
      <c r="W783" s="470"/>
      <c r="X783" s="470"/>
      <c r="Y783" s="470"/>
      <c r="AA783" s="400"/>
    </row>
    <row r="784" spans="16:27">
      <c r="P784" s="485">
        <f t="shared" ca="1" si="156"/>
        <v>0.67857638888888916</v>
      </c>
      <c r="Q784" s="484">
        <f t="shared" ca="1" si="157"/>
        <v>0.67872685185185211</v>
      </c>
      <c r="V784" s="470"/>
      <c r="W784" s="470"/>
      <c r="X784" s="470"/>
      <c r="Y784" s="470"/>
      <c r="AA784" s="400"/>
    </row>
    <row r="785" spans="16:27">
      <c r="P785" s="485">
        <f t="shared" ca="1" si="156"/>
        <v>0.67895833333333355</v>
      </c>
      <c r="Q785" s="484">
        <f t="shared" ca="1" si="157"/>
        <v>0.67912037037037054</v>
      </c>
      <c r="V785" s="470"/>
      <c r="W785" s="470"/>
      <c r="X785" s="470"/>
      <c r="Y785" s="470"/>
      <c r="AA785" s="400"/>
    </row>
    <row r="786" spans="16:27">
      <c r="P786" s="485">
        <f t="shared" ca="1" si="156"/>
        <v>0.6794097222222224</v>
      </c>
      <c r="Q786" s="484">
        <f t="shared" ca="1" si="157"/>
        <v>0.67954861111111131</v>
      </c>
      <c r="V786" s="470"/>
      <c r="W786" s="470"/>
      <c r="X786" s="470"/>
      <c r="Y786" s="470"/>
      <c r="AA786" s="400"/>
    </row>
    <row r="787" spans="16:27">
      <c r="P787" s="485">
        <f t="shared" ref="P787:P850" ca="1" si="158">Q786+TIME(0,0,RANDBETWEEN(20,25))</f>
        <v>0.67983796296296317</v>
      </c>
      <c r="Q787" s="484">
        <f t="shared" ref="Q787:Q850" ca="1" si="159">P787+TIME(0,0,RANDBETWEEN(12,15))</f>
        <v>0.68001157407407431</v>
      </c>
      <c r="V787" s="470"/>
      <c r="W787" s="470"/>
      <c r="X787" s="470"/>
      <c r="Y787" s="470"/>
      <c r="AA787" s="400"/>
    </row>
    <row r="788" spans="16:27">
      <c r="P788" s="485">
        <f t="shared" ca="1" si="158"/>
        <v>0.68030092592592617</v>
      </c>
      <c r="Q788" s="484">
        <f t="shared" ca="1" si="159"/>
        <v>0.68046296296296316</v>
      </c>
      <c r="V788" s="470"/>
      <c r="W788" s="470"/>
      <c r="X788" s="470"/>
      <c r="Y788" s="470"/>
      <c r="AA788" s="400"/>
    </row>
    <row r="789" spans="16:27">
      <c r="P789" s="485">
        <f t="shared" ca="1" si="158"/>
        <v>0.68075231481481502</v>
      </c>
      <c r="Q789" s="484">
        <f t="shared" ca="1" si="159"/>
        <v>0.68091435185185201</v>
      </c>
      <c r="V789" s="470"/>
      <c r="W789" s="470"/>
      <c r="X789" s="470"/>
      <c r="Y789" s="470"/>
      <c r="AA789" s="400"/>
    </row>
    <row r="790" spans="16:27">
      <c r="P790" s="485">
        <f t="shared" ca="1" si="158"/>
        <v>0.68119212962962983</v>
      </c>
      <c r="Q790" s="484">
        <f t="shared" ca="1" si="159"/>
        <v>0.68136574074074097</v>
      </c>
      <c r="V790" s="470"/>
      <c r="W790" s="470"/>
      <c r="X790" s="470"/>
      <c r="Y790" s="470"/>
      <c r="AA790" s="400"/>
    </row>
    <row r="791" spans="16:27">
      <c r="P791" s="485">
        <f t="shared" ca="1" si="158"/>
        <v>0.68159722222222241</v>
      </c>
      <c r="Q791" s="484">
        <f t="shared" ca="1" si="159"/>
        <v>0.68177083333333355</v>
      </c>
      <c r="V791" s="470"/>
      <c r="W791" s="470"/>
      <c r="X791" s="470"/>
      <c r="Y791" s="470"/>
      <c r="AA791" s="400"/>
    </row>
    <row r="792" spans="16:27">
      <c r="P792" s="485">
        <f t="shared" ca="1" si="158"/>
        <v>0.68206018518518541</v>
      </c>
      <c r="Q792" s="484">
        <f t="shared" ca="1" si="159"/>
        <v>0.6822222222222224</v>
      </c>
      <c r="V792" s="470"/>
      <c r="W792" s="470"/>
      <c r="X792" s="470"/>
      <c r="Y792" s="470"/>
      <c r="AA792" s="400"/>
    </row>
    <row r="793" spans="16:27">
      <c r="P793" s="485">
        <f t="shared" ca="1" si="158"/>
        <v>0.68247685185185203</v>
      </c>
      <c r="Q793" s="484">
        <f t="shared" ca="1" si="159"/>
        <v>0.68262731481481498</v>
      </c>
      <c r="V793" s="470"/>
      <c r="W793" s="470"/>
      <c r="X793" s="470"/>
      <c r="Y793" s="470"/>
      <c r="AA793" s="400"/>
    </row>
    <row r="794" spans="16:27">
      <c r="P794" s="485">
        <f t="shared" ca="1" si="158"/>
        <v>0.68288194444444461</v>
      </c>
      <c r="Q794" s="484">
        <f t="shared" ca="1" si="159"/>
        <v>0.68302083333333352</v>
      </c>
      <c r="V794" s="470"/>
      <c r="W794" s="470"/>
      <c r="X794" s="470"/>
      <c r="Y794" s="470"/>
      <c r="AA794" s="400"/>
    </row>
    <row r="795" spans="16:27">
      <c r="P795" s="485">
        <f t="shared" ca="1" si="158"/>
        <v>0.68328703703703719</v>
      </c>
      <c r="Q795" s="484">
        <f t="shared" ca="1" si="159"/>
        <v>0.68343750000000014</v>
      </c>
      <c r="V795" s="470"/>
      <c r="W795" s="470"/>
      <c r="X795" s="470"/>
      <c r="Y795" s="470"/>
      <c r="AA795" s="400"/>
    </row>
    <row r="796" spans="16:27">
      <c r="P796" s="485">
        <f t="shared" ca="1" si="158"/>
        <v>0.68369212962962977</v>
      </c>
      <c r="Q796" s="484">
        <f t="shared" ca="1" si="159"/>
        <v>0.68385416666666676</v>
      </c>
      <c r="V796" s="470"/>
      <c r="W796" s="470"/>
      <c r="X796" s="470"/>
      <c r="Y796" s="470"/>
      <c r="AA796" s="400"/>
    </row>
    <row r="797" spans="16:27">
      <c r="P797" s="485">
        <f t="shared" ca="1" si="158"/>
        <v>0.6841087962962964</v>
      </c>
      <c r="Q797" s="484">
        <f t="shared" ca="1" si="159"/>
        <v>0.68427083333333338</v>
      </c>
      <c r="V797" s="470"/>
      <c r="W797" s="470"/>
      <c r="X797" s="470"/>
      <c r="Y797" s="470"/>
      <c r="AA797" s="400"/>
    </row>
    <row r="798" spans="16:27">
      <c r="P798" s="485">
        <f t="shared" ca="1" si="158"/>
        <v>0.68450231481481483</v>
      </c>
      <c r="Q798" s="484">
        <f t="shared" ca="1" si="159"/>
        <v>0.68467592592592597</v>
      </c>
      <c r="V798" s="470"/>
      <c r="W798" s="470"/>
      <c r="X798" s="470"/>
      <c r="Y798" s="470"/>
      <c r="AA798" s="400"/>
    </row>
    <row r="799" spans="16:27">
      <c r="P799" s="485">
        <f t="shared" ca="1" si="158"/>
        <v>0.68490740740740741</v>
      </c>
      <c r="Q799" s="484">
        <f t="shared" ca="1" si="159"/>
        <v>0.68505787037037036</v>
      </c>
      <c r="V799" s="470"/>
      <c r="W799" s="470"/>
      <c r="X799" s="470"/>
      <c r="Y799" s="470"/>
      <c r="AA799" s="400"/>
    </row>
    <row r="800" spans="16:27">
      <c r="P800" s="485">
        <f t="shared" ca="1" si="158"/>
        <v>0.68532407407407403</v>
      </c>
      <c r="Q800" s="484">
        <f t="shared" ca="1" si="159"/>
        <v>0.68546296296296294</v>
      </c>
      <c r="V800" s="470"/>
      <c r="W800" s="470"/>
      <c r="X800" s="470"/>
      <c r="Y800" s="470"/>
      <c r="AA800" s="400"/>
    </row>
    <row r="801" spans="16:27">
      <c r="P801" s="485">
        <f t="shared" ca="1" si="158"/>
        <v>0.68572916666666661</v>
      </c>
      <c r="Q801" s="484">
        <f t="shared" ca="1" si="159"/>
        <v>0.68586805555555552</v>
      </c>
      <c r="V801" s="470"/>
      <c r="W801" s="470"/>
      <c r="X801" s="470"/>
      <c r="Y801" s="470"/>
      <c r="AA801" s="400"/>
    </row>
    <row r="802" spans="16:27">
      <c r="P802" s="485">
        <f t="shared" ca="1" si="158"/>
        <v>0.68614583333333334</v>
      </c>
      <c r="Q802" s="484">
        <f t="shared" ca="1" si="159"/>
        <v>0.68628472222222225</v>
      </c>
      <c r="V802" s="470"/>
      <c r="W802" s="470"/>
      <c r="X802" s="470"/>
      <c r="Y802" s="470"/>
      <c r="AA802" s="400"/>
    </row>
    <row r="803" spans="16:27">
      <c r="P803" s="485">
        <f t="shared" ca="1" si="158"/>
        <v>0.68653935185185189</v>
      </c>
      <c r="Q803" s="484">
        <f t="shared" ca="1" si="159"/>
        <v>0.68668981481481484</v>
      </c>
      <c r="V803" s="470"/>
      <c r="W803" s="470"/>
      <c r="X803" s="470"/>
      <c r="Y803" s="470"/>
      <c r="AA803" s="400"/>
    </row>
    <row r="804" spans="16:27">
      <c r="P804" s="485">
        <f t="shared" ca="1" si="158"/>
        <v>0.68694444444444447</v>
      </c>
      <c r="Q804" s="484">
        <f t="shared" ca="1" si="159"/>
        <v>0.68709490740740742</v>
      </c>
      <c r="V804" s="470"/>
      <c r="W804" s="470"/>
      <c r="X804" s="470"/>
      <c r="Y804" s="470"/>
      <c r="AA804" s="400"/>
    </row>
    <row r="805" spans="16:27">
      <c r="P805" s="485">
        <f t="shared" ca="1" si="158"/>
        <v>0.68733796296296301</v>
      </c>
      <c r="Q805" s="484">
        <f t="shared" ca="1" si="159"/>
        <v>0.68751157407407415</v>
      </c>
      <c r="V805" s="470"/>
      <c r="W805" s="470"/>
      <c r="X805" s="470"/>
      <c r="Y805" s="470"/>
      <c r="AA805" s="400"/>
    </row>
    <row r="806" spans="16:27">
      <c r="P806" s="485">
        <f t="shared" ca="1" si="158"/>
        <v>0.68778935185185197</v>
      </c>
      <c r="Q806" s="484">
        <f t="shared" ca="1" si="159"/>
        <v>0.68796296296296311</v>
      </c>
      <c r="V806" s="470"/>
      <c r="W806" s="470"/>
      <c r="X806" s="470"/>
      <c r="Y806" s="470"/>
      <c r="AA806" s="400"/>
    </row>
    <row r="807" spans="16:27">
      <c r="P807" s="485">
        <f t="shared" ca="1" si="158"/>
        <v>0.68824074074074093</v>
      </c>
      <c r="Q807" s="484">
        <f t="shared" ca="1" si="159"/>
        <v>0.68841435185185207</v>
      </c>
      <c r="V807" s="470"/>
      <c r="W807" s="470"/>
      <c r="X807" s="470"/>
      <c r="Y807" s="470"/>
      <c r="AA807" s="400"/>
    </row>
    <row r="808" spans="16:27">
      <c r="P808" s="485">
        <f t="shared" ca="1" si="158"/>
        <v>0.68869212962962989</v>
      </c>
      <c r="Q808" s="484">
        <f t="shared" ca="1" si="159"/>
        <v>0.68885416666666688</v>
      </c>
      <c r="V808" s="470"/>
      <c r="W808" s="470"/>
      <c r="X808" s="470"/>
      <c r="Y808" s="470"/>
      <c r="AA808" s="400"/>
    </row>
    <row r="809" spans="16:27">
      <c r="P809" s="485">
        <f t="shared" ca="1" si="158"/>
        <v>0.68910879629629651</v>
      </c>
      <c r="Q809" s="484">
        <f t="shared" ca="1" si="159"/>
        <v>0.68925925925925946</v>
      </c>
      <c r="V809" s="470"/>
      <c r="W809" s="470"/>
      <c r="X809" s="470"/>
      <c r="Y809" s="470"/>
      <c r="AA809" s="400"/>
    </row>
    <row r="810" spans="16:27">
      <c r="P810" s="485">
        <f t="shared" ca="1" si="158"/>
        <v>0.6894907407407409</v>
      </c>
      <c r="Q810" s="484">
        <f t="shared" ca="1" si="159"/>
        <v>0.68964120370370385</v>
      </c>
      <c r="V810" s="470"/>
      <c r="W810" s="470"/>
      <c r="X810" s="470"/>
      <c r="Y810" s="470"/>
      <c r="AA810" s="400"/>
    </row>
    <row r="811" spans="16:27">
      <c r="P811" s="485">
        <f t="shared" ca="1" si="158"/>
        <v>0.68991898148148167</v>
      </c>
      <c r="Q811" s="484">
        <f t="shared" ca="1" si="159"/>
        <v>0.69008101851851866</v>
      </c>
      <c r="V811" s="470"/>
      <c r="W811" s="470"/>
      <c r="X811" s="470"/>
      <c r="Y811" s="470"/>
      <c r="AA811" s="400"/>
    </row>
    <row r="812" spans="16:27">
      <c r="P812" s="485">
        <f t="shared" ca="1" si="158"/>
        <v>0.69035879629629648</v>
      </c>
      <c r="Q812" s="484">
        <f t="shared" ca="1" si="159"/>
        <v>0.69053240740740762</v>
      </c>
      <c r="V812" s="470"/>
      <c r="W812" s="470"/>
      <c r="X812" s="470"/>
      <c r="Y812" s="470"/>
      <c r="AA812" s="400"/>
    </row>
    <row r="813" spans="16:27">
      <c r="P813" s="485">
        <f t="shared" ca="1" si="158"/>
        <v>0.69082175925925948</v>
      </c>
      <c r="Q813" s="484">
        <f t="shared" ca="1" si="159"/>
        <v>0.69096064814814839</v>
      </c>
      <c r="V813" s="470"/>
      <c r="W813" s="470"/>
      <c r="X813" s="470"/>
      <c r="Y813" s="470"/>
      <c r="AA813" s="400"/>
    </row>
    <row r="814" spans="16:27">
      <c r="P814" s="485">
        <f t="shared" ca="1" si="158"/>
        <v>0.69119212962962984</v>
      </c>
      <c r="Q814" s="484">
        <f t="shared" ca="1" si="159"/>
        <v>0.69134259259259279</v>
      </c>
      <c r="V814" s="470"/>
      <c r="W814" s="470"/>
      <c r="X814" s="470"/>
      <c r="Y814" s="470"/>
      <c r="AA814" s="400"/>
    </row>
    <row r="815" spans="16:27">
      <c r="P815" s="485">
        <f t="shared" ca="1" si="158"/>
        <v>0.69163194444444465</v>
      </c>
      <c r="Q815" s="484">
        <f t="shared" ca="1" si="159"/>
        <v>0.69180555555555578</v>
      </c>
      <c r="V815" s="470"/>
      <c r="W815" s="470"/>
      <c r="X815" s="470"/>
      <c r="Y815" s="470"/>
      <c r="AA815" s="400"/>
    </row>
    <row r="816" spans="16:27">
      <c r="P816" s="485">
        <f t="shared" ca="1" si="158"/>
        <v>0.69204861111111138</v>
      </c>
      <c r="Q816" s="484">
        <f t="shared" ca="1" si="159"/>
        <v>0.69219907407407433</v>
      </c>
      <c r="V816" s="470"/>
      <c r="W816" s="470"/>
      <c r="X816" s="470"/>
      <c r="Y816" s="470"/>
      <c r="AA816" s="400"/>
    </row>
    <row r="817" spans="16:27">
      <c r="P817" s="485">
        <f t="shared" ca="1" si="158"/>
        <v>0.69243055555555577</v>
      </c>
      <c r="Q817" s="484">
        <f t="shared" ca="1" si="159"/>
        <v>0.69259259259259276</v>
      </c>
      <c r="V817" s="470"/>
      <c r="W817" s="470"/>
      <c r="X817" s="470"/>
      <c r="Y817" s="470"/>
      <c r="AA817" s="400"/>
    </row>
    <row r="818" spans="16:27">
      <c r="P818" s="485">
        <f t="shared" ca="1" si="158"/>
        <v>0.69285879629629643</v>
      </c>
      <c r="Q818" s="484">
        <f t="shared" ca="1" si="159"/>
        <v>0.69299768518518534</v>
      </c>
      <c r="V818" s="470"/>
      <c r="W818" s="470"/>
      <c r="X818" s="470"/>
      <c r="Y818" s="470"/>
      <c r="AA818" s="400"/>
    </row>
    <row r="819" spans="16:27">
      <c r="P819" s="485">
        <f t="shared" ca="1" si="158"/>
        <v>0.69326388888888901</v>
      </c>
      <c r="Q819" s="484">
        <f t="shared" ca="1" si="159"/>
        <v>0.69341435185185196</v>
      </c>
      <c r="V819" s="470"/>
      <c r="W819" s="470"/>
      <c r="X819" s="470"/>
      <c r="Y819" s="470"/>
      <c r="AA819" s="400"/>
    </row>
    <row r="820" spans="16:27">
      <c r="P820" s="485">
        <f t="shared" ca="1" si="158"/>
        <v>0.69365740740740756</v>
      </c>
      <c r="Q820" s="484">
        <f t="shared" ca="1" si="159"/>
        <v>0.69381944444444454</v>
      </c>
      <c r="V820" s="470"/>
      <c r="W820" s="470"/>
      <c r="X820" s="470"/>
      <c r="Y820" s="470"/>
      <c r="AA820" s="400"/>
    </row>
    <row r="821" spans="16:27">
      <c r="P821" s="485">
        <f t="shared" ca="1" si="158"/>
        <v>0.69407407407407418</v>
      </c>
      <c r="Q821" s="484">
        <f t="shared" ca="1" si="159"/>
        <v>0.69424768518518531</v>
      </c>
      <c r="V821" s="470"/>
      <c r="W821" s="470"/>
      <c r="X821" s="470"/>
      <c r="Y821" s="470"/>
      <c r="AA821" s="400"/>
    </row>
    <row r="822" spans="16:27">
      <c r="P822" s="485">
        <f t="shared" ca="1" si="158"/>
        <v>0.69451388888888899</v>
      </c>
      <c r="Q822" s="484">
        <f t="shared" ca="1" si="159"/>
        <v>0.69466435185185194</v>
      </c>
      <c r="V822" s="470"/>
      <c r="W822" s="470"/>
      <c r="X822" s="470"/>
      <c r="Y822" s="470"/>
      <c r="AA822" s="400"/>
    </row>
    <row r="823" spans="16:27">
      <c r="P823" s="485">
        <f t="shared" ca="1" si="158"/>
        <v>0.69491898148148157</v>
      </c>
      <c r="Q823" s="484">
        <f t="shared" ca="1" si="159"/>
        <v>0.69509259259259271</v>
      </c>
      <c r="V823" s="470"/>
      <c r="W823" s="470"/>
      <c r="X823" s="470"/>
      <c r="Y823" s="470"/>
      <c r="AA823" s="400"/>
    </row>
    <row r="824" spans="16:27">
      <c r="P824" s="485">
        <f t="shared" ca="1" si="158"/>
        <v>0.69535879629629638</v>
      </c>
      <c r="Q824" s="484">
        <f t="shared" ca="1" si="159"/>
        <v>0.69552083333333337</v>
      </c>
      <c r="V824" s="470"/>
      <c r="W824" s="470"/>
      <c r="X824" s="470"/>
      <c r="Y824" s="470"/>
      <c r="AA824" s="400"/>
    </row>
    <row r="825" spans="16:27">
      <c r="P825" s="485">
        <f t="shared" ca="1" si="158"/>
        <v>0.695775462962963</v>
      </c>
      <c r="Q825" s="484">
        <f t="shared" ca="1" si="159"/>
        <v>0.69593749999999999</v>
      </c>
      <c r="V825" s="470"/>
      <c r="W825" s="470"/>
      <c r="X825" s="470"/>
      <c r="Y825" s="470"/>
      <c r="AA825" s="400"/>
    </row>
    <row r="826" spans="16:27">
      <c r="P826" s="485">
        <f t="shared" ca="1" si="158"/>
        <v>0.69619212962962962</v>
      </c>
      <c r="Q826" s="484">
        <f t="shared" ca="1" si="159"/>
        <v>0.69633101851851853</v>
      </c>
      <c r="V826" s="470"/>
      <c r="W826" s="470"/>
      <c r="X826" s="470"/>
      <c r="Y826" s="470"/>
      <c r="AA826" s="400"/>
    </row>
    <row r="827" spans="16:27">
      <c r="P827" s="485">
        <f t="shared" ca="1" si="158"/>
        <v>0.69657407407407412</v>
      </c>
      <c r="Q827" s="484">
        <f t="shared" ca="1" si="159"/>
        <v>0.69672453703703707</v>
      </c>
      <c r="V827" s="470"/>
      <c r="W827" s="470"/>
      <c r="X827" s="470"/>
      <c r="Y827" s="470"/>
      <c r="AA827" s="400"/>
    </row>
    <row r="828" spans="16:27">
      <c r="P828" s="485">
        <f t="shared" ca="1" si="158"/>
        <v>0.69699074074074074</v>
      </c>
      <c r="Q828" s="484">
        <f t="shared" ca="1" si="159"/>
        <v>0.69716435185185188</v>
      </c>
      <c r="V828" s="470"/>
      <c r="W828" s="470"/>
      <c r="X828" s="470"/>
      <c r="Y828" s="470"/>
      <c r="AA828" s="400"/>
    </row>
    <row r="829" spans="16:27">
      <c r="P829" s="485">
        <f t="shared" ca="1" si="158"/>
        <v>0.69745370370370374</v>
      </c>
      <c r="Q829" s="484">
        <f t="shared" ca="1" si="159"/>
        <v>0.69762731481481488</v>
      </c>
      <c r="V829" s="470"/>
      <c r="W829" s="470"/>
      <c r="X829" s="470"/>
      <c r="Y829" s="470"/>
      <c r="AA829" s="400"/>
    </row>
    <row r="830" spans="16:27">
      <c r="P830" s="485">
        <f t="shared" ca="1" si="158"/>
        <v>0.69785879629629632</v>
      </c>
      <c r="Q830" s="484">
        <f t="shared" ca="1" si="159"/>
        <v>0.69802083333333331</v>
      </c>
      <c r="V830" s="470"/>
      <c r="W830" s="470"/>
      <c r="X830" s="470"/>
      <c r="Y830" s="470"/>
      <c r="AA830" s="400"/>
    </row>
    <row r="831" spans="16:27">
      <c r="P831" s="485">
        <f t="shared" ca="1" si="158"/>
        <v>0.69829861111111113</v>
      </c>
      <c r="Q831" s="484">
        <f t="shared" ca="1" si="159"/>
        <v>0.69843750000000004</v>
      </c>
      <c r="V831" s="470"/>
      <c r="W831" s="470"/>
      <c r="X831" s="470"/>
      <c r="Y831" s="470"/>
      <c r="AA831" s="400"/>
    </row>
    <row r="832" spans="16:27">
      <c r="P832" s="485">
        <f t="shared" ca="1" si="158"/>
        <v>0.6987268518518519</v>
      </c>
      <c r="Q832" s="484">
        <f t="shared" ca="1" si="159"/>
        <v>0.69890046296296304</v>
      </c>
      <c r="V832" s="470"/>
      <c r="W832" s="470"/>
      <c r="X832" s="470"/>
      <c r="Y832" s="470"/>
      <c r="AA832" s="400"/>
    </row>
    <row r="833" spans="16:27">
      <c r="P833" s="485">
        <f t="shared" ca="1" si="158"/>
        <v>0.69917824074074086</v>
      </c>
      <c r="Q833" s="484">
        <f t="shared" ca="1" si="159"/>
        <v>0.699351851851852</v>
      </c>
      <c r="V833" s="470"/>
      <c r="W833" s="470"/>
      <c r="X833" s="470"/>
      <c r="Y833" s="470"/>
      <c r="AA833" s="400"/>
    </row>
    <row r="834" spans="16:27">
      <c r="P834" s="485">
        <f t="shared" ca="1" si="158"/>
        <v>0.69961805555555567</v>
      </c>
      <c r="Q834" s="484">
        <f t="shared" ca="1" si="159"/>
        <v>0.69978009259259266</v>
      </c>
      <c r="V834" s="470"/>
      <c r="W834" s="470"/>
      <c r="X834" s="470"/>
      <c r="Y834" s="470"/>
      <c r="AA834" s="400"/>
    </row>
    <row r="835" spans="16:27">
      <c r="P835" s="485">
        <f t="shared" ca="1" si="158"/>
        <v>0.70001157407407411</v>
      </c>
      <c r="Q835" s="484">
        <f t="shared" ca="1" si="159"/>
        <v>0.70015046296296302</v>
      </c>
      <c r="V835" s="470"/>
      <c r="W835" s="470"/>
      <c r="X835" s="470"/>
      <c r="Y835" s="470"/>
      <c r="AA835" s="400"/>
    </row>
    <row r="836" spans="16:27">
      <c r="P836" s="485">
        <f t="shared" ca="1" si="158"/>
        <v>0.70041666666666669</v>
      </c>
      <c r="Q836" s="484">
        <f t="shared" ca="1" si="159"/>
        <v>0.70056712962962964</v>
      </c>
      <c r="V836" s="470"/>
      <c r="W836" s="470"/>
      <c r="X836" s="470"/>
      <c r="Y836" s="470"/>
      <c r="AA836" s="400"/>
    </row>
    <row r="837" spans="16:27">
      <c r="P837" s="485">
        <f t="shared" ca="1" si="158"/>
        <v>0.70081018518518523</v>
      </c>
      <c r="Q837" s="484">
        <f t="shared" ca="1" si="159"/>
        <v>0.70096064814814818</v>
      </c>
      <c r="V837" s="470"/>
      <c r="W837" s="470"/>
      <c r="X837" s="470"/>
      <c r="Y837" s="470"/>
      <c r="AA837" s="400"/>
    </row>
    <row r="838" spans="16:27">
      <c r="P838" s="485">
        <f t="shared" ca="1" si="158"/>
        <v>0.70119212962962962</v>
      </c>
      <c r="Q838" s="484">
        <f t="shared" ca="1" si="159"/>
        <v>0.70135416666666661</v>
      </c>
      <c r="V838" s="470"/>
      <c r="W838" s="470"/>
      <c r="X838" s="470"/>
      <c r="Y838" s="470"/>
      <c r="AA838" s="400"/>
    </row>
    <row r="839" spans="16:27">
      <c r="P839" s="485">
        <f t="shared" ca="1" si="158"/>
        <v>0.70163194444444443</v>
      </c>
      <c r="Q839" s="484">
        <f t="shared" ca="1" si="159"/>
        <v>0.70180555555555557</v>
      </c>
      <c r="V839" s="470"/>
      <c r="W839" s="470"/>
      <c r="X839" s="470"/>
      <c r="Y839" s="470"/>
      <c r="AA839" s="400"/>
    </row>
    <row r="840" spans="16:27">
      <c r="P840" s="485">
        <f t="shared" ca="1" si="158"/>
        <v>0.70208333333333339</v>
      </c>
      <c r="Q840" s="484">
        <f t="shared" ca="1" si="159"/>
        <v>0.70224537037037038</v>
      </c>
      <c r="V840" s="470"/>
      <c r="W840" s="470"/>
      <c r="X840" s="470"/>
      <c r="Y840" s="470"/>
      <c r="AA840" s="400"/>
    </row>
    <row r="841" spans="16:27">
      <c r="P841" s="485">
        <f t="shared" ca="1" si="158"/>
        <v>0.7025231481481482</v>
      </c>
      <c r="Q841" s="484">
        <f t="shared" ca="1" si="159"/>
        <v>0.70268518518518519</v>
      </c>
      <c r="V841" s="470"/>
      <c r="W841" s="470"/>
      <c r="X841" s="470"/>
      <c r="Y841" s="470"/>
      <c r="AA841" s="400"/>
    </row>
    <row r="842" spans="16:27">
      <c r="P842" s="485">
        <f t="shared" ca="1" si="158"/>
        <v>0.70293981481481482</v>
      </c>
      <c r="Q842" s="484">
        <f t="shared" ca="1" si="159"/>
        <v>0.70311342592592596</v>
      </c>
      <c r="V842" s="470"/>
      <c r="W842" s="470"/>
      <c r="X842" s="470"/>
      <c r="Y842" s="470"/>
      <c r="AA842" s="400"/>
    </row>
    <row r="843" spans="16:27">
      <c r="P843" s="485">
        <f t="shared" ca="1" si="158"/>
        <v>0.70337962962962963</v>
      </c>
      <c r="Q843" s="484">
        <f t="shared" ca="1" si="159"/>
        <v>0.70355324074074077</v>
      </c>
      <c r="V843" s="470"/>
      <c r="W843" s="470"/>
      <c r="X843" s="470"/>
      <c r="Y843" s="470"/>
      <c r="AA843" s="400"/>
    </row>
    <row r="844" spans="16:27">
      <c r="P844" s="485">
        <f t="shared" ca="1" si="158"/>
        <v>0.70378472222222221</v>
      </c>
      <c r="Q844" s="484">
        <f t="shared" ca="1" si="159"/>
        <v>0.7039467592592592</v>
      </c>
      <c r="V844" s="470"/>
      <c r="W844" s="470"/>
      <c r="X844" s="470"/>
      <c r="Y844" s="470"/>
      <c r="AA844" s="400"/>
    </row>
    <row r="845" spans="16:27">
      <c r="P845" s="485">
        <f t="shared" ca="1" si="158"/>
        <v>0.70420138888888884</v>
      </c>
      <c r="Q845" s="484">
        <f t="shared" ca="1" si="159"/>
        <v>0.70435185185185178</v>
      </c>
      <c r="V845" s="470"/>
      <c r="W845" s="470"/>
      <c r="X845" s="470"/>
      <c r="Y845" s="470"/>
      <c r="AA845" s="400"/>
    </row>
    <row r="846" spans="16:27">
      <c r="P846" s="485">
        <f t="shared" ca="1" si="158"/>
        <v>0.70458333333333323</v>
      </c>
      <c r="Q846" s="484">
        <f t="shared" ca="1" si="159"/>
        <v>0.70474537037037022</v>
      </c>
      <c r="V846" s="470"/>
      <c r="W846" s="470"/>
      <c r="X846" s="470"/>
      <c r="Y846" s="470"/>
      <c r="AA846" s="400"/>
    </row>
    <row r="847" spans="16:27">
      <c r="P847" s="485">
        <f t="shared" ca="1" si="158"/>
        <v>0.70497685185185166</v>
      </c>
      <c r="Q847" s="484">
        <f t="shared" ca="1" si="159"/>
        <v>0.7051504629629628</v>
      </c>
      <c r="V847" s="470"/>
      <c r="W847" s="470"/>
      <c r="X847" s="470"/>
      <c r="Y847" s="470"/>
      <c r="AA847" s="400"/>
    </row>
    <row r="848" spans="16:27">
      <c r="P848" s="485">
        <f t="shared" ca="1" si="158"/>
        <v>0.70541666666666647</v>
      </c>
      <c r="Q848" s="484">
        <f t="shared" ca="1" si="159"/>
        <v>0.70555555555555538</v>
      </c>
      <c r="V848" s="470"/>
      <c r="W848" s="470"/>
      <c r="X848" s="470"/>
      <c r="Y848" s="470"/>
      <c r="AA848" s="400"/>
    </row>
    <row r="849" spans="16:27">
      <c r="P849" s="485">
        <f t="shared" ca="1" si="158"/>
        <v>0.70579861111111097</v>
      </c>
      <c r="Q849" s="484">
        <f t="shared" ca="1" si="159"/>
        <v>0.70596064814814796</v>
      </c>
      <c r="V849" s="470"/>
      <c r="W849" s="470"/>
      <c r="X849" s="470"/>
      <c r="Y849" s="470"/>
      <c r="AA849" s="400"/>
    </row>
    <row r="850" spans="16:27">
      <c r="P850" s="485">
        <f t="shared" ca="1" si="158"/>
        <v>0.70619212962962941</v>
      </c>
      <c r="Q850" s="484">
        <f t="shared" ca="1" si="159"/>
        <v>0.70636574074074054</v>
      </c>
      <c r="V850" s="470"/>
      <c r="W850" s="470"/>
      <c r="X850" s="470"/>
      <c r="Y850" s="470"/>
      <c r="AA850" s="400"/>
    </row>
    <row r="851" spans="16:27">
      <c r="P851" s="485">
        <f t="shared" ref="P851:P914" ca="1" si="160">Q850+TIME(0,0,RANDBETWEEN(20,25))</f>
        <v>0.70663194444444422</v>
      </c>
      <c r="Q851" s="484">
        <f t="shared" ref="Q851:Q914" ca="1" si="161">P851+TIME(0,0,RANDBETWEEN(12,15))</f>
        <v>0.70680555555555535</v>
      </c>
      <c r="V851" s="470"/>
      <c r="W851" s="470"/>
      <c r="X851" s="470"/>
      <c r="Y851" s="470"/>
      <c r="AA851" s="400"/>
    </row>
    <row r="852" spans="16:27">
      <c r="P852" s="485">
        <f t="shared" ca="1" si="160"/>
        <v>0.70706018518518499</v>
      </c>
      <c r="Q852" s="484">
        <f t="shared" ca="1" si="161"/>
        <v>0.7071990740740739</v>
      </c>
      <c r="V852" s="470"/>
      <c r="W852" s="470"/>
      <c r="X852" s="470"/>
      <c r="Y852" s="470"/>
      <c r="AA852" s="400"/>
    </row>
    <row r="853" spans="16:27">
      <c r="P853" s="485">
        <f t="shared" ca="1" si="160"/>
        <v>0.70745370370370353</v>
      </c>
      <c r="Q853" s="484">
        <f t="shared" ca="1" si="161"/>
        <v>0.70759259259259244</v>
      </c>
      <c r="V853" s="470"/>
      <c r="W853" s="470"/>
      <c r="X853" s="470"/>
      <c r="Y853" s="470"/>
      <c r="AA853" s="400"/>
    </row>
    <row r="854" spans="16:27">
      <c r="P854" s="485">
        <f t="shared" ca="1" si="160"/>
        <v>0.70783564814814803</v>
      </c>
      <c r="Q854" s="484">
        <f t="shared" ca="1" si="161"/>
        <v>0.70800925925925917</v>
      </c>
      <c r="V854" s="470"/>
      <c r="W854" s="470"/>
      <c r="X854" s="470"/>
      <c r="Y854" s="470"/>
      <c r="AA854" s="400"/>
    </row>
    <row r="855" spans="16:27">
      <c r="P855" s="485">
        <f t="shared" ca="1" si="160"/>
        <v>0.7082638888888888</v>
      </c>
      <c r="Q855" s="484">
        <f t="shared" ca="1" si="161"/>
        <v>0.70842592592592579</v>
      </c>
      <c r="V855" s="470"/>
      <c r="W855" s="470"/>
      <c r="X855" s="470"/>
      <c r="Y855" s="470"/>
      <c r="AA855" s="400"/>
    </row>
    <row r="856" spans="16:27">
      <c r="P856" s="485">
        <f t="shared" ca="1" si="160"/>
        <v>0.70871527777777765</v>
      </c>
      <c r="Q856" s="484">
        <f t="shared" ca="1" si="161"/>
        <v>0.7088657407407406</v>
      </c>
      <c r="V856" s="470"/>
      <c r="W856" s="470"/>
      <c r="X856" s="470"/>
      <c r="Y856" s="470"/>
      <c r="AA856" s="400"/>
    </row>
    <row r="857" spans="16:27">
      <c r="P857" s="485">
        <f t="shared" ca="1" si="160"/>
        <v>0.70913194444444427</v>
      </c>
      <c r="Q857" s="484">
        <f t="shared" ca="1" si="161"/>
        <v>0.70929398148148126</v>
      </c>
      <c r="V857" s="470"/>
      <c r="W857" s="470"/>
      <c r="X857" s="470"/>
      <c r="Y857" s="470"/>
      <c r="AA857" s="400"/>
    </row>
    <row r="858" spans="16:27">
      <c r="P858" s="485">
        <f t="shared" ca="1" si="160"/>
        <v>0.70954861111111089</v>
      </c>
      <c r="Q858" s="484">
        <f t="shared" ca="1" si="161"/>
        <v>0.7096874999999998</v>
      </c>
      <c r="V858" s="470"/>
      <c r="W858" s="470"/>
      <c r="X858" s="470"/>
      <c r="Y858" s="470"/>
      <c r="AA858" s="400"/>
    </row>
    <row r="859" spans="16:27">
      <c r="P859" s="485">
        <f t="shared" ca="1" si="160"/>
        <v>0.70991898148148125</v>
      </c>
      <c r="Q859" s="484">
        <f t="shared" ca="1" si="161"/>
        <v>0.71009259259259239</v>
      </c>
      <c r="V859" s="470"/>
      <c r="W859" s="470"/>
      <c r="X859" s="470"/>
      <c r="Y859" s="470"/>
      <c r="AA859" s="400"/>
    </row>
    <row r="860" spans="16:27">
      <c r="P860" s="485">
        <f t="shared" ca="1" si="160"/>
        <v>0.71035879629629606</v>
      </c>
      <c r="Q860" s="484">
        <f t="shared" ca="1" si="161"/>
        <v>0.71052083333333305</v>
      </c>
      <c r="V860" s="470"/>
      <c r="W860" s="470"/>
      <c r="X860" s="470"/>
      <c r="Y860" s="470"/>
      <c r="AA860" s="400"/>
    </row>
    <row r="861" spans="16:27">
      <c r="P861" s="485">
        <f t="shared" ca="1" si="160"/>
        <v>0.71077546296296268</v>
      </c>
      <c r="Q861" s="484">
        <f t="shared" ca="1" si="161"/>
        <v>0.71093749999999967</v>
      </c>
      <c r="V861" s="470"/>
      <c r="W861" s="470"/>
      <c r="X861" s="470"/>
      <c r="Y861" s="470"/>
      <c r="AA861" s="400"/>
    </row>
    <row r="862" spans="16:27">
      <c r="P862" s="485">
        <f t="shared" ca="1" si="160"/>
        <v>0.71122685185185153</v>
      </c>
      <c r="Q862" s="484">
        <f t="shared" ca="1" si="161"/>
        <v>0.71136574074074044</v>
      </c>
      <c r="V862" s="470"/>
      <c r="W862" s="470"/>
      <c r="X862" s="470"/>
      <c r="Y862" s="470"/>
      <c r="AA862" s="400"/>
    </row>
    <row r="863" spans="16:27">
      <c r="P863" s="485">
        <f t="shared" ca="1" si="160"/>
        <v>0.7116550925925923</v>
      </c>
      <c r="Q863" s="484">
        <f t="shared" ca="1" si="161"/>
        <v>0.71181712962962929</v>
      </c>
      <c r="V863" s="470"/>
      <c r="W863" s="470"/>
      <c r="X863" s="470"/>
      <c r="Y863" s="470"/>
      <c r="AA863" s="400"/>
    </row>
    <row r="864" spans="16:27">
      <c r="P864" s="485">
        <f t="shared" ca="1" si="160"/>
        <v>0.71204861111111073</v>
      </c>
      <c r="Q864" s="484">
        <f t="shared" ca="1" si="161"/>
        <v>0.71218749999999964</v>
      </c>
      <c r="V864" s="470"/>
      <c r="W864" s="470"/>
      <c r="X864" s="470"/>
      <c r="Y864" s="470"/>
      <c r="AA864" s="400"/>
    </row>
    <row r="865" spans="16:27">
      <c r="P865" s="485">
        <f t="shared" ca="1" si="160"/>
        <v>0.7124768518518515</v>
      </c>
      <c r="Q865" s="484">
        <f t="shared" ca="1" si="161"/>
        <v>0.71262731481481445</v>
      </c>
      <c r="V865" s="470"/>
      <c r="W865" s="470"/>
      <c r="X865" s="470"/>
      <c r="Y865" s="470"/>
      <c r="AA865" s="400"/>
    </row>
    <row r="866" spans="16:27">
      <c r="P866" s="485">
        <f t="shared" ca="1" si="160"/>
        <v>0.71287037037037004</v>
      </c>
      <c r="Q866" s="484">
        <f t="shared" ca="1" si="161"/>
        <v>0.71304398148148118</v>
      </c>
      <c r="V866" s="470"/>
      <c r="W866" s="470"/>
      <c r="X866" s="470"/>
      <c r="Y866" s="470"/>
      <c r="AA866" s="400"/>
    </row>
    <row r="867" spans="16:27">
      <c r="P867" s="485">
        <f t="shared" ca="1" si="160"/>
        <v>0.71329861111111081</v>
      </c>
      <c r="Q867" s="484">
        <f t="shared" ca="1" si="161"/>
        <v>0.71347222222222195</v>
      </c>
      <c r="V867" s="470"/>
      <c r="W867" s="470"/>
      <c r="X867" s="470"/>
      <c r="Y867" s="470"/>
      <c r="AA867" s="400"/>
    </row>
    <row r="868" spans="16:27">
      <c r="P868" s="485">
        <f t="shared" ca="1" si="160"/>
        <v>0.71374999999999977</v>
      </c>
      <c r="Q868" s="484">
        <f t="shared" ca="1" si="161"/>
        <v>0.71388888888888868</v>
      </c>
      <c r="V868" s="470"/>
      <c r="W868" s="470"/>
      <c r="X868" s="470"/>
      <c r="Y868" s="470"/>
      <c r="AA868" s="400"/>
    </row>
    <row r="869" spans="16:27">
      <c r="P869" s="485">
        <f t="shared" ca="1" si="160"/>
        <v>0.71416666666666651</v>
      </c>
      <c r="Q869" s="484">
        <f t="shared" ca="1" si="161"/>
        <v>0.71431712962962945</v>
      </c>
      <c r="V869" s="470"/>
      <c r="W869" s="470"/>
      <c r="X869" s="470"/>
      <c r="Y869" s="470"/>
      <c r="AA869" s="400"/>
    </row>
    <row r="870" spans="16:27">
      <c r="P870" s="485">
        <f t="shared" ca="1" si="160"/>
        <v>0.71459490740740728</v>
      </c>
      <c r="Q870" s="484">
        <f t="shared" ca="1" si="161"/>
        <v>0.71476851851851841</v>
      </c>
      <c r="V870" s="470"/>
      <c r="W870" s="470"/>
      <c r="X870" s="470"/>
      <c r="Y870" s="470"/>
      <c r="AA870" s="400"/>
    </row>
    <row r="871" spans="16:27">
      <c r="P871" s="485">
        <f t="shared" ca="1" si="160"/>
        <v>0.71503472222222209</v>
      </c>
      <c r="Q871" s="484">
        <f t="shared" ca="1" si="161"/>
        <v>0.71519675925925907</v>
      </c>
      <c r="V871" s="470"/>
      <c r="W871" s="470"/>
      <c r="X871" s="470"/>
      <c r="Y871" s="470"/>
      <c r="AA871" s="400"/>
    </row>
    <row r="872" spans="16:27">
      <c r="P872" s="485">
        <f t="shared" ca="1" si="160"/>
        <v>0.71548611111111093</v>
      </c>
      <c r="Q872" s="484">
        <f t="shared" ca="1" si="161"/>
        <v>0.71565972222222207</v>
      </c>
      <c r="V872" s="470"/>
      <c r="W872" s="470"/>
      <c r="X872" s="470"/>
      <c r="Y872" s="470"/>
      <c r="AA872" s="400"/>
    </row>
    <row r="873" spans="16:27">
      <c r="P873" s="485">
        <f t="shared" ca="1" si="160"/>
        <v>0.71589120370370352</v>
      </c>
      <c r="Q873" s="484">
        <f t="shared" ca="1" si="161"/>
        <v>0.71606481481481465</v>
      </c>
      <c r="V873" s="470"/>
      <c r="W873" s="470"/>
      <c r="X873" s="470"/>
      <c r="Y873" s="470"/>
      <c r="AA873" s="400"/>
    </row>
    <row r="874" spans="16:27">
      <c r="P874" s="485">
        <f t="shared" ca="1" si="160"/>
        <v>0.71634259259259248</v>
      </c>
      <c r="Q874" s="484">
        <f t="shared" ca="1" si="161"/>
        <v>0.71651620370370361</v>
      </c>
      <c r="V874" s="470"/>
      <c r="W874" s="470"/>
      <c r="X874" s="470"/>
      <c r="Y874" s="470"/>
      <c r="AA874" s="400"/>
    </row>
    <row r="875" spans="16:27">
      <c r="P875" s="485">
        <f t="shared" ca="1" si="160"/>
        <v>0.71680555555555547</v>
      </c>
      <c r="Q875" s="484">
        <f t="shared" ca="1" si="161"/>
        <v>0.71695601851851842</v>
      </c>
      <c r="V875" s="470"/>
      <c r="W875" s="470"/>
      <c r="X875" s="470"/>
      <c r="Y875" s="470"/>
      <c r="AA875" s="400"/>
    </row>
    <row r="876" spans="16:27">
      <c r="P876" s="485">
        <f t="shared" ca="1" si="160"/>
        <v>0.71718749999999987</v>
      </c>
      <c r="Q876" s="484">
        <f t="shared" ca="1" si="161"/>
        <v>0.71732638888888878</v>
      </c>
      <c r="V876" s="470"/>
      <c r="W876" s="470"/>
      <c r="X876" s="470"/>
      <c r="Y876" s="470"/>
      <c r="AA876" s="400"/>
    </row>
    <row r="877" spans="16:27">
      <c r="P877" s="485">
        <f t="shared" ca="1" si="160"/>
        <v>0.71761574074074064</v>
      </c>
      <c r="Q877" s="484">
        <f t="shared" ca="1" si="161"/>
        <v>0.71777777777777763</v>
      </c>
      <c r="V877" s="470"/>
      <c r="W877" s="470"/>
      <c r="X877" s="470"/>
      <c r="Y877" s="470"/>
      <c r="AA877" s="400"/>
    </row>
    <row r="878" spans="16:27">
      <c r="P878" s="485">
        <f t="shared" ca="1" si="160"/>
        <v>0.71806712962962949</v>
      </c>
      <c r="Q878" s="484">
        <f t="shared" ca="1" si="161"/>
        <v>0.7182060185185184</v>
      </c>
      <c r="V878" s="470"/>
      <c r="W878" s="470"/>
      <c r="X878" s="470"/>
      <c r="Y878" s="470"/>
      <c r="AA878" s="400"/>
    </row>
    <row r="879" spans="16:27">
      <c r="P879" s="485">
        <f t="shared" ca="1" si="160"/>
        <v>0.71844907407407399</v>
      </c>
      <c r="Q879" s="484">
        <f t="shared" ca="1" si="161"/>
        <v>0.71861111111111098</v>
      </c>
      <c r="V879" s="470"/>
      <c r="W879" s="470"/>
      <c r="X879" s="470"/>
      <c r="Y879" s="470"/>
      <c r="AA879" s="400"/>
    </row>
    <row r="880" spans="16:27">
      <c r="P880" s="485">
        <f t="shared" ca="1" si="160"/>
        <v>0.71884259259259242</v>
      </c>
      <c r="Q880" s="484">
        <f t="shared" ca="1" si="161"/>
        <v>0.71898148148148133</v>
      </c>
      <c r="V880" s="470"/>
      <c r="W880" s="470"/>
      <c r="X880" s="470"/>
      <c r="Y880" s="470"/>
      <c r="AA880" s="400"/>
    </row>
    <row r="881" spans="16:27">
      <c r="P881" s="485">
        <f t="shared" ca="1" si="160"/>
        <v>0.71922453703703693</v>
      </c>
      <c r="Q881" s="484">
        <f t="shared" ca="1" si="161"/>
        <v>0.71939814814814806</v>
      </c>
      <c r="V881" s="470"/>
      <c r="W881" s="470"/>
      <c r="X881" s="470"/>
      <c r="Y881" s="470"/>
      <c r="AA881" s="400"/>
    </row>
    <row r="882" spans="16:27">
      <c r="P882" s="485">
        <f t="shared" ca="1" si="160"/>
        <v>0.71967592592592589</v>
      </c>
      <c r="Q882" s="484">
        <f t="shared" ca="1" si="161"/>
        <v>0.7198148148148148</v>
      </c>
      <c r="V882" s="470"/>
      <c r="W882" s="470"/>
      <c r="X882" s="470"/>
      <c r="Y882" s="470"/>
      <c r="AA882" s="400"/>
    </row>
    <row r="883" spans="16:27">
      <c r="P883" s="485">
        <f t="shared" ca="1" si="160"/>
        <v>0.72006944444444443</v>
      </c>
      <c r="Q883" s="484">
        <f t="shared" ca="1" si="161"/>
        <v>0.72021990740740738</v>
      </c>
      <c r="V883" s="470"/>
      <c r="W883" s="470"/>
      <c r="X883" s="470"/>
      <c r="Y883" s="470"/>
      <c r="AA883" s="400"/>
    </row>
    <row r="884" spans="16:27">
      <c r="P884" s="485">
        <f t="shared" ca="1" si="160"/>
        <v>0.72048611111111105</v>
      </c>
      <c r="Q884" s="484">
        <f t="shared" ca="1" si="161"/>
        <v>0.72065972222222219</v>
      </c>
      <c r="V884" s="470"/>
      <c r="W884" s="470"/>
      <c r="X884" s="470"/>
      <c r="Y884" s="470"/>
      <c r="AA884" s="400"/>
    </row>
    <row r="885" spans="16:27">
      <c r="P885" s="485">
        <f t="shared" ca="1" si="160"/>
        <v>0.72094907407407405</v>
      </c>
      <c r="Q885" s="484">
        <f t="shared" ca="1" si="161"/>
        <v>0.72112268518518519</v>
      </c>
      <c r="V885" s="470"/>
      <c r="W885" s="470"/>
      <c r="X885" s="470"/>
      <c r="Y885" s="470"/>
      <c r="AA885" s="400"/>
    </row>
    <row r="886" spans="16:27">
      <c r="P886" s="485">
        <f t="shared" ca="1" si="160"/>
        <v>0.72135416666666663</v>
      </c>
      <c r="Q886" s="484">
        <f t="shared" ca="1" si="161"/>
        <v>0.72152777777777777</v>
      </c>
      <c r="V886" s="470"/>
      <c r="W886" s="470"/>
      <c r="X886" s="470"/>
      <c r="Y886" s="470"/>
      <c r="AA886" s="400"/>
    </row>
    <row r="887" spans="16:27">
      <c r="P887" s="485">
        <f t="shared" ca="1" si="160"/>
        <v>0.72177083333333336</v>
      </c>
      <c r="Q887" s="484">
        <f t="shared" ca="1" si="161"/>
        <v>0.72192129629629631</v>
      </c>
      <c r="AA887" s="400"/>
    </row>
    <row r="888" spans="16:27">
      <c r="P888" s="485">
        <f t="shared" ca="1" si="160"/>
        <v>0.72219907407407413</v>
      </c>
      <c r="Q888" s="484">
        <f t="shared" ca="1" si="161"/>
        <v>0.72234953703703708</v>
      </c>
      <c r="AA888" s="400"/>
    </row>
    <row r="889" spans="16:27">
      <c r="P889" s="485">
        <f t="shared" ca="1" si="160"/>
        <v>0.72258101851851853</v>
      </c>
      <c r="Q889" s="484">
        <f t="shared" ca="1" si="161"/>
        <v>0.72271990740740744</v>
      </c>
      <c r="AA889" s="400"/>
    </row>
    <row r="890" spans="16:27">
      <c r="P890" s="485">
        <f t="shared" ca="1" si="160"/>
        <v>0.72296296296296303</v>
      </c>
      <c r="Q890" s="484">
        <f t="shared" ca="1" si="161"/>
        <v>0.72310185185185194</v>
      </c>
      <c r="AA890" s="400"/>
    </row>
    <row r="891" spans="16:27">
      <c r="P891" s="485">
        <f t="shared" ca="1" si="160"/>
        <v>0.72337962962962976</v>
      </c>
      <c r="Q891" s="484">
        <f t="shared" ca="1" si="161"/>
        <v>0.7235532407407409</v>
      </c>
      <c r="AA891" s="400"/>
    </row>
    <row r="892" spans="16:27">
      <c r="P892" s="485">
        <f t="shared" ca="1" si="160"/>
        <v>0.72380787037037053</v>
      </c>
      <c r="Q892" s="484">
        <f t="shared" ca="1" si="161"/>
        <v>0.72395833333333348</v>
      </c>
      <c r="AA892" s="400"/>
    </row>
    <row r="893" spans="16:27">
      <c r="P893" s="485">
        <f t="shared" ca="1" si="160"/>
        <v>0.72424768518518534</v>
      </c>
      <c r="Q893" s="484">
        <f t="shared" ca="1" si="161"/>
        <v>0.72438657407407425</v>
      </c>
      <c r="AA893" s="400"/>
    </row>
    <row r="894" spans="16:27">
      <c r="P894" s="485">
        <f t="shared" ca="1" si="160"/>
        <v>0.72465277777777792</v>
      </c>
      <c r="Q894" s="484">
        <f t="shared" ca="1" si="161"/>
        <v>0.72480324074074087</v>
      </c>
      <c r="AA894" s="400"/>
    </row>
    <row r="895" spans="16:27">
      <c r="P895" s="485">
        <f t="shared" ca="1" si="160"/>
        <v>0.72505787037037051</v>
      </c>
      <c r="Q895" s="484">
        <f t="shared" ca="1" si="161"/>
        <v>0.72521990740740749</v>
      </c>
      <c r="AA895" s="400"/>
    </row>
    <row r="896" spans="16:27">
      <c r="P896" s="485">
        <f t="shared" ca="1" si="160"/>
        <v>0.72548611111111116</v>
      </c>
      <c r="Q896" s="484">
        <f t="shared" ca="1" si="161"/>
        <v>0.72562500000000008</v>
      </c>
      <c r="AA896" s="400"/>
    </row>
    <row r="897" spans="16:27">
      <c r="P897" s="485">
        <f t="shared" ca="1" si="160"/>
        <v>0.72586805555555567</v>
      </c>
      <c r="Q897" s="484">
        <f t="shared" ca="1" si="161"/>
        <v>0.72603009259259266</v>
      </c>
      <c r="AA897" s="400"/>
    </row>
    <row r="898" spans="16:27">
      <c r="P898" s="485">
        <f t="shared" ca="1" si="160"/>
        <v>0.7262615740740741</v>
      </c>
      <c r="Q898" s="484">
        <f t="shared" ca="1" si="161"/>
        <v>0.72641203703703705</v>
      </c>
      <c r="AA898" s="400"/>
    </row>
    <row r="899" spans="16:27">
      <c r="P899" s="485">
        <f t="shared" ca="1" si="160"/>
        <v>0.72668981481481487</v>
      </c>
      <c r="Q899" s="484">
        <f t="shared" ca="1" si="161"/>
        <v>0.72684027777777782</v>
      </c>
      <c r="AA899" s="400"/>
    </row>
    <row r="900" spans="16:27">
      <c r="P900" s="485">
        <f t="shared" ca="1" si="160"/>
        <v>0.72707175925925926</v>
      </c>
      <c r="Q900" s="484">
        <f t="shared" ca="1" si="161"/>
        <v>0.72723379629629625</v>
      </c>
      <c r="AA900" s="400"/>
    </row>
    <row r="901" spans="16:27">
      <c r="P901" s="485">
        <f t="shared" ca="1" si="160"/>
        <v>0.72748842592592589</v>
      </c>
      <c r="Q901" s="484">
        <f t="shared" ca="1" si="161"/>
        <v>0.72765046296296287</v>
      </c>
      <c r="AA901" s="400"/>
    </row>
    <row r="902" spans="16:27">
      <c r="P902" s="485">
        <f t="shared" ca="1" si="160"/>
        <v>0.72788194444444432</v>
      </c>
      <c r="Q902" s="484">
        <f t="shared" ca="1" si="161"/>
        <v>0.72804398148148131</v>
      </c>
      <c r="AA902" s="400"/>
    </row>
    <row r="903" spans="16:27">
      <c r="P903" s="485">
        <f t="shared" ca="1" si="160"/>
        <v>0.72829861111111094</v>
      </c>
      <c r="Q903" s="484">
        <f t="shared" ca="1" si="161"/>
        <v>0.72846064814814793</v>
      </c>
      <c r="AA903" s="400"/>
    </row>
    <row r="904" spans="16:27">
      <c r="P904" s="485">
        <f t="shared" ca="1" si="160"/>
        <v>0.7287268518518516</v>
      </c>
      <c r="Q904" s="484">
        <f t="shared" ca="1" si="161"/>
        <v>0.72890046296296274</v>
      </c>
      <c r="AA904" s="400"/>
    </row>
    <row r="905" spans="16:27">
      <c r="P905" s="485">
        <f t="shared" ca="1" si="160"/>
        <v>0.7291898148148146</v>
      </c>
      <c r="Q905" s="484">
        <f t="shared" ca="1" si="161"/>
        <v>0.72932870370370351</v>
      </c>
      <c r="AA905" s="400"/>
    </row>
    <row r="906" spans="16:27">
      <c r="P906" s="485">
        <f t="shared" ca="1" si="160"/>
        <v>0.72961805555555537</v>
      </c>
      <c r="Q906" s="484">
        <f t="shared" ca="1" si="161"/>
        <v>0.72978009259259236</v>
      </c>
      <c r="AA906" s="400"/>
    </row>
    <row r="907" spans="16:27">
      <c r="P907" s="485">
        <f t="shared" ca="1" si="160"/>
        <v>0.73006944444444422</v>
      </c>
      <c r="Q907" s="484">
        <f t="shared" ca="1" si="161"/>
        <v>0.73024305555555535</v>
      </c>
      <c r="AA907" s="400"/>
    </row>
    <row r="908" spans="16:27">
      <c r="P908" s="485">
        <f t="shared" ca="1" si="160"/>
        <v>0.73048611111111095</v>
      </c>
      <c r="Q908" s="484">
        <f t="shared" ca="1" si="161"/>
        <v>0.73065972222222209</v>
      </c>
      <c r="AA908" s="400"/>
    </row>
    <row r="909" spans="16:27">
      <c r="P909" s="485">
        <f t="shared" ca="1" si="160"/>
        <v>0.73094907407407395</v>
      </c>
      <c r="Q909" s="484">
        <f t="shared" ca="1" si="161"/>
        <v>0.73112268518518508</v>
      </c>
      <c r="AA909" s="400"/>
    </row>
    <row r="910" spans="16:27">
      <c r="P910" s="485">
        <f t="shared" ca="1" si="160"/>
        <v>0.73136574074074068</v>
      </c>
      <c r="Q910" s="484">
        <f t="shared" ca="1" si="161"/>
        <v>0.73153935185185182</v>
      </c>
      <c r="AA910" s="400"/>
    </row>
    <row r="911" spans="16:27">
      <c r="P911" s="485">
        <f t="shared" ca="1" si="160"/>
        <v>0.73181712962962964</v>
      </c>
      <c r="Q911" s="484">
        <f t="shared" ca="1" si="161"/>
        <v>0.73195601851851855</v>
      </c>
      <c r="AA911" s="400"/>
    </row>
    <row r="912" spans="16:27">
      <c r="P912" s="485">
        <f t="shared" ca="1" si="160"/>
        <v>0.73221064814814818</v>
      </c>
      <c r="Q912" s="484">
        <f t="shared" ca="1" si="161"/>
        <v>0.73234953703703709</v>
      </c>
      <c r="AA912" s="400"/>
    </row>
    <row r="913" spans="16:27">
      <c r="P913" s="485">
        <f t="shared" ca="1" si="160"/>
        <v>0.73259259259259268</v>
      </c>
      <c r="Q913" s="484">
        <f t="shared" ca="1" si="161"/>
        <v>0.73273148148148159</v>
      </c>
      <c r="AA913" s="400"/>
    </row>
    <row r="914" spans="16:27">
      <c r="P914" s="485">
        <f t="shared" ca="1" si="160"/>
        <v>0.73299768518518527</v>
      </c>
      <c r="Q914" s="484">
        <f t="shared" ca="1" si="161"/>
        <v>0.73314814814814822</v>
      </c>
      <c r="AA914" s="400"/>
    </row>
    <row r="915" spans="16:27">
      <c r="P915" s="485">
        <f t="shared" ref="P915:P979" ca="1" si="162">Q914+TIME(0,0,RANDBETWEEN(20,25))</f>
        <v>0.73341435185185189</v>
      </c>
      <c r="Q915" s="484">
        <f t="shared" ref="Q915:Q978" ca="1" si="163">P915+TIME(0,0,RANDBETWEEN(12,15))</f>
        <v>0.73356481481481484</v>
      </c>
      <c r="AA915" s="400"/>
    </row>
    <row r="916" spans="16:27">
      <c r="P916" s="485">
        <f t="shared" ca="1" si="162"/>
        <v>0.73384259259259266</v>
      </c>
      <c r="Q916" s="484">
        <f t="shared" ca="1" si="163"/>
        <v>0.73400462962962965</v>
      </c>
      <c r="AA916" s="400"/>
    </row>
    <row r="917" spans="16:27">
      <c r="P917" s="485">
        <f t="shared" ca="1" si="162"/>
        <v>0.73424768518518524</v>
      </c>
      <c r="Q917" s="484">
        <f t="shared" ca="1" si="163"/>
        <v>0.73442129629629638</v>
      </c>
      <c r="AA917" s="400"/>
    </row>
    <row r="918" spans="16:27">
      <c r="P918" s="485">
        <f t="shared" ca="1" si="162"/>
        <v>0.73471064814814824</v>
      </c>
      <c r="Q918" s="484">
        <f t="shared" ca="1" si="163"/>
        <v>0.73488425925925938</v>
      </c>
      <c r="AA918" s="400"/>
    </row>
    <row r="919" spans="16:27">
      <c r="P919" s="485">
        <f t="shared" ca="1" si="162"/>
        <v>0.73512731481481497</v>
      </c>
      <c r="Q919" s="484">
        <f t="shared" ca="1" si="163"/>
        <v>0.73528935185185196</v>
      </c>
      <c r="AA919" s="400"/>
    </row>
    <row r="920" spans="16:27">
      <c r="P920" s="485">
        <f t="shared" ca="1" si="162"/>
        <v>0.73553240740740755</v>
      </c>
      <c r="Q920" s="484">
        <f t="shared" ca="1" si="163"/>
        <v>0.73567129629629646</v>
      </c>
      <c r="AA920" s="400"/>
    </row>
    <row r="921" spans="16:27">
      <c r="P921" s="485">
        <f t="shared" ca="1" si="162"/>
        <v>0.73596064814814832</v>
      </c>
      <c r="Q921" s="484">
        <f t="shared" ca="1" si="163"/>
        <v>0.73611111111111127</v>
      </c>
      <c r="AA921" s="400"/>
    </row>
    <row r="922" spans="16:27">
      <c r="P922" s="485">
        <f t="shared" ca="1" si="162"/>
        <v>0.7363657407407409</v>
      </c>
      <c r="Q922" s="484">
        <f t="shared" ca="1" si="163"/>
        <v>0.73651620370370385</v>
      </c>
      <c r="AA922" s="400"/>
    </row>
    <row r="923" spans="16:27">
      <c r="P923" s="485">
        <f t="shared" ca="1" si="162"/>
        <v>0.73679398148148167</v>
      </c>
      <c r="Q923" s="484">
        <f t="shared" ca="1" si="163"/>
        <v>0.73695601851851866</v>
      </c>
      <c r="AA923" s="400"/>
    </row>
    <row r="924" spans="16:27">
      <c r="P924" s="485">
        <f t="shared" ca="1" si="162"/>
        <v>0.73718750000000011</v>
      </c>
      <c r="Q924" s="484">
        <f t="shared" ca="1" si="163"/>
        <v>0.73734953703703709</v>
      </c>
      <c r="AA924" s="400"/>
    </row>
    <row r="925" spans="16:27">
      <c r="P925" s="485">
        <f t="shared" ca="1" si="162"/>
        <v>0.73763888888888896</v>
      </c>
      <c r="Q925" s="484">
        <f t="shared" ca="1" si="163"/>
        <v>0.73777777777777787</v>
      </c>
      <c r="AA925" s="400"/>
    </row>
    <row r="926" spans="16:27">
      <c r="P926" s="485">
        <f t="shared" ca="1" si="162"/>
        <v>0.73804398148148154</v>
      </c>
      <c r="Q926" s="484">
        <f t="shared" ca="1" si="163"/>
        <v>0.73818287037037045</v>
      </c>
      <c r="AA926" s="400"/>
    </row>
    <row r="927" spans="16:27">
      <c r="P927" s="485">
        <f t="shared" ca="1" si="162"/>
        <v>0.73841435185185189</v>
      </c>
      <c r="Q927" s="484">
        <f t="shared" ca="1" si="163"/>
        <v>0.73858796296296303</v>
      </c>
      <c r="AA927" s="400"/>
    </row>
    <row r="928" spans="16:27">
      <c r="P928" s="485">
        <f t="shared" ca="1" si="162"/>
        <v>0.73884259259259266</v>
      </c>
      <c r="Q928" s="484">
        <f t="shared" ca="1" si="163"/>
        <v>0.73899305555555561</v>
      </c>
      <c r="AA928" s="400"/>
    </row>
    <row r="929" spans="16:27">
      <c r="P929" s="485">
        <f t="shared" ca="1" si="162"/>
        <v>0.7392361111111112</v>
      </c>
      <c r="Q929" s="484">
        <f t="shared" ca="1" si="163"/>
        <v>0.73938657407407415</v>
      </c>
      <c r="AA929" s="400"/>
    </row>
    <row r="930" spans="16:27">
      <c r="P930" s="485">
        <f t="shared" ca="1" si="162"/>
        <v>0.73967592592592601</v>
      </c>
      <c r="Q930" s="484">
        <f t="shared" ca="1" si="163"/>
        <v>0.73982638888888896</v>
      </c>
      <c r="AA930" s="400"/>
    </row>
    <row r="931" spans="16:27">
      <c r="P931" s="485">
        <f t="shared" ca="1" si="162"/>
        <v>0.74010416666666679</v>
      </c>
      <c r="Q931" s="484">
        <f t="shared" ca="1" si="163"/>
        <v>0.74025462962962973</v>
      </c>
      <c r="AA931" s="400"/>
    </row>
    <row r="932" spans="16:27">
      <c r="P932" s="485">
        <f t="shared" ca="1" si="162"/>
        <v>0.74054398148148159</v>
      </c>
      <c r="Q932" s="484">
        <f t="shared" ca="1" si="163"/>
        <v>0.74070601851851858</v>
      </c>
      <c r="AA932" s="400"/>
    </row>
    <row r="933" spans="16:27">
      <c r="P933" s="485">
        <f t="shared" ca="1" si="162"/>
        <v>0.74096064814814822</v>
      </c>
      <c r="Q933" s="484">
        <f t="shared" ca="1" si="163"/>
        <v>0.7411226851851852</v>
      </c>
      <c r="AA933" s="400"/>
    </row>
    <row r="934" spans="16:27">
      <c r="P934" s="485">
        <f t="shared" ca="1" si="162"/>
        <v>0.74138888888888888</v>
      </c>
      <c r="Q934" s="484">
        <f t="shared" ca="1" si="163"/>
        <v>0.74153935185185182</v>
      </c>
      <c r="AA934" s="400"/>
    </row>
    <row r="935" spans="16:27">
      <c r="P935" s="485">
        <f t="shared" ca="1" si="162"/>
        <v>0.74182870370370368</v>
      </c>
      <c r="Q935" s="484">
        <f t="shared" ca="1" si="163"/>
        <v>0.7419675925925926</v>
      </c>
      <c r="AA935" s="400"/>
    </row>
    <row r="936" spans="16:27">
      <c r="P936" s="485">
        <f t="shared" ca="1" si="162"/>
        <v>0.74221064814814819</v>
      </c>
      <c r="Q936" s="484">
        <f t="shared" ca="1" si="163"/>
        <v>0.74236111111111114</v>
      </c>
      <c r="AA936" s="400"/>
    </row>
    <row r="937" spans="16:27">
      <c r="P937" s="485">
        <f t="shared" ca="1" si="162"/>
        <v>0.74260416666666673</v>
      </c>
      <c r="Q937" s="484">
        <f t="shared" ca="1" si="163"/>
        <v>0.74275462962962968</v>
      </c>
      <c r="AA937" s="400"/>
    </row>
    <row r="938" spans="16:27">
      <c r="P938" s="485">
        <f t="shared" ca="1" si="162"/>
        <v>0.74299768518518527</v>
      </c>
      <c r="Q938" s="484">
        <f t="shared" ca="1" si="163"/>
        <v>0.74315972222222226</v>
      </c>
      <c r="AA938" s="400"/>
    </row>
    <row r="939" spans="16:27">
      <c r="P939" s="485">
        <f t="shared" ca="1" si="162"/>
        <v>0.74340277777777786</v>
      </c>
      <c r="Q939" s="484">
        <f t="shared" ca="1" si="163"/>
        <v>0.74357638888888899</v>
      </c>
      <c r="AA939" s="400"/>
    </row>
    <row r="940" spans="16:27">
      <c r="P940" s="485">
        <f t="shared" ca="1" si="162"/>
        <v>0.74385416666666682</v>
      </c>
      <c r="Q940" s="484">
        <f t="shared" ca="1" si="163"/>
        <v>0.7440162037037038</v>
      </c>
      <c r="AA940" s="400"/>
    </row>
    <row r="941" spans="16:27">
      <c r="P941" s="485">
        <f t="shared" ca="1" si="162"/>
        <v>0.74430555555555566</v>
      </c>
      <c r="Q941" s="484">
        <f t="shared" ca="1" si="163"/>
        <v>0.7444791666666668</v>
      </c>
      <c r="AA941" s="400"/>
    </row>
    <row r="942" spans="16:27">
      <c r="P942" s="485">
        <f t="shared" ca="1" si="162"/>
        <v>0.74471064814814825</v>
      </c>
      <c r="Q942" s="484">
        <f t="shared" ca="1" si="163"/>
        <v>0.7448611111111112</v>
      </c>
      <c r="AA942" s="400"/>
    </row>
    <row r="943" spans="16:27">
      <c r="P943" s="485">
        <f t="shared" ca="1" si="162"/>
        <v>0.74515046296296306</v>
      </c>
      <c r="Q943" s="484">
        <f t="shared" ca="1" si="163"/>
        <v>0.74531250000000004</v>
      </c>
      <c r="AA943" s="400"/>
    </row>
    <row r="944" spans="16:27">
      <c r="P944" s="485">
        <f t="shared" ca="1" si="162"/>
        <v>0.7456018518518519</v>
      </c>
      <c r="Q944" s="484">
        <f t="shared" ca="1" si="163"/>
        <v>0.74575231481481485</v>
      </c>
      <c r="AA944" s="400"/>
    </row>
    <row r="945" spans="16:27">
      <c r="P945" s="485">
        <f t="shared" ca="1" si="162"/>
        <v>0.74604166666666671</v>
      </c>
      <c r="Q945" s="484">
        <f t="shared" ca="1" si="163"/>
        <v>0.7462037037037037</v>
      </c>
      <c r="AA945" s="400"/>
    </row>
    <row r="946" spans="16:27">
      <c r="P946" s="485">
        <f t="shared" ca="1" si="162"/>
        <v>0.7464467592592593</v>
      </c>
      <c r="Q946" s="484">
        <f t="shared" ca="1" si="163"/>
        <v>0.74659722222222225</v>
      </c>
      <c r="AA946" s="400"/>
    </row>
    <row r="947" spans="16:27">
      <c r="P947" s="485">
        <f t="shared" ca="1" si="162"/>
        <v>0.74686342592592592</v>
      </c>
      <c r="Q947" s="484">
        <f t="shared" ca="1" si="163"/>
        <v>0.74702546296296291</v>
      </c>
      <c r="AA947" s="400"/>
    </row>
    <row r="948" spans="16:27">
      <c r="P948" s="485">
        <f t="shared" ca="1" si="162"/>
        <v>0.74730324074074073</v>
      </c>
      <c r="Q948" s="484">
        <f t="shared" ca="1" si="163"/>
        <v>0.74745370370370368</v>
      </c>
      <c r="AA948" s="400"/>
    </row>
    <row r="949" spans="16:27">
      <c r="P949" s="485">
        <f t="shared" ca="1" si="162"/>
        <v>0.74768518518518512</v>
      </c>
      <c r="Q949" s="484">
        <f t="shared" ca="1" si="163"/>
        <v>0.74784722222222211</v>
      </c>
      <c r="AA949" s="400"/>
    </row>
    <row r="950" spans="16:27">
      <c r="P950" s="485">
        <f t="shared" ca="1" si="162"/>
        <v>0.74810185185185174</v>
      </c>
      <c r="Q950" s="484">
        <f t="shared" ca="1" si="163"/>
        <v>0.74826388888888873</v>
      </c>
      <c r="AA950" s="400"/>
    </row>
    <row r="951" spans="16:27">
      <c r="P951" s="485">
        <f t="shared" ca="1" si="162"/>
        <v>0.74855324074074059</v>
      </c>
      <c r="Q951" s="484">
        <f t="shared" ca="1" si="163"/>
        <v>0.74871527777777758</v>
      </c>
      <c r="AA951" s="400"/>
    </row>
    <row r="952" spans="16:27">
      <c r="P952" s="485">
        <f t="shared" ca="1" si="162"/>
        <v>0.74894675925925902</v>
      </c>
      <c r="Q952" s="484">
        <f t="shared" ca="1" si="163"/>
        <v>0.74910879629629601</v>
      </c>
      <c r="AA952" s="400"/>
    </row>
    <row r="953" spans="16:27">
      <c r="P953" s="485">
        <f t="shared" ca="1" si="162"/>
        <v>0.74938657407407383</v>
      </c>
      <c r="Q953" s="484">
        <f t="shared" ca="1" si="163"/>
        <v>0.74952546296296274</v>
      </c>
      <c r="AA953" s="400"/>
    </row>
    <row r="954" spans="16:27">
      <c r="P954" s="485">
        <f t="shared" ca="1" si="162"/>
        <v>0.74980324074074056</v>
      </c>
      <c r="Q954" s="484">
        <f t="shared" ca="1" si="163"/>
        <v>0.74994212962962947</v>
      </c>
      <c r="AA954" s="400"/>
    </row>
    <row r="955" spans="16:27">
      <c r="P955" s="485">
        <f t="shared" ca="1" si="162"/>
        <v>0.75017361111111092</v>
      </c>
      <c r="Q955" s="484">
        <f t="shared" ca="1" si="163"/>
        <v>0.75032407407407387</v>
      </c>
      <c r="AA955" s="400"/>
    </row>
    <row r="956" spans="16:27">
      <c r="P956" s="485">
        <f t="shared" ca="1" si="162"/>
        <v>0.75056712962962946</v>
      </c>
      <c r="Q956" s="484">
        <f t="shared" ca="1" si="163"/>
        <v>0.75071759259259241</v>
      </c>
      <c r="AA956" s="400"/>
    </row>
    <row r="957" spans="16:27">
      <c r="P957" s="485">
        <f t="shared" ca="1" si="162"/>
        <v>0.750960648148148</v>
      </c>
      <c r="Q957" s="484">
        <f t="shared" ca="1" si="163"/>
        <v>0.75113425925925914</v>
      </c>
      <c r="AA957" s="400"/>
    </row>
    <row r="958" spans="16:27">
      <c r="P958" s="485">
        <f t="shared" ca="1" si="162"/>
        <v>0.75140046296296281</v>
      </c>
      <c r="Q958" s="484">
        <f t="shared" ca="1" si="163"/>
        <v>0.75157407407407395</v>
      </c>
      <c r="AA958" s="400"/>
    </row>
    <row r="959" spans="16:27">
      <c r="P959" s="485">
        <f t="shared" ca="1" si="162"/>
        <v>0.75184027777777762</v>
      </c>
      <c r="Q959" s="484">
        <f t="shared" ca="1" si="163"/>
        <v>0.75201388888888876</v>
      </c>
      <c r="AA959" s="400"/>
    </row>
    <row r="960" spans="16:27">
      <c r="P960" s="485">
        <f t="shared" ca="1" si="162"/>
        <v>0.75226851851851839</v>
      </c>
      <c r="Q960" s="484">
        <f t="shared" ca="1" si="163"/>
        <v>0.75241898148148134</v>
      </c>
      <c r="AA960" s="400"/>
    </row>
    <row r="961" spans="16:27">
      <c r="P961" s="485">
        <f t="shared" ca="1" si="162"/>
        <v>0.75265046296296279</v>
      </c>
      <c r="Q961" s="484">
        <f t="shared" ca="1" si="163"/>
        <v>0.75280092592592573</v>
      </c>
      <c r="AA961" s="400"/>
    </row>
    <row r="962" spans="16:27">
      <c r="P962" s="485">
        <f t="shared" ca="1" si="162"/>
        <v>0.75306712962962941</v>
      </c>
      <c r="Q962" s="484">
        <f t="shared" ca="1" si="163"/>
        <v>0.75321759259259236</v>
      </c>
      <c r="AA962" s="400"/>
    </row>
    <row r="963" spans="16:27">
      <c r="P963" s="485">
        <f t="shared" ca="1" si="162"/>
        <v>0.75349537037037018</v>
      </c>
      <c r="Q963" s="484">
        <f t="shared" ca="1" si="163"/>
        <v>0.75363425925925909</v>
      </c>
      <c r="AA963" s="400"/>
    </row>
    <row r="964" spans="16:27">
      <c r="P964" s="485">
        <f t="shared" ca="1" si="162"/>
        <v>0.75390046296296276</v>
      </c>
      <c r="Q964" s="484">
        <f t="shared" ca="1" si="163"/>
        <v>0.75405092592592571</v>
      </c>
      <c r="AA964" s="400"/>
    </row>
    <row r="965" spans="16:27">
      <c r="P965" s="485">
        <f t="shared" ca="1" si="162"/>
        <v>0.75431712962962938</v>
      </c>
      <c r="Q965" s="484">
        <f t="shared" ca="1" si="163"/>
        <v>0.75446759259259233</v>
      </c>
      <c r="AA965" s="400"/>
    </row>
    <row r="966" spans="16:27">
      <c r="P966" s="485">
        <f t="shared" ca="1" si="162"/>
        <v>0.75474537037037015</v>
      </c>
      <c r="Q966" s="484">
        <f t="shared" ca="1" si="163"/>
        <v>0.75490740740740714</v>
      </c>
      <c r="AA966" s="400"/>
    </row>
    <row r="967" spans="16:27">
      <c r="P967" s="485">
        <f t="shared" ca="1" si="162"/>
        <v>0.755196759259259</v>
      </c>
      <c r="Q967" s="484">
        <f t="shared" ca="1" si="163"/>
        <v>0.75534722222222195</v>
      </c>
      <c r="AA967" s="400"/>
    </row>
    <row r="968" spans="16:27">
      <c r="P968" s="485">
        <f t="shared" ca="1" si="162"/>
        <v>0.75562499999999977</v>
      </c>
      <c r="Q968" s="484">
        <f t="shared" ca="1" si="163"/>
        <v>0.75576388888888868</v>
      </c>
      <c r="AA968" s="400"/>
    </row>
    <row r="969" spans="16:27">
      <c r="P969" s="485">
        <f t="shared" ca="1" si="162"/>
        <v>0.75600694444444427</v>
      </c>
      <c r="Q969" s="484">
        <f t="shared" ca="1" si="163"/>
        <v>0.75616898148148126</v>
      </c>
      <c r="AA969" s="400"/>
    </row>
    <row r="970" spans="16:27">
      <c r="P970" s="485">
        <f t="shared" ca="1" si="162"/>
        <v>0.75644675925925908</v>
      </c>
      <c r="Q970" s="484">
        <f t="shared" ca="1" si="163"/>
        <v>0.75658564814814799</v>
      </c>
      <c r="AA970" s="400"/>
    </row>
    <row r="971" spans="16:27">
      <c r="P971" s="485">
        <f t="shared" ca="1" si="162"/>
        <v>0.75681712962962944</v>
      </c>
      <c r="Q971" s="484">
        <f t="shared" ca="1" si="163"/>
        <v>0.75695601851851835</v>
      </c>
      <c r="AA971" s="400"/>
    </row>
    <row r="972" spans="16:27">
      <c r="P972" s="485">
        <f t="shared" ca="1" si="162"/>
        <v>0.75721064814814798</v>
      </c>
      <c r="Q972" s="484">
        <f t="shared" ca="1" si="163"/>
        <v>0.75736111111111093</v>
      </c>
      <c r="AA972" s="400"/>
    </row>
    <row r="973" spans="16:27">
      <c r="P973" s="485">
        <f t="shared" ca="1" si="162"/>
        <v>0.7576273148148146</v>
      </c>
      <c r="Q973" s="484">
        <f t="shared" ca="1" si="163"/>
        <v>0.75780092592592574</v>
      </c>
      <c r="AA973" s="400"/>
    </row>
    <row r="974" spans="16:27">
      <c r="P974" s="485">
        <f t="shared" ca="1" si="162"/>
        <v>0.75804398148148133</v>
      </c>
      <c r="Q974" s="484">
        <f t="shared" ca="1" si="163"/>
        <v>0.75821759259259247</v>
      </c>
      <c r="AA974" s="400"/>
    </row>
    <row r="975" spans="16:27">
      <c r="P975" s="485">
        <f t="shared" ca="1" si="162"/>
        <v>0.75849537037037029</v>
      </c>
      <c r="Q975" s="484">
        <f t="shared" ca="1" si="163"/>
        <v>0.75864583333333324</v>
      </c>
      <c r="AA975" s="400"/>
    </row>
    <row r="976" spans="16:27">
      <c r="P976" s="485">
        <f t="shared" ca="1" si="162"/>
        <v>0.75887731481481469</v>
      </c>
      <c r="Q976" s="484">
        <f t="shared" ca="1" si="163"/>
        <v>0.75905092592592582</v>
      </c>
      <c r="AA976" s="400"/>
    </row>
    <row r="977" spans="16:27">
      <c r="P977" s="485">
        <f t="shared" ca="1" si="162"/>
        <v>0.75928240740740727</v>
      </c>
      <c r="Q977" s="484">
        <f t="shared" ca="1" si="163"/>
        <v>0.75943287037037022</v>
      </c>
      <c r="AA977" s="400"/>
    </row>
    <row r="978" spans="16:27">
      <c r="P978" s="485">
        <f t="shared" ca="1" si="162"/>
        <v>0.75968749999999985</v>
      </c>
      <c r="Q978" s="484">
        <f t="shared" ca="1" si="163"/>
        <v>0.75984953703703684</v>
      </c>
      <c r="AA978" s="400"/>
    </row>
    <row r="979" spans="16:27">
      <c r="P979" s="485">
        <f t="shared" ca="1" si="162"/>
        <v>0.76008101851851828</v>
      </c>
      <c r="Q979" s="484">
        <f t="shared" ref="Q979:Q1042" ca="1" si="164">P979+TIME(0,0,RANDBETWEEN(12,15))</f>
        <v>0.76025462962962942</v>
      </c>
      <c r="AA979" s="400"/>
    </row>
    <row r="980" spans="16:27">
      <c r="P980" s="485">
        <f t="shared" ref="P980:P1043" ca="1" si="165">Q979+TIME(0,0,RANDBETWEEN(20,25))</f>
        <v>0.76050925925925905</v>
      </c>
      <c r="Q980" s="484">
        <f t="shared" ca="1" si="164"/>
        <v>0.760659722222222</v>
      </c>
      <c r="AA980" s="400"/>
    </row>
    <row r="981" spans="16:27">
      <c r="P981" s="485">
        <f t="shared" ca="1" si="165"/>
        <v>0.76094907407407386</v>
      </c>
      <c r="Q981" s="484">
        <f t="shared" ca="1" si="164"/>
        <v>0.76109953703703681</v>
      </c>
      <c r="AA981" s="400"/>
    </row>
    <row r="982" spans="16:27">
      <c r="P982" s="485">
        <f t="shared" ca="1" si="165"/>
        <v>0.76133101851851825</v>
      </c>
      <c r="Q982" s="484">
        <f t="shared" ca="1" si="164"/>
        <v>0.76146990740740716</v>
      </c>
      <c r="AA982" s="400"/>
    </row>
    <row r="983" spans="16:27">
      <c r="P983" s="485">
        <f t="shared" ca="1" si="165"/>
        <v>0.76174768518518499</v>
      </c>
      <c r="Q983" s="484">
        <f t="shared" ca="1" si="164"/>
        <v>0.76189814814814794</v>
      </c>
      <c r="AA983" s="400"/>
    </row>
    <row r="984" spans="16:27">
      <c r="P984" s="485">
        <f t="shared" ca="1" si="165"/>
        <v>0.76216435185185161</v>
      </c>
      <c r="Q984" s="484">
        <f t="shared" ca="1" si="164"/>
        <v>0.76230324074074052</v>
      </c>
      <c r="AA984" s="400"/>
    </row>
    <row r="985" spans="16:27">
      <c r="P985" s="485">
        <f t="shared" ca="1" si="165"/>
        <v>0.76253472222222196</v>
      </c>
      <c r="Q985" s="484">
        <f t="shared" ca="1" si="164"/>
        <v>0.76268518518518491</v>
      </c>
      <c r="AA985" s="400"/>
    </row>
    <row r="986" spans="16:27">
      <c r="P986" s="485">
        <f t="shared" ca="1" si="165"/>
        <v>0.7629282407407405</v>
      </c>
      <c r="Q986" s="484">
        <f t="shared" ca="1" si="164"/>
        <v>0.76309027777777749</v>
      </c>
      <c r="AA986" s="400"/>
    </row>
    <row r="987" spans="16:27">
      <c r="P987" s="485">
        <f t="shared" ca="1" si="165"/>
        <v>0.76333333333333309</v>
      </c>
      <c r="Q987" s="484">
        <f t="shared" ca="1" si="164"/>
        <v>0.76348379629629604</v>
      </c>
      <c r="AA987" s="400"/>
    </row>
    <row r="988" spans="16:27">
      <c r="P988" s="485">
        <f t="shared" ca="1" si="165"/>
        <v>0.76372685185185163</v>
      </c>
      <c r="Q988" s="484">
        <f t="shared" ca="1" si="164"/>
        <v>0.76390046296296277</v>
      </c>
      <c r="AA988" s="400"/>
    </row>
    <row r="989" spans="16:27">
      <c r="P989" s="485">
        <f t="shared" ca="1" si="165"/>
        <v>0.7641550925925924</v>
      </c>
      <c r="Q989" s="484">
        <f t="shared" ca="1" si="164"/>
        <v>0.76431712962962939</v>
      </c>
      <c r="AA989" s="400"/>
    </row>
    <row r="990" spans="16:27">
      <c r="P990" s="485">
        <f t="shared" ca="1" si="165"/>
        <v>0.76457175925925902</v>
      </c>
      <c r="Q990" s="484">
        <f t="shared" ca="1" si="164"/>
        <v>0.76472222222222197</v>
      </c>
      <c r="AA990" s="400"/>
    </row>
    <row r="991" spans="16:27">
      <c r="P991" s="485">
        <f t="shared" ca="1" si="165"/>
        <v>0.7649768518518516</v>
      </c>
      <c r="Q991" s="484">
        <f t="shared" ca="1" si="164"/>
        <v>0.76512731481481455</v>
      </c>
      <c r="AA991" s="400"/>
    </row>
    <row r="992" spans="16:27">
      <c r="P992" s="485">
        <f t="shared" ca="1" si="165"/>
        <v>0.76541666666666641</v>
      </c>
      <c r="Q992" s="484">
        <f t="shared" ca="1" si="164"/>
        <v>0.76559027777777755</v>
      </c>
      <c r="AA992" s="400"/>
    </row>
    <row r="993" spans="16:27">
      <c r="P993" s="485">
        <f t="shared" ca="1" si="165"/>
        <v>0.76583333333333314</v>
      </c>
      <c r="Q993" s="484">
        <f t="shared" ca="1" si="164"/>
        <v>0.76599537037037013</v>
      </c>
      <c r="AA993" s="400"/>
    </row>
    <row r="994" spans="16:27">
      <c r="P994" s="485">
        <f t="shared" ca="1" si="165"/>
        <v>0.76622685185185158</v>
      </c>
      <c r="Q994" s="484">
        <f t="shared" ca="1" si="164"/>
        <v>0.76636574074074049</v>
      </c>
      <c r="AA994" s="400"/>
    </row>
    <row r="995" spans="16:27">
      <c r="P995" s="485">
        <f t="shared" ca="1" si="165"/>
        <v>0.76660879629629608</v>
      </c>
      <c r="Q995" s="484">
        <f t="shared" ca="1" si="164"/>
        <v>0.76675925925925903</v>
      </c>
      <c r="AA995" s="400"/>
    </row>
    <row r="996" spans="16:27">
      <c r="P996" s="485">
        <f t="shared" ca="1" si="165"/>
        <v>0.76703703703703685</v>
      </c>
      <c r="Q996" s="484">
        <f t="shared" ca="1" si="164"/>
        <v>0.7671874999999998</v>
      </c>
      <c r="AA996" s="400"/>
    </row>
    <row r="997" spans="16:27">
      <c r="P997" s="485">
        <f t="shared" ca="1" si="165"/>
        <v>0.76745370370370347</v>
      </c>
      <c r="Q997" s="484">
        <f t="shared" ca="1" si="164"/>
        <v>0.76761574074074046</v>
      </c>
      <c r="AA997" s="400"/>
    </row>
    <row r="998" spans="16:27">
      <c r="P998" s="485">
        <f t="shared" ca="1" si="165"/>
        <v>0.76785879629629605</v>
      </c>
      <c r="Q998" s="484">
        <f t="shared" ca="1" si="164"/>
        <v>0.768009259259259</v>
      </c>
      <c r="AA998" s="400"/>
    </row>
    <row r="999" spans="16:27">
      <c r="P999" s="485">
        <f t="shared" ca="1" si="165"/>
        <v>0.76827546296296267</v>
      </c>
      <c r="Q999" s="484">
        <f t="shared" ca="1" si="164"/>
        <v>0.76843749999999966</v>
      </c>
      <c r="AA999" s="400"/>
    </row>
    <row r="1000" spans="16:27">
      <c r="P1000" s="485">
        <f t="shared" ca="1" si="165"/>
        <v>0.76868055555555526</v>
      </c>
      <c r="Q1000" s="484">
        <f t="shared" ca="1" si="164"/>
        <v>0.76881944444444417</v>
      </c>
      <c r="AA1000" s="400"/>
    </row>
    <row r="1001" spans="16:27">
      <c r="P1001" s="485">
        <f t="shared" ca="1" si="165"/>
        <v>0.76905092592592561</v>
      </c>
      <c r="Q1001" s="484">
        <f t="shared" ca="1" si="164"/>
        <v>0.76918981481481452</v>
      </c>
      <c r="AA1001" s="400"/>
    </row>
    <row r="1002" spans="16:27">
      <c r="P1002" s="485">
        <f t="shared" ca="1" si="165"/>
        <v>0.76945601851851819</v>
      </c>
      <c r="Q1002" s="484">
        <f t="shared" ca="1" si="164"/>
        <v>0.7695949074074071</v>
      </c>
      <c r="AA1002" s="400"/>
    </row>
    <row r="1003" spans="16:27">
      <c r="P1003" s="485">
        <f t="shared" ca="1" si="165"/>
        <v>0.76988425925925896</v>
      </c>
      <c r="Q1003" s="484">
        <f t="shared" ca="1" si="164"/>
        <v>0.77004629629629595</v>
      </c>
      <c r="AA1003" s="400"/>
    </row>
    <row r="1004" spans="16:27">
      <c r="P1004" s="485">
        <f t="shared" ca="1" si="165"/>
        <v>0.77030092592592558</v>
      </c>
      <c r="Q1004" s="484">
        <f t="shared" ca="1" si="164"/>
        <v>0.77046296296296257</v>
      </c>
      <c r="AA1004" s="400"/>
    </row>
    <row r="1005" spans="16:27">
      <c r="P1005" s="485">
        <f t="shared" ca="1" si="165"/>
        <v>0.7707175925925922</v>
      </c>
      <c r="Q1005" s="484">
        <f t="shared" ca="1" si="164"/>
        <v>0.77087962962962919</v>
      </c>
      <c r="AA1005" s="400"/>
    </row>
    <row r="1006" spans="16:27">
      <c r="P1006" s="485">
        <f t="shared" ca="1" si="165"/>
        <v>0.77114583333333286</v>
      </c>
      <c r="Q1006" s="484">
        <f t="shared" ca="1" si="164"/>
        <v>0.77130787037036985</v>
      </c>
      <c r="AA1006" s="400"/>
    </row>
    <row r="1007" spans="16:27">
      <c r="P1007" s="485">
        <f t="shared" ca="1" si="165"/>
        <v>0.77157407407407352</v>
      </c>
      <c r="Q1007" s="484">
        <f t="shared" ca="1" si="164"/>
        <v>0.77171296296296243</v>
      </c>
      <c r="AA1007" s="400"/>
    </row>
    <row r="1008" spans="16:27">
      <c r="P1008" s="485">
        <f t="shared" ca="1" si="165"/>
        <v>0.77196759259259207</v>
      </c>
      <c r="Q1008" s="484">
        <f t="shared" ca="1" si="164"/>
        <v>0.77212962962962906</v>
      </c>
      <c r="AA1008" s="400"/>
    </row>
    <row r="1009" spans="16:27">
      <c r="P1009" s="485">
        <f t="shared" ca="1" si="165"/>
        <v>0.77237268518518465</v>
      </c>
      <c r="Q1009" s="484">
        <f t="shared" ca="1" si="164"/>
        <v>0.77254629629629579</v>
      </c>
      <c r="AA1009" s="400"/>
    </row>
    <row r="1010" spans="16:27">
      <c r="P1010" s="485">
        <f t="shared" ca="1" si="165"/>
        <v>0.77277777777777723</v>
      </c>
      <c r="Q1010" s="484">
        <f t="shared" ca="1" si="164"/>
        <v>0.77292824074074018</v>
      </c>
      <c r="AA1010" s="400"/>
    </row>
    <row r="1011" spans="16:27">
      <c r="P1011" s="485">
        <f t="shared" ca="1" si="165"/>
        <v>0.77321759259259204</v>
      </c>
      <c r="Q1011" s="484">
        <f t="shared" ca="1" si="164"/>
        <v>0.77337962962962903</v>
      </c>
      <c r="AA1011" s="400"/>
    </row>
    <row r="1012" spans="16:27">
      <c r="P1012" s="485">
        <f t="shared" ca="1" si="165"/>
        <v>0.77362268518518462</v>
      </c>
      <c r="Q1012" s="484">
        <f t="shared" ca="1" si="164"/>
        <v>0.77378472222222161</v>
      </c>
      <c r="AA1012" s="400"/>
    </row>
    <row r="1013" spans="16:27">
      <c r="P1013" s="485">
        <f t="shared" ca="1" si="165"/>
        <v>0.77401620370370305</v>
      </c>
      <c r="Q1013" s="484">
        <f t="shared" ca="1" si="164"/>
        <v>0.77417824074074004</v>
      </c>
      <c r="AA1013" s="400"/>
    </row>
    <row r="1014" spans="16:27">
      <c r="P1014" s="485">
        <f t="shared" ca="1" si="165"/>
        <v>0.77444444444444371</v>
      </c>
      <c r="Q1014" s="484">
        <f t="shared" ca="1" si="164"/>
        <v>0.77461805555555485</v>
      </c>
      <c r="AA1014" s="400"/>
    </row>
    <row r="1015" spans="16:27">
      <c r="P1015" s="485">
        <f t="shared" ca="1" si="165"/>
        <v>0.7748495370370363</v>
      </c>
      <c r="Q1015" s="484">
        <f t="shared" ca="1" si="164"/>
        <v>0.77499999999999925</v>
      </c>
      <c r="AA1015" s="400"/>
    </row>
    <row r="1016" spans="16:27">
      <c r="P1016" s="485">
        <f t="shared" ca="1" si="165"/>
        <v>0.77525462962962888</v>
      </c>
      <c r="Q1016" s="484">
        <f t="shared" ca="1" si="164"/>
        <v>0.77540509259259183</v>
      </c>
      <c r="AA1016" s="400"/>
    </row>
    <row r="1017" spans="16:27">
      <c r="P1017" s="485">
        <f t="shared" ca="1" si="165"/>
        <v>0.77569444444444369</v>
      </c>
      <c r="Q1017" s="484">
        <f t="shared" ca="1" si="164"/>
        <v>0.7758333333333326</v>
      </c>
      <c r="AA1017" s="400"/>
    </row>
    <row r="1018" spans="16:27">
      <c r="P1018" s="485">
        <f t="shared" ca="1" si="165"/>
        <v>0.77606481481481404</v>
      </c>
      <c r="Q1018" s="484">
        <f t="shared" ca="1" si="164"/>
        <v>0.77623842592592518</v>
      </c>
      <c r="AA1018" s="400"/>
    </row>
    <row r="1019" spans="16:27">
      <c r="P1019" s="485">
        <f t="shared" ca="1" si="165"/>
        <v>0.776516203703703</v>
      </c>
      <c r="Q1019" s="484">
        <f t="shared" ca="1" si="164"/>
        <v>0.77666666666666595</v>
      </c>
      <c r="AA1019" s="400"/>
    </row>
    <row r="1020" spans="16:27">
      <c r="P1020" s="485">
        <f t="shared" ca="1" si="165"/>
        <v>0.77695601851851781</v>
      </c>
      <c r="Q1020" s="484">
        <f t="shared" ca="1" si="164"/>
        <v>0.77712962962962895</v>
      </c>
      <c r="AA1020" s="400"/>
    </row>
    <row r="1021" spans="16:27">
      <c r="P1021" s="485">
        <f t="shared" ca="1" si="165"/>
        <v>0.77741898148148081</v>
      </c>
      <c r="Q1021" s="484">
        <f t="shared" ca="1" si="164"/>
        <v>0.77756944444444376</v>
      </c>
      <c r="AA1021" s="400"/>
    </row>
    <row r="1022" spans="16:27">
      <c r="P1022" s="485">
        <f t="shared" ca="1" si="165"/>
        <v>0.7778009259259252</v>
      </c>
      <c r="Q1022" s="484">
        <f t="shared" ca="1" si="164"/>
        <v>0.77793981481481411</v>
      </c>
      <c r="AA1022" s="400"/>
    </row>
    <row r="1023" spans="16:27">
      <c r="P1023" s="485">
        <f t="shared" ca="1" si="165"/>
        <v>0.77821759259259193</v>
      </c>
      <c r="Q1023" s="484">
        <f t="shared" ca="1" si="164"/>
        <v>0.77837962962962892</v>
      </c>
      <c r="AA1023" s="400"/>
    </row>
    <row r="1024" spans="16:27">
      <c r="P1024" s="485">
        <f t="shared" ca="1" si="165"/>
        <v>0.77864583333333259</v>
      </c>
      <c r="Q1024" s="484">
        <f t="shared" ca="1" si="164"/>
        <v>0.77881944444444373</v>
      </c>
      <c r="AA1024" s="400"/>
    </row>
    <row r="1025" spans="16:27">
      <c r="P1025" s="485">
        <f t="shared" ca="1" si="165"/>
        <v>0.77905092592592518</v>
      </c>
      <c r="Q1025" s="484">
        <f t="shared" ca="1" si="164"/>
        <v>0.77922453703703631</v>
      </c>
      <c r="AA1025" s="400"/>
    </row>
    <row r="1026" spans="16:27">
      <c r="P1026" s="485">
        <f t="shared" ca="1" si="165"/>
        <v>0.77949074074073998</v>
      </c>
      <c r="Q1026" s="484">
        <f t="shared" ca="1" si="164"/>
        <v>0.77966435185185112</v>
      </c>
      <c r="AA1026" s="400"/>
    </row>
    <row r="1027" spans="16:27">
      <c r="P1027" s="485">
        <f t="shared" ca="1" si="165"/>
        <v>0.77989583333333257</v>
      </c>
      <c r="Q1027" s="484">
        <f t="shared" ca="1" si="164"/>
        <v>0.7800694444444437</v>
      </c>
      <c r="AA1027" s="400"/>
    </row>
    <row r="1028" spans="16:27">
      <c r="P1028" s="485">
        <f t="shared" ca="1" si="165"/>
        <v>0.78032407407407334</v>
      </c>
      <c r="Q1028" s="484">
        <f t="shared" ca="1" si="164"/>
        <v>0.78046296296296225</v>
      </c>
      <c r="AA1028" s="400"/>
    </row>
    <row r="1029" spans="16:27">
      <c r="P1029" s="485">
        <f t="shared" ca="1" si="165"/>
        <v>0.78069444444444369</v>
      </c>
      <c r="Q1029" s="484">
        <f t="shared" ca="1" si="164"/>
        <v>0.78086805555555483</v>
      </c>
      <c r="AA1029" s="400"/>
    </row>
    <row r="1030" spans="16:27">
      <c r="P1030" s="485">
        <f t="shared" ca="1" si="165"/>
        <v>0.78114583333333265</v>
      </c>
      <c r="Q1030" s="484">
        <f t="shared" ca="1" si="164"/>
        <v>0.7812962962962956</v>
      </c>
      <c r="AA1030" s="400"/>
    </row>
    <row r="1031" spans="16:27">
      <c r="P1031" s="485">
        <f t="shared" ca="1" si="165"/>
        <v>0.78153935185185119</v>
      </c>
      <c r="Q1031" s="484">
        <f t="shared" ca="1" si="164"/>
        <v>0.78168981481481414</v>
      </c>
      <c r="AA1031" s="400"/>
    </row>
    <row r="1032" spans="16:27">
      <c r="P1032" s="485">
        <f t="shared" ca="1" si="165"/>
        <v>0.78196759259259196</v>
      </c>
      <c r="Q1032" s="484">
        <f t="shared" ca="1" si="164"/>
        <v>0.78212962962962895</v>
      </c>
      <c r="AA1032" s="400"/>
    </row>
    <row r="1033" spans="16:27">
      <c r="P1033" s="485">
        <f t="shared" ca="1" si="165"/>
        <v>0.78241898148148081</v>
      </c>
      <c r="Q1033" s="484">
        <f t="shared" ca="1" si="164"/>
        <v>0.78256944444444376</v>
      </c>
      <c r="AA1033" s="400"/>
    </row>
    <row r="1034" spans="16:27">
      <c r="P1034" s="485">
        <f t="shared" ca="1" si="165"/>
        <v>0.78282407407407339</v>
      </c>
      <c r="Q1034" s="484">
        <f t="shared" ca="1" si="164"/>
        <v>0.78296296296296231</v>
      </c>
      <c r="AA1034" s="400"/>
    </row>
    <row r="1035" spans="16:27">
      <c r="P1035" s="485">
        <f t="shared" ca="1" si="165"/>
        <v>0.78322916666666598</v>
      </c>
      <c r="Q1035" s="484">
        <f t="shared" ca="1" si="164"/>
        <v>0.78340277777777712</v>
      </c>
      <c r="AA1035" s="400"/>
    </row>
    <row r="1036" spans="16:27">
      <c r="P1036" s="485">
        <f t="shared" ca="1" si="165"/>
        <v>0.78364583333333271</v>
      </c>
      <c r="Q1036" s="484">
        <f t="shared" ca="1" si="164"/>
        <v>0.78378472222222162</v>
      </c>
      <c r="AA1036" s="400"/>
    </row>
    <row r="1037" spans="16:27">
      <c r="P1037" s="485">
        <f t="shared" ca="1" si="165"/>
        <v>0.78401620370370306</v>
      </c>
      <c r="Q1037" s="484">
        <f t="shared" ca="1" si="164"/>
        <v>0.78417824074074005</v>
      </c>
      <c r="AA1037" s="400"/>
    </row>
    <row r="1038" spans="16:27">
      <c r="P1038" s="485">
        <f t="shared" ca="1" si="165"/>
        <v>0.78446759259259191</v>
      </c>
      <c r="Q1038" s="484">
        <f t="shared" ca="1" si="164"/>
        <v>0.78461805555555486</v>
      </c>
      <c r="AA1038" s="400"/>
    </row>
    <row r="1039" spans="16:27">
      <c r="P1039" s="485">
        <f t="shared" ca="1" si="165"/>
        <v>0.78487268518518449</v>
      </c>
      <c r="Q1039" s="484">
        <f t="shared" ca="1" si="164"/>
        <v>0.78503472222222148</v>
      </c>
      <c r="AA1039" s="400"/>
    </row>
    <row r="1040" spans="16:27">
      <c r="P1040" s="485">
        <f t="shared" ca="1" si="165"/>
        <v>0.78532407407407334</v>
      </c>
      <c r="Q1040" s="484">
        <f t="shared" ca="1" si="164"/>
        <v>0.78548611111111033</v>
      </c>
      <c r="AA1040" s="400"/>
    </row>
    <row r="1041" spans="16:27">
      <c r="P1041" s="485">
        <f t="shared" ca="1" si="165"/>
        <v>0.78576388888888815</v>
      </c>
      <c r="Q1041" s="484">
        <f t="shared" ca="1" si="164"/>
        <v>0.78593749999999929</v>
      </c>
      <c r="AA1041" s="400"/>
    </row>
    <row r="1042" spans="16:27">
      <c r="P1042" s="485">
        <f t="shared" ca="1" si="165"/>
        <v>0.78618055555555488</v>
      </c>
      <c r="Q1042" s="484">
        <f t="shared" ca="1" si="164"/>
        <v>0.78631944444444379</v>
      </c>
      <c r="AA1042" s="400"/>
    </row>
    <row r="1043" spans="16:27">
      <c r="P1043" s="485">
        <f t="shared" ca="1" si="165"/>
        <v>0.78655092592592524</v>
      </c>
      <c r="Q1043" s="484">
        <f t="shared" ref="Q1043" ca="1" si="166">P1043+TIME(0,0,RANDBETWEEN(12,15))</f>
        <v>0.78670138888888819</v>
      </c>
      <c r="AA1043" s="400"/>
    </row>
    <row r="1044" spans="16:27">
      <c r="P1044" s="394">
        <f t="shared" ref="P1044:P1078" ca="1" si="167">ROUND((RAND()*(270-250)+250),-1)</f>
        <v>270</v>
      </c>
      <c r="Q1044" s="394">
        <f t="shared" ref="Q1044:Q1078" ca="1" si="168">ROUND((RAND()*(45-30)+30),-1)</f>
        <v>40</v>
      </c>
      <c r="AA1044" s="400"/>
    </row>
    <row r="1045" spans="16:27">
      <c r="P1045" s="394">
        <f t="shared" ca="1" si="167"/>
        <v>260</v>
      </c>
      <c r="Q1045" s="394">
        <f t="shared" ca="1" si="168"/>
        <v>30</v>
      </c>
      <c r="AA1045" s="400"/>
    </row>
    <row r="1046" spans="16:27">
      <c r="P1046" s="394">
        <f t="shared" ca="1" si="167"/>
        <v>250</v>
      </c>
      <c r="Q1046" s="394">
        <f t="shared" ca="1" si="168"/>
        <v>40</v>
      </c>
      <c r="AA1046" s="400"/>
    </row>
    <row r="1047" spans="16:27">
      <c r="P1047" s="394">
        <f t="shared" ca="1" si="167"/>
        <v>270</v>
      </c>
      <c r="Q1047" s="394">
        <f t="shared" ca="1" si="168"/>
        <v>40</v>
      </c>
      <c r="AA1047" s="400"/>
    </row>
    <row r="1048" spans="16:27">
      <c r="P1048" s="394">
        <f t="shared" ca="1" si="167"/>
        <v>260</v>
      </c>
      <c r="Q1048" s="394">
        <f t="shared" ca="1" si="168"/>
        <v>40</v>
      </c>
      <c r="AA1048" s="400"/>
    </row>
    <row r="1049" spans="16:27">
      <c r="P1049" s="394">
        <f t="shared" ca="1" si="167"/>
        <v>250</v>
      </c>
      <c r="Q1049" s="394">
        <f t="shared" ca="1" si="168"/>
        <v>40</v>
      </c>
      <c r="AA1049" s="400"/>
    </row>
    <row r="1050" spans="16:27">
      <c r="P1050" s="394">
        <f t="shared" ca="1" si="167"/>
        <v>260</v>
      </c>
      <c r="Q1050" s="394">
        <f t="shared" ca="1" si="168"/>
        <v>30</v>
      </c>
      <c r="AA1050" s="400"/>
    </row>
    <row r="1051" spans="16:27">
      <c r="P1051" s="394">
        <f t="shared" ca="1" si="167"/>
        <v>250</v>
      </c>
      <c r="Q1051" s="394">
        <f t="shared" ca="1" si="168"/>
        <v>30</v>
      </c>
      <c r="AA1051" s="400"/>
    </row>
    <row r="1052" spans="16:27">
      <c r="P1052" s="394">
        <f t="shared" ca="1" si="167"/>
        <v>270</v>
      </c>
      <c r="Q1052" s="394">
        <f t="shared" ca="1" si="168"/>
        <v>30</v>
      </c>
      <c r="AA1052" s="400"/>
    </row>
    <row r="1053" spans="16:27">
      <c r="P1053" s="394">
        <f t="shared" ca="1" si="167"/>
        <v>260</v>
      </c>
      <c r="Q1053" s="394">
        <f t="shared" ca="1" si="168"/>
        <v>40</v>
      </c>
      <c r="AA1053" s="400"/>
    </row>
    <row r="1054" spans="16:27">
      <c r="P1054" s="394">
        <f t="shared" ca="1" si="167"/>
        <v>270</v>
      </c>
      <c r="Q1054" s="394">
        <f t="shared" ca="1" si="168"/>
        <v>40</v>
      </c>
      <c r="AA1054" s="400"/>
    </row>
    <row r="1055" spans="16:27">
      <c r="P1055" s="394">
        <f t="shared" ca="1" si="167"/>
        <v>270</v>
      </c>
      <c r="Q1055" s="394">
        <f t="shared" ca="1" si="168"/>
        <v>30</v>
      </c>
      <c r="AA1055" s="400"/>
    </row>
    <row r="1056" spans="16:27">
      <c r="P1056" s="394">
        <f t="shared" ca="1" si="167"/>
        <v>260</v>
      </c>
      <c r="Q1056" s="394">
        <f t="shared" ca="1" si="168"/>
        <v>30</v>
      </c>
      <c r="AA1056" s="400"/>
    </row>
    <row r="1057" spans="16:27">
      <c r="P1057" s="394">
        <f t="shared" ca="1" si="167"/>
        <v>260</v>
      </c>
      <c r="Q1057" s="394">
        <f t="shared" ca="1" si="168"/>
        <v>40</v>
      </c>
      <c r="AA1057" s="400"/>
    </row>
    <row r="1058" spans="16:27">
      <c r="P1058" s="394">
        <f t="shared" ca="1" si="167"/>
        <v>250</v>
      </c>
      <c r="Q1058" s="394">
        <f t="shared" ca="1" si="168"/>
        <v>40</v>
      </c>
      <c r="AA1058" s="400"/>
    </row>
    <row r="1059" spans="16:27">
      <c r="P1059" s="394">
        <f t="shared" ca="1" si="167"/>
        <v>270</v>
      </c>
      <c r="Q1059" s="394">
        <f t="shared" ca="1" si="168"/>
        <v>30</v>
      </c>
      <c r="AA1059" s="400"/>
    </row>
    <row r="1060" spans="16:27">
      <c r="P1060" s="394">
        <f t="shared" ca="1" si="167"/>
        <v>260</v>
      </c>
      <c r="Q1060" s="394">
        <f t="shared" ca="1" si="168"/>
        <v>30</v>
      </c>
      <c r="AA1060" s="400"/>
    </row>
    <row r="1061" spans="16:27">
      <c r="P1061" s="394">
        <f t="shared" ca="1" si="167"/>
        <v>260</v>
      </c>
      <c r="Q1061" s="394">
        <f t="shared" ca="1" si="168"/>
        <v>40</v>
      </c>
      <c r="AA1061" s="400"/>
    </row>
    <row r="1062" spans="16:27">
      <c r="P1062" s="394">
        <f t="shared" ca="1" si="167"/>
        <v>270</v>
      </c>
      <c r="Q1062" s="394">
        <f t="shared" ca="1" si="168"/>
        <v>40</v>
      </c>
      <c r="AA1062" s="400"/>
    </row>
    <row r="1063" spans="16:27">
      <c r="P1063" s="394">
        <f t="shared" ca="1" si="167"/>
        <v>250</v>
      </c>
      <c r="Q1063" s="394">
        <f t="shared" ca="1" si="168"/>
        <v>40</v>
      </c>
      <c r="AA1063" s="400"/>
    </row>
    <row r="1064" spans="16:27">
      <c r="P1064" s="394">
        <f t="shared" ca="1" si="167"/>
        <v>270</v>
      </c>
      <c r="Q1064" s="394">
        <f t="shared" ca="1" si="168"/>
        <v>40</v>
      </c>
      <c r="AA1064" s="400"/>
    </row>
    <row r="1065" spans="16:27">
      <c r="P1065" s="394">
        <f t="shared" ca="1" si="167"/>
        <v>250</v>
      </c>
      <c r="Q1065" s="394">
        <f t="shared" ca="1" si="168"/>
        <v>30</v>
      </c>
      <c r="AA1065" s="400"/>
    </row>
    <row r="1066" spans="16:27">
      <c r="P1066" s="394">
        <f t="shared" ca="1" si="167"/>
        <v>260</v>
      </c>
      <c r="Q1066" s="394">
        <f t="shared" ca="1" si="168"/>
        <v>40</v>
      </c>
      <c r="AA1066" s="400"/>
    </row>
    <row r="1067" spans="16:27">
      <c r="P1067" s="394">
        <f t="shared" ca="1" si="167"/>
        <v>270</v>
      </c>
      <c r="Q1067" s="394">
        <f t="shared" ca="1" si="168"/>
        <v>40</v>
      </c>
      <c r="AA1067" s="400"/>
    </row>
    <row r="1068" spans="16:27">
      <c r="P1068" s="394">
        <f t="shared" ca="1" si="167"/>
        <v>250</v>
      </c>
      <c r="Q1068" s="394">
        <f t="shared" ca="1" si="168"/>
        <v>40</v>
      </c>
      <c r="AA1068" s="400"/>
    </row>
    <row r="1069" spans="16:27">
      <c r="P1069" s="394">
        <f t="shared" ca="1" si="167"/>
        <v>250</v>
      </c>
      <c r="Q1069" s="394">
        <f t="shared" ca="1" si="168"/>
        <v>40</v>
      </c>
      <c r="AA1069" s="400"/>
    </row>
    <row r="1070" spans="16:27">
      <c r="P1070" s="394">
        <f t="shared" ca="1" si="167"/>
        <v>270</v>
      </c>
      <c r="Q1070" s="394">
        <f t="shared" ca="1" si="168"/>
        <v>30</v>
      </c>
      <c r="AA1070" s="400"/>
    </row>
    <row r="1071" spans="16:27">
      <c r="P1071" s="394">
        <f t="shared" ca="1" si="167"/>
        <v>270</v>
      </c>
      <c r="Q1071" s="394">
        <f t="shared" ca="1" si="168"/>
        <v>30</v>
      </c>
      <c r="AA1071" s="400"/>
    </row>
    <row r="1072" spans="16:27">
      <c r="P1072" s="394">
        <f t="shared" ca="1" si="167"/>
        <v>270</v>
      </c>
      <c r="Q1072" s="394">
        <f t="shared" ca="1" si="168"/>
        <v>40</v>
      </c>
      <c r="AA1072" s="400"/>
    </row>
    <row r="1073" spans="16:27">
      <c r="P1073" s="394">
        <f t="shared" ca="1" si="167"/>
        <v>250</v>
      </c>
      <c r="Q1073" s="394">
        <f t="shared" ca="1" si="168"/>
        <v>40</v>
      </c>
      <c r="AA1073" s="400"/>
    </row>
    <row r="1074" spans="16:27">
      <c r="P1074" s="394">
        <f t="shared" ca="1" si="167"/>
        <v>260</v>
      </c>
      <c r="Q1074" s="394">
        <f t="shared" ca="1" si="168"/>
        <v>40</v>
      </c>
      <c r="AA1074" s="400"/>
    </row>
    <row r="1075" spans="16:27">
      <c r="P1075" s="394">
        <f t="shared" ca="1" si="167"/>
        <v>260</v>
      </c>
      <c r="Q1075" s="394">
        <f t="shared" ca="1" si="168"/>
        <v>40</v>
      </c>
      <c r="AA1075" s="400"/>
    </row>
    <row r="1076" spans="16:27">
      <c r="P1076" s="394">
        <f t="shared" ca="1" si="167"/>
        <v>270</v>
      </c>
      <c r="Q1076" s="394">
        <f t="shared" ca="1" si="168"/>
        <v>30</v>
      </c>
      <c r="AA1076" s="400"/>
    </row>
    <row r="1077" spans="16:27">
      <c r="P1077" s="394">
        <f t="shared" ca="1" si="167"/>
        <v>260</v>
      </c>
      <c r="Q1077" s="394">
        <f t="shared" ca="1" si="168"/>
        <v>40</v>
      </c>
      <c r="AA1077" s="400"/>
    </row>
    <row r="1078" spans="16:27">
      <c r="P1078" s="394">
        <f t="shared" ca="1" si="167"/>
        <v>270</v>
      </c>
      <c r="Q1078" s="394">
        <f t="shared" ca="1" si="168"/>
        <v>40</v>
      </c>
      <c r="AA1078" s="400"/>
    </row>
    <row r="1079" spans="16:27">
      <c r="P1079" s="394">
        <f t="shared" ref="P1079:P1117" ca="1" si="169">ROUND((RAND()*(270-250)+250),-1)</f>
        <v>250</v>
      </c>
      <c r="Q1079" s="394">
        <f t="shared" ref="Q1079:Q1116" ca="1" si="170">ROUND((RAND()*(45-30)+30),-1)</f>
        <v>30</v>
      </c>
      <c r="AA1079" s="400"/>
    </row>
    <row r="1080" spans="16:27">
      <c r="P1080" s="394">
        <f t="shared" ca="1" si="169"/>
        <v>260</v>
      </c>
      <c r="Q1080" s="394">
        <f t="shared" ca="1" si="170"/>
        <v>30</v>
      </c>
      <c r="AA1080" s="400"/>
    </row>
    <row r="1081" spans="16:27">
      <c r="P1081" s="394">
        <f t="shared" ca="1" si="169"/>
        <v>250</v>
      </c>
      <c r="Q1081" s="394">
        <f t="shared" ca="1" si="170"/>
        <v>40</v>
      </c>
      <c r="AA1081" s="400"/>
    </row>
    <row r="1082" spans="16:27">
      <c r="P1082" s="394">
        <f t="shared" ca="1" si="169"/>
        <v>260</v>
      </c>
      <c r="Q1082" s="394">
        <f t="shared" ca="1" si="170"/>
        <v>40</v>
      </c>
      <c r="AA1082" s="400"/>
    </row>
    <row r="1083" spans="16:27">
      <c r="P1083" s="394">
        <f t="shared" ca="1" si="169"/>
        <v>260</v>
      </c>
      <c r="Q1083" s="394">
        <f t="shared" ca="1" si="170"/>
        <v>40</v>
      </c>
      <c r="AA1083" s="400"/>
    </row>
    <row r="1084" spans="16:27">
      <c r="P1084" s="394">
        <f t="shared" ca="1" si="169"/>
        <v>250</v>
      </c>
      <c r="Q1084" s="394">
        <f t="shared" ca="1" si="170"/>
        <v>40</v>
      </c>
      <c r="AA1084" s="400"/>
    </row>
    <row r="1085" spans="16:27">
      <c r="P1085" s="394">
        <f t="shared" ca="1" si="169"/>
        <v>250</v>
      </c>
      <c r="Q1085" s="394">
        <f t="shared" ca="1" si="170"/>
        <v>40</v>
      </c>
      <c r="AA1085" s="400"/>
    </row>
    <row r="1086" spans="16:27">
      <c r="P1086" s="394">
        <f t="shared" ca="1" si="169"/>
        <v>260</v>
      </c>
      <c r="Q1086" s="394">
        <f t="shared" ca="1" si="170"/>
        <v>40</v>
      </c>
      <c r="AA1086" s="400"/>
    </row>
    <row r="1087" spans="16:27">
      <c r="P1087" s="394">
        <f t="shared" ca="1" si="169"/>
        <v>250</v>
      </c>
      <c r="Q1087" s="394">
        <f t="shared" ca="1" si="170"/>
        <v>30</v>
      </c>
      <c r="AA1087" s="400"/>
    </row>
    <row r="1088" spans="16:27">
      <c r="P1088" s="394">
        <f t="shared" ca="1" si="169"/>
        <v>260</v>
      </c>
      <c r="Q1088" s="394">
        <f t="shared" ca="1" si="170"/>
        <v>30</v>
      </c>
      <c r="AA1088" s="400"/>
    </row>
    <row r="1089" spans="16:27">
      <c r="P1089" s="394">
        <f t="shared" ca="1" si="169"/>
        <v>260</v>
      </c>
      <c r="Q1089" s="394">
        <f t="shared" ca="1" si="170"/>
        <v>30</v>
      </c>
      <c r="AA1089" s="400"/>
    </row>
    <row r="1090" spans="16:27">
      <c r="P1090" s="394">
        <f t="shared" ca="1" si="169"/>
        <v>260</v>
      </c>
      <c r="Q1090" s="394">
        <f t="shared" ca="1" si="170"/>
        <v>40</v>
      </c>
      <c r="AA1090" s="400"/>
    </row>
    <row r="1091" spans="16:27">
      <c r="P1091" s="394">
        <f t="shared" ca="1" si="169"/>
        <v>260</v>
      </c>
      <c r="Q1091" s="394">
        <f t="shared" ca="1" si="170"/>
        <v>40</v>
      </c>
      <c r="AA1091" s="400"/>
    </row>
    <row r="1092" spans="16:27">
      <c r="P1092" s="394">
        <f t="shared" ca="1" si="169"/>
        <v>260</v>
      </c>
      <c r="Q1092" s="394">
        <f t="shared" ca="1" si="170"/>
        <v>30</v>
      </c>
      <c r="AA1092" s="400"/>
    </row>
    <row r="1093" spans="16:27">
      <c r="P1093" s="394">
        <f t="shared" ca="1" si="169"/>
        <v>250</v>
      </c>
      <c r="Q1093" s="394">
        <f t="shared" ca="1" si="170"/>
        <v>30</v>
      </c>
      <c r="AA1093" s="400"/>
    </row>
    <row r="1094" spans="16:27">
      <c r="P1094" s="394">
        <f t="shared" ca="1" si="169"/>
        <v>270</v>
      </c>
      <c r="Q1094" s="394">
        <f t="shared" ca="1" si="170"/>
        <v>30</v>
      </c>
      <c r="AA1094" s="400"/>
    </row>
    <row r="1095" spans="16:27">
      <c r="P1095" s="394">
        <f t="shared" ca="1" si="169"/>
        <v>260</v>
      </c>
      <c r="Q1095" s="394">
        <f t="shared" ca="1" si="170"/>
        <v>30</v>
      </c>
      <c r="AA1095" s="400"/>
    </row>
    <row r="1096" spans="16:27">
      <c r="P1096" s="394">
        <f t="shared" ca="1" si="169"/>
        <v>250</v>
      </c>
      <c r="Q1096" s="394">
        <f t="shared" ca="1" si="170"/>
        <v>30</v>
      </c>
      <c r="AA1096" s="400"/>
    </row>
    <row r="1097" spans="16:27">
      <c r="P1097" s="394">
        <f t="shared" ca="1" si="169"/>
        <v>250</v>
      </c>
      <c r="Q1097" s="394">
        <f t="shared" ca="1" si="170"/>
        <v>30</v>
      </c>
      <c r="AA1097" s="400"/>
    </row>
    <row r="1098" spans="16:27">
      <c r="P1098" s="394">
        <f t="shared" ca="1" si="169"/>
        <v>270</v>
      </c>
      <c r="Q1098" s="394">
        <f t="shared" ca="1" si="170"/>
        <v>30</v>
      </c>
      <c r="AA1098" s="400"/>
    </row>
    <row r="1099" spans="16:27">
      <c r="P1099" s="394">
        <f t="shared" ca="1" si="169"/>
        <v>260</v>
      </c>
      <c r="Q1099" s="394">
        <f t="shared" ca="1" si="170"/>
        <v>40</v>
      </c>
      <c r="AA1099" s="400"/>
    </row>
    <row r="1100" spans="16:27">
      <c r="P1100" s="394">
        <f t="shared" ca="1" si="169"/>
        <v>260</v>
      </c>
      <c r="Q1100" s="394">
        <f t="shared" ca="1" si="170"/>
        <v>40</v>
      </c>
      <c r="AA1100" s="400"/>
    </row>
    <row r="1101" spans="16:27">
      <c r="P1101" s="394">
        <f t="shared" ca="1" si="169"/>
        <v>250</v>
      </c>
      <c r="Q1101" s="394">
        <f t="shared" ca="1" si="170"/>
        <v>30</v>
      </c>
      <c r="AA1101" s="400"/>
    </row>
    <row r="1102" spans="16:27">
      <c r="P1102" s="394">
        <f t="shared" ca="1" si="169"/>
        <v>250</v>
      </c>
      <c r="Q1102" s="394">
        <f t="shared" ca="1" si="170"/>
        <v>30</v>
      </c>
      <c r="AA1102" s="400"/>
    </row>
    <row r="1103" spans="16:27">
      <c r="P1103" s="394">
        <f t="shared" ca="1" si="169"/>
        <v>260</v>
      </c>
      <c r="Q1103" s="394">
        <f t="shared" ca="1" si="170"/>
        <v>40</v>
      </c>
      <c r="AA1103" s="400"/>
    </row>
    <row r="1104" spans="16:27">
      <c r="P1104" s="394">
        <f t="shared" ca="1" si="169"/>
        <v>270</v>
      </c>
      <c r="Q1104" s="394">
        <f t="shared" ca="1" si="170"/>
        <v>40</v>
      </c>
      <c r="AA1104" s="400"/>
    </row>
    <row r="1105" spans="16:27">
      <c r="P1105" s="394">
        <f t="shared" ca="1" si="169"/>
        <v>270</v>
      </c>
      <c r="Q1105" s="394">
        <f t="shared" ca="1" si="170"/>
        <v>30</v>
      </c>
      <c r="AA1105" s="400"/>
    </row>
    <row r="1106" spans="16:27">
      <c r="P1106" s="394">
        <f t="shared" ca="1" si="169"/>
        <v>260</v>
      </c>
      <c r="Q1106" s="394">
        <f t="shared" ca="1" si="170"/>
        <v>30</v>
      </c>
      <c r="AA1106" s="400"/>
    </row>
    <row r="1107" spans="16:27">
      <c r="P1107" s="394">
        <f t="shared" ca="1" si="169"/>
        <v>270</v>
      </c>
      <c r="Q1107" s="394">
        <f t="shared" ca="1" si="170"/>
        <v>30</v>
      </c>
      <c r="AA1107" s="400"/>
    </row>
    <row r="1108" spans="16:27">
      <c r="P1108" s="394">
        <f t="shared" ca="1" si="169"/>
        <v>270</v>
      </c>
      <c r="Q1108" s="394">
        <f t="shared" ca="1" si="170"/>
        <v>30</v>
      </c>
      <c r="AA1108" s="400"/>
    </row>
    <row r="1109" spans="16:27">
      <c r="P1109" s="394">
        <f t="shared" ca="1" si="169"/>
        <v>260</v>
      </c>
      <c r="Q1109" s="394">
        <f t="shared" ca="1" si="170"/>
        <v>40</v>
      </c>
      <c r="AA1109" s="400"/>
    </row>
    <row r="1110" spans="16:27">
      <c r="P1110" s="394">
        <f t="shared" ca="1" si="169"/>
        <v>250</v>
      </c>
      <c r="Q1110" s="394">
        <f t="shared" ca="1" si="170"/>
        <v>30</v>
      </c>
      <c r="AA1110" s="400"/>
    </row>
    <row r="1111" spans="16:27">
      <c r="P1111" s="394">
        <f t="shared" ca="1" si="169"/>
        <v>250</v>
      </c>
      <c r="Q1111" s="394">
        <f t="shared" ca="1" si="170"/>
        <v>30</v>
      </c>
      <c r="AA1111" s="400"/>
    </row>
    <row r="1112" spans="16:27">
      <c r="P1112" s="394">
        <f t="shared" ca="1" si="169"/>
        <v>260</v>
      </c>
      <c r="Q1112" s="394">
        <f t="shared" ca="1" si="170"/>
        <v>30</v>
      </c>
    </row>
    <row r="1113" spans="16:27">
      <c r="P1113" s="394">
        <f t="shared" ca="1" si="169"/>
        <v>270</v>
      </c>
      <c r="Q1113" s="394">
        <f t="shared" ca="1" si="170"/>
        <v>40</v>
      </c>
    </row>
    <row r="1114" spans="16:27">
      <c r="P1114" s="394">
        <f t="shared" ca="1" si="169"/>
        <v>260</v>
      </c>
      <c r="Q1114" s="394">
        <f t="shared" ca="1" si="170"/>
        <v>40</v>
      </c>
    </row>
    <row r="1115" spans="16:27">
      <c r="P1115" s="394">
        <f t="shared" ca="1" si="169"/>
        <v>260</v>
      </c>
      <c r="Q1115" s="394">
        <f t="shared" ca="1" si="170"/>
        <v>30</v>
      </c>
    </row>
    <row r="1116" spans="16:27">
      <c r="P1116" s="394">
        <f t="shared" ca="1" si="169"/>
        <v>250</v>
      </c>
      <c r="Q1116" s="394">
        <f t="shared" ca="1" si="170"/>
        <v>40</v>
      </c>
    </row>
    <row r="1117" spans="16:27">
      <c r="P1117" s="394">
        <f t="shared" ca="1" si="169"/>
        <v>260</v>
      </c>
    </row>
  </sheetData>
  <mergeCells count="40">
    <mergeCell ref="A576:H576"/>
    <mergeCell ref="I576:O576"/>
    <mergeCell ref="A577:H585"/>
    <mergeCell ref="I577:O585"/>
    <mergeCell ref="A572:C572"/>
    <mergeCell ref="F572:G572"/>
    <mergeCell ref="A574:H575"/>
    <mergeCell ref="I574:O575"/>
    <mergeCell ref="B242:B278"/>
    <mergeCell ref="B279:B315"/>
    <mergeCell ref="B316:B352"/>
    <mergeCell ref="B353:B389"/>
    <mergeCell ref="B390:B426"/>
    <mergeCell ref="B427:B463"/>
    <mergeCell ref="B464:B500"/>
    <mergeCell ref="B501:B515"/>
    <mergeCell ref="B516:B552"/>
    <mergeCell ref="B553:B571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3"/>
  <sheetViews>
    <sheetView view="pageBreakPreview" topLeftCell="A9" zoomScaleSheetLayoutView="100" workbookViewId="0">
      <selection activeCell="G13" sqref="G13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780" t="s">
        <v>476</v>
      </c>
      <c r="B4" s="780"/>
      <c r="C4" s="780"/>
      <c r="D4" s="780"/>
      <c r="E4" s="780"/>
      <c r="F4" s="780"/>
      <c r="G4" s="780"/>
      <c r="H4" s="780"/>
      <c r="I4" s="780"/>
      <c r="J4" s="780"/>
    </row>
    <row r="5" spans="1:12" ht="26.25" customHeight="1">
      <c r="A5" s="781" t="s">
        <v>477</v>
      </c>
      <c r="B5" s="781"/>
      <c r="C5" s="781"/>
      <c r="D5" s="781"/>
      <c r="E5" s="781"/>
      <c r="F5" s="781"/>
      <c r="G5" s="781"/>
      <c r="H5" s="781"/>
      <c r="I5" s="781"/>
      <c r="J5" s="781"/>
    </row>
    <row r="6" spans="1:12" ht="19.5" customHeight="1">
      <c r="A6" s="329" t="s">
        <v>431</v>
      </c>
      <c r="B6" s="423"/>
      <c r="C6" s="424"/>
      <c r="D6" s="424">
        <f>'list acceptance'!D8</f>
        <v>46082</v>
      </c>
      <c r="E6" s="425"/>
      <c r="G6" s="782"/>
      <c r="H6" s="782"/>
      <c r="I6" s="782"/>
      <c r="J6" s="782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KM10+170, KM10+230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783" t="s">
        <v>478</v>
      </c>
      <c r="B11" s="785" t="s">
        <v>479</v>
      </c>
      <c r="C11" s="787" t="s">
        <v>185</v>
      </c>
      <c r="D11" s="788"/>
      <c r="E11" s="526" t="s">
        <v>466</v>
      </c>
      <c r="F11" s="789" t="s">
        <v>480</v>
      </c>
      <c r="G11" s="791" t="s">
        <v>481</v>
      </c>
      <c r="H11" s="793" t="s">
        <v>482</v>
      </c>
      <c r="I11" s="794"/>
      <c r="J11" s="803" t="s">
        <v>435</v>
      </c>
    </row>
    <row r="12" spans="1:12" s="433" customFormat="1" ht="54.75" customHeight="1">
      <c r="A12" s="784"/>
      <c r="B12" s="786"/>
      <c r="C12" s="434" t="s">
        <v>483</v>
      </c>
      <c r="D12" s="434" t="s">
        <v>484</v>
      </c>
      <c r="E12" s="527"/>
      <c r="F12" s="790"/>
      <c r="G12" s="792"/>
      <c r="H12" s="401" t="s">
        <v>472</v>
      </c>
      <c r="I12" s="401" t="s">
        <v>473</v>
      </c>
      <c r="J12" s="804"/>
    </row>
    <row r="13" spans="1:12" s="433" customFormat="1" ht="30.75" customHeight="1">
      <c r="A13" s="435">
        <v>1</v>
      </c>
      <c r="B13" s="478">
        <v>46079</v>
      </c>
      <c r="C13" s="436">
        <v>10170</v>
      </c>
      <c r="D13" s="436">
        <v>10230</v>
      </c>
      <c r="E13" s="437">
        <v>1.2</v>
      </c>
      <c r="F13" s="437">
        <v>15.46</v>
      </c>
      <c r="G13" s="438">
        <v>700</v>
      </c>
      <c r="H13" s="437">
        <v>10822</v>
      </c>
      <c r="I13" s="439">
        <v>10879.27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46081</v>
      </c>
      <c r="C14" s="436">
        <v>10170</v>
      </c>
      <c r="D14" s="436">
        <v>10230</v>
      </c>
      <c r="E14" s="437">
        <v>1.2</v>
      </c>
      <c r="F14" s="437">
        <v>15.46</v>
      </c>
      <c r="G14" s="438">
        <v>555</v>
      </c>
      <c r="H14" s="437">
        <v>8580.2999999999993</v>
      </c>
      <c r="I14" s="439">
        <v>8623.44</v>
      </c>
      <c r="J14" s="440"/>
      <c r="K14" s="477" t="e">
        <f>#REF!</f>
        <v>#REF!</v>
      </c>
      <c r="L14" s="493"/>
    </row>
    <row r="15" spans="1:12" s="433" customFormat="1" ht="24.75" customHeight="1" thickBot="1">
      <c r="A15" s="805" t="s">
        <v>438</v>
      </c>
      <c r="B15" s="806"/>
      <c r="C15" s="806"/>
      <c r="D15" s="806"/>
      <c r="E15" s="806"/>
      <c r="F15" s="807"/>
      <c r="G15" s="441">
        <f>SUM(G13:G14)</f>
        <v>1255</v>
      </c>
      <c r="H15" s="441">
        <f>SUM(H13:H14)</f>
        <v>19402.3</v>
      </c>
      <c r="I15" s="441">
        <f>SUM(I13:I14)</f>
        <v>19502.71</v>
      </c>
      <c r="J15" s="442"/>
    </row>
    <row r="16" spans="1:12" ht="24" customHeight="1" thickTop="1">
      <c r="A16" s="808" t="s">
        <v>301</v>
      </c>
      <c r="B16" s="809"/>
      <c r="C16" s="809"/>
      <c r="D16" s="809"/>
      <c r="E16" s="810"/>
      <c r="F16" s="808" t="s">
        <v>303</v>
      </c>
      <c r="G16" s="809"/>
      <c r="H16" s="809"/>
      <c r="I16" s="809"/>
      <c r="J16" s="810"/>
    </row>
    <row r="17" spans="1:14" ht="21.75" customHeight="1">
      <c r="A17" s="808" t="s">
        <v>412</v>
      </c>
      <c r="B17" s="809"/>
      <c r="C17" s="809"/>
      <c r="D17" s="809"/>
      <c r="E17" s="810"/>
      <c r="F17" s="808" t="s">
        <v>342</v>
      </c>
      <c r="G17" s="809"/>
      <c r="H17" s="809"/>
      <c r="I17" s="809"/>
      <c r="J17" s="810"/>
    </row>
    <row r="18" spans="1:14">
      <c r="A18" s="795" t="s">
        <v>184</v>
      </c>
      <c r="B18" s="796"/>
      <c r="C18" s="796"/>
      <c r="D18" s="796"/>
      <c r="E18" s="797"/>
      <c r="F18" s="795" t="s">
        <v>520</v>
      </c>
      <c r="G18" s="796"/>
      <c r="H18" s="796"/>
      <c r="I18" s="796"/>
      <c r="J18" s="797"/>
    </row>
    <row r="19" spans="1:14" ht="15" customHeight="1">
      <c r="A19" s="798"/>
      <c r="B19" s="759"/>
      <c r="C19" s="759"/>
      <c r="D19" s="759"/>
      <c r="E19" s="799"/>
      <c r="F19" s="798"/>
      <c r="G19" s="759"/>
      <c r="H19" s="759"/>
      <c r="I19" s="759"/>
      <c r="J19" s="799"/>
    </row>
    <row r="20" spans="1:14" ht="15" customHeight="1">
      <c r="A20" s="798"/>
      <c r="B20" s="759"/>
      <c r="C20" s="759"/>
      <c r="D20" s="759"/>
      <c r="E20" s="799"/>
      <c r="F20" s="798"/>
      <c r="G20" s="759"/>
      <c r="H20" s="759"/>
      <c r="I20" s="759"/>
      <c r="J20" s="799"/>
    </row>
    <row r="21" spans="1:14" ht="15" customHeight="1">
      <c r="A21" s="798"/>
      <c r="B21" s="759"/>
      <c r="C21" s="759"/>
      <c r="D21" s="759"/>
      <c r="E21" s="799"/>
      <c r="F21" s="798"/>
      <c r="G21" s="759"/>
      <c r="H21" s="759"/>
      <c r="I21" s="759"/>
      <c r="J21" s="799"/>
    </row>
    <row r="22" spans="1:14" ht="15" customHeight="1">
      <c r="A22" s="798"/>
      <c r="B22" s="759"/>
      <c r="C22" s="759"/>
      <c r="D22" s="759"/>
      <c r="E22" s="799"/>
      <c r="F22" s="798"/>
      <c r="G22" s="759"/>
      <c r="H22" s="759"/>
      <c r="I22" s="759"/>
      <c r="J22" s="799"/>
    </row>
    <row r="23" spans="1:14" ht="15" customHeight="1">
      <c r="A23" s="798"/>
      <c r="B23" s="759"/>
      <c r="C23" s="759"/>
      <c r="D23" s="759"/>
      <c r="E23" s="799"/>
      <c r="F23" s="798"/>
      <c r="G23" s="759"/>
      <c r="H23" s="759"/>
      <c r="I23" s="759"/>
      <c r="J23" s="799"/>
    </row>
    <row r="24" spans="1:14" ht="15" customHeight="1">
      <c r="A24" s="798"/>
      <c r="B24" s="759"/>
      <c r="C24" s="759"/>
      <c r="D24" s="759"/>
      <c r="E24" s="799"/>
      <c r="F24" s="798"/>
      <c r="G24" s="759"/>
      <c r="H24" s="759"/>
      <c r="I24" s="759"/>
      <c r="J24" s="799"/>
    </row>
    <row r="25" spans="1:14" ht="27" customHeight="1">
      <c r="A25" s="800"/>
      <c r="B25" s="801"/>
      <c r="C25" s="801"/>
      <c r="D25" s="801"/>
      <c r="E25" s="802"/>
      <c r="F25" s="800"/>
      <c r="G25" s="801"/>
      <c r="H25" s="801"/>
      <c r="I25" s="801"/>
      <c r="J25" s="802"/>
    </row>
    <row r="26" spans="1:14">
      <c r="B26" s="443"/>
    </row>
    <row r="27" spans="1:14">
      <c r="M27" s="420">
        <f t="shared" ref="M27:M90" si="0">I27+K27</f>
        <v>0</v>
      </c>
      <c r="N27" s="420" t="e">
        <f>#REF!+K27</f>
        <v>#REF!</v>
      </c>
    </row>
    <row r="28" spans="1:14">
      <c r="M28" s="420">
        <f t="shared" si="0"/>
        <v>0</v>
      </c>
      <c r="N28" s="420" t="e">
        <f>#REF!+K28</f>
        <v>#REF!</v>
      </c>
    </row>
    <row r="29" spans="1:14">
      <c r="M29" s="420">
        <f t="shared" si="0"/>
        <v>0</v>
      </c>
      <c r="N29" s="420" t="e">
        <f>#REF!+K29</f>
        <v>#REF!</v>
      </c>
    </row>
    <row r="30" spans="1:14">
      <c r="M30" s="420">
        <f t="shared" si="0"/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ref="M91:M154" si="1">I91+K91</f>
        <v>0</v>
      </c>
      <c r="N91" s="420" t="e">
        <f>#REF!+K91</f>
        <v>#REF!</v>
      </c>
    </row>
    <row r="92" spans="13:14">
      <c r="M92" s="420">
        <f t="shared" si="1"/>
        <v>0</v>
      </c>
      <c r="N92" s="420" t="e">
        <f>#REF!+K92</f>
        <v>#REF!</v>
      </c>
    </row>
    <row r="93" spans="13:14">
      <c r="M93" s="420">
        <f t="shared" si="1"/>
        <v>0</v>
      </c>
      <c r="N93" s="420" t="e">
        <f>#REF!+K93</f>
        <v>#REF!</v>
      </c>
    </row>
    <row r="94" spans="13:14">
      <c r="M94" s="420">
        <f t="shared" si="1"/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ref="M155:M218" si="2">I155+K155</f>
        <v>0</v>
      </c>
      <c r="N155" s="420" t="e">
        <f>#REF!+K155</f>
        <v>#REF!</v>
      </c>
    </row>
    <row r="156" spans="13:14">
      <c r="M156" s="420">
        <f t="shared" si="2"/>
        <v>0</v>
      </c>
      <c r="N156" s="420" t="e">
        <f>#REF!+K156</f>
        <v>#REF!</v>
      </c>
    </row>
    <row r="157" spans="13:14">
      <c r="M157" s="420">
        <f t="shared" si="2"/>
        <v>0</v>
      </c>
      <c r="N157" s="420" t="e">
        <f>#REF!+K157</f>
        <v>#REF!</v>
      </c>
    </row>
    <row r="158" spans="13:14">
      <c r="M158" s="420">
        <f t="shared" si="2"/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ref="M219:M234" si="3">I219+K219</f>
        <v>0</v>
      </c>
      <c r="N219" s="420" t="e">
        <f>#REF!+K219</f>
        <v>#REF!</v>
      </c>
    </row>
    <row r="220" spans="13:14">
      <c r="M220" s="420">
        <f t="shared" si="3"/>
        <v>0</v>
      </c>
      <c r="N220" s="420" t="e">
        <f>#REF!+K220</f>
        <v>#REF!</v>
      </c>
    </row>
    <row r="221" spans="13:14">
      <c r="M221" s="420">
        <f t="shared" si="3"/>
        <v>0</v>
      </c>
      <c r="N221" s="420" t="e">
        <f>#REF!+K221</f>
        <v>#REF!</v>
      </c>
    </row>
    <row r="222" spans="13:14">
      <c r="M222" s="420">
        <f t="shared" si="3"/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>SUBTOTAL(109,M16:M234)</f>
        <v>0</v>
      </c>
      <c r="N235" s="420" t="e">
        <f>SUBTOTAL(109,N16:N234)</f>
        <v>#REF!</v>
      </c>
    </row>
    <row r="243" spans="10:10">
      <c r="J243" s="420" t="s">
        <v>372</v>
      </c>
    </row>
  </sheetData>
  <mergeCells count="18">
    <mergeCell ref="A18:E25"/>
    <mergeCell ref="F18:J25"/>
    <mergeCell ref="J11:J12"/>
    <mergeCell ref="A15:F15"/>
    <mergeCell ref="A16:E16"/>
    <mergeCell ref="F16:J16"/>
    <mergeCell ref="A17:E17"/>
    <mergeCell ref="F17:J17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230226/01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12" t="s">
        <v>236</v>
      </c>
      <c r="B15" s="812"/>
      <c r="C15" s="812"/>
      <c r="D15" s="812"/>
      <c r="E15" s="812"/>
      <c r="F15" s="812"/>
      <c r="G15" s="812"/>
      <c r="H15" s="812"/>
      <c r="I15" s="812"/>
      <c r="J15" s="812"/>
      <c r="K15" s="812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12" t="s">
        <v>238</v>
      </c>
      <c r="B17" s="812"/>
      <c r="C17" s="812"/>
      <c r="D17" s="812"/>
      <c r="E17" s="812"/>
      <c r="F17" s="812"/>
      <c r="G17" s="812"/>
      <c r="H17" s="812"/>
      <c r="I17" s="812"/>
      <c r="J17" s="812"/>
      <c r="K17" s="812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13" t="e">
        <f>Bìa!$B$25</f>
        <v>#REF!</v>
      </c>
      <c r="G19" s="813"/>
      <c r="H19" s="813"/>
      <c r="I19" s="813"/>
      <c r="J19" s="813"/>
      <c r="K19" s="813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14" t="s">
        <v>241</v>
      </c>
      <c r="B21" s="814"/>
      <c r="C21" s="814"/>
      <c r="D21" s="814"/>
      <c r="E21" s="814"/>
      <c r="F21" s="814"/>
      <c r="G21" s="814"/>
      <c r="H21" s="814"/>
      <c r="I21" s="814"/>
      <c r="J21" s="814"/>
      <c r="K21" s="814"/>
      <c r="L21" s="814"/>
      <c r="N21" s="210" t="s">
        <v>339</v>
      </c>
      <c r="P21" s="211"/>
    </row>
    <row r="22" spans="1:22" s="210" customFormat="1" ht="33.6" customHeight="1">
      <c r="A22" s="814" t="s">
        <v>340</v>
      </c>
      <c r="B22" s="814"/>
      <c r="C22" s="814"/>
      <c r="D22" s="814"/>
      <c r="E22" s="814"/>
      <c r="F22" s="814"/>
      <c r="G22" s="814"/>
      <c r="H22" s="814"/>
      <c r="I22" s="814"/>
      <c r="J22" s="814"/>
      <c r="K22" s="814"/>
      <c r="L22" s="814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15">
        <f>+M10</f>
        <v>46027</v>
      </c>
      <c r="G24" s="815"/>
      <c r="H24" s="815"/>
      <c r="I24" s="815"/>
      <c r="J24" s="815"/>
      <c r="K24" s="815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15">
        <f>+F24</f>
        <v>46027</v>
      </c>
      <c r="G25" s="815"/>
      <c r="H25" s="815"/>
      <c r="I25" s="815"/>
      <c r="J25" s="815"/>
      <c r="K25" s="815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11" t="s">
        <v>203</v>
      </c>
      <c r="D29" s="811"/>
      <c r="E29" s="225" t="s">
        <v>204</v>
      </c>
      <c r="F29" s="226" t="s">
        <v>205</v>
      </c>
      <c r="G29" s="816"/>
      <c r="H29" s="816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11" t="s">
        <v>370</v>
      </c>
      <c r="D30" s="811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17" t="s">
        <v>246</v>
      </c>
      <c r="B31" s="817"/>
      <c r="C31" s="817"/>
      <c r="D31" s="817"/>
      <c r="E31" s="817"/>
      <c r="F31" s="817"/>
      <c r="G31" s="817"/>
      <c r="H31" s="817"/>
      <c r="I31" s="817"/>
      <c r="J31" s="817"/>
      <c r="K31" s="817"/>
      <c r="L31" s="225"/>
    </row>
    <row r="32" spans="1:22" s="227" customFormat="1" ht="21.9" customHeight="1">
      <c r="A32" s="223" t="s">
        <v>201</v>
      </c>
      <c r="B32" s="224" t="s">
        <v>202</v>
      </c>
      <c r="C32" s="811" t="s">
        <v>295</v>
      </c>
      <c r="D32" s="811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21" t="e">
        <f>#REF!</f>
        <v>#REF!</v>
      </c>
      <c r="D33" s="821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22" t="s">
        <v>176</v>
      </c>
      <c r="C36" s="822"/>
      <c r="D36" s="822"/>
      <c r="E36" s="822"/>
      <c r="F36" s="822"/>
      <c r="G36" s="822"/>
      <c r="H36" s="822"/>
      <c r="I36" s="822"/>
      <c r="J36" s="822"/>
      <c r="K36" s="822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23" t="s">
        <v>210</v>
      </c>
      <c r="C38" s="823"/>
      <c r="D38" s="823"/>
      <c r="E38" s="823"/>
      <c r="F38" s="823"/>
      <c r="G38" s="823"/>
      <c r="H38" s="823"/>
      <c r="I38" s="823"/>
      <c r="J38" s="823"/>
      <c r="K38" s="823"/>
      <c r="L38" s="226"/>
    </row>
    <row r="39" spans="1:24" s="212" customFormat="1" ht="36" customHeight="1">
      <c r="B39" s="822" t="s">
        <v>211</v>
      </c>
      <c r="C39" s="822"/>
      <c r="D39" s="822"/>
      <c r="E39" s="822"/>
      <c r="F39" s="822"/>
      <c r="G39" s="822"/>
      <c r="H39" s="822"/>
      <c r="I39" s="822"/>
      <c r="J39" s="822"/>
      <c r="K39" s="822"/>
      <c r="L39" s="230"/>
      <c r="O39" s="231"/>
    </row>
    <row r="40" spans="1:24" s="212" customFormat="1" ht="15.6">
      <c r="B40" s="822" t="s">
        <v>250</v>
      </c>
      <c r="C40" s="822"/>
      <c r="D40" s="822"/>
      <c r="E40" s="822"/>
      <c r="F40" s="822"/>
      <c r="G40" s="822"/>
      <c r="H40" s="822"/>
      <c r="I40" s="822"/>
      <c r="J40" s="822"/>
      <c r="K40" s="822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22" t="s">
        <v>253</v>
      </c>
      <c r="C43" s="822"/>
      <c r="D43" s="822"/>
      <c r="E43" s="822"/>
      <c r="F43" s="822"/>
      <c r="G43" s="822"/>
      <c r="H43" s="822"/>
      <c r="I43" s="822"/>
      <c r="J43" s="822"/>
      <c r="K43" s="822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24" t="s">
        <v>256</v>
      </c>
      <c r="H47" s="825"/>
      <c r="I47" s="826"/>
      <c r="J47" s="830" t="s">
        <v>257</v>
      </c>
      <c r="K47" s="830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27" t="s">
        <v>259</v>
      </c>
      <c r="H48" s="828"/>
      <c r="I48" s="829"/>
      <c r="J48" s="830" t="s">
        <v>260</v>
      </c>
      <c r="K48" s="830"/>
    </row>
    <row r="49" spans="1:12" s="238" customFormat="1" ht="32.1" customHeight="1">
      <c r="A49" s="237">
        <v>1</v>
      </c>
      <c r="B49" s="832" t="s">
        <v>360</v>
      </c>
      <c r="C49" s="833"/>
      <c r="D49" s="833"/>
      <c r="E49" s="833"/>
      <c r="F49" s="834"/>
      <c r="G49" s="818" t="s">
        <v>361</v>
      </c>
      <c r="H49" s="819"/>
      <c r="I49" s="820"/>
      <c r="J49" s="831" t="s">
        <v>261</v>
      </c>
      <c r="K49" s="831"/>
    </row>
    <row r="50" spans="1:12" s="238" customFormat="1" ht="32.1" customHeight="1">
      <c r="A50" s="237">
        <f t="shared" ref="A50:A55" si="0">A49+1</f>
        <v>2</v>
      </c>
      <c r="B50" s="832" t="s">
        <v>362</v>
      </c>
      <c r="C50" s="833"/>
      <c r="D50" s="833"/>
      <c r="E50" s="833"/>
      <c r="F50" s="834"/>
      <c r="G50" s="818" t="s">
        <v>363</v>
      </c>
      <c r="H50" s="819"/>
      <c r="I50" s="820"/>
      <c r="J50" s="831" t="str">
        <f t="shared" ref="J50:J55" si="1">J49</f>
        <v>Đạt y/c</v>
      </c>
      <c r="K50" s="831"/>
    </row>
    <row r="51" spans="1:12" s="238" customFormat="1" ht="32.1" customHeight="1">
      <c r="A51" s="237">
        <f t="shared" si="0"/>
        <v>3</v>
      </c>
      <c r="B51" s="832" t="s">
        <v>364</v>
      </c>
      <c r="C51" s="833"/>
      <c r="D51" s="833"/>
      <c r="E51" s="833"/>
      <c r="F51" s="834"/>
      <c r="G51" s="818" t="s">
        <v>262</v>
      </c>
      <c r="H51" s="819"/>
      <c r="I51" s="820"/>
      <c r="J51" s="831" t="str">
        <f t="shared" si="1"/>
        <v>Đạt y/c</v>
      </c>
      <c r="K51" s="831"/>
    </row>
    <row r="52" spans="1:12" s="205" customFormat="1" ht="32.1" customHeight="1">
      <c r="A52" s="237">
        <f t="shared" si="0"/>
        <v>4</v>
      </c>
      <c r="B52" s="832" t="s">
        <v>365</v>
      </c>
      <c r="C52" s="833"/>
      <c r="D52" s="833"/>
      <c r="E52" s="833"/>
      <c r="F52" s="834"/>
      <c r="G52" s="835" t="s">
        <v>263</v>
      </c>
      <c r="H52" s="836"/>
      <c r="I52" s="837"/>
      <c r="J52" s="831" t="str">
        <f t="shared" si="1"/>
        <v>Đạt y/c</v>
      </c>
      <c r="K52" s="831"/>
    </row>
    <row r="53" spans="1:12" s="205" customFormat="1" ht="32.1" customHeight="1">
      <c r="A53" s="237">
        <f t="shared" si="0"/>
        <v>5</v>
      </c>
      <c r="B53" s="832" t="s">
        <v>366</v>
      </c>
      <c r="C53" s="833"/>
      <c r="D53" s="833"/>
      <c r="E53" s="833"/>
      <c r="F53" s="834"/>
      <c r="G53" s="835" t="s">
        <v>367</v>
      </c>
      <c r="H53" s="836"/>
      <c r="I53" s="837"/>
      <c r="J53" s="831" t="str">
        <f t="shared" si="1"/>
        <v>Đạt y/c</v>
      </c>
      <c r="K53" s="831"/>
    </row>
    <row r="54" spans="1:12" s="205" customFormat="1" ht="32.1" customHeight="1">
      <c r="A54" s="237">
        <f t="shared" si="0"/>
        <v>6</v>
      </c>
      <c r="B54" s="832" t="s">
        <v>264</v>
      </c>
      <c r="C54" s="833"/>
      <c r="D54" s="833"/>
      <c r="E54" s="833"/>
      <c r="F54" s="834"/>
      <c r="G54" s="838" t="s">
        <v>368</v>
      </c>
      <c r="H54" s="839"/>
      <c r="I54" s="840"/>
      <c r="J54" s="831" t="str">
        <f t="shared" si="1"/>
        <v>Đạt y/c</v>
      </c>
      <c r="K54" s="831"/>
    </row>
    <row r="55" spans="1:12" s="205" customFormat="1" ht="32.1" customHeight="1">
      <c r="A55" s="237">
        <f t="shared" si="0"/>
        <v>7</v>
      </c>
      <c r="B55" s="832" t="s">
        <v>369</v>
      </c>
      <c r="C55" s="833"/>
      <c r="D55" s="833"/>
      <c r="E55" s="833"/>
      <c r="F55" s="834"/>
      <c r="G55" s="838" t="s">
        <v>368</v>
      </c>
      <c r="H55" s="839"/>
      <c r="I55" s="840"/>
      <c r="J55" s="831" t="str">
        <f t="shared" si="1"/>
        <v>Đạt y/c</v>
      </c>
      <c r="K55" s="831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41" t="s">
        <v>267</v>
      </c>
      <c r="C60" s="841"/>
      <c r="D60" s="841"/>
      <c r="E60" s="841"/>
      <c r="F60" s="841"/>
      <c r="G60" s="841"/>
      <c r="H60" s="841"/>
      <c r="I60" s="841"/>
      <c r="J60" s="841"/>
      <c r="K60" s="841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41" t="s">
        <v>268</v>
      </c>
      <c r="C62" s="841"/>
      <c r="D62" s="841"/>
      <c r="E62" s="841"/>
      <c r="F62" s="841"/>
      <c r="G62" s="841"/>
      <c r="H62" s="841"/>
      <c r="I62" s="841"/>
      <c r="J62" s="841"/>
      <c r="K62" s="841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47" t="s">
        <v>301</v>
      </c>
      <c r="B65" s="747"/>
      <c r="C65" s="747"/>
      <c r="D65" s="747"/>
      <c r="E65" s="747"/>
      <c r="F65" s="747"/>
      <c r="G65" s="746" t="s">
        <v>303</v>
      </c>
      <c r="H65" s="746"/>
      <c r="I65" s="746"/>
      <c r="J65" s="746"/>
      <c r="K65" s="746"/>
    </row>
    <row r="66" spans="1:11" s="205" customFormat="1" ht="15.6">
      <c r="A66" s="747"/>
      <c r="B66" s="747"/>
      <c r="C66" s="747"/>
      <c r="D66" s="747"/>
      <c r="E66" s="747"/>
      <c r="F66" s="747"/>
      <c r="G66" s="746"/>
      <c r="H66" s="746"/>
      <c r="I66" s="746"/>
      <c r="J66" s="746"/>
      <c r="K66" s="746"/>
    </row>
    <row r="67" spans="1:11" s="205" customFormat="1" ht="33.75" customHeight="1">
      <c r="A67" s="589" t="s">
        <v>302</v>
      </c>
      <c r="B67" s="589"/>
      <c r="C67" s="589"/>
      <c r="D67" s="589"/>
      <c r="E67" s="589"/>
      <c r="F67" s="589"/>
      <c r="G67" s="851" t="s">
        <v>344</v>
      </c>
      <c r="H67" s="851"/>
      <c r="I67" s="851"/>
      <c r="J67" s="851"/>
      <c r="K67" s="851"/>
    </row>
    <row r="68" spans="1:11" s="205" customFormat="1" ht="15.6">
      <c r="A68" s="842" t="s">
        <v>295</v>
      </c>
      <c r="B68" s="843"/>
      <c r="C68" s="843"/>
      <c r="D68" s="843"/>
      <c r="E68" s="843"/>
      <c r="F68" s="844"/>
      <c r="G68" s="852" t="s">
        <v>370</v>
      </c>
      <c r="H68" s="853"/>
      <c r="I68" s="853"/>
      <c r="J68" s="853"/>
      <c r="K68" s="854"/>
    </row>
    <row r="69" spans="1:11" s="205" customFormat="1" ht="27.75" customHeight="1">
      <c r="A69" s="845"/>
      <c r="B69" s="846"/>
      <c r="C69" s="846"/>
      <c r="D69" s="846"/>
      <c r="E69" s="846"/>
      <c r="F69" s="847"/>
      <c r="G69" s="855"/>
      <c r="H69" s="856"/>
      <c r="I69" s="856"/>
      <c r="J69" s="856"/>
      <c r="K69" s="857"/>
    </row>
    <row r="70" spans="1:11" s="205" customFormat="1" ht="27.75" customHeight="1">
      <c r="A70" s="845"/>
      <c r="B70" s="846"/>
      <c r="C70" s="846"/>
      <c r="D70" s="846"/>
      <c r="E70" s="846"/>
      <c r="F70" s="847"/>
      <c r="G70" s="855"/>
      <c r="H70" s="856"/>
      <c r="I70" s="856"/>
      <c r="J70" s="856"/>
      <c r="K70" s="857"/>
    </row>
    <row r="71" spans="1:11" ht="27.75" customHeight="1">
      <c r="A71" s="845"/>
      <c r="B71" s="846"/>
      <c r="C71" s="846"/>
      <c r="D71" s="846"/>
      <c r="E71" s="846"/>
      <c r="F71" s="847"/>
      <c r="G71" s="855"/>
      <c r="H71" s="856"/>
      <c r="I71" s="856"/>
      <c r="J71" s="856"/>
      <c r="K71" s="857"/>
    </row>
    <row r="72" spans="1:11">
      <c r="A72" s="845"/>
      <c r="B72" s="846"/>
      <c r="C72" s="846"/>
      <c r="D72" s="846"/>
      <c r="E72" s="846"/>
      <c r="F72" s="847"/>
      <c r="G72" s="855"/>
      <c r="H72" s="856"/>
      <c r="I72" s="856"/>
      <c r="J72" s="856"/>
      <c r="K72" s="857"/>
    </row>
    <row r="73" spans="1:11">
      <c r="A73" s="848"/>
      <c r="B73" s="849"/>
      <c r="C73" s="849"/>
      <c r="D73" s="849"/>
      <c r="E73" s="849"/>
      <c r="F73" s="850"/>
      <c r="G73" s="858"/>
      <c r="H73" s="859"/>
      <c r="I73" s="859"/>
      <c r="J73" s="859"/>
      <c r="K73" s="860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861" t="s">
        <v>34</v>
      </c>
      <c r="B1" s="861"/>
      <c r="C1" s="861"/>
      <c r="D1" s="861"/>
      <c r="E1" s="861"/>
      <c r="F1" s="861"/>
      <c r="G1" s="861"/>
      <c r="H1" s="861"/>
      <c r="I1" s="861"/>
      <c r="J1" s="861"/>
      <c r="K1" s="861"/>
      <c r="L1" s="861"/>
      <c r="M1" s="861"/>
      <c r="N1" s="861"/>
      <c r="O1" s="861"/>
      <c r="P1" s="861"/>
      <c r="Q1" s="861"/>
      <c r="R1" s="861"/>
      <c r="S1" s="861"/>
      <c r="T1" s="861"/>
      <c r="U1" s="861"/>
      <c r="V1" s="861"/>
      <c r="W1" s="861"/>
      <c r="X1" s="861"/>
      <c r="Y1" s="861"/>
      <c r="Z1" s="861"/>
      <c r="AA1" s="861"/>
      <c r="AB1" s="861"/>
      <c r="AC1" s="861"/>
      <c r="AD1" s="861"/>
      <c r="AE1" s="861"/>
      <c r="AF1" s="861"/>
      <c r="AG1" s="861"/>
      <c r="AH1" s="861"/>
      <c r="AI1" s="861"/>
      <c r="AJ1" s="861"/>
      <c r="AK1" s="861"/>
      <c r="AL1" s="861"/>
      <c r="AM1" s="861"/>
      <c r="AN1" s="861"/>
      <c r="AO1" s="861"/>
      <c r="AP1" s="861"/>
      <c r="AQ1" s="861"/>
      <c r="AR1" s="861"/>
    </row>
    <row r="2" spans="1:44" s="58" customFormat="1" ht="20.100000000000001" customHeight="1">
      <c r="A2" s="862" t="s">
        <v>35</v>
      </c>
      <c r="B2" s="862" t="s">
        <v>0</v>
      </c>
      <c r="C2" s="862" t="s">
        <v>1</v>
      </c>
      <c r="D2" s="862" t="s">
        <v>36</v>
      </c>
      <c r="E2" s="862" t="s">
        <v>37</v>
      </c>
      <c r="F2" s="862"/>
      <c r="G2" s="862"/>
      <c r="H2" s="862"/>
      <c r="I2" s="862"/>
      <c r="J2" s="862"/>
      <c r="K2" s="862"/>
      <c r="L2" s="862"/>
      <c r="M2" s="862"/>
      <c r="N2" s="862"/>
      <c r="O2" s="862"/>
      <c r="P2" s="862"/>
      <c r="Q2" s="862"/>
      <c r="R2" s="862"/>
      <c r="S2" s="863" t="s">
        <v>38</v>
      </c>
      <c r="T2" s="863" t="s">
        <v>39</v>
      </c>
      <c r="U2" s="863" t="s">
        <v>40</v>
      </c>
      <c r="V2" s="862" t="s">
        <v>41</v>
      </c>
      <c r="W2" s="862"/>
      <c r="X2" s="862"/>
      <c r="Y2" s="862"/>
      <c r="Z2" s="862"/>
      <c r="AA2" s="862"/>
      <c r="AB2" s="862"/>
      <c r="AC2" s="862"/>
      <c r="AD2" s="862"/>
      <c r="AE2" s="862"/>
      <c r="AF2" s="862"/>
      <c r="AG2" s="862"/>
      <c r="AH2" s="862"/>
      <c r="AI2" s="862"/>
      <c r="AJ2" s="863" t="s">
        <v>42</v>
      </c>
      <c r="AK2" s="863" t="s">
        <v>43</v>
      </c>
      <c r="AL2" s="863" t="s">
        <v>44</v>
      </c>
      <c r="AM2" s="863" t="s">
        <v>45</v>
      </c>
      <c r="AN2" s="863" t="s">
        <v>46</v>
      </c>
      <c r="AO2" s="863" t="s">
        <v>47</v>
      </c>
      <c r="AP2" s="863" t="s">
        <v>48</v>
      </c>
      <c r="AQ2" s="863" t="s">
        <v>49</v>
      </c>
      <c r="AR2" s="863" t="s">
        <v>2</v>
      </c>
    </row>
    <row r="3" spans="1:44" s="58" customFormat="1" ht="72.75" customHeight="1">
      <c r="A3" s="862"/>
      <c r="B3" s="862"/>
      <c r="C3" s="862"/>
      <c r="D3" s="862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863"/>
      <c r="T3" s="863"/>
      <c r="U3" s="863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863"/>
      <c r="AK3" s="863"/>
      <c r="AL3" s="863"/>
      <c r="AM3" s="863"/>
      <c r="AN3" s="863"/>
      <c r="AO3" s="863"/>
      <c r="AP3" s="863"/>
      <c r="AQ3" s="863"/>
      <c r="AR3" s="863"/>
    </row>
    <row r="4" spans="1:44" s="64" customFormat="1" ht="20.100000000000001" customHeight="1">
      <c r="A4" s="864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865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865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865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865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865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865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866"/>
      <c r="B11" s="862" t="s">
        <v>15</v>
      </c>
      <c r="C11" s="862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861" t="s">
        <v>67</v>
      </c>
      <c r="B12" s="861"/>
      <c r="C12" s="861"/>
      <c r="D12" s="861"/>
      <c r="E12" s="861"/>
      <c r="F12" s="861"/>
      <c r="G12" s="861"/>
      <c r="H12" s="861"/>
      <c r="I12" s="861"/>
      <c r="J12" s="861"/>
      <c r="K12" s="861"/>
      <c r="L12" s="861"/>
      <c r="M12" s="861"/>
      <c r="N12" s="861"/>
      <c r="O12" s="861"/>
      <c r="P12" s="861"/>
      <c r="Q12" s="861"/>
      <c r="R12" s="861"/>
      <c r="S12" s="861"/>
      <c r="T12" s="861"/>
      <c r="U12" s="861"/>
      <c r="V12" s="861"/>
      <c r="W12" s="861"/>
      <c r="X12" s="861"/>
      <c r="Y12" s="861"/>
      <c r="Z12" s="861"/>
      <c r="AA12" s="861"/>
      <c r="AB12" s="861"/>
      <c r="AC12" s="861"/>
      <c r="AD12" s="861"/>
      <c r="AE12" s="861"/>
      <c r="AF12" s="861"/>
      <c r="AG12" s="861"/>
      <c r="AH12" s="861"/>
      <c r="AI12" s="861"/>
      <c r="AJ12" s="861"/>
      <c r="AK12" s="861"/>
      <c r="AL12" s="861"/>
      <c r="AM12" s="861"/>
      <c r="AN12" s="861"/>
      <c r="AO12" s="861"/>
      <c r="AP12" s="861"/>
      <c r="AQ12" s="861"/>
      <c r="AR12" s="861"/>
    </row>
    <row r="13" spans="1:44" s="58" customFormat="1" ht="18" customHeight="1">
      <c r="A13" s="862" t="s">
        <v>35</v>
      </c>
      <c r="B13" s="862" t="s">
        <v>0</v>
      </c>
      <c r="C13" s="862" t="s">
        <v>1</v>
      </c>
      <c r="D13" s="862" t="s">
        <v>36</v>
      </c>
      <c r="E13" s="862" t="s">
        <v>37</v>
      </c>
      <c r="F13" s="862"/>
      <c r="G13" s="862"/>
      <c r="H13" s="862"/>
      <c r="I13" s="862"/>
      <c r="J13" s="862"/>
      <c r="K13" s="862"/>
      <c r="L13" s="862"/>
      <c r="M13" s="862"/>
      <c r="N13" s="862"/>
      <c r="O13" s="862"/>
      <c r="P13" s="862"/>
      <c r="Q13" s="862"/>
      <c r="R13" s="862"/>
      <c r="S13" s="863" t="s">
        <v>38</v>
      </c>
      <c r="T13" s="863" t="s">
        <v>39</v>
      </c>
      <c r="U13" s="863" t="s">
        <v>40</v>
      </c>
      <c r="V13" s="862" t="s">
        <v>41</v>
      </c>
      <c r="W13" s="862"/>
      <c r="X13" s="862"/>
      <c r="Y13" s="862"/>
      <c r="Z13" s="862"/>
      <c r="AA13" s="862"/>
      <c r="AB13" s="862"/>
      <c r="AC13" s="862"/>
      <c r="AD13" s="862"/>
      <c r="AE13" s="862"/>
      <c r="AF13" s="862"/>
      <c r="AG13" s="862"/>
      <c r="AH13" s="862"/>
      <c r="AI13" s="862"/>
      <c r="AJ13" s="863" t="s">
        <v>42</v>
      </c>
      <c r="AK13" s="863" t="s">
        <v>43</v>
      </c>
      <c r="AL13" s="863" t="s">
        <v>44</v>
      </c>
      <c r="AM13" s="863" t="s">
        <v>45</v>
      </c>
      <c r="AN13" s="863" t="s">
        <v>46</v>
      </c>
      <c r="AO13" s="863" t="s">
        <v>47</v>
      </c>
      <c r="AP13" s="863" t="s">
        <v>48</v>
      </c>
      <c r="AQ13" s="863" t="s">
        <v>49</v>
      </c>
      <c r="AR13" s="863" t="s">
        <v>2</v>
      </c>
    </row>
    <row r="14" spans="1:44" s="58" customFormat="1" ht="72.75" customHeight="1">
      <c r="A14" s="862"/>
      <c r="B14" s="862"/>
      <c r="C14" s="862"/>
      <c r="D14" s="862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863"/>
      <c r="T14" s="863"/>
      <c r="U14" s="863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863"/>
      <c r="AK14" s="863"/>
      <c r="AL14" s="863"/>
      <c r="AM14" s="863"/>
      <c r="AN14" s="863"/>
      <c r="AO14" s="863"/>
      <c r="AP14" s="863"/>
      <c r="AQ14" s="863"/>
      <c r="AR14" s="863"/>
    </row>
    <row r="15" spans="1:44" s="69" customFormat="1" ht="20.100000000000001" customHeight="1">
      <c r="A15" s="867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868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868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868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868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868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868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869"/>
      <c r="B22" s="870" t="s">
        <v>15</v>
      </c>
      <c r="C22" s="870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861" t="s">
        <v>70</v>
      </c>
      <c r="B23" s="861"/>
      <c r="C23" s="861"/>
      <c r="D23" s="861"/>
      <c r="E23" s="861"/>
      <c r="F23" s="861"/>
      <c r="G23" s="861"/>
      <c r="H23" s="861"/>
      <c r="I23" s="861"/>
      <c r="J23" s="861"/>
      <c r="K23" s="861"/>
      <c r="L23" s="861"/>
      <c r="M23" s="861"/>
      <c r="N23" s="861"/>
      <c r="O23" s="861"/>
      <c r="P23" s="861"/>
      <c r="Q23" s="861"/>
      <c r="R23" s="861"/>
      <c r="S23" s="861"/>
      <c r="T23" s="861"/>
      <c r="U23" s="861"/>
      <c r="V23" s="861"/>
      <c r="W23" s="861"/>
      <c r="X23" s="861"/>
      <c r="Y23" s="861"/>
      <c r="Z23" s="861"/>
      <c r="AA23" s="861"/>
      <c r="AB23" s="861"/>
      <c r="AC23" s="861"/>
      <c r="AD23" s="861"/>
      <c r="AE23" s="861"/>
      <c r="AF23" s="861"/>
      <c r="AG23" s="861"/>
      <c r="AH23" s="861"/>
      <c r="AI23" s="861"/>
      <c r="AJ23" s="861"/>
      <c r="AK23" s="861"/>
      <c r="AL23" s="861"/>
      <c r="AM23" s="861"/>
      <c r="AN23" s="861"/>
      <c r="AO23" s="861"/>
      <c r="AP23" s="861"/>
      <c r="AQ23" s="861"/>
      <c r="AR23" s="861"/>
    </row>
    <row r="24" spans="1:44" s="58" customFormat="1" ht="18" customHeight="1">
      <c r="A24" s="862" t="s">
        <v>35</v>
      </c>
      <c r="B24" s="862" t="s">
        <v>0</v>
      </c>
      <c r="C24" s="862" t="s">
        <v>1</v>
      </c>
      <c r="D24" s="862" t="s">
        <v>36</v>
      </c>
      <c r="E24" s="862" t="s">
        <v>37</v>
      </c>
      <c r="F24" s="862"/>
      <c r="G24" s="862"/>
      <c r="H24" s="862"/>
      <c r="I24" s="862"/>
      <c r="J24" s="862"/>
      <c r="K24" s="862"/>
      <c r="L24" s="862"/>
      <c r="M24" s="862"/>
      <c r="N24" s="862"/>
      <c r="O24" s="862"/>
      <c r="P24" s="862"/>
      <c r="Q24" s="862"/>
      <c r="R24" s="862"/>
      <c r="S24" s="863" t="s">
        <v>38</v>
      </c>
      <c r="T24" s="863" t="s">
        <v>39</v>
      </c>
      <c r="U24" s="863" t="s">
        <v>40</v>
      </c>
      <c r="V24" s="862" t="s">
        <v>41</v>
      </c>
      <c r="W24" s="862"/>
      <c r="X24" s="862"/>
      <c r="Y24" s="862"/>
      <c r="Z24" s="862"/>
      <c r="AA24" s="862"/>
      <c r="AB24" s="862"/>
      <c r="AC24" s="862"/>
      <c r="AD24" s="862"/>
      <c r="AE24" s="862"/>
      <c r="AF24" s="862"/>
      <c r="AG24" s="862"/>
      <c r="AH24" s="862"/>
      <c r="AI24" s="862"/>
      <c r="AJ24" s="863" t="s">
        <v>42</v>
      </c>
      <c r="AK24" s="863" t="s">
        <v>43</v>
      </c>
      <c r="AL24" s="863" t="s">
        <v>44</v>
      </c>
      <c r="AM24" s="863" t="s">
        <v>45</v>
      </c>
      <c r="AN24" s="863" t="s">
        <v>46</v>
      </c>
      <c r="AO24" s="863" t="s">
        <v>47</v>
      </c>
      <c r="AP24" s="863" t="s">
        <v>48</v>
      </c>
      <c r="AQ24" s="863" t="s">
        <v>49</v>
      </c>
      <c r="AR24" s="863" t="s">
        <v>2</v>
      </c>
    </row>
    <row r="25" spans="1:44" s="58" customFormat="1" ht="72.75" customHeight="1">
      <c r="A25" s="862"/>
      <c r="B25" s="862"/>
      <c r="C25" s="862"/>
      <c r="D25" s="862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863"/>
      <c r="T25" s="863"/>
      <c r="U25" s="863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863"/>
      <c r="AK25" s="863"/>
      <c r="AL25" s="863"/>
      <c r="AM25" s="863"/>
      <c r="AN25" s="863"/>
      <c r="AO25" s="863"/>
      <c r="AP25" s="863"/>
      <c r="AQ25" s="863"/>
      <c r="AR25" s="863"/>
    </row>
    <row r="26" spans="1:44" s="69" customFormat="1" ht="20.100000000000001" customHeight="1">
      <c r="A26" s="867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868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868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868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868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868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868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869"/>
      <c r="B33" s="870" t="s">
        <v>15</v>
      </c>
      <c r="C33" s="870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861" t="s">
        <v>72</v>
      </c>
      <c r="B34" s="861"/>
      <c r="C34" s="861"/>
      <c r="D34" s="861"/>
      <c r="E34" s="861"/>
      <c r="F34" s="861"/>
      <c r="G34" s="861"/>
      <c r="H34" s="861"/>
      <c r="I34" s="861"/>
      <c r="J34" s="861"/>
      <c r="K34" s="861"/>
      <c r="L34" s="861"/>
      <c r="M34" s="861"/>
      <c r="N34" s="861"/>
      <c r="O34" s="861"/>
      <c r="P34" s="861"/>
      <c r="Q34" s="861"/>
      <c r="R34" s="861"/>
      <c r="S34" s="861"/>
      <c r="T34" s="861"/>
      <c r="U34" s="861"/>
      <c r="V34" s="861"/>
      <c r="W34" s="861"/>
      <c r="X34" s="861"/>
      <c r="Y34" s="861"/>
      <c r="Z34" s="861"/>
      <c r="AA34" s="861"/>
      <c r="AB34" s="861"/>
      <c r="AC34" s="861"/>
      <c r="AD34" s="861"/>
      <c r="AE34" s="861"/>
      <c r="AF34" s="861"/>
      <c r="AG34" s="861"/>
      <c r="AH34" s="861"/>
      <c r="AI34" s="861"/>
      <c r="AJ34" s="861"/>
      <c r="AK34" s="861"/>
      <c r="AL34" s="861"/>
      <c r="AM34" s="861"/>
      <c r="AN34" s="861"/>
      <c r="AO34" s="861"/>
      <c r="AP34" s="861"/>
      <c r="AQ34" s="861"/>
      <c r="AR34" s="861"/>
    </row>
    <row r="35" spans="1:44" s="58" customFormat="1" ht="18" customHeight="1">
      <c r="A35" s="862" t="s">
        <v>35</v>
      </c>
      <c r="B35" s="862" t="s">
        <v>0</v>
      </c>
      <c r="C35" s="862" t="s">
        <v>1</v>
      </c>
      <c r="D35" s="862" t="s">
        <v>36</v>
      </c>
      <c r="E35" s="862" t="s">
        <v>37</v>
      </c>
      <c r="F35" s="862"/>
      <c r="G35" s="862"/>
      <c r="H35" s="862"/>
      <c r="I35" s="862"/>
      <c r="J35" s="862"/>
      <c r="K35" s="862"/>
      <c r="L35" s="862"/>
      <c r="M35" s="862"/>
      <c r="N35" s="862"/>
      <c r="O35" s="862"/>
      <c r="P35" s="862"/>
      <c r="Q35" s="862"/>
      <c r="R35" s="862"/>
      <c r="S35" s="863" t="s">
        <v>38</v>
      </c>
      <c r="T35" s="863" t="s">
        <v>39</v>
      </c>
      <c r="U35" s="863" t="s">
        <v>40</v>
      </c>
      <c r="V35" s="862" t="s">
        <v>41</v>
      </c>
      <c r="W35" s="862"/>
      <c r="X35" s="862"/>
      <c r="Y35" s="862"/>
      <c r="Z35" s="862"/>
      <c r="AA35" s="862"/>
      <c r="AB35" s="862"/>
      <c r="AC35" s="862"/>
      <c r="AD35" s="862"/>
      <c r="AE35" s="862"/>
      <c r="AF35" s="862"/>
      <c r="AG35" s="862"/>
      <c r="AH35" s="862"/>
      <c r="AI35" s="862"/>
      <c r="AJ35" s="863" t="s">
        <v>42</v>
      </c>
      <c r="AK35" s="863" t="s">
        <v>43</v>
      </c>
      <c r="AL35" s="863" t="s">
        <v>44</v>
      </c>
      <c r="AM35" s="863" t="s">
        <v>45</v>
      </c>
      <c r="AN35" s="863" t="s">
        <v>46</v>
      </c>
      <c r="AO35" s="863" t="s">
        <v>47</v>
      </c>
      <c r="AP35" s="863" t="s">
        <v>48</v>
      </c>
      <c r="AQ35" s="863" t="s">
        <v>49</v>
      </c>
      <c r="AR35" s="863" t="s">
        <v>2</v>
      </c>
    </row>
    <row r="36" spans="1:44" s="58" customFormat="1" ht="72.75" customHeight="1">
      <c r="A36" s="862"/>
      <c r="B36" s="862"/>
      <c r="C36" s="862"/>
      <c r="D36" s="862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863"/>
      <c r="T36" s="863"/>
      <c r="U36" s="863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863"/>
      <c r="AK36" s="863"/>
      <c r="AL36" s="863"/>
      <c r="AM36" s="863"/>
      <c r="AN36" s="863"/>
      <c r="AO36" s="863"/>
      <c r="AP36" s="863"/>
      <c r="AQ36" s="863"/>
      <c r="AR36" s="863"/>
    </row>
    <row r="37" spans="1:44" s="69" customFormat="1" ht="20.100000000000001" customHeight="1">
      <c r="A37" s="867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868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868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868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868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868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868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869"/>
      <c r="B44" s="870" t="s">
        <v>15</v>
      </c>
      <c r="C44" s="870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861" t="s">
        <v>74</v>
      </c>
      <c r="B45" s="861"/>
      <c r="C45" s="861"/>
      <c r="D45" s="861"/>
      <c r="E45" s="861"/>
      <c r="F45" s="861"/>
      <c r="G45" s="861"/>
      <c r="H45" s="861"/>
      <c r="I45" s="861"/>
      <c r="J45" s="861"/>
      <c r="K45" s="861"/>
      <c r="L45" s="861"/>
      <c r="M45" s="861"/>
      <c r="N45" s="861"/>
      <c r="O45" s="861"/>
      <c r="P45" s="861"/>
      <c r="Q45" s="861"/>
      <c r="R45" s="861"/>
      <c r="S45" s="861"/>
      <c r="T45" s="861"/>
      <c r="U45" s="861"/>
      <c r="V45" s="861"/>
      <c r="W45" s="861"/>
      <c r="X45" s="861"/>
      <c r="Y45" s="861"/>
      <c r="Z45" s="861"/>
      <c r="AA45" s="861"/>
      <c r="AB45" s="861"/>
      <c r="AC45" s="861"/>
      <c r="AD45" s="861"/>
      <c r="AE45" s="861"/>
      <c r="AF45" s="861"/>
      <c r="AG45" s="861"/>
      <c r="AH45" s="861"/>
      <c r="AI45" s="861"/>
      <c r="AJ45" s="861"/>
      <c r="AK45" s="861"/>
      <c r="AL45" s="861"/>
      <c r="AM45" s="861"/>
      <c r="AN45" s="861"/>
      <c r="AO45" s="861"/>
      <c r="AP45" s="861"/>
      <c r="AQ45" s="861"/>
      <c r="AR45" s="861"/>
    </row>
    <row r="46" spans="1:44" s="58" customFormat="1" ht="18" customHeight="1">
      <c r="A46" s="862" t="s">
        <v>35</v>
      </c>
      <c r="B46" s="862" t="s">
        <v>0</v>
      </c>
      <c r="C46" s="862" t="s">
        <v>1</v>
      </c>
      <c r="D46" s="862" t="s">
        <v>36</v>
      </c>
      <c r="E46" s="862" t="s">
        <v>37</v>
      </c>
      <c r="F46" s="862"/>
      <c r="G46" s="862"/>
      <c r="H46" s="862"/>
      <c r="I46" s="862"/>
      <c r="J46" s="862"/>
      <c r="K46" s="862"/>
      <c r="L46" s="862"/>
      <c r="M46" s="862"/>
      <c r="N46" s="862"/>
      <c r="O46" s="862"/>
      <c r="P46" s="862"/>
      <c r="Q46" s="862"/>
      <c r="R46" s="862"/>
      <c r="S46" s="863" t="s">
        <v>38</v>
      </c>
      <c r="T46" s="863" t="s">
        <v>39</v>
      </c>
      <c r="U46" s="863" t="s">
        <v>40</v>
      </c>
      <c r="V46" s="862" t="s">
        <v>41</v>
      </c>
      <c r="W46" s="862"/>
      <c r="X46" s="862"/>
      <c r="Y46" s="862"/>
      <c r="Z46" s="862"/>
      <c r="AA46" s="862"/>
      <c r="AB46" s="862"/>
      <c r="AC46" s="862"/>
      <c r="AD46" s="862"/>
      <c r="AE46" s="862"/>
      <c r="AF46" s="862"/>
      <c r="AG46" s="862"/>
      <c r="AH46" s="862"/>
      <c r="AI46" s="862"/>
      <c r="AJ46" s="863" t="s">
        <v>42</v>
      </c>
      <c r="AK46" s="863" t="s">
        <v>43</v>
      </c>
      <c r="AL46" s="863" t="s">
        <v>44</v>
      </c>
      <c r="AM46" s="863" t="s">
        <v>45</v>
      </c>
      <c r="AN46" s="863" t="s">
        <v>46</v>
      </c>
      <c r="AO46" s="863" t="s">
        <v>47</v>
      </c>
      <c r="AP46" s="863" t="s">
        <v>48</v>
      </c>
      <c r="AQ46" s="863" t="s">
        <v>49</v>
      </c>
      <c r="AR46" s="863" t="s">
        <v>2</v>
      </c>
    </row>
    <row r="47" spans="1:44" s="58" customFormat="1" ht="72.75" customHeight="1">
      <c r="A47" s="862"/>
      <c r="B47" s="862"/>
      <c r="C47" s="862"/>
      <c r="D47" s="862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863"/>
      <c r="T47" s="863"/>
      <c r="U47" s="863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863"/>
      <c r="AK47" s="863"/>
      <c r="AL47" s="863"/>
      <c r="AM47" s="863"/>
      <c r="AN47" s="863"/>
      <c r="AO47" s="863"/>
      <c r="AP47" s="863"/>
      <c r="AQ47" s="863"/>
      <c r="AR47" s="863"/>
    </row>
    <row r="48" spans="1:44" s="69" customFormat="1" ht="20.100000000000001" customHeight="1">
      <c r="A48" s="867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868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868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868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868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868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868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869"/>
      <c r="B55" s="870" t="s">
        <v>15</v>
      </c>
      <c r="C55" s="870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861" t="s">
        <v>76</v>
      </c>
      <c r="B56" s="861"/>
      <c r="C56" s="861"/>
      <c r="D56" s="861"/>
      <c r="E56" s="861"/>
      <c r="F56" s="861"/>
      <c r="G56" s="861"/>
      <c r="H56" s="861"/>
      <c r="I56" s="861"/>
      <c r="J56" s="861"/>
      <c r="K56" s="861"/>
      <c r="L56" s="861"/>
      <c r="M56" s="861"/>
      <c r="N56" s="861"/>
      <c r="O56" s="861"/>
      <c r="P56" s="861"/>
      <c r="Q56" s="861"/>
      <c r="R56" s="861"/>
      <c r="S56" s="861"/>
      <c r="T56" s="861"/>
      <c r="U56" s="861"/>
      <c r="V56" s="861"/>
      <c r="W56" s="861"/>
      <c r="X56" s="861"/>
      <c r="Y56" s="861"/>
      <c r="Z56" s="861"/>
      <c r="AA56" s="861"/>
      <c r="AB56" s="861"/>
      <c r="AC56" s="861"/>
      <c r="AD56" s="861"/>
      <c r="AE56" s="861"/>
      <c r="AF56" s="861"/>
      <c r="AG56" s="861"/>
      <c r="AH56" s="861"/>
      <c r="AI56" s="861"/>
      <c r="AJ56" s="861"/>
      <c r="AK56" s="861"/>
      <c r="AL56" s="861"/>
      <c r="AM56" s="861"/>
      <c r="AN56" s="861"/>
      <c r="AO56" s="861"/>
      <c r="AP56" s="861"/>
      <c r="AQ56" s="861"/>
      <c r="AR56" s="861"/>
    </row>
    <row r="57" spans="1:44" s="58" customFormat="1" ht="18" customHeight="1">
      <c r="A57" s="862" t="s">
        <v>35</v>
      </c>
      <c r="B57" s="862" t="s">
        <v>0</v>
      </c>
      <c r="C57" s="862" t="s">
        <v>1</v>
      </c>
      <c r="D57" s="862" t="s">
        <v>36</v>
      </c>
      <c r="E57" s="862" t="s">
        <v>37</v>
      </c>
      <c r="F57" s="862"/>
      <c r="G57" s="862"/>
      <c r="H57" s="862"/>
      <c r="I57" s="862"/>
      <c r="J57" s="862"/>
      <c r="K57" s="862"/>
      <c r="L57" s="862"/>
      <c r="M57" s="862"/>
      <c r="N57" s="862"/>
      <c r="O57" s="862"/>
      <c r="P57" s="862"/>
      <c r="Q57" s="862"/>
      <c r="R57" s="862"/>
      <c r="S57" s="863" t="s">
        <v>38</v>
      </c>
      <c r="T57" s="863" t="s">
        <v>39</v>
      </c>
      <c r="U57" s="863" t="s">
        <v>40</v>
      </c>
      <c r="V57" s="862" t="s">
        <v>41</v>
      </c>
      <c r="W57" s="862"/>
      <c r="X57" s="862"/>
      <c r="Y57" s="862"/>
      <c r="Z57" s="862"/>
      <c r="AA57" s="862"/>
      <c r="AB57" s="862"/>
      <c r="AC57" s="862"/>
      <c r="AD57" s="862"/>
      <c r="AE57" s="862"/>
      <c r="AF57" s="862"/>
      <c r="AG57" s="862"/>
      <c r="AH57" s="862"/>
      <c r="AI57" s="862"/>
      <c r="AJ57" s="863" t="s">
        <v>42</v>
      </c>
      <c r="AK57" s="863" t="s">
        <v>43</v>
      </c>
      <c r="AL57" s="863" t="s">
        <v>44</v>
      </c>
      <c r="AM57" s="863" t="s">
        <v>45</v>
      </c>
      <c r="AN57" s="863" t="s">
        <v>46</v>
      </c>
      <c r="AO57" s="863" t="s">
        <v>47</v>
      </c>
      <c r="AP57" s="863" t="s">
        <v>48</v>
      </c>
      <c r="AQ57" s="863" t="s">
        <v>49</v>
      </c>
      <c r="AR57" s="863" t="s">
        <v>2</v>
      </c>
    </row>
    <row r="58" spans="1:44" s="58" customFormat="1" ht="72.75" customHeight="1">
      <c r="A58" s="862"/>
      <c r="B58" s="862"/>
      <c r="C58" s="862"/>
      <c r="D58" s="862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863"/>
      <c r="T58" s="863"/>
      <c r="U58" s="863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863"/>
      <c r="AK58" s="863"/>
      <c r="AL58" s="863"/>
      <c r="AM58" s="863"/>
      <c r="AN58" s="863"/>
      <c r="AO58" s="863"/>
      <c r="AP58" s="863"/>
      <c r="AQ58" s="863"/>
      <c r="AR58" s="863"/>
    </row>
    <row r="59" spans="1:44" s="69" customFormat="1" ht="20.100000000000001" customHeight="1">
      <c r="A59" s="867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868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868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868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868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868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868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869"/>
      <c r="B66" s="870" t="s">
        <v>15</v>
      </c>
      <c r="C66" s="870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861" t="s">
        <v>78</v>
      </c>
      <c r="B67" s="861"/>
      <c r="C67" s="861"/>
      <c r="D67" s="861"/>
      <c r="E67" s="861"/>
      <c r="F67" s="861"/>
      <c r="G67" s="861"/>
      <c r="H67" s="861"/>
      <c r="I67" s="861"/>
      <c r="J67" s="861"/>
      <c r="K67" s="861"/>
      <c r="L67" s="861"/>
      <c r="M67" s="861"/>
      <c r="N67" s="861"/>
      <c r="O67" s="861"/>
      <c r="P67" s="861"/>
      <c r="Q67" s="861"/>
      <c r="R67" s="861"/>
      <c r="S67" s="861"/>
      <c r="T67" s="861"/>
      <c r="U67" s="861"/>
      <c r="V67" s="861"/>
      <c r="W67" s="861"/>
      <c r="X67" s="861"/>
      <c r="Y67" s="861"/>
      <c r="Z67" s="861"/>
      <c r="AA67" s="861"/>
      <c r="AB67" s="861"/>
      <c r="AC67" s="861"/>
      <c r="AD67" s="861"/>
      <c r="AE67" s="861"/>
      <c r="AF67" s="861"/>
      <c r="AG67" s="861"/>
      <c r="AH67" s="861"/>
      <c r="AI67" s="861"/>
      <c r="AJ67" s="861"/>
      <c r="AK67" s="861"/>
      <c r="AL67" s="861"/>
      <c r="AM67" s="861"/>
      <c r="AN67" s="861"/>
      <c r="AO67" s="861"/>
      <c r="AP67" s="861"/>
      <c r="AQ67" s="861"/>
      <c r="AR67" s="861"/>
    </row>
    <row r="68" spans="1:44" s="58" customFormat="1" ht="18" customHeight="1">
      <c r="A68" s="862" t="s">
        <v>35</v>
      </c>
      <c r="B68" s="862" t="s">
        <v>0</v>
      </c>
      <c r="C68" s="862" t="s">
        <v>1</v>
      </c>
      <c r="D68" s="862" t="s">
        <v>36</v>
      </c>
      <c r="E68" s="862" t="s">
        <v>37</v>
      </c>
      <c r="F68" s="862"/>
      <c r="G68" s="862"/>
      <c r="H68" s="862"/>
      <c r="I68" s="862"/>
      <c r="J68" s="862"/>
      <c r="K68" s="862"/>
      <c r="L68" s="862"/>
      <c r="M68" s="862"/>
      <c r="N68" s="862"/>
      <c r="O68" s="862"/>
      <c r="P68" s="862"/>
      <c r="Q68" s="862"/>
      <c r="R68" s="862"/>
      <c r="S68" s="863" t="s">
        <v>38</v>
      </c>
      <c r="T68" s="863" t="s">
        <v>39</v>
      </c>
      <c r="U68" s="863" t="s">
        <v>40</v>
      </c>
      <c r="V68" s="862" t="s">
        <v>41</v>
      </c>
      <c r="W68" s="862"/>
      <c r="X68" s="862"/>
      <c r="Y68" s="862"/>
      <c r="Z68" s="862"/>
      <c r="AA68" s="862"/>
      <c r="AB68" s="862"/>
      <c r="AC68" s="862"/>
      <c r="AD68" s="862"/>
      <c r="AE68" s="862"/>
      <c r="AF68" s="862"/>
      <c r="AG68" s="862"/>
      <c r="AH68" s="862"/>
      <c r="AI68" s="862"/>
      <c r="AJ68" s="863" t="s">
        <v>42</v>
      </c>
      <c r="AK68" s="863" t="s">
        <v>43</v>
      </c>
      <c r="AL68" s="863" t="s">
        <v>44</v>
      </c>
      <c r="AM68" s="863" t="s">
        <v>45</v>
      </c>
      <c r="AN68" s="863" t="s">
        <v>46</v>
      </c>
      <c r="AO68" s="863" t="s">
        <v>47</v>
      </c>
      <c r="AP68" s="863" t="s">
        <v>48</v>
      </c>
      <c r="AQ68" s="863" t="s">
        <v>49</v>
      </c>
      <c r="AR68" s="863" t="s">
        <v>2</v>
      </c>
    </row>
    <row r="69" spans="1:44" s="58" customFormat="1" ht="72.75" customHeight="1">
      <c r="A69" s="862"/>
      <c r="B69" s="862"/>
      <c r="C69" s="862"/>
      <c r="D69" s="862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863"/>
      <c r="T69" s="863"/>
      <c r="U69" s="863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863"/>
      <c r="AK69" s="863"/>
      <c r="AL69" s="863"/>
      <c r="AM69" s="863"/>
      <c r="AN69" s="863"/>
      <c r="AO69" s="863"/>
      <c r="AP69" s="863"/>
      <c r="AQ69" s="863"/>
      <c r="AR69" s="863"/>
    </row>
    <row r="70" spans="1:44" s="69" customFormat="1" ht="20.100000000000001" customHeight="1">
      <c r="A70" s="867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868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868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868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868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868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868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869"/>
      <c r="B77" s="870" t="s">
        <v>15</v>
      </c>
      <c r="C77" s="870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861" t="s">
        <v>80</v>
      </c>
      <c r="B78" s="861"/>
      <c r="C78" s="861"/>
      <c r="D78" s="861"/>
      <c r="E78" s="861"/>
      <c r="F78" s="861"/>
      <c r="G78" s="861"/>
      <c r="H78" s="861"/>
      <c r="I78" s="861"/>
      <c r="J78" s="861"/>
      <c r="K78" s="861"/>
      <c r="L78" s="861"/>
      <c r="M78" s="861"/>
      <c r="N78" s="861"/>
      <c r="O78" s="861"/>
      <c r="P78" s="861"/>
      <c r="Q78" s="861"/>
      <c r="R78" s="861"/>
      <c r="S78" s="861"/>
      <c r="T78" s="861"/>
      <c r="U78" s="861"/>
      <c r="V78" s="861"/>
      <c r="W78" s="861"/>
      <c r="X78" s="861"/>
      <c r="Y78" s="861"/>
      <c r="Z78" s="861"/>
      <c r="AA78" s="861"/>
      <c r="AB78" s="861"/>
      <c r="AC78" s="861"/>
      <c r="AD78" s="861"/>
      <c r="AE78" s="861"/>
      <c r="AF78" s="861"/>
      <c r="AG78" s="861"/>
      <c r="AH78" s="861"/>
      <c r="AI78" s="861"/>
      <c r="AJ78" s="861"/>
      <c r="AK78" s="861"/>
      <c r="AL78" s="861"/>
      <c r="AM78" s="861"/>
      <c r="AN78" s="861"/>
      <c r="AO78" s="861"/>
      <c r="AP78" s="861"/>
      <c r="AQ78" s="861"/>
      <c r="AR78" s="861"/>
    </row>
    <row r="79" spans="1:44" s="58" customFormat="1" ht="18" customHeight="1">
      <c r="A79" s="862" t="s">
        <v>35</v>
      </c>
      <c r="B79" s="862" t="s">
        <v>0</v>
      </c>
      <c r="C79" s="862" t="s">
        <v>1</v>
      </c>
      <c r="D79" s="862" t="s">
        <v>36</v>
      </c>
      <c r="E79" s="862" t="s">
        <v>37</v>
      </c>
      <c r="F79" s="862"/>
      <c r="G79" s="862"/>
      <c r="H79" s="862"/>
      <c r="I79" s="862"/>
      <c r="J79" s="862"/>
      <c r="K79" s="862"/>
      <c r="L79" s="862"/>
      <c r="M79" s="862"/>
      <c r="N79" s="862"/>
      <c r="O79" s="862"/>
      <c r="P79" s="862"/>
      <c r="Q79" s="862"/>
      <c r="R79" s="862"/>
      <c r="S79" s="863" t="s">
        <v>38</v>
      </c>
      <c r="T79" s="863" t="s">
        <v>39</v>
      </c>
      <c r="U79" s="863" t="s">
        <v>40</v>
      </c>
      <c r="V79" s="862" t="s">
        <v>41</v>
      </c>
      <c r="W79" s="862"/>
      <c r="X79" s="862"/>
      <c r="Y79" s="862"/>
      <c r="Z79" s="862"/>
      <c r="AA79" s="862"/>
      <c r="AB79" s="862"/>
      <c r="AC79" s="862"/>
      <c r="AD79" s="862"/>
      <c r="AE79" s="862"/>
      <c r="AF79" s="862"/>
      <c r="AG79" s="862"/>
      <c r="AH79" s="862"/>
      <c r="AI79" s="862"/>
      <c r="AJ79" s="863" t="s">
        <v>42</v>
      </c>
      <c r="AK79" s="863" t="s">
        <v>43</v>
      </c>
      <c r="AL79" s="863" t="s">
        <v>44</v>
      </c>
      <c r="AM79" s="863" t="s">
        <v>45</v>
      </c>
      <c r="AN79" s="863" t="s">
        <v>46</v>
      </c>
      <c r="AO79" s="863" t="s">
        <v>47</v>
      </c>
      <c r="AP79" s="863" t="s">
        <v>48</v>
      </c>
      <c r="AQ79" s="863" t="s">
        <v>49</v>
      </c>
      <c r="AR79" s="863" t="s">
        <v>2</v>
      </c>
    </row>
    <row r="80" spans="1:44" s="58" customFormat="1" ht="72.75" customHeight="1">
      <c r="A80" s="862"/>
      <c r="B80" s="862"/>
      <c r="C80" s="862"/>
      <c r="D80" s="862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863"/>
      <c r="T80" s="863"/>
      <c r="U80" s="863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863"/>
      <c r="AK80" s="863"/>
      <c r="AL80" s="863"/>
      <c r="AM80" s="863"/>
      <c r="AN80" s="863"/>
      <c r="AO80" s="863"/>
      <c r="AP80" s="863"/>
      <c r="AQ80" s="863"/>
      <c r="AR80" s="863"/>
    </row>
    <row r="81" spans="1:44" s="69" customFormat="1" ht="20.100000000000001" customHeight="1">
      <c r="A81" s="867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868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868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868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868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868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868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869"/>
      <c r="B88" s="870" t="s">
        <v>15</v>
      </c>
      <c r="C88" s="870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861" t="s">
        <v>82</v>
      </c>
      <c r="B89" s="861"/>
      <c r="C89" s="861"/>
      <c r="D89" s="861"/>
      <c r="E89" s="861"/>
      <c r="F89" s="861"/>
      <c r="G89" s="861"/>
      <c r="H89" s="861"/>
      <c r="I89" s="861"/>
      <c r="J89" s="861"/>
      <c r="K89" s="861"/>
      <c r="L89" s="861"/>
      <c r="M89" s="861"/>
      <c r="N89" s="861"/>
      <c r="O89" s="861"/>
      <c r="P89" s="861"/>
      <c r="Q89" s="861"/>
      <c r="R89" s="861"/>
      <c r="S89" s="861"/>
      <c r="T89" s="861"/>
      <c r="U89" s="861"/>
      <c r="V89" s="861"/>
      <c r="W89" s="861"/>
      <c r="X89" s="861"/>
      <c r="Y89" s="861"/>
      <c r="Z89" s="861"/>
      <c r="AA89" s="861"/>
      <c r="AB89" s="861"/>
      <c r="AC89" s="861"/>
      <c r="AD89" s="861"/>
      <c r="AE89" s="861"/>
      <c r="AF89" s="861"/>
      <c r="AG89" s="861"/>
      <c r="AH89" s="861"/>
      <c r="AI89" s="861"/>
      <c r="AJ89" s="861"/>
      <c r="AK89" s="861"/>
      <c r="AL89" s="861"/>
      <c r="AM89" s="861"/>
      <c r="AN89" s="861"/>
      <c r="AO89" s="861"/>
      <c r="AP89" s="861"/>
      <c r="AQ89" s="861"/>
      <c r="AR89" s="861"/>
    </row>
    <row r="90" spans="1:44" s="58" customFormat="1" ht="18" customHeight="1">
      <c r="A90" s="862" t="s">
        <v>35</v>
      </c>
      <c r="B90" s="862" t="s">
        <v>0</v>
      </c>
      <c r="C90" s="862" t="s">
        <v>1</v>
      </c>
      <c r="D90" s="862" t="s">
        <v>36</v>
      </c>
      <c r="E90" s="862" t="s">
        <v>37</v>
      </c>
      <c r="F90" s="862"/>
      <c r="G90" s="862"/>
      <c r="H90" s="862"/>
      <c r="I90" s="862"/>
      <c r="J90" s="862"/>
      <c r="K90" s="862"/>
      <c r="L90" s="862"/>
      <c r="M90" s="862"/>
      <c r="N90" s="862"/>
      <c r="O90" s="862"/>
      <c r="P90" s="862"/>
      <c r="Q90" s="862"/>
      <c r="R90" s="862"/>
      <c r="S90" s="863" t="s">
        <v>38</v>
      </c>
      <c r="T90" s="863" t="s">
        <v>39</v>
      </c>
      <c r="U90" s="863" t="s">
        <v>40</v>
      </c>
      <c r="V90" s="862" t="s">
        <v>41</v>
      </c>
      <c r="W90" s="862"/>
      <c r="X90" s="862"/>
      <c r="Y90" s="862"/>
      <c r="Z90" s="862"/>
      <c r="AA90" s="862"/>
      <c r="AB90" s="862"/>
      <c r="AC90" s="862"/>
      <c r="AD90" s="862"/>
      <c r="AE90" s="862"/>
      <c r="AF90" s="862"/>
      <c r="AG90" s="862"/>
      <c r="AH90" s="862"/>
      <c r="AI90" s="862"/>
      <c r="AJ90" s="863" t="s">
        <v>42</v>
      </c>
      <c r="AK90" s="863" t="s">
        <v>43</v>
      </c>
      <c r="AL90" s="863" t="s">
        <v>44</v>
      </c>
      <c r="AM90" s="863" t="s">
        <v>45</v>
      </c>
      <c r="AN90" s="863" t="s">
        <v>46</v>
      </c>
      <c r="AO90" s="863" t="s">
        <v>47</v>
      </c>
      <c r="AP90" s="863" t="s">
        <v>48</v>
      </c>
      <c r="AQ90" s="863" t="s">
        <v>49</v>
      </c>
      <c r="AR90" s="863" t="s">
        <v>2</v>
      </c>
    </row>
    <row r="91" spans="1:44" s="58" customFormat="1" ht="72.75" customHeight="1">
      <c r="A91" s="862"/>
      <c r="B91" s="862"/>
      <c r="C91" s="862"/>
      <c r="D91" s="862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863"/>
      <c r="T91" s="863"/>
      <c r="U91" s="863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863"/>
      <c r="AK91" s="863"/>
      <c r="AL91" s="863"/>
      <c r="AM91" s="863"/>
      <c r="AN91" s="863"/>
      <c r="AO91" s="863"/>
      <c r="AP91" s="863"/>
      <c r="AQ91" s="863"/>
      <c r="AR91" s="863"/>
    </row>
    <row r="92" spans="1:44" s="69" customFormat="1" ht="20.100000000000001" customHeight="1">
      <c r="A92" s="867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868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868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868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868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868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868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869"/>
      <c r="B99" s="870" t="s">
        <v>15</v>
      </c>
      <c r="C99" s="870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861" t="s">
        <v>84</v>
      </c>
      <c r="B100" s="861"/>
      <c r="C100" s="861"/>
      <c r="D100" s="861"/>
      <c r="E100" s="861"/>
      <c r="F100" s="861"/>
      <c r="G100" s="861"/>
      <c r="H100" s="861"/>
      <c r="I100" s="861"/>
      <c r="J100" s="861"/>
      <c r="K100" s="861"/>
      <c r="L100" s="861"/>
      <c r="M100" s="861"/>
      <c r="N100" s="861"/>
      <c r="O100" s="861"/>
      <c r="P100" s="861"/>
      <c r="Q100" s="861"/>
      <c r="R100" s="861"/>
      <c r="S100" s="861"/>
      <c r="T100" s="861"/>
      <c r="U100" s="861"/>
      <c r="V100" s="861"/>
      <c r="W100" s="861"/>
      <c r="X100" s="861"/>
      <c r="Y100" s="861"/>
      <c r="Z100" s="861"/>
      <c r="AA100" s="861"/>
      <c r="AB100" s="861"/>
      <c r="AC100" s="861"/>
      <c r="AD100" s="861"/>
      <c r="AE100" s="861"/>
      <c r="AF100" s="861"/>
      <c r="AG100" s="861"/>
      <c r="AH100" s="861"/>
      <c r="AI100" s="861"/>
      <c r="AJ100" s="861"/>
      <c r="AK100" s="861"/>
      <c r="AL100" s="861"/>
      <c r="AM100" s="861"/>
      <c r="AN100" s="861"/>
      <c r="AO100" s="861"/>
      <c r="AP100" s="861"/>
      <c r="AQ100" s="861"/>
      <c r="AR100" s="861"/>
    </row>
    <row r="101" spans="1:44" s="58" customFormat="1" ht="18" customHeight="1">
      <c r="A101" s="862" t="s">
        <v>35</v>
      </c>
      <c r="B101" s="862" t="s">
        <v>0</v>
      </c>
      <c r="C101" s="862" t="s">
        <v>1</v>
      </c>
      <c r="D101" s="862" t="s">
        <v>36</v>
      </c>
      <c r="E101" s="862" t="s">
        <v>37</v>
      </c>
      <c r="F101" s="862"/>
      <c r="G101" s="862"/>
      <c r="H101" s="862"/>
      <c r="I101" s="862"/>
      <c r="J101" s="862"/>
      <c r="K101" s="862"/>
      <c r="L101" s="862"/>
      <c r="M101" s="862"/>
      <c r="N101" s="862"/>
      <c r="O101" s="862"/>
      <c r="P101" s="862"/>
      <c r="Q101" s="862"/>
      <c r="R101" s="862"/>
      <c r="S101" s="863" t="s">
        <v>38</v>
      </c>
      <c r="T101" s="863" t="s">
        <v>39</v>
      </c>
      <c r="U101" s="863" t="s">
        <v>40</v>
      </c>
      <c r="V101" s="862" t="s">
        <v>41</v>
      </c>
      <c r="W101" s="862"/>
      <c r="X101" s="862"/>
      <c r="Y101" s="862"/>
      <c r="Z101" s="862"/>
      <c r="AA101" s="862"/>
      <c r="AB101" s="862"/>
      <c r="AC101" s="862"/>
      <c r="AD101" s="862"/>
      <c r="AE101" s="862"/>
      <c r="AF101" s="862"/>
      <c r="AG101" s="862"/>
      <c r="AH101" s="862"/>
      <c r="AI101" s="862"/>
      <c r="AJ101" s="863" t="s">
        <v>42</v>
      </c>
      <c r="AK101" s="863" t="s">
        <v>43</v>
      </c>
      <c r="AL101" s="863" t="s">
        <v>44</v>
      </c>
      <c r="AM101" s="863" t="s">
        <v>45</v>
      </c>
      <c r="AN101" s="863" t="s">
        <v>46</v>
      </c>
      <c r="AO101" s="863" t="s">
        <v>47</v>
      </c>
      <c r="AP101" s="863" t="s">
        <v>48</v>
      </c>
      <c r="AQ101" s="863" t="s">
        <v>49</v>
      </c>
      <c r="AR101" s="863" t="s">
        <v>2</v>
      </c>
    </row>
    <row r="102" spans="1:44" s="58" customFormat="1" ht="72.75" customHeight="1">
      <c r="A102" s="862"/>
      <c r="B102" s="862"/>
      <c r="C102" s="862"/>
      <c r="D102" s="862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863"/>
      <c r="T102" s="863"/>
      <c r="U102" s="863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863"/>
      <c r="AK102" s="863"/>
      <c r="AL102" s="863"/>
      <c r="AM102" s="863"/>
      <c r="AN102" s="863"/>
      <c r="AO102" s="863"/>
      <c r="AP102" s="863"/>
      <c r="AQ102" s="863"/>
      <c r="AR102" s="863"/>
    </row>
    <row r="103" spans="1:44" s="69" customFormat="1" ht="20.100000000000001" customHeight="1">
      <c r="A103" s="867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868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868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868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868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868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868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869"/>
      <c r="B110" s="870" t="s">
        <v>15</v>
      </c>
      <c r="C110" s="870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861" t="s">
        <v>86</v>
      </c>
      <c r="B111" s="861"/>
      <c r="C111" s="861"/>
      <c r="D111" s="861"/>
      <c r="E111" s="861"/>
      <c r="F111" s="861"/>
      <c r="G111" s="861"/>
      <c r="H111" s="861"/>
      <c r="I111" s="861"/>
      <c r="J111" s="861"/>
      <c r="K111" s="861"/>
      <c r="L111" s="861"/>
      <c r="M111" s="861"/>
      <c r="N111" s="861"/>
      <c r="O111" s="861"/>
      <c r="P111" s="861"/>
      <c r="Q111" s="861"/>
      <c r="R111" s="861"/>
      <c r="S111" s="861"/>
      <c r="T111" s="861"/>
      <c r="U111" s="861"/>
      <c r="V111" s="861"/>
      <c r="W111" s="861"/>
      <c r="X111" s="861"/>
      <c r="Y111" s="861"/>
      <c r="Z111" s="861"/>
      <c r="AA111" s="861"/>
      <c r="AB111" s="861"/>
      <c r="AC111" s="861"/>
      <c r="AD111" s="861"/>
      <c r="AE111" s="861"/>
      <c r="AF111" s="861"/>
      <c r="AG111" s="861"/>
      <c r="AH111" s="861"/>
      <c r="AI111" s="861"/>
      <c r="AJ111" s="861"/>
      <c r="AK111" s="861"/>
      <c r="AL111" s="861"/>
      <c r="AM111" s="861"/>
      <c r="AN111" s="861"/>
      <c r="AO111" s="861"/>
      <c r="AP111" s="861"/>
      <c r="AQ111" s="861"/>
      <c r="AR111" s="861"/>
    </row>
    <row r="112" spans="1:44" s="58" customFormat="1" ht="18" customHeight="1">
      <c r="A112" s="862" t="s">
        <v>35</v>
      </c>
      <c r="B112" s="862" t="s">
        <v>0</v>
      </c>
      <c r="C112" s="862" t="s">
        <v>1</v>
      </c>
      <c r="D112" s="862" t="s">
        <v>36</v>
      </c>
      <c r="E112" s="862" t="s">
        <v>37</v>
      </c>
      <c r="F112" s="862"/>
      <c r="G112" s="862"/>
      <c r="H112" s="862"/>
      <c r="I112" s="862"/>
      <c r="J112" s="862"/>
      <c r="K112" s="862"/>
      <c r="L112" s="862"/>
      <c r="M112" s="862"/>
      <c r="N112" s="862"/>
      <c r="O112" s="862"/>
      <c r="P112" s="862"/>
      <c r="Q112" s="862"/>
      <c r="R112" s="862"/>
      <c r="S112" s="863" t="s">
        <v>38</v>
      </c>
      <c r="T112" s="863" t="s">
        <v>39</v>
      </c>
      <c r="U112" s="863" t="s">
        <v>40</v>
      </c>
      <c r="V112" s="862" t="s">
        <v>41</v>
      </c>
      <c r="W112" s="862"/>
      <c r="X112" s="862"/>
      <c r="Y112" s="862"/>
      <c r="Z112" s="862"/>
      <c r="AA112" s="862"/>
      <c r="AB112" s="862"/>
      <c r="AC112" s="862"/>
      <c r="AD112" s="862"/>
      <c r="AE112" s="862"/>
      <c r="AF112" s="862"/>
      <c r="AG112" s="862"/>
      <c r="AH112" s="862"/>
      <c r="AI112" s="862"/>
      <c r="AJ112" s="863" t="s">
        <v>42</v>
      </c>
      <c r="AK112" s="863" t="s">
        <v>43</v>
      </c>
      <c r="AL112" s="863" t="s">
        <v>44</v>
      </c>
      <c r="AM112" s="863" t="s">
        <v>45</v>
      </c>
      <c r="AN112" s="863" t="s">
        <v>46</v>
      </c>
      <c r="AO112" s="863" t="s">
        <v>47</v>
      </c>
      <c r="AP112" s="863" t="s">
        <v>48</v>
      </c>
      <c r="AQ112" s="863" t="s">
        <v>49</v>
      </c>
      <c r="AR112" s="863" t="s">
        <v>2</v>
      </c>
    </row>
    <row r="113" spans="1:44" s="58" customFormat="1" ht="72.75" customHeight="1">
      <c r="A113" s="862"/>
      <c r="B113" s="862"/>
      <c r="C113" s="862"/>
      <c r="D113" s="862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863"/>
      <c r="T113" s="863"/>
      <c r="U113" s="863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863"/>
      <c r="AK113" s="863"/>
      <c r="AL113" s="863"/>
      <c r="AM113" s="863"/>
      <c r="AN113" s="863"/>
      <c r="AO113" s="863"/>
      <c r="AP113" s="863"/>
      <c r="AQ113" s="863"/>
      <c r="AR113" s="863"/>
    </row>
    <row r="114" spans="1:44" s="69" customFormat="1" ht="20.100000000000001" customHeight="1">
      <c r="A114" s="867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868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868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868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868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868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868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869"/>
      <c r="B121" s="870" t="s">
        <v>15</v>
      </c>
      <c r="C121" s="870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861" t="s">
        <v>88</v>
      </c>
      <c r="B122" s="861"/>
      <c r="C122" s="861"/>
      <c r="D122" s="861"/>
      <c r="E122" s="861"/>
      <c r="F122" s="861"/>
      <c r="G122" s="861"/>
      <c r="H122" s="861"/>
      <c r="I122" s="861"/>
      <c r="J122" s="861"/>
      <c r="K122" s="861"/>
      <c r="L122" s="861"/>
      <c r="M122" s="861"/>
      <c r="N122" s="861"/>
      <c r="O122" s="861"/>
      <c r="P122" s="861"/>
      <c r="Q122" s="861"/>
      <c r="R122" s="861"/>
      <c r="S122" s="861"/>
      <c r="T122" s="861"/>
      <c r="U122" s="861"/>
      <c r="V122" s="861"/>
      <c r="W122" s="861"/>
      <c r="X122" s="861"/>
      <c r="Y122" s="861"/>
      <c r="Z122" s="861"/>
      <c r="AA122" s="861"/>
      <c r="AB122" s="861"/>
      <c r="AC122" s="861"/>
      <c r="AD122" s="861"/>
      <c r="AE122" s="861"/>
      <c r="AF122" s="861"/>
      <c r="AG122" s="861"/>
      <c r="AH122" s="861"/>
      <c r="AI122" s="861"/>
      <c r="AJ122" s="861"/>
      <c r="AK122" s="861"/>
      <c r="AL122" s="861"/>
      <c r="AM122" s="861"/>
      <c r="AN122" s="861"/>
      <c r="AO122" s="861"/>
      <c r="AP122" s="861"/>
      <c r="AQ122" s="861"/>
      <c r="AR122" s="861"/>
    </row>
    <row r="123" spans="1:44" s="58" customFormat="1" ht="18" customHeight="1">
      <c r="A123" s="862" t="s">
        <v>35</v>
      </c>
      <c r="B123" s="862" t="s">
        <v>0</v>
      </c>
      <c r="C123" s="862" t="s">
        <v>1</v>
      </c>
      <c r="D123" s="862" t="s">
        <v>36</v>
      </c>
      <c r="E123" s="862" t="s">
        <v>37</v>
      </c>
      <c r="F123" s="862"/>
      <c r="G123" s="862"/>
      <c r="H123" s="862"/>
      <c r="I123" s="862"/>
      <c r="J123" s="862"/>
      <c r="K123" s="862"/>
      <c r="L123" s="862"/>
      <c r="M123" s="862"/>
      <c r="N123" s="862"/>
      <c r="O123" s="862"/>
      <c r="P123" s="862"/>
      <c r="Q123" s="862"/>
      <c r="R123" s="862"/>
      <c r="S123" s="863" t="s">
        <v>38</v>
      </c>
      <c r="T123" s="863" t="s">
        <v>39</v>
      </c>
      <c r="U123" s="863" t="s">
        <v>40</v>
      </c>
      <c r="V123" s="862" t="s">
        <v>41</v>
      </c>
      <c r="W123" s="862"/>
      <c r="X123" s="862"/>
      <c r="Y123" s="862"/>
      <c r="Z123" s="862"/>
      <c r="AA123" s="862"/>
      <c r="AB123" s="862"/>
      <c r="AC123" s="862"/>
      <c r="AD123" s="862"/>
      <c r="AE123" s="862"/>
      <c r="AF123" s="862"/>
      <c r="AG123" s="862"/>
      <c r="AH123" s="862"/>
      <c r="AI123" s="862"/>
      <c r="AJ123" s="863" t="s">
        <v>42</v>
      </c>
      <c r="AK123" s="863" t="s">
        <v>43</v>
      </c>
      <c r="AL123" s="863" t="s">
        <v>44</v>
      </c>
      <c r="AM123" s="863" t="s">
        <v>45</v>
      </c>
      <c r="AN123" s="863" t="s">
        <v>46</v>
      </c>
      <c r="AO123" s="863" t="s">
        <v>47</v>
      </c>
      <c r="AP123" s="863" t="s">
        <v>48</v>
      </c>
      <c r="AQ123" s="863" t="s">
        <v>49</v>
      </c>
      <c r="AR123" s="863" t="s">
        <v>2</v>
      </c>
    </row>
    <row r="124" spans="1:44" s="58" customFormat="1" ht="72.75" customHeight="1">
      <c r="A124" s="862"/>
      <c r="B124" s="862"/>
      <c r="C124" s="862"/>
      <c r="D124" s="862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863"/>
      <c r="T124" s="863"/>
      <c r="U124" s="863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863"/>
      <c r="AK124" s="863"/>
      <c r="AL124" s="863"/>
      <c r="AM124" s="863"/>
      <c r="AN124" s="863"/>
      <c r="AO124" s="863"/>
      <c r="AP124" s="863"/>
      <c r="AQ124" s="863"/>
      <c r="AR124" s="863"/>
    </row>
    <row r="125" spans="1:44" s="69" customFormat="1" ht="20.100000000000001" customHeight="1">
      <c r="A125" s="867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868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868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868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868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868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868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869"/>
      <c r="B132" s="870" t="s">
        <v>15</v>
      </c>
      <c r="C132" s="870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861" t="s">
        <v>90</v>
      </c>
      <c r="B133" s="861"/>
      <c r="C133" s="861"/>
      <c r="D133" s="861"/>
      <c r="E133" s="861"/>
      <c r="F133" s="861"/>
      <c r="G133" s="861"/>
      <c r="H133" s="861"/>
      <c r="I133" s="861"/>
      <c r="J133" s="861"/>
      <c r="K133" s="861"/>
      <c r="L133" s="861"/>
      <c r="M133" s="861"/>
      <c r="N133" s="861"/>
      <c r="O133" s="861"/>
      <c r="P133" s="861"/>
      <c r="Q133" s="861"/>
      <c r="R133" s="861"/>
      <c r="S133" s="861"/>
      <c r="T133" s="861"/>
      <c r="U133" s="861"/>
      <c r="V133" s="861"/>
      <c r="W133" s="861"/>
      <c r="X133" s="861"/>
      <c r="Y133" s="861"/>
      <c r="Z133" s="861"/>
      <c r="AA133" s="861"/>
      <c r="AB133" s="861"/>
      <c r="AC133" s="861"/>
      <c r="AD133" s="861"/>
      <c r="AE133" s="861"/>
      <c r="AF133" s="861"/>
      <c r="AG133" s="861"/>
      <c r="AH133" s="861"/>
      <c r="AI133" s="861"/>
      <c r="AJ133" s="861"/>
      <c r="AK133" s="861"/>
      <c r="AL133" s="861"/>
      <c r="AM133" s="861"/>
      <c r="AN133" s="861"/>
      <c r="AO133" s="861"/>
      <c r="AP133" s="861"/>
      <c r="AQ133" s="861"/>
      <c r="AR133" s="861"/>
    </row>
    <row r="134" spans="1:44" s="58" customFormat="1" ht="18" customHeight="1">
      <c r="A134" s="862" t="s">
        <v>35</v>
      </c>
      <c r="B134" s="862" t="s">
        <v>0</v>
      </c>
      <c r="C134" s="862" t="s">
        <v>1</v>
      </c>
      <c r="D134" s="862" t="s">
        <v>36</v>
      </c>
      <c r="E134" s="862" t="s">
        <v>37</v>
      </c>
      <c r="F134" s="862"/>
      <c r="G134" s="862"/>
      <c r="H134" s="862"/>
      <c r="I134" s="862"/>
      <c r="J134" s="862"/>
      <c r="K134" s="862"/>
      <c r="L134" s="862"/>
      <c r="M134" s="862"/>
      <c r="N134" s="862"/>
      <c r="O134" s="862"/>
      <c r="P134" s="862"/>
      <c r="Q134" s="862"/>
      <c r="R134" s="862"/>
      <c r="S134" s="863" t="s">
        <v>38</v>
      </c>
      <c r="T134" s="863" t="s">
        <v>39</v>
      </c>
      <c r="U134" s="863" t="s">
        <v>40</v>
      </c>
      <c r="V134" s="862" t="s">
        <v>41</v>
      </c>
      <c r="W134" s="862"/>
      <c r="X134" s="862"/>
      <c r="Y134" s="862"/>
      <c r="Z134" s="862"/>
      <c r="AA134" s="862"/>
      <c r="AB134" s="862"/>
      <c r="AC134" s="862"/>
      <c r="AD134" s="862"/>
      <c r="AE134" s="862"/>
      <c r="AF134" s="862"/>
      <c r="AG134" s="862"/>
      <c r="AH134" s="862"/>
      <c r="AI134" s="862"/>
      <c r="AJ134" s="863" t="s">
        <v>42</v>
      </c>
      <c r="AK134" s="863" t="s">
        <v>43</v>
      </c>
      <c r="AL134" s="863" t="s">
        <v>44</v>
      </c>
      <c r="AM134" s="863" t="s">
        <v>45</v>
      </c>
      <c r="AN134" s="863" t="s">
        <v>46</v>
      </c>
      <c r="AO134" s="863" t="s">
        <v>47</v>
      </c>
      <c r="AP134" s="863" t="s">
        <v>48</v>
      </c>
      <c r="AQ134" s="863" t="s">
        <v>49</v>
      </c>
      <c r="AR134" s="863" t="s">
        <v>2</v>
      </c>
    </row>
    <row r="135" spans="1:44" s="58" customFormat="1" ht="72.75" customHeight="1">
      <c r="A135" s="862"/>
      <c r="B135" s="862"/>
      <c r="C135" s="862"/>
      <c r="D135" s="862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863"/>
      <c r="T135" s="863"/>
      <c r="U135" s="863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863"/>
      <c r="AK135" s="863"/>
      <c r="AL135" s="863"/>
      <c r="AM135" s="863"/>
      <c r="AN135" s="863"/>
      <c r="AO135" s="863"/>
      <c r="AP135" s="863"/>
      <c r="AQ135" s="863"/>
      <c r="AR135" s="863"/>
    </row>
    <row r="136" spans="1:44" s="69" customFormat="1" ht="20.100000000000001" customHeight="1">
      <c r="A136" s="867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868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868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868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868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868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868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869"/>
      <c r="B143" s="870" t="s">
        <v>15</v>
      </c>
      <c r="C143" s="870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861" t="s">
        <v>92</v>
      </c>
      <c r="B144" s="861"/>
      <c r="C144" s="861"/>
      <c r="D144" s="861"/>
      <c r="E144" s="861"/>
      <c r="F144" s="861"/>
      <c r="G144" s="861"/>
      <c r="H144" s="861"/>
      <c r="I144" s="861"/>
      <c r="J144" s="861"/>
      <c r="K144" s="861"/>
      <c r="L144" s="861"/>
      <c r="M144" s="861"/>
      <c r="N144" s="861"/>
      <c r="O144" s="861"/>
      <c r="P144" s="861"/>
      <c r="Q144" s="861"/>
      <c r="R144" s="861"/>
      <c r="S144" s="861"/>
      <c r="T144" s="861"/>
      <c r="U144" s="861"/>
      <c r="V144" s="861"/>
      <c r="W144" s="861"/>
      <c r="X144" s="861"/>
      <c r="Y144" s="861"/>
      <c r="Z144" s="861"/>
      <c r="AA144" s="861"/>
      <c r="AB144" s="861"/>
      <c r="AC144" s="861"/>
      <c r="AD144" s="861"/>
      <c r="AE144" s="861"/>
      <c r="AF144" s="861"/>
      <c r="AG144" s="861"/>
      <c r="AH144" s="861"/>
      <c r="AI144" s="861"/>
      <c r="AJ144" s="861"/>
      <c r="AK144" s="861"/>
      <c r="AL144" s="861"/>
      <c r="AM144" s="861"/>
      <c r="AN144" s="861"/>
      <c r="AO144" s="861"/>
      <c r="AP144" s="861"/>
      <c r="AQ144" s="861"/>
      <c r="AR144" s="861"/>
    </row>
    <row r="145" spans="1:44" s="58" customFormat="1" ht="18" customHeight="1">
      <c r="A145" s="862" t="s">
        <v>35</v>
      </c>
      <c r="B145" s="862" t="s">
        <v>0</v>
      </c>
      <c r="C145" s="862" t="s">
        <v>1</v>
      </c>
      <c r="D145" s="862" t="s">
        <v>36</v>
      </c>
      <c r="E145" s="862" t="s">
        <v>37</v>
      </c>
      <c r="F145" s="862"/>
      <c r="G145" s="862"/>
      <c r="H145" s="862"/>
      <c r="I145" s="862"/>
      <c r="J145" s="862"/>
      <c r="K145" s="862"/>
      <c r="L145" s="862"/>
      <c r="M145" s="862"/>
      <c r="N145" s="862"/>
      <c r="O145" s="862"/>
      <c r="P145" s="862"/>
      <c r="Q145" s="862"/>
      <c r="R145" s="862"/>
      <c r="S145" s="863" t="s">
        <v>38</v>
      </c>
      <c r="T145" s="863" t="s">
        <v>39</v>
      </c>
      <c r="U145" s="863" t="s">
        <v>40</v>
      </c>
      <c r="V145" s="862" t="s">
        <v>41</v>
      </c>
      <c r="W145" s="862"/>
      <c r="X145" s="862"/>
      <c r="Y145" s="862"/>
      <c r="Z145" s="862"/>
      <c r="AA145" s="862"/>
      <c r="AB145" s="862"/>
      <c r="AC145" s="862"/>
      <c r="AD145" s="862"/>
      <c r="AE145" s="862"/>
      <c r="AF145" s="862"/>
      <c r="AG145" s="862"/>
      <c r="AH145" s="862"/>
      <c r="AI145" s="862"/>
      <c r="AJ145" s="863" t="s">
        <v>42</v>
      </c>
      <c r="AK145" s="863" t="s">
        <v>43</v>
      </c>
      <c r="AL145" s="863" t="s">
        <v>44</v>
      </c>
      <c r="AM145" s="863" t="s">
        <v>45</v>
      </c>
      <c r="AN145" s="863" t="s">
        <v>46</v>
      </c>
      <c r="AO145" s="863" t="s">
        <v>47</v>
      </c>
      <c r="AP145" s="863" t="s">
        <v>48</v>
      </c>
      <c r="AQ145" s="863" t="s">
        <v>49</v>
      </c>
      <c r="AR145" s="863" t="s">
        <v>2</v>
      </c>
    </row>
    <row r="146" spans="1:44" s="58" customFormat="1" ht="72.75" customHeight="1">
      <c r="A146" s="862"/>
      <c r="B146" s="862"/>
      <c r="C146" s="862"/>
      <c r="D146" s="862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863"/>
      <c r="T146" s="863"/>
      <c r="U146" s="863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863"/>
      <c r="AK146" s="863"/>
      <c r="AL146" s="863"/>
      <c r="AM146" s="863"/>
      <c r="AN146" s="863"/>
      <c r="AO146" s="863"/>
      <c r="AP146" s="863"/>
      <c r="AQ146" s="863"/>
      <c r="AR146" s="863"/>
    </row>
    <row r="147" spans="1:44" s="69" customFormat="1" ht="20.100000000000001" customHeight="1">
      <c r="A147" s="867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868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868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868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868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868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868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869"/>
      <c r="B154" s="870" t="s">
        <v>15</v>
      </c>
      <c r="C154" s="870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861" t="s">
        <v>94</v>
      </c>
      <c r="B155" s="861"/>
      <c r="C155" s="861"/>
      <c r="D155" s="861"/>
      <c r="E155" s="861"/>
      <c r="F155" s="861"/>
      <c r="G155" s="861"/>
      <c r="H155" s="861"/>
      <c r="I155" s="861"/>
      <c r="J155" s="861"/>
      <c r="K155" s="861"/>
      <c r="L155" s="861"/>
      <c r="M155" s="861"/>
      <c r="N155" s="861"/>
      <c r="O155" s="861"/>
      <c r="P155" s="861"/>
      <c r="Q155" s="861"/>
      <c r="R155" s="861"/>
      <c r="S155" s="861"/>
      <c r="T155" s="861"/>
      <c r="U155" s="861"/>
      <c r="V155" s="861"/>
      <c r="W155" s="861"/>
      <c r="X155" s="861"/>
      <c r="Y155" s="861"/>
      <c r="Z155" s="861"/>
      <c r="AA155" s="861"/>
      <c r="AB155" s="861"/>
      <c r="AC155" s="861"/>
      <c r="AD155" s="861"/>
      <c r="AE155" s="861"/>
      <c r="AF155" s="861"/>
      <c r="AG155" s="861"/>
      <c r="AH155" s="861"/>
      <c r="AI155" s="861"/>
      <c r="AJ155" s="861"/>
      <c r="AK155" s="861"/>
      <c r="AL155" s="861"/>
      <c r="AM155" s="861"/>
      <c r="AN155" s="861"/>
      <c r="AO155" s="861"/>
      <c r="AP155" s="861"/>
      <c r="AQ155" s="861"/>
      <c r="AR155" s="861"/>
    </row>
    <row r="156" spans="1:44" s="58" customFormat="1" ht="18" customHeight="1">
      <c r="A156" s="862" t="s">
        <v>35</v>
      </c>
      <c r="B156" s="862" t="s">
        <v>0</v>
      </c>
      <c r="C156" s="862" t="s">
        <v>1</v>
      </c>
      <c r="D156" s="862" t="s">
        <v>36</v>
      </c>
      <c r="E156" s="862" t="s">
        <v>37</v>
      </c>
      <c r="F156" s="862"/>
      <c r="G156" s="862"/>
      <c r="H156" s="862"/>
      <c r="I156" s="862"/>
      <c r="J156" s="862"/>
      <c r="K156" s="862"/>
      <c r="L156" s="862"/>
      <c r="M156" s="862"/>
      <c r="N156" s="862"/>
      <c r="O156" s="862"/>
      <c r="P156" s="862"/>
      <c r="Q156" s="862"/>
      <c r="R156" s="862"/>
      <c r="S156" s="863" t="s">
        <v>38</v>
      </c>
      <c r="T156" s="863" t="s">
        <v>39</v>
      </c>
      <c r="U156" s="863" t="s">
        <v>40</v>
      </c>
      <c r="V156" s="862" t="s">
        <v>41</v>
      </c>
      <c r="W156" s="862"/>
      <c r="X156" s="862"/>
      <c r="Y156" s="862"/>
      <c r="Z156" s="862"/>
      <c r="AA156" s="862"/>
      <c r="AB156" s="862"/>
      <c r="AC156" s="862"/>
      <c r="AD156" s="862"/>
      <c r="AE156" s="862"/>
      <c r="AF156" s="862"/>
      <c r="AG156" s="862"/>
      <c r="AH156" s="862"/>
      <c r="AI156" s="862"/>
      <c r="AJ156" s="863" t="s">
        <v>42</v>
      </c>
      <c r="AK156" s="863" t="s">
        <v>43</v>
      </c>
      <c r="AL156" s="863" t="s">
        <v>44</v>
      </c>
      <c r="AM156" s="863" t="s">
        <v>45</v>
      </c>
      <c r="AN156" s="863" t="s">
        <v>46</v>
      </c>
      <c r="AO156" s="863" t="s">
        <v>47</v>
      </c>
      <c r="AP156" s="863" t="s">
        <v>48</v>
      </c>
      <c r="AQ156" s="863" t="s">
        <v>49</v>
      </c>
      <c r="AR156" s="863" t="s">
        <v>2</v>
      </c>
    </row>
    <row r="157" spans="1:44" s="58" customFormat="1" ht="72.75" customHeight="1">
      <c r="A157" s="862"/>
      <c r="B157" s="862"/>
      <c r="C157" s="862"/>
      <c r="D157" s="862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863"/>
      <c r="T157" s="863"/>
      <c r="U157" s="863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863"/>
      <c r="AK157" s="863"/>
      <c r="AL157" s="863"/>
      <c r="AM157" s="863"/>
      <c r="AN157" s="863"/>
      <c r="AO157" s="863"/>
      <c r="AP157" s="863"/>
      <c r="AQ157" s="863"/>
      <c r="AR157" s="863"/>
    </row>
    <row r="158" spans="1:44" s="69" customFormat="1" ht="20.100000000000001" customHeight="1">
      <c r="A158" s="867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868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868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868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868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868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868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869"/>
      <c r="B165" s="870" t="s">
        <v>15</v>
      </c>
      <c r="C165" s="870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861" t="s">
        <v>96</v>
      </c>
      <c r="B166" s="861"/>
      <c r="C166" s="861"/>
      <c r="D166" s="861"/>
      <c r="E166" s="861"/>
      <c r="F166" s="861"/>
      <c r="G166" s="861"/>
      <c r="H166" s="861"/>
      <c r="I166" s="861"/>
      <c r="J166" s="861"/>
      <c r="K166" s="861"/>
      <c r="L166" s="861"/>
      <c r="M166" s="861"/>
      <c r="N166" s="861"/>
      <c r="O166" s="861"/>
      <c r="P166" s="861"/>
      <c r="Q166" s="861"/>
      <c r="R166" s="861"/>
      <c r="S166" s="861"/>
      <c r="T166" s="861"/>
      <c r="U166" s="861"/>
      <c r="V166" s="861"/>
      <c r="W166" s="861"/>
      <c r="X166" s="861"/>
      <c r="Y166" s="861"/>
      <c r="Z166" s="861"/>
      <c r="AA166" s="861"/>
      <c r="AB166" s="861"/>
      <c r="AC166" s="861"/>
      <c r="AD166" s="861"/>
      <c r="AE166" s="861"/>
      <c r="AF166" s="861"/>
      <c r="AG166" s="861"/>
      <c r="AH166" s="861"/>
      <c r="AI166" s="861"/>
      <c r="AJ166" s="861"/>
      <c r="AK166" s="861"/>
      <c r="AL166" s="861"/>
      <c r="AM166" s="861"/>
      <c r="AN166" s="861"/>
      <c r="AO166" s="861"/>
      <c r="AP166" s="861"/>
      <c r="AQ166" s="861"/>
      <c r="AR166" s="861"/>
    </row>
    <row r="167" spans="1:44" s="58" customFormat="1" ht="18" customHeight="1">
      <c r="A167" s="862" t="s">
        <v>35</v>
      </c>
      <c r="B167" s="862" t="s">
        <v>0</v>
      </c>
      <c r="C167" s="862" t="s">
        <v>1</v>
      </c>
      <c r="D167" s="862" t="s">
        <v>36</v>
      </c>
      <c r="E167" s="862" t="s">
        <v>37</v>
      </c>
      <c r="F167" s="862"/>
      <c r="G167" s="862"/>
      <c r="H167" s="862"/>
      <c r="I167" s="862"/>
      <c r="J167" s="862"/>
      <c r="K167" s="862"/>
      <c r="L167" s="862"/>
      <c r="M167" s="862"/>
      <c r="N167" s="862"/>
      <c r="O167" s="862"/>
      <c r="P167" s="862"/>
      <c r="Q167" s="862"/>
      <c r="R167" s="862"/>
      <c r="S167" s="863" t="s">
        <v>38</v>
      </c>
      <c r="T167" s="863" t="s">
        <v>39</v>
      </c>
      <c r="U167" s="863" t="s">
        <v>40</v>
      </c>
      <c r="V167" s="862" t="s">
        <v>41</v>
      </c>
      <c r="W167" s="862"/>
      <c r="X167" s="862"/>
      <c r="Y167" s="862"/>
      <c r="Z167" s="862"/>
      <c r="AA167" s="862"/>
      <c r="AB167" s="862"/>
      <c r="AC167" s="862"/>
      <c r="AD167" s="862"/>
      <c r="AE167" s="862"/>
      <c r="AF167" s="862"/>
      <c r="AG167" s="862"/>
      <c r="AH167" s="862"/>
      <c r="AI167" s="862"/>
      <c r="AJ167" s="863" t="s">
        <v>42</v>
      </c>
      <c r="AK167" s="863" t="s">
        <v>43</v>
      </c>
      <c r="AL167" s="863" t="s">
        <v>44</v>
      </c>
      <c r="AM167" s="863" t="s">
        <v>45</v>
      </c>
      <c r="AN167" s="863" t="s">
        <v>46</v>
      </c>
      <c r="AO167" s="863" t="s">
        <v>47</v>
      </c>
      <c r="AP167" s="863" t="s">
        <v>48</v>
      </c>
      <c r="AQ167" s="863" t="s">
        <v>49</v>
      </c>
      <c r="AR167" s="863" t="s">
        <v>2</v>
      </c>
    </row>
    <row r="168" spans="1:44" s="58" customFormat="1" ht="72.75" customHeight="1">
      <c r="A168" s="862"/>
      <c r="B168" s="862"/>
      <c r="C168" s="862"/>
      <c r="D168" s="862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863"/>
      <c r="T168" s="863"/>
      <c r="U168" s="863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863"/>
      <c r="AK168" s="863"/>
      <c r="AL168" s="863"/>
      <c r="AM168" s="863"/>
      <c r="AN168" s="863"/>
      <c r="AO168" s="863"/>
      <c r="AP168" s="863"/>
      <c r="AQ168" s="863"/>
      <c r="AR168" s="863"/>
    </row>
    <row r="169" spans="1:44" s="69" customFormat="1" ht="20.100000000000001" customHeight="1">
      <c r="A169" s="867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868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868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868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868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868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868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869"/>
      <c r="B176" s="870" t="s">
        <v>15</v>
      </c>
      <c r="C176" s="870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861" t="s">
        <v>98</v>
      </c>
      <c r="B177" s="861"/>
      <c r="C177" s="861"/>
      <c r="D177" s="861"/>
      <c r="E177" s="861"/>
      <c r="F177" s="861"/>
      <c r="G177" s="861"/>
      <c r="H177" s="861"/>
      <c r="I177" s="861"/>
      <c r="J177" s="861"/>
      <c r="K177" s="861"/>
      <c r="L177" s="861"/>
      <c r="M177" s="861"/>
      <c r="N177" s="861"/>
      <c r="O177" s="861"/>
      <c r="P177" s="861"/>
      <c r="Q177" s="861"/>
      <c r="R177" s="861"/>
      <c r="S177" s="861"/>
      <c r="T177" s="861"/>
      <c r="U177" s="861"/>
      <c r="V177" s="861"/>
      <c r="W177" s="861"/>
      <c r="X177" s="861"/>
      <c r="Y177" s="861"/>
      <c r="Z177" s="861"/>
      <c r="AA177" s="861"/>
      <c r="AB177" s="861"/>
      <c r="AC177" s="861"/>
      <c r="AD177" s="861"/>
      <c r="AE177" s="861"/>
      <c r="AF177" s="861"/>
      <c r="AG177" s="861"/>
      <c r="AH177" s="861"/>
      <c r="AI177" s="861"/>
      <c r="AJ177" s="861"/>
      <c r="AK177" s="861"/>
      <c r="AL177" s="861"/>
      <c r="AM177" s="861"/>
      <c r="AN177" s="861"/>
      <c r="AO177" s="861"/>
      <c r="AP177" s="861"/>
      <c r="AQ177" s="861"/>
      <c r="AR177" s="861"/>
    </row>
    <row r="178" spans="1:44" s="58" customFormat="1" ht="18" customHeight="1">
      <c r="A178" s="862" t="s">
        <v>35</v>
      </c>
      <c r="B178" s="862" t="s">
        <v>0</v>
      </c>
      <c r="C178" s="862" t="s">
        <v>1</v>
      </c>
      <c r="D178" s="862" t="s">
        <v>36</v>
      </c>
      <c r="E178" s="862" t="s">
        <v>37</v>
      </c>
      <c r="F178" s="862"/>
      <c r="G178" s="862"/>
      <c r="H178" s="862"/>
      <c r="I178" s="862"/>
      <c r="J178" s="862"/>
      <c r="K178" s="862"/>
      <c r="L178" s="862"/>
      <c r="M178" s="862"/>
      <c r="N178" s="862"/>
      <c r="O178" s="862"/>
      <c r="P178" s="862"/>
      <c r="Q178" s="862"/>
      <c r="R178" s="862"/>
      <c r="S178" s="863" t="s">
        <v>38</v>
      </c>
      <c r="T178" s="863" t="s">
        <v>39</v>
      </c>
      <c r="U178" s="863" t="s">
        <v>40</v>
      </c>
      <c r="V178" s="862" t="s">
        <v>41</v>
      </c>
      <c r="W178" s="862"/>
      <c r="X178" s="862"/>
      <c r="Y178" s="862"/>
      <c r="Z178" s="862"/>
      <c r="AA178" s="862"/>
      <c r="AB178" s="862"/>
      <c r="AC178" s="862"/>
      <c r="AD178" s="862"/>
      <c r="AE178" s="862"/>
      <c r="AF178" s="862"/>
      <c r="AG178" s="862"/>
      <c r="AH178" s="862"/>
      <c r="AI178" s="862"/>
      <c r="AJ178" s="863" t="s">
        <v>42</v>
      </c>
      <c r="AK178" s="863" t="s">
        <v>43</v>
      </c>
      <c r="AL178" s="863" t="s">
        <v>44</v>
      </c>
      <c r="AM178" s="863" t="s">
        <v>45</v>
      </c>
      <c r="AN178" s="863" t="s">
        <v>46</v>
      </c>
      <c r="AO178" s="863" t="s">
        <v>47</v>
      </c>
      <c r="AP178" s="863" t="s">
        <v>48</v>
      </c>
      <c r="AQ178" s="863" t="s">
        <v>49</v>
      </c>
      <c r="AR178" s="863" t="s">
        <v>2</v>
      </c>
    </row>
    <row r="179" spans="1:44" s="58" customFormat="1" ht="72.75" customHeight="1">
      <c r="A179" s="862"/>
      <c r="B179" s="862"/>
      <c r="C179" s="862"/>
      <c r="D179" s="862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863"/>
      <c r="T179" s="863"/>
      <c r="U179" s="863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863"/>
      <c r="AK179" s="863"/>
      <c r="AL179" s="863"/>
      <c r="AM179" s="863"/>
      <c r="AN179" s="863"/>
      <c r="AO179" s="863"/>
      <c r="AP179" s="863"/>
      <c r="AQ179" s="863"/>
      <c r="AR179" s="863"/>
    </row>
    <row r="180" spans="1:44" s="69" customFormat="1" ht="20.100000000000001" customHeight="1">
      <c r="A180" s="867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868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868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868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868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868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868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869"/>
      <c r="B187" s="870" t="s">
        <v>15</v>
      </c>
      <c r="C187" s="870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861" t="s">
        <v>100</v>
      </c>
      <c r="B188" s="861"/>
      <c r="C188" s="861"/>
      <c r="D188" s="861"/>
      <c r="E188" s="861"/>
      <c r="F188" s="861"/>
      <c r="G188" s="861"/>
      <c r="H188" s="861"/>
      <c r="I188" s="861"/>
      <c r="J188" s="861"/>
      <c r="K188" s="861"/>
      <c r="L188" s="861"/>
      <c r="M188" s="861"/>
      <c r="N188" s="861"/>
      <c r="O188" s="861"/>
      <c r="P188" s="861"/>
      <c r="Q188" s="861"/>
      <c r="R188" s="861"/>
      <c r="S188" s="861"/>
      <c r="T188" s="861"/>
      <c r="U188" s="861"/>
      <c r="V188" s="861"/>
      <c r="W188" s="861"/>
      <c r="X188" s="861"/>
      <c r="Y188" s="861"/>
      <c r="Z188" s="861"/>
      <c r="AA188" s="861"/>
      <c r="AB188" s="861"/>
      <c r="AC188" s="861"/>
      <c r="AD188" s="861"/>
      <c r="AE188" s="861"/>
      <c r="AF188" s="861"/>
      <c r="AG188" s="861"/>
      <c r="AH188" s="861"/>
      <c r="AI188" s="861"/>
      <c r="AJ188" s="861"/>
      <c r="AK188" s="861"/>
      <c r="AL188" s="861"/>
      <c r="AM188" s="861"/>
      <c r="AN188" s="861"/>
      <c r="AO188" s="861"/>
      <c r="AP188" s="861"/>
      <c r="AQ188" s="861"/>
      <c r="AR188" s="861"/>
    </row>
    <row r="189" spans="1:44" s="58" customFormat="1" ht="18" customHeight="1">
      <c r="A189" s="862" t="s">
        <v>35</v>
      </c>
      <c r="B189" s="862" t="s">
        <v>0</v>
      </c>
      <c r="C189" s="862" t="s">
        <v>1</v>
      </c>
      <c r="D189" s="862" t="s">
        <v>36</v>
      </c>
      <c r="E189" s="862" t="s">
        <v>37</v>
      </c>
      <c r="F189" s="862"/>
      <c r="G189" s="862"/>
      <c r="H189" s="862"/>
      <c r="I189" s="862"/>
      <c r="J189" s="862"/>
      <c r="K189" s="862"/>
      <c r="L189" s="862"/>
      <c r="M189" s="862"/>
      <c r="N189" s="862"/>
      <c r="O189" s="862"/>
      <c r="P189" s="862"/>
      <c r="Q189" s="862"/>
      <c r="R189" s="862"/>
      <c r="S189" s="863" t="s">
        <v>38</v>
      </c>
      <c r="T189" s="863" t="s">
        <v>39</v>
      </c>
      <c r="U189" s="863" t="s">
        <v>40</v>
      </c>
      <c r="V189" s="862" t="s">
        <v>41</v>
      </c>
      <c r="W189" s="862"/>
      <c r="X189" s="862"/>
      <c r="Y189" s="862"/>
      <c r="Z189" s="862"/>
      <c r="AA189" s="862"/>
      <c r="AB189" s="862"/>
      <c r="AC189" s="862"/>
      <c r="AD189" s="862"/>
      <c r="AE189" s="862"/>
      <c r="AF189" s="862"/>
      <c r="AG189" s="862"/>
      <c r="AH189" s="862"/>
      <c r="AI189" s="862"/>
      <c r="AJ189" s="863" t="s">
        <v>42</v>
      </c>
      <c r="AK189" s="863" t="s">
        <v>43</v>
      </c>
      <c r="AL189" s="863" t="s">
        <v>44</v>
      </c>
      <c r="AM189" s="863" t="s">
        <v>45</v>
      </c>
      <c r="AN189" s="863" t="s">
        <v>46</v>
      </c>
      <c r="AO189" s="863" t="s">
        <v>47</v>
      </c>
      <c r="AP189" s="863" t="s">
        <v>48</v>
      </c>
      <c r="AQ189" s="863" t="s">
        <v>49</v>
      </c>
      <c r="AR189" s="863" t="s">
        <v>2</v>
      </c>
    </row>
    <row r="190" spans="1:44" s="58" customFormat="1" ht="72.75" customHeight="1">
      <c r="A190" s="862"/>
      <c r="B190" s="862"/>
      <c r="C190" s="862"/>
      <c r="D190" s="862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863"/>
      <c r="T190" s="863"/>
      <c r="U190" s="863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863"/>
      <c r="AK190" s="863"/>
      <c r="AL190" s="863"/>
      <c r="AM190" s="863"/>
      <c r="AN190" s="863"/>
      <c r="AO190" s="863"/>
      <c r="AP190" s="863"/>
      <c r="AQ190" s="863"/>
      <c r="AR190" s="863"/>
    </row>
    <row r="191" spans="1:44" s="69" customFormat="1" ht="20.100000000000001" customHeight="1">
      <c r="A191" s="867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868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868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868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868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868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868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869"/>
      <c r="B198" s="870" t="s">
        <v>15</v>
      </c>
      <c r="C198" s="870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861" t="s">
        <v>102</v>
      </c>
      <c r="B199" s="861"/>
      <c r="C199" s="861"/>
      <c r="D199" s="861"/>
      <c r="E199" s="861"/>
      <c r="F199" s="861"/>
      <c r="G199" s="861"/>
      <c r="H199" s="861"/>
      <c r="I199" s="861"/>
      <c r="J199" s="861"/>
      <c r="K199" s="861"/>
      <c r="L199" s="861"/>
      <c r="M199" s="861"/>
      <c r="N199" s="861"/>
      <c r="O199" s="861"/>
      <c r="P199" s="861"/>
      <c r="Q199" s="861"/>
      <c r="R199" s="861"/>
      <c r="S199" s="861"/>
      <c r="T199" s="861"/>
      <c r="U199" s="861"/>
      <c r="V199" s="861"/>
      <c r="W199" s="861"/>
      <c r="X199" s="861"/>
      <c r="Y199" s="861"/>
      <c r="Z199" s="861"/>
      <c r="AA199" s="861"/>
      <c r="AB199" s="861"/>
      <c r="AC199" s="861"/>
      <c r="AD199" s="861"/>
      <c r="AE199" s="861"/>
      <c r="AF199" s="861"/>
      <c r="AG199" s="861"/>
      <c r="AH199" s="861"/>
      <c r="AI199" s="861"/>
      <c r="AJ199" s="861"/>
      <c r="AK199" s="861"/>
      <c r="AL199" s="861"/>
      <c r="AM199" s="861"/>
      <c r="AN199" s="861"/>
      <c r="AO199" s="861"/>
      <c r="AP199" s="861"/>
      <c r="AQ199" s="861"/>
      <c r="AR199" s="861"/>
    </row>
    <row r="200" spans="1:44" s="58" customFormat="1" ht="18" customHeight="1">
      <c r="A200" s="862" t="s">
        <v>35</v>
      </c>
      <c r="B200" s="862" t="s">
        <v>0</v>
      </c>
      <c r="C200" s="862" t="s">
        <v>1</v>
      </c>
      <c r="D200" s="862" t="s">
        <v>36</v>
      </c>
      <c r="E200" s="862" t="s">
        <v>37</v>
      </c>
      <c r="F200" s="862"/>
      <c r="G200" s="862"/>
      <c r="H200" s="862"/>
      <c r="I200" s="862"/>
      <c r="J200" s="862"/>
      <c r="K200" s="862"/>
      <c r="L200" s="862"/>
      <c r="M200" s="862"/>
      <c r="N200" s="862"/>
      <c r="O200" s="862"/>
      <c r="P200" s="862"/>
      <c r="Q200" s="862"/>
      <c r="R200" s="862"/>
      <c r="S200" s="863" t="s">
        <v>38</v>
      </c>
      <c r="T200" s="863" t="s">
        <v>39</v>
      </c>
      <c r="U200" s="863" t="s">
        <v>40</v>
      </c>
      <c r="V200" s="862" t="s">
        <v>41</v>
      </c>
      <c r="W200" s="862"/>
      <c r="X200" s="862"/>
      <c r="Y200" s="862"/>
      <c r="Z200" s="862"/>
      <c r="AA200" s="862"/>
      <c r="AB200" s="862"/>
      <c r="AC200" s="862"/>
      <c r="AD200" s="862"/>
      <c r="AE200" s="862"/>
      <c r="AF200" s="862"/>
      <c r="AG200" s="862"/>
      <c r="AH200" s="862"/>
      <c r="AI200" s="862"/>
      <c r="AJ200" s="863" t="s">
        <v>42</v>
      </c>
      <c r="AK200" s="863" t="s">
        <v>43</v>
      </c>
      <c r="AL200" s="863" t="s">
        <v>44</v>
      </c>
      <c r="AM200" s="863" t="s">
        <v>45</v>
      </c>
      <c r="AN200" s="863" t="s">
        <v>46</v>
      </c>
      <c r="AO200" s="863" t="s">
        <v>47</v>
      </c>
      <c r="AP200" s="863" t="s">
        <v>48</v>
      </c>
      <c r="AQ200" s="863" t="s">
        <v>49</v>
      </c>
      <c r="AR200" s="863" t="s">
        <v>2</v>
      </c>
    </row>
    <row r="201" spans="1:44" s="58" customFormat="1" ht="72.75" customHeight="1">
      <c r="A201" s="862"/>
      <c r="B201" s="862"/>
      <c r="C201" s="862"/>
      <c r="D201" s="862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863"/>
      <c r="T201" s="863"/>
      <c r="U201" s="863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863"/>
      <c r="AK201" s="863"/>
      <c r="AL201" s="863"/>
      <c r="AM201" s="863"/>
      <c r="AN201" s="863"/>
      <c r="AO201" s="863"/>
      <c r="AP201" s="863"/>
      <c r="AQ201" s="863"/>
      <c r="AR201" s="863"/>
    </row>
    <row r="202" spans="1:44" s="69" customFormat="1" ht="20.100000000000001" customHeight="1">
      <c r="A202" s="867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868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868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868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868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868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868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869"/>
      <c r="B209" s="870" t="s">
        <v>15</v>
      </c>
      <c r="C209" s="870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861" t="s">
        <v>104</v>
      </c>
      <c r="B210" s="861"/>
      <c r="C210" s="861"/>
      <c r="D210" s="861"/>
      <c r="E210" s="861"/>
      <c r="F210" s="861"/>
      <c r="G210" s="861"/>
      <c r="H210" s="861"/>
      <c r="I210" s="861"/>
      <c r="J210" s="861"/>
      <c r="K210" s="861"/>
      <c r="L210" s="861"/>
      <c r="M210" s="861"/>
      <c r="N210" s="861"/>
      <c r="O210" s="861"/>
      <c r="P210" s="861"/>
      <c r="Q210" s="861"/>
      <c r="R210" s="861"/>
      <c r="S210" s="861"/>
      <c r="T210" s="861"/>
      <c r="U210" s="861"/>
      <c r="V210" s="861"/>
      <c r="W210" s="861"/>
      <c r="X210" s="861"/>
      <c r="Y210" s="861"/>
      <c r="Z210" s="861"/>
      <c r="AA210" s="861"/>
      <c r="AB210" s="861"/>
      <c r="AC210" s="861"/>
      <c r="AD210" s="861"/>
      <c r="AE210" s="861"/>
      <c r="AF210" s="861"/>
      <c r="AG210" s="861"/>
      <c r="AH210" s="861"/>
      <c r="AI210" s="861"/>
      <c r="AJ210" s="861"/>
      <c r="AK210" s="861"/>
      <c r="AL210" s="861"/>
      <c r="AM210" s="861"/>
      <c r="AN210" s="861"/>
      <c r="AO210" s="861"/>
      <c r="AP210" s="861"/>
      <c r="AQ210" s="861"/>
      <c r="AR210" s="861"/>
    </row>
    <row r="211" spans="1:44" s="58" customFormat="1" ht="18" customHeight="1">
      <c r="A211" s="862" t="s">
        <v>35</v>
      </c>
      <c r="B211" s="862" t="s">
        <v>0</v>
      </c>
      <c r="C211" s="862" t="s">
        <v>1</v>
      </c>
      <c r="D211" s="862" t="s">
        <v>36</v>
      </c>
      <c r="E211" s="862" t="s">
        <v>37</v>
      </c>
      <c r="F211" s="862"/>
      <c r="G211" s="862"/>
      <c r="H211" s="862"/>
      <c r="I211" s="862"/>
      <c r="J211" s="862"/>
      <c r="K211" s="862"/>
      <c r="L211" s="862"/>
      <c r="M211" s="862"/>
      <c r="N211" s="862"/>
      <c r="O211" s="862"/>
      <c r="P211" s="862"/>
      <c r="Q211" s="862"/>
      <c r="R211" s="862"/>
      <c r="S211" s="863" t="s">
        <v>38</v>
      </c>
      <c r="T211" s="863" t="s">
        <v>39</v>
      </c>
      <c r="U211" s="863" t="s">
        <v>40</v>
      </c>
      <c r="V211" s="862" t="s">
        <v>41</v>
      </c>
      <c r="W211" s="862"/>
      <c r="X211" s="862"/>
      <c r="Y211" s="862"/>
      <c r="Z211" s="862"/>
      <c r="AA211" s="862"/>
      <c r="AB211" s="862"/>
      <c r="AC211" s="862"/>
      <c r="AD211" s="862"/>
      <c r="AE211" s="862"/>
      <c r="AF211" s="862"/>
      <c r="AG211" s="862"/>
      <c r="AH211" s="862"/>
      <c r="AI211" s="862"/>
      <c r="AJ211" s="863" t="s">
        <v>42</v>
      </c>
      <c r="AK211" s="863" t="s">
        <v>43</v>
      </c>
      <c r="AL211" s="863" t="s">
        <v>44</v>
      </c>
      <c r="AM211" s="863" t="s">
        <v>45</v>
      </c>
      <c r="AN211" s="863" t="s">
        <v>46</v>
      </c>
      <c r="AO211" s="863" t="s">
        <v>47</v>
      </c>
      <c r="AP211" s="863" t="s">
        <v>48</v>
      </c>
      <c r="AQ211" s="863" t="s">
        <v>49</v>
      </c>
      <c r="AR211" s="863" t="s">
        <v>2</v>
      </c>
    </row>
    <row r="212" spans="1:44" s="58" customFormat="1" ht="72.75" customHeight="1">
      <c r="A212" s="862"/>
      <c r="B212" s="862"/>
      <c r="C212" s="862"/>
      <c r="D212" s="862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863"/>
      <c r="T212" s="863"/>
      <c r="U212" s="863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863"/>
      <c r="AK212" s="863"/>
      <c r="AL212" s="863"/>
      <c r="AM212" s="863"/>
      <c r="AN212" s="863"/>
      <c r="AO212" s="863"/>
      <c r="AP212" s="863"/>
      <c r="AQ212" s="863"/>
      <c r="AR212" s="863"/>
    </row>
    <row r="213" spans="1:44" s="69" customFormat="1" ht="20.100000000000001" customHeight="1">
      <c r="A213" s="867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868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868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868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868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868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868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869"/>
      <c r="B220" s="870" t="s">
        <v>15</v>
      </c>
      <c r="C220" s="870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861" t="s">
        <v>106</v>
      </c>
      <c r="B221" s="861"/>
      <c r="C221" s="861"/>
      <c r="D221" s="861"/>
      <c r="E221" s="861"/>
      <c r="F221" s="861"/>
      <c r="G221" s="861"/>
      <c r="H221" s="861"/>
      <c r="I221" s="861"/>
      <c r="J221" s="861"/>
      <c r="K221" s="861"/>
      <c r="L221" s="861"/>
      <c r="M221" s="861"/>
      <c r="N221" s="861"/>
      <c r="O221" s="861"/>
      <c r="P221" s="861"/>
      <c r="Q221" s="861"/>
      <c r="R221" s="861"/>
      <c r="S221" s="861"/>
      <c r="T221" s="861"/>
      <c r="U221" s="861"/>
      <c r="V221" s="861"/>
      <c r="W221" s="861"/>
      <c r="X221" s="861"/>
      <c r="Y221" s="861"/>
      <c r="Z221" s="861"/>
      <c r="AA221" s="861"/>
      <c r="AB221" s="861"/>
      <c r="AC221" s="861"/>
      <c r="AD221" s="861"/>
      <c r="AE221" s="861"/>
      <c r="AF221" s="861"/>
      <c r="AG221" s="861"/>
      <c r="AH221" s="861"/>
      <c r="AI221" s="861"/>
      <c r="AJ221" s="861"/>
      <c r="AK221" s="861"/>
      <c r="AL221" s="861"/>
      <c r="AM221" s="861"/>
      <c r="AN221" s="861"/>
      <c r="AO221" s="861"/>
      <c r="AP221" s="861"/>
      <c r="AQ221" s="861"/>
      <c r="AR221" s="861"/>
    </row>
    <row r="222" spans="1:44" s="58" customFormat="1" ht="18" customHeight="1">
      <c r="A222" s="862" t="s">
        <v>35</v>
      </c>
      <c r="B222" s="862" t="s">
        <v>0</v>
      </c>
      <c r="C222" s="862" t="s">
        <v>1</v>
      </c>
      <c r="D222" s="862" t="s">
        <v>36</v>
      </c>
      <c r="E222" s="862" t="s">
        <v>37</v>
      </c>
      <c r="F222" s="862"/>
      <c r="G222" s="862"/>
      <c r="H222" s="862"/>
      <c r="I222" s="862"/>
      <c r="J222" s="862"/>
      <c r="K222" s="862"/>
      <c r="L222" s="862"/>
      <c r="M222" s="862"/>
      <c r="N222" s="862"/>
      <c r="O222" s="862"/>
      <c r="P222" s="862"/>
      <c r="Q222" s="862"/>
      <c r="R222" s="862"/>
      <c r="S222" s="863" t="s">
        <v>38</v>
      </c>
      <c r="T222" s="863" t="s">
        <v>39</v>
      </c>
      <c r="U222" s="863" t="s">
        <v>40</v>
      </c>
      <c r="V222" s="862" t="s">
        <v>41</v>
      </c>
      <c r="W222" s="862"/>
      <c r="X222" s="862"/>
      <c r="Y222" s="862"/>
      <c r="Z222" s="862"/>
      <c r="AA222" s="862"/>
      <c r="AB222" s="862"/>
      <c r="AC222" s="862"/>
      <c r="AD222" s="862"/>
      <c r="AE222" s="862"/>
      <c r="AF222" s="862"/>
      <c r="AG222" s="862"/>
      <c r="AH222" s="862"/>
      <c r="AI222" s="862"/>
      <c r="AJ222" s="863" t="s">
        <v>42</v>
      </c>
      <c r="AK222" s="863" t="s">
        <v>43</v>
      </c>
      <c r="AL222" s="863" t="s">
        <v>44</v>
      </c>
      <c r="AM222" s="863" t="s">
        <v>45</v>
      </c>
      <c r="AN222" s="863" t="s">
        <v>46</v>
      </c>
      <c r="AO222" s="863" t="s">
        <v>47</v>
      </c>
      <c r="AP222" s="863" t="s">
        <v>48</v>
      </c>
      <c r="AQ222" s="863" t="s">
        <v>49</v>
      </c>
      <c r="AR222" s="863" t="s">
        <v>2</v>
      </c>
    </row>
    <row r="223" spans="1:44" s="58" customFormat="1" ht="72.75" customHeight="1">
      <c r="A223" s="862"/>
      <c r="B223" s="862"/>
      <c r="C223" s="862"/>
      <c r="D223" s="862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863"/>
      <c r="T223" s="863"/>
      <c r="U223" s="863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863"/>
      <c r="AK223" s="863"/>
      <c r="AL223" s="863"/>
      <c r="AM223" s="863"/>
      <c r="AN223" s="863"/>
      <c r="AO223" s="863"/>
      <c r="AP223" s="863"/>
      <c r="AQ223" s="863"/>
      <c r="AR223" s="863"/>
    </row>
    <row r="224" spans="1:44" s="69" customFormat="1" ht="20.100000000000001" customHeight="1">
      <c r="A224" s="867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868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868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868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868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868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868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869"/>
      <c r="B231" s="870" t="s">
        <v>15</v>
      </c>
      <c r="C231" s="870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861" t="s">
        <v>108</v>
      </c>
      <c r="B232" s="861"/>
      <c r="C232" s="861"/>
      <c r="D232" s="861"/>
      <c r="E232" s="861"/>
      <c r="F232" s="861"/>
      <c r="G232" s="861"/>
      <c r="H232" s="861"/>
      <c r="I232" s="861"/>
      <c r="J232" s="861"/>
      <c r="K232" s="861"/>
      <c r="L232" s="861"/>
      <c r="M232" s="861"/>
      <c r="N232" s="861"/>
      <c r="O232" s="861"/>
      <c r="P232" s="861"/>
      <c r="Q232" s="861"/>
      <c r="R232" s="861"/>
      <c r="S232" s="861"/>
      <c r="T232" s="861"/>
      <c r="U232" s="861"/>
      <c r="V232" s="861"/>
      <c r="W232" s="861"/>
      <c r="X232" s="861"/>
      <c r="Y232" s="861"/>
      <c r="Z232" s="861"/>
      <c r="AA232" s="861"/>
      <c r="AB232" s="861"/>
      <c r="AC232" s="861"/>
      <c r="AD232" s="861"/>
      <c r="AE232" s="861"/>
      <c r="AF232" s="861"/>
      <c r="AG232" s="861"/>
      <c r="AH232" s="861"/>
      <c r="AI232" s="861"/>
      <c r="AJ232" s="861"/>
      <c r="AK232" s="861"/>
      <c r="AL232" s="861"/>
      <c r="AM232" s="861"/>
      <c r="AN232" s="861"/>
      <c r="AO232" s="861"/>
      <c r="AP232" s="861"/>
      <c r="AQ232" s="861"/>
      <c r="AR232" s="861"/>
    </row>
    <row r="233" spans="1:44" s="58" customFormat="1" ht="18" customHeight="1">
      <c r="A233" s="862" t="s">
        <v>35</v>
      </c>
      <c r="B233" s="862" t="s">
        <v>0</v>
      </c>
      <c r="C233" s="862" t="s">
        <v>1</v>
      </c>
      <c r="D233" s="862" t="s">
        <v>36</v>
      </c>
      <c r="E233" s="862" t="s">
        <v>37</v>
      </c>
      <c r="F233" s="862"/>
      <c r="G233" s="862"/>
      <c r="H233" s="862"/>
      <c r="I233" s="862"/>
      <c r="J233" s="862"/>
      <c r="K233" s="862"/>
      <c r="L233" s="862"/>
      <c r="M233" s="862"/>
      <c r="N233" s="862"/>
      <c r="O233" s="862"/>
      <c r="P233" s="862"/>
      <c r="Q233" s="862"/>
      <c r="R233" s="862"/>
      <c r="S233" s="863" t="s">
        <v>38</v>
      </c>
      <c r="T233" s="863" t="s">
        <v>39</v>
      </c>
      <c r="U233" s="863" t="s">
        <v>40</v>
      </c>
      <c r="V233" s="862" t="s">
        <v>41</v>
      </c>
      <c r="W233" s="862"/>
      <c r="X233" s="862"/>
      <c r="Y233" s="862"/>
      <c r="Z233" s="862"/>
      <c r="AA233" s="862"/>
      <c r="AB233" s="862"/>
      <c r="AC233" s="862"/>
      <c r="AD233" s="862"/>
      <c r="AE233" s="862"/>
      <c r="AF233" s="862"/>
      <c r="AG233" s="862"/>
      <c r="AH233" s="862"/>
      <c r="AI233" s="862"/>
      <c r="AJ233" s="863" t="s">
        <v>42</v>
      </c>
      <c r="AK233" s="863" t="s">
        <v>43</v>
      </c>
      <c r="AL233" s="863" t="s">
        <v>44</v>
      </c>
      <c r="AM233" s="863" t="s">
        <v>45</v>
      </c>
      <c r="AN233" s="863" t="s">
        <v>46</v>
      </c>
      <c r="AO233" s="863" t="s">
        <v>47</v>
      </c>
      <c r="AP233" s="863" t="s">
        <v>48</v>
      </c>
      <c r="AQ233" s="863" t="s">
        <v>49</v>
      </c>
      <c r="AR233" s="863" t="s">
        <v>2</v>
      </c>
    </row>
    <row r="234" spans="1:44" s="58" customFormat="1" ht="72.75" customHeight="1">
      <c r="A234" s="862"/>
      <c r="B234" s="862"/>
      <c r="C234" s="862"/>
      <c r="D234" s="862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863"/>
      <c r="T234" s="863"/>
      <c r="U234" s="863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863"/>
      <c r="AK234" s="863"/>
      <c r="AL234" s="863"/>
      <c r="AM234" s="863"/>
      <c r="AN234" s="863"/>
      <c r="AO234" s="863"/>
      <c r="AP234" s="863"/>
      <c r="AQ234" s="863"/>
      <c r="AR234" s="863"/>
    </row>
    <row r="235" spans="1:44" s="69" customFormat="1" ht="20.100000000000001" customHeight="1">
      <c r="A235" s="867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868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868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868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868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868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868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869"/>
      <c r="B242" s="870" t="s">
        <v>15</v>
      </c>
      <c r="C242" s="870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861" t="s">
        <v>110</v>
      </c>
      <c r="B243" s="861"/>
      <c r="C243" s="861"/>
      <c r="D243" s="861"/>
      <c r="E243" s="861"/>
      <c r="F243" s="861"/>
      <c r="G243" s="861"/>
      <c r="H243" s="861"/>
      <c r="I243" s="861"/>
      <c r="J243" s="861"/>
      <c r="K243" s="861"/>
      <c r="L243" s="861"/>
      <c r="M243" s="861"/>
      <c r="N243" s="861"/>
      <c r="O243" s="861"/>
      <c r="P243" s="861"/>
      <c r="Q243" s="861"/>
      <c r="R243" s="861"/>
      <c r="S243" s="861"/>
      <c r="T243" s="861"/>
      <c r="U243" s="861"/>
      <c r="V243" s="861"/>
      <c r="W243" s="861"/>
      <c r="X243" s="861"/>
      <c r="Y243" s="861"/>
      <c r="Z243" s="861"/>
      <c r="AA243" s="861"/>
      <c r="AB243" s="861"/>
      <c r="AC243" s="861"/>
      <c r="AD243" s="861"/>
      <c r="AE243" s="861"/>
      <c r="AF243" s="861"/>
      <c r="AG243" s="861"/>
      <c r="AH243" s="861"/>
      <c r="AI243" s="861"/>
      <c r="AJ243" s="861"/>
      <c r="AK243" s="861"/>
      <c r="AL243" s="861"/>
      <c r="AM243" s="861"/>
      <c r="AN243" s="861"/>
      <c r="AO243" s="861"/>
      <c r="AP243" s="861"/>
      <c r="AQ243" s="861"/>
      <c r="AR243" s="861"/>
    </row>
    <row r="244" spans="1:44" s="58" customFormat="1" ht="18" customHeight="1">
      <c r="A244" s="862" t="s">
        <v>35</v>
      </c>
      <c r="B244" s="862" t="s">
        <v>0</v>
      </c>
      <c r="C244" s="862" t="s">
        <v>1</v>
      </c>
      <c r="D244" s="862" t="s">
        <v>36</v>
      </c>
      <c r="E244" s="862" t="s">
        <v>37</v>
      </c>
      <c r="F244" s="862"/>
      <c r="G244" s="862"/>
      <c r="H244" s="862"/>
      <c r="I244" s="862"/>
      <c r="J244" s="862"/>
      <c r="K244" s="862"/>
      <c r="L244" s="862"/>
      <c r="M244" s="862"/>
      <c r="N244" s="862"/>
      <c r="O244" s="862"/>
      <c r="P244" s="862"/>
      <c r="Q244" s="862"/>
      <c r="R244" s="862"/>
      <c r="S244" s="863" t="s">
        <v>38</v>
      </c>
      <c r="T244" s="863" t="s">
        <v>39</v>
      </c>
      <c r="U244" s="863" t="s">
        <v>40</v>
      </c>
      <c r="V244" s="862" t="s">
        <v>41</v>
      </c>
      <c r="W244" s="862"/>
      <c r="X244" s="862"/>
      <c r="Y244" s="862"/>
      <c r="Z244" s="862"/>
      <c r="AA244" s="862"/>
      <c r="AB244" s="862"/>
      <c r="AC244" s="862"/>
      <c r="AD244" s="862"/>
      <c r="AE244" s="862"/>
      <c r="AF244" s="862"/>
      <c r="AG244" s="862"/>
      <c r="AH244" s="862"/>
      <c r="AI244" s="862"/>
      <c r="AJ244" s="863" t="s">
        <v>42</v>
      </c>
      <c r="AK244" s="863" t="s">
        <v>43</v>
      </c>
      <c r="AL244" s="863" t="s">
        <v>44</v>
      </c>
      <c r="AM244" s="863" t="s">
        <v>45</v>
      </c>
      <c r="AN244" s="863" t="s">
        <v>46</v>
      </c>
      <c r="AO244" s="863" t="s">
        <v>47</v>
      </c>
      <c r="AP244" s="863" t="s">
        <v>48</v>
      </c>
      <c r="AQ244" s="863" t="s">
        <v>49</v>
      </c>
      <c r="AR244" s="863" t="s">
        <v>2</v>
      </c>
    </row>
    <row r="245" spans="1:44" s="58" customFormat="1" ht="72.75" customHeight="1">
      <c r="A245" s="862"/>
      <c r="B245" s="862"/>
      <c r="C245" s="862"/>
      <c r="D245" s="862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863"/>
      <c r="T245" s="863"/>
      <c r="U245" s="863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863"/>
      <c r="AK245" s="863"/>
      <c r="AL245" s="863"/>
      <c r="AM245" s="863"/>
      <c r="AN245" s="863"/>
      <c r="AO245" s="863"/>
      <c r="AP245" s="863"/>
      <c r="AQ245" s="863"/>
      <c r="AR245" s="863"/>
    </row>
    <row r="246" spans="1:44" s="69" customFormat="1" ht="20.100000000000001" customHeight="1">
      <c r="A246" s="867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868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868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868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868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868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868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869"/>
      <c r="B253" s="870" t="s">
        <v>15</v>
      </c>
      <c r="C253" s="870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861" t="s">
        <v>112</v>
      </c>
      <c r="B254" s="861"/>
      <c r="C254" s="861"/>
      <c r="D254" s="861"/>
      <c r="E254" s="861"/>
      <c r="F254" s="861"/>
      <c r="G254" s="861"/>
      <c r="H254" s="861"/>
      <c r="I254" s="861"/>
      <c r="J254" s="861"/>
      <c r="K254" s="861"/>
      <c r="L254" s="861"/>
      <c r="M254" s="861"/>
      <c r="N254" s="861"/>
      <c r="O254" s="861"/>
      <c r="P254" s="861"/>
      <c r="Q254" s="861"/>
      <c r="R254" s="861"/>
      <c r="S254" s="861"/>
      <c r="T254" s="861"/>
      <c r="U254" s="861"/>
      <c r="V254" s="861"/>
      <c r="W254" s="861"/>
      <c r="X254" s="861"/>
      <c r="Y254" s="861"/>
      <c r="Z254" s="861"/>
      <c r="AA254" s="861"/>
      <c r="AB254" s="861"/>
      <c r="AC254" s="861"/>
      <c r="AD254" s="861"/>
      <c r="AE254" s="861"/>
      <c r="AF254" s="861"/>
      <c r="AG254" s="861"/>
      <c r="AH254" s="861"/>
      <c r="AI254" s="861"/>
      <c r="AJ254" s="861"/>
      <c r="AK254" s="861"/>
      <c r="AL254" s="861"/>
      <c r="AM254" s="861"/>
      <c r="AN254" s="861"/>
      <c r="AO254" s="861"/>
      <c r="AP254" s="861"/>
      <c r="AQ254" s="861"/>
      <c r="AR254" s="861"/>
    </row>
    <row r="255" spans="1:44" s="58" customFormat="1" ht="18" customHeight="1">
      <c r="A255" s="862" t="s">
        <v>35</v>
      </c>
      <c r="B255" s="862" t="s">
        <v>0</v>
      </c>
      <c r="C255" s="862" t="s">
        <v>1</v>
      </c>
      <c r="D255" s="862" t="s">
        <v>36</v>
      </c>
      <c r="E255" s="862" t="s">
        <v>37</v>
      </c>
      <c r="F255" s="862"/>
      <c r="G255" s="862"/>
      <c r="H255" s="862"/>
      <c r="I255" s="862"/>
      <c r="J255" s="862"/>
      <c r="K255" s="862"/>
      <c r="L255" s="862"/>
      <c r="M255" s="862"/>
      <c r="N255" s="862"/>
      <c r="O255" s="862"/>
      <c r="P255" s="862"/>
      <c r="Q255" s="862"/>
      <c r="R255" s="862"/>
      <c r="S255" s="863" t="s">
        <v>38</v>
      </c>
      <c r="T255" s="863" t="s">
        <v>39</v>
      </c>
      <c r="U255" s="863" t="s">
        <v>40</v>
      </c>
      <c r="V255" s="862" t="s">
        <v>41</v>
      </c>
      <c r="W255" s="862"/>
      <c r="X255" s="862"/>
      <c r="Y255" s="862"/>
      <c r="Z255" s="862"/>
      <c r="AA255" s="862"/>
      <c r="AB255" s="862"/>
      <c r="AC255" s="862"/>
      <c r="AD255" s="862"/>
      <c r="AE255" s="862"/>
      <c r="AF255" s="862"/>
      <c r="AG255" s="862"/>
      <c r="AH255" s="862"/>
      <c r="AI255" s="862"/>
      <c r="AJ255" s="863" t="s">
        <v>42</v>
      </c>
      <c r="AK255" s="863" t="s">
        <v>43</v>
      </c>
      <c r="AL255" s="863" t="s">
        <v>44</v>
      </c>
      <c r="AM255" s="863" t="s">
        <v>45</v>
      </c>
      <c r="AN255" s="863" t="s">
        <v>46</v>
      </c>
      <c r="AO255" s="863" t="s">
        <v>47</v>
      </c>
      <c r="AP255" s="863" t="s">
        <v>48</v>
      </c>
      <c r="AQ255" s="863" t="s">
        <v>49</v>
      </c>
      <c r="AR255" s="863" t="s">
        <v>2</v>
      </c>
    </row>
    <row r="256" spans="1:44" s="58" customFormat="1" ht="72.75" customHeight="1">
      <c r="A256" s="862"/>
      <c r="B256" s="862"/>
      <c r="C256" s="862"/>
      <c r="D256" s="862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863"/>
      <c r="T256" s="863"/>
      <c r="U256" s="863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863"/>
      <c r="AK256" s="863"/>
      <c r="AL256" s="863"/>
      <c r="AM256" s="863"/>
      <c r="AN256" s="863"/>
      <c r="AO256" s="863"/>
      <c r="AP256" s="863"/>
      <c r="AQ256" s="863"/>
      <c r="AR256" s="863"/>
    </row>
    <row r="257" spans="1:44" s="69" customFormat="1" ht="20.100000000000001" customHeight="1">
      <c r="A257" s="867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868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868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868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868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868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868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869"/>
      <c r="B264" s="870" t="s">
        <v>15</v>
      </c>
      <c r="C264" s="870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709" t="e">
        <f>UPPER(#REF!)</f>
        <v>#REF!</v>
      </c>
      <c r="B1" s="709"/>
      <c r="C1" s="709"/>
      <c r="D1" s="709"/>
      <c r="E1" s="709"/>
      <c r="F1" s="709"/>
      <c r="G1" s="709"/>
      <c r="H1" s="709"/>
      <c r="I1" s="709"/>
      <c r="J1" s="5" t="s">
        <v>3</v>
      </c>
      <c r="K1" s="24">
        <v>1</v>
      </c>
    </row>
    <row r="2" spans="1:12" ht="24" customHeight="1">
      <c r="A2" s="709" t="e">
        <f>UPPER(#REF!)</f>
        <v>#REF!</v>
      </c>
      <c r="B2" s="709"/>
      <c r="C2" s="709"/>
      <c r="D2" s="709"/>
      <c r="E2" s="709"/>
      <c r="F2" s="709"/>
      <c r="G2" s="709"/>
      <c r="H2" s="709"/>
      <c r="I2" s="709"/>
    </row>
    <row r="3" spans="1:12" ht="32.25" customHeight="1">
      <c r="A3" s="877" t="e">
        <f>"Tư Vấn Giám Sát: "&amp;#REF!</f>
        <v>#REF!</v>
      </c>
      <c r="B3" s="877"/>
      <c r="C3" s="877"/>
      <c r="D3" s="877"/>
      <c r="E3" s="877"/>
      <c r="F3" s="877"/>
      <c r="G3" s="877"/>
      <c r="H3" s="877"/>
      <c r="I3" s="877"/>
    </row>
    <row r="4" spans="1:12" ht="33.75" customHeight="1" thickBot="1">
      <c r="A4" s="877" t="e">
        <f>"Nhà thầu: "&amp;#REF!</f>
        <v>#REF!</v>
      </c>
      <c r="B4" s="877"/>
      <c r="C4" s="877"/>
      <c r="D4" s="877"/>
      <c r="E4" s="877"/>
      <c r="F4" s="877"/>
      <c r="G4" s="877"/>
      <c r="H4" s="877"/>
      <c r="I4" s="877"/>
    </row>
    <row r="5" spans="1:12" ht="24.75" customHeight="1" thickTop="1">
      <c r="A5" s="878" t="s">
        <v>11</v>
      </c>
      <c r="B5" s="878"/>
      <c r="C5" s="878"/>
      <c r="D5" s="878"/>
      <c r="E5" s="878"/>
      <c r="F5" s="878"/>
      <c r="G5" s="878"/>
      <c r="H5" s="878"/>
      <c r="I5" s="878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879" t="s">
        <v>12</v>
      </c>
      <c r="C10" s="879"/>
      <c r="D10" s="879"/>
      <c r="E10" s="28" t="s">
        <v>13</v>
      </c>
      <c r="F10" s="879" t="s">
        <v>4</v>
      </c>
      <c r="G10" s="879"/>
      <c r="H10" s="879" t="s">
        <v>2</v>
      </c>
      <c r="I10" s="879"/>
    </row>
    <row r="11" spans="1:12" ht="18" customHeight="1">
      <c r="A11" s="27">
        <f>IF(B11="","",COUNTA(B$11:$C11))</f>
        <v>1</v>
      </c>
      <c r="B11" s="871">
        <v>36</v>
      </c>
      <c r="C11" s="871"/>
      <c r="D11" s="871"/>
      <c r="E11" s="19" t="s">
        <v>14</v>
      </c>
      <c r="F11" s="872" t="str" cm="1">
        <f t="array" aca="1" ref="F11" ca="1">IFERROR(INDIRECT("KL."&amp;$B11&amp;"!A1"),"")</f>
        <v/>
      </c>
      <c r="G11" s="872"/>
      <c r="H11" s="880"/>
      <c r="I11" s="880"/>
      <c r="L11" s="20"/>
    </row>
    <row r="12" spans="1:12" ht="18" customHeight="1">
      <c r="A12" s="27">
        <f>IF(B12="","",COUNTA(B$11:$C12))</f>
        <v>2</v>
      </c>
      <c r="B12" s="871">
        <v>35</v>
      </c>
      <c r="C12" s="871"/>
      <c r="D12" s="871"/>
      <c r="E12" s="18" t="s">
        <v>14</v>
      </c>
      <c r="F12" s="872" t="str" cm="1">
        <f t="array" aca="1" ref="F12" ca="1">IFERROR(INDIRECT("KL."&amp;$B12&amp;"!A1"),"")</f>
        <v/>
      </c>
      <c r="G12" s="872"/>
      <c r="H12" s="873"/>
      <c r="I12" s="873"/>
      <c r="L12" s="20"/>
    </row>
    <row r="13" spans="1:12" ht="18" customHeight="1">
      <c r="A13" s="27">
        <v>3</v>
      </c>
      <c r="B13" s="871">
        <v>34</v>
      </c>
      <c r="C13" s="871"/>
      <c r="D13" s="871"/>
      <c r="E13" s="18" t="s">
        <v>14</v>
      </c>
      <c r="F13" s="872" t="str" cm="1">
        <f t="array" aca="1" ref="F13" ca="1">IFERROR(INDIRECT("KL."&amp;$B13&amp;"!A1"),"")</f>
        <v/>
      </c>
      <c r="G13" s="872"/>
      <c r="H13" s="873"/>
      <c r="I13" s="873"/>
      <c r="L13" s="20"/>
    </row>
    <row r="14" spans="1:12" ht="18" customHeight="1">
      <c r="A14" s="27">
        <v>4</v>
      </c>
      <c r="B14" s="871">
        <v>33</v>
      </c>
      <c r="C14" s="871"/>
      <c r="D14" s="871"/>
      <c r="E14" s="18" t="s">
        <v>14</v>
      </c>
      <c r="F14" s="872" t="str" cm="1">
        <f t="array" aca="1" ref="F14" ca="1">IFERROR(INDIRECT("KL."&amp;$B14&amp;"!A1"),"")</f>
        <v/>
      </c>
      <c r="G14" s="872"/>
      <c r="H14" s="873"/>
      <c r="I14" s="873"/>
      <c r="L14" s="20"/>
    </row>
    <row r="15" spans="1:12" ht="18" customHeight="1">
      <c r="A15" s="27">
        <f>IF(B15="","",COUNTA(B$11:$C15))</f>
        <v>5</v>
      </c>
      <c r="B15" s="871">
        <v>32</v>
      </c>
      <c r="C15" s="871"/>
      <c r="D15" s="871"/>
      <c r="E15" s="18" t="s">
        <v>14</v>
      </c>
      <c r="F15" s="872" t="str" cm="1">
        <f t="array" aca="1" ref="F15" ca="1">IFERROR(INDIRECT("KL."&amp;$B15&amp;"!A1"),"")</f>
        <v/>
      </c>
      <c r="G15" s="872"/>
      <c r="H15" s="873"/>
      <c r="I15" s="873"/>
    </row>
    <row r="16" spans="1:12" ht="18" customHeight="1">
      <c r="A16" s="27">
        <f>IF(B16="","",COUNTA(B$11:$C16))</f>
        <v>6</v>
      </c>
      <c r="B16" s="871">
        <v>31</v>
      </c>
      <c r="C16" s="871"/>
      <c r="D16" s="871"/>
      <c r="E16" s="18" t="s">
        <v>14</v>
      </c>
      <c r="F16" s="872" t="str" cm="1">
        <f t="array" aca="1" ref="F16" ca="1">IFERROR(INDIRECT("KL."&amp;$B16&amp;"!A1"),"")</f>
        <v/>
      </c>
      <c r="G16" s="872"/>
      <c r="H16" s="873"/>
      <c r="I16" s="873"/>
    </row>
    <row r="17" spans="1:9" ht="18" customHeight="1">
      <c r="A17" s="27">
        <f>IF(B17="","",COUNTA(B$11:$C17))</f>
        <v>7</v>
      </c>
      <c r="B17" s="871">
        <v>30</v>
      </c>
      <c r="C17" s="871"/>
      <c r="D17" s="871"/>
      <c r="E17" s="18" t="s">
        <v>14</v>
      </c>
      <c r="F17" s="872" t="str" cm="1">
        <f t="array" aca="1" ref="F17" ca="1">IFERROR(INDIRECT("KL."&amp;$B17&amp;"!A1"),"")</f>
        <v/>
      </c>
      <c r="G17" s="872"/>
      <c r="H17" s="873"/>
      <c r="I17" s="873"/>
    </row>
    <row r="18" spans="1:9" ht="18" customHeight="1">
      <c r="A18" s="27">
        <f>IF(B18="","",COUNTA(B$11:$C18))</f>
        <v>8</v>
      </c>
      <c r="B18" s="871">
        <v>29</v>
      </c>
      <c r="C18" s="871"/>
      <c r="D18" s="871"/>
      <c r="E18" s="18" t="s">
        <v>14</v>
      </c>
      <c r="F18" s="872" t="str" cm="1">
        <f t="array" aca="1" ref="F18" ca="1">IFERROR(INDIRECT("KL."&amp;$B18&amp;"!A1"),"")</f>
        <v/>
      </c>
      <c r="G18" s="872"/>
      <c r="H18" s="873"/>
      <c r="I18" s="873"/>
    </row>
    <row r="19" spans="1:9" ht="18" customHeight="1">
      <c r="A19" s="27">
        <f>IF(B19="","",COUNTA(B$11:$C19))</f>
        <v>9</v>
      </c>
      <c r="B19" s="871">
        <v>28</v>
      </c>
      <c r="C19" s="871"/>
      <c r="D19" s="871"/>
      <c r="E19" s="18" t="s">
        <v>14</v>
      </c>
      <c r="F19" s="872" t="str" cm="1">
        <f t="array" aca="1" ref="F19" ca="1">IFERROR(INDIRECT("KL."&amp;$B19&amp;"!A1"),"")</f>
        <v/>
      </c>
      <c r="G19" s="872"/>
      <c r="H19" s="873"/>
      <c r="I19" s="873"/>
    </row>
    <row r="20" spans="1:9" ht="18" customHeight="1">
      <c r="A20" s="27">
        <f>IF(B20="","",COUNTA(B$11:$C20))</f>
        <v>10</v>
      </c>
      <c r="B20" s="871">
        <v>27</v>
      </c>
      <c r="C20" s="871"/>
      <c r="D20" s="871"/>
      <c r="E20" s="18" t="s">
        <v>14</v>
      </c>
      <c r="F20" s="872" t="str" cm="1">
        <f t="array" aca="1" ref="F20" ca="1">IFERROR(INDIRECT("KL."&amp;$B20&amp;"!A1"),"")</f>
        <v/>
      </c>
      <c r="G20" s="872"/>
      <c r="H20" s="873"/>
      <c r="I20" s="873"/>
    </row>
    <row r="21" spans="1:9" ht="18" customHeight="1">
      <c r="A21" s="27">
        <f>IF(B21="","",COUNTA(B$11:$C21))</f>
        <v>11</v>
      </c>
      <c r="B21" s="871">
        <v>26</v>
      </c>
      <c r="C21" s="871"/>
      <c r="D21" s="871"/>
      <c r="E21" s="18" t="s">
        <v>14</v>
      </c>
      <c r="F21" s="872" t="str" cm="1">
        <f t="array" aca="1" ref="F21" ca="1">IFERROR(INDIRECT("KL."&amp;$B21&amp;"!A1"),"")</f>
        <v/>
      </c>
      <c r="G21" s="872"/>
      <c r="H21" s="873"/>
      <c r="I21" s="873"/>
    </row>
    <row r="22" spans="1:9" ht="18" customHeight="1">
      <c r="A22" s="27">
        <f>IF(B22="","",COUNTA(B$11:$C22))</f>
        <v>12</v>
      </c>
      <c r="B22" s="871">
        <v>25</v>
      </c>
      <c r="C22" s="871"/>
      <c r="D22" s="871"/>
      <c r="E22" s="18" t="s">
        <v>14</v>
      </c>
      <c r="F22" s="872" t="str" cm="1">
        <f t="array" aca="1" ref="F22" ca="1">IFERROR(INDIRECT("KL."&amp;$B22&amp;"!A1"),"")</f>
        <v/>
      </c>
      <c r="G22" s="872"/>
      <c r="H22" s="873"/>
      <c r="I22" s="873"/>
    </row>
    <row r="23" spans="1:9" ht="18" customHeight="1">
      <c r="A23" s="27">
        <f>IF(B23="","",COUNTA(B$11:$C23))</f>
        <v>13</v>
      </c>
      <c r="B23" s="871">
        <v>24</v>
      </c>
      <c r="C23" s="871"/>
      <c r="D23" s="871"/>
      <c r="E23" s="18" t="s">
        <v>14</v>
      </c>
      <c r="F23" s="872" t="str" cm="1">
        <f t="array" aca="1" ref="F23" ca="1">IFERROR(INDIRECT("KL."&amp;$B23&amp;"!A1"),"")</f>
        <v/>
      </c>
      <c r="G23" s="872"/>
      <c r="H23" s="873"/>
      <c r="I23" s="873"/>
    </row>
    <row r="24" spans="1:9" ht="18" customHeight="1">
      <c r="A24" s="27">
        <f>IF(B24="","",COUNTA(B$11:$C24))</f>
        <v>14</v>
      </c>
      <c r="B24" s="871">
        <v>23</v>
      </c>
      <c r="C24" s="871"/>
      <c r="D24" s="871"/>
      <c r="E24" s="18" t="s">
        <v>14</v>
      </c>
      <c r="F24" s="872" t="str" cm="1">
        <f t="array" aca="1" ref="F24" ca="1">IFERROR(INDIRECT("KL."&amp;$B24&amp;"!A1"),"")</f>
        <v/>
      </c>
      <c r="G24" s="872"/>
      <c r="H24" s="873"/>
      <c r="I24" s="873"/>
    </row>
    <row r="25" spans="1:9" ht="18" customHeight="1">
      <c r="A25" s="27">
        <f>IF(B25="","",COUNTA(B$11:$C25))</f>
        <v>15</v>
      </c>
      <c r="B25" s="871">
        <v>22</v>
      </c>
      <c r="C25" s="871"/>
      <c r="D25" s="871"/>
      <c r="E25" s="18" t="s">
        <v>14</v>
      </c>
      <c r="F25" s="872" t="str" cm="1">
        <f t="array" aca="1" ref="F25" ca="1">IFERROR(INDIRECT("KL."&amp;$B25&amp;"!A1"),"")</f>
        <v/>
      </c>
      <c r="G25" s="872"/>
      <c r="H25" s="873"/>
      <c r="I25" s="873"/>
    </row>
    <row r="26" spans="1:9" ht="18" customHeight="1">
      <c r="A26" s="27">
        <f>IF(B26="","",COUNTA(B$11:$C26))</f>
        <v>16</v>
      </c>
      <c r="B26" s="871">
        <v>21</v>
      </c>
      <c r="C26" s="871"/>
      <c r="D26" s="871"/>
      <c r="E26" s="18" t="s">
        <v>14</v>
      </c>
      <c r="F26" s="872" t="str" cm="1">
        <f t="array" aca="1" ref="F26" ca="1">IFERROR(INDIRECT("KL."&amp;$B26&amp;"!A1"),"")</f>
        <v/>
      </c>
      <c r="G26" s="872"/>
      <c r="H26" s="873"/>
      <c r="I26" s="873"/>
    </row>
    <row r="27" spans="1:9" ht="18" customHeight="1">
      <c r="A27" s="27">
        <f>IF(B27="","",COUNTA(B$11:$C27))</f>
        <v>17</v>
      </c>
      <c r="B27" s="871">
        <v>20</v>
      </c>
      <c r="C27" s="871"/>
      <c r="D27" s="871"/>
      <c r="E27" s="18" t="s">
        <v>14</v>
      </c>
      <c r="F27" s="872" t="str" cm="1">
        <f t="array" aca="1" ref="F27" ca="1">IFERROR(INDIRECT("KL."&amp;$B27&amp;"!A1"),"")</f>
        <v/>
      </c>
      <c r="G27" s="872"/>
      <c r="H27" s="873"/>
      <c r="I27" s="873"/>
    </row>
    <row r="28" spans="1:9" ht="18" customHeight="1">
      <c r="A28" s="27">
        <f>IF(B28="","",COUNTA(B$11:$C28))</f>
        <v>18</v>
      </c>
      <c r="B28" s="871">
        <v>19</v>
      </c>
      <c r="C28" s="871"/>
      <c r="D28" s="871"/>
      <c r="E28" s="18" t="s">
        <v>14</v>
      </c>
      <c r="F28" s="872" t="str" cm="1">
        <f t="array" aca="1" ref="F28" ca="1">IFERROR(INDIRECT("KL."&amp;$B28&amp;"!A1"),"")</f>
        <v/>
      </c>
      <c r="G28" s="872"/>
      <c r="H28" s="873"/>
      <c r="I28" s="873"/>
    </row>
    <row r="29" spans="1:9" ht="18" customHeight="1">
      <c r="A29" s="27">
        <f>IF(B29="","",COUNTA(B$11:$C29))</f>
        <v>19</v>
      </c>
      <c r="B29" s="871">
        <v>18</v>
      </c>
      <c r="C29" s="871"/>
      <c r="D29" s="871"/>
      <c r="E29" s="18" t="s">
        <v>14</v>
      </c>
      <c r="F29" s="872" t="str" cm="1">
        <f t="array" aca="1" ref="F29" ca="1">IFERROR(INDIRECT("KL."&amp;$B29&amp;"!A1"),"")</f>
        <v/>
      </c>
      <c r="G29" s="872"/>
      <c r="H29" s="873"/>
      <c r="I29" s="873"/>
    </row>
    <row r="30" spans="1:9" ht="18" customHeight="1">
      <c r="A30" s="27">
        <f>IF(B30="","",COUNTA(B$11:$C30))</f>
        <v>20</v>
      </c>
      <c r="B30" s="871">
        <v>17</v>
      </c>
      <c r="C30" s="871"/>
      <c r="D30" s="871"/>
      <c r="E30" s="18" t="s">
        <v>14</v>
      </c>
      <c r="F30" s="872" t="str" cm="1">
        <f t="array" aca="1" ref="F30" ca="1">IFERROR(INDIRECT("KL."&amp;$B30&amp;"!A1"),"")</f>
        <v/>
      </c>
      <c r="G30" s="872"/>
      <c r="H30" s="873"/>
      <c r="I30" s="873"/>
    </row>
    <row r="31" spans="1:9" ht="18" customHeight="1">
      <c r="A31" s="27">
        <f>IF(B31="","",COUNTA(B$11:$C31))</f>
        <v>21</v>
      </c>
      <c r="B31" s="871">
        <v>16</v>
      </c>
      <c r="C31" s="871"/>
      <c r="D31" s="871"/>
      <c r="E31" s="18" t="s">
        <v>14</v>
      </c>
      <c r="F31" s="872" t="str" cm="1">
        <f t="array" aca="1" ref="F31" ca="1">IFERROR(INDIRECT("KL."&amp;$B31&amp;"!A1"),"")</f>
        <v/>
      </c>
      <c r="G31" s="872"/>
      <c r="H31" s="873"/>
      <c r="I31" s="873"/>
    </row>
    <row r="32" spans="1:9" ht="18" customHeight="1">
      <c r="A32" s="27">
        <f>IF(B32="","",COUNTA(B$11:$C32))</f>
        <v>22</v>
      </c>
      <c r="B32" s="871">
        <v>15</v>
      </c>
      <c r="C32" s="871"/>
      <c r="D32" s="871"/>
      <c r="E32" s="18" t="s">
        <v>14</v>
      </c>
      <c r="F32" s="872" t="str" cm="1">
        <f t="array" aca="1" ref="F32" ca="1">IFERROR(INDIRECT("KL."&amp;$B32&amp;"!A1"),"")</f>
        <v/>
      </c>
      <c r="G32" s="872"/>
      <c r="H32" s="873"/>
      <c r="I32" s="873"/>
    </row>
    <row r="33" spans="1:9" ht="18" customHeight="1">
      <c r="A33" s="27">
        <f>IF(B33="","",COUNTA(B$11:$C33))</f>
        <v>23</v>
      </c>
      <c r="B33" s="871">
        <v>14</v>
      </c>
      <c r="C33" s="871"/>
      <c r="D33" s="871"/>
      <c r="E33" s="18" t="s">
        <v>14</v>
      </c>
      <c r="F33" s="872" t="str" cm="1">
        <f t="array" aca="1" ref="F33" ca="1">IFERROR(INDIRECT("KL."&amp;$B33&amp;"!A1"),"")</f>
        <v/>
      </c>
      <c r="G33" s="872"/>
      <c r="H33" s="873"/>
      <c r="I33" s="873"/>
    </row>
    <row r="34" spans="1:9" ht="18" customHeight="1">
      <c r="A34" s="27">
        <f>IF(B34="","",COUNTA(B$11:$C34))</f>
        <v>24</v>
      </c>
      <c r="B34" s="871">
        <v>13</v>
      </c>
      <c r="C34" s="871"/>
      <c r="D34" s="871"/>
      <c r="E34" s="18" t="s">
        <v>14</v>
      </c>
      <c r="F34" s="872" t="str" cm="1">
        <f t="array" aca="1" ref="F34" ca="1">IFERROR(INDIRECT("KL."&amp;$B34&amp;"!A1"),"")</f>
        <v/>
      </c>
      <c r="G34" s="872"/>
      <c r="H34" s="873"/>
      <c r="I34" s="873"/>
    </row>
    <row r="35" spans="1:9" ht="18" customHeight="1">
      <c r="A35" s="27">
        <f>IF(B35="","",COUNTA(B$11:$C35))</f>
        <v>25</v>
      </c>
      <c r="B35" s="871">
        <v>12</v>
      </c>
      <c r="C35" s="871"/>
      <c r="D35" s="871"/>
      <c r="E35" s="18" t="s">
        <v>14</v>
      </c>
      <c r="F35" s="872" t="str" cm="1">
        <f t="array" aca="1" ref="F35" ca="1">IFERROR(INDIRECT("KL."&amp;$B35&amp;"!A1"),"")</f>
        <v/>
      </c>
      <c r="G35" s="872"/>
      <c r="H35" s="873"/>
      <c r="I35" s="873"/>
    </row>
    <row r="36" spans="1:9" ht="18" customHeight="1">
      <c r="A36" s="27">
        <f>IF(B36="","",COUNTA(B$11:$C36))</f>
        <v>26</v>
      </c>
      <c r="B36" s="871">
        <v>11</v>
      </c>
      <c r="C36" s="871"/>
      <c r="D36" s="871"/>
      <c r="E36" s="18" t="s">
        <v>14</v>
      </c>
      <c r="F36" s="872" t="str" cm="1">
        <f t="array" aca="1" ref="F36" ca="1">IFERROR(INDIRECT("KL."&amp;$B36&amp;"!A1"),"")</f>
        <v/>
      </c>
      <c r="G36" s="872"/>
      <c r="H36" s="873"/>
      <c r="I36" s="873"/>
    </row>
    <row r="37" spans="1:9" ht="18" customHeight="1">
      <c r="A37" s="27">
        <f>IF(B37="","",COUNTA(B$11:$C37))</f>
        <v>27</v>
      </c>
      <c r="B37" s="871">
        <v>10</v>
      </c>
      <c r="C37" s="871"/>
      <c r="D37" s="871"/>
      <c r="E37" s="18" t="s">
        <v>14</v>
      </c>
      <c r="F37" s="872" t="str" cm="1">
        <f t="array" aca="1" ref="F37" ca="1">IFERROR(INDIRECT("KL."&amp;$B37&amp;"!A1"),"")</f>
        <v/>
      </c>
      <c r="G37" s="872"/>
      <c r="H37" s="873"/>
      <c r="I37" s="873"/>
    </row>
    <row r="38" spans="1:9" ht="18" customHeight="1">
      <c r="A38" s="27">
        <f>IF(B38="","",COUNTA(B$11:$C38))</f>
        <v>28</v>
      </c>
      <c r="B38" s="871">
        <v>9</v>
      </c>
      <c r="C38" s="871"/>
      <c r="D38" s="871"/>
      <c r="E38" s="18" t="s">
        <v>14</v>
      </c>
      <c r="F38" s="872" t="str" cm="1">
        <f t="array" aca="1" ref="F38" ca="1">IFERROR(INDIRECT("KL."&amp;$B38&amp;"!A1"),"")</f>
        <v/>
      </c>
      <c r="G38" s="872"/>
      <c r="H38" s="873"/>
      <c r="I38" s="873"/>
    </row>
    <row r="39" spans="1:9" ht="18" customHeight="1">
      <c r="A39" s="27">
        <f>IF(B39="","",COUNTA(B$11:$C39))</f>
        <v>29</v>
      </c>
      <c r="B39" s="871">
        <v>8</v>
      </c>
      <c r="C39" s="871"/>
      <c r="D39" s="871"/>
      <c r="E39" s="18" t="s">
        <v>14</v>
      </c>
      <c r="F39" s="872" t="str" cm="1">
        <f t="array" aca="1" ref="F39" ca="1">IFERROR(INDIRECT("KL."&amp;$B39&amp;"!A1"),"")</f>
        <v/>
      </c>
      <c r="G39" s="872"/>
      <c r="H39" s="873"/>
      <c r="I39" s="873"/>
    </row>
    <row r="40" spans="1:9" ht="18" customHeight="1">
      <c r="A40" s="27">
        <f>IF(B40="","",COUNTA(B$11:$C40))</f>
        <v>30</v>
      </c>
      <c r="B40" s="871">
        <v>7</v>
      </c>
      <c r="C40" s="871"/>
      <c r="D40" s="871"/>
      <c r="E40" s="18" t="s">
        <v>14</v>
      </c>
      <c r="F40" s="872" t="str" cm="1">
        <f t="array" aca="1" ref="F40" ca="1">IFERROR(INDIRECT("KL."&amp;$B40&amp;"!A1"),"")</f>
        <v/>
      </c>
      <c r="G40" s="872"/>
      <c r="H40" s="873"/>
      <c r="I40" s="873"/>
    </row>
    <row r="41" spans="1:9" ht="18" customHeight="1">
      <c r="A41" s="27">
        <f>IF(B41="","",COUNTA(B$11:$C41))</f>
        <v>31</v>
      </c>
      <c r="B41" s="871">
        <v>6</v>
      </c>
      <c r="C41" s="871"/>
      <c r="D41" s="871"/>
      <c r="E41" s="18" t="s">
        <v>14</v>
      </c>
      <c r="F41" s="872" t="str" cm="1">
        <f t="array" aca="1" ref="F41" ca="1">IFERROR(INDIRECT("KL."&amp;$B41&amp;"!A1"),"")</f>
        <v/>
      </c>
      <c r="G41" s="872"/>
      <c r="H41" s="873"/>
      <c r="I41" s="873"/>
    </row>
    <row r="42" spans="1:9" ht="18" customHeight="1">
      <c r="A42" s="27">
        <f>IF(B42="","",COUNTA(B$11:$C42))</f>
        <v>32</v>
      </c>
      <c r="B42" s="871">
        <v>5</v>
      </c>
      <c r="C42" s="871"/>
      <c r="D42" s="871"/>
      <c r="E42" s="18" t="s">
        <v>14</v>
      </c>
      <c r="F42" s="872" t="str" cm="1">
        <f t="array" aca="1" ref="F42" ca="1">IFERROR(INDIRECT("KL."&amp;$B42&amp;"!A1"),"")</f>
        <v/>
      </c>
      <c r="G42" s="872"/>
      <c r="H42" s="873"/>
      <c r="I42" s="873"/>
    </row>
    <row r="43" spans="1:9" ht="18" customHeight="1">
      <c r="A43" s="27">
        <f>IF(B43="","",COUNTA(B$11:$C43))</f>
        <v>33</v>
      </c>
      <c r="B43" s="871">
        <v>4</v>
      </c>
      <c r="C43" s="871"/>
      <c r="D43" s="871"/>
      <c r="E43" s="18" t="s">
        <v>14</v>
      </c>
      <c r="F43" s="872" t="str" cm="1">
        <f t="array" aca="1" ref="F43" ca="1">IFERROR(INDIRECT("KL."&amp;$B43&amp;"!A1"),"")</f>
        <v/>
      </c>
      <c r="G43" s="872"/>
      <c r="H43" s="873"/>
      <c r="I43" s="873"/>
    </row>
    <row r="44" spans="1:9" ht="18" customHeight="1">
      <c r="A44" s="27">
        <f>IF(B44="","",COUNTA(B$11:$C44))</f>
        <v>34</v>
      </c>
      <c r="B44" s="871">
        <v>3</v>
      </c>
      <c r="C44" s="871"/>
      <c r="D44" s="871"/>
      <c r="E44" s="18" t="s">
        <v>14</v>
      </c>
      <c r="F44" s="872" t="str" cm="1">
        <f t="array" aca="1" ref="F44" ca="1">IFERROR(INDIRECT("KL."&amp;$B44&amp;"!A1"),"")</f>
        <v/>
      </c>
      <c r="G44" s="872"/>
      <c r="H44" s="873"/>
      <c r="I44" s="873"/>
    </row>
    <row r="45" spans="1:9" ht="18" customHeight="1">
      <c r="A45" s="27">
        <f>IF(B45="","",COUNTA(B$11:$C45))</f>
        <v>35</v>
      </c>
      <c r="B45" s="871">
        <v>2</v>
      </c>
      <c r="C45" s="871"/>
      <c r="D45" s="871"/>
      <c r="E45" s="18" t="s">
        <v>14</v>
      </c>
      <c r="F45" s="872" t="str" cm="1">
        <f t="array" aca="1" ref="F45" ca="1">IFERROR(INDIRECT("KL."&amp;$B45&amp;"!A1"),"")</f>
        <v/>
      </c>
      <c r="G45" s="872"/>
      <c r="H45" s="873"/>
      <c r="I45" s="873"/>
    </row>
    <row r="46" spans="1:9" ht="18" customHeight="1">
      <c r="A46" s="27">
        <f>IF(B46="","",COUNTA(B$11:$C46))</f>
        <v>36</v>
      </c>
      <c r="B46" s="871">
        <v>1</v>
      </c>
      <c r="C46" s="871"/>
      <c r="D46" s="871"/>
      <c r="E46" s="18" t="s">
        <v>14</v>
      </c>
      <c r="F46" s="872" t="str" cm="1">
        <f t="array" aca="1" ref="F46" ca="1">IFERROR(INDIRECT("KL."&amp;$B46&amp;"!A1"),"")</f>
        <v/>
      </c>
      <c r="G46" s="872"/>
      <c r="H46" s="873"/>
      <c r="I46" s="873"/>
    </row>
    <row r="47" spans="1:9" ht="3.75" customHeight="1">
      <c r="A47" s="874" t="str">
        <f>IF(B47="","",COUNTA(B$11:$C47))</f>
        <v/>
      </c>
      <c r="B47" s="875"/>
      <c r="C47" s="875"/>
      <c r="D47" s="875"/>
      <c r="E47" s="875"/>
      <c r="F47" s="875"/>
      <c r="G47" s="875"/>
      <c r="H47" s="875"/>
      <c r="I47" s="876"/>
    </row>
    <row r="48" spans="1:9" s="21" customFormat="1" ht="18" customHeight="1">
      <c r="A48" s="891" t="s">
        <v>15</v>
      </c>
      <c r="B48" s="891"/>
      <c r="C48" s="891"/>
      <c r="D48" s="891"/>
      <c r="E48" s="29" t="s">
        <v>14</v>
      </c>
      <c r="F48" s="892">
        <f ca="1">SUM(F11:G47)</f>
        <v>0</v>
      </c>
      <c r="G48" s="892"/>
      <c r="H48" s="893"/>
      <c r="I48" s="893"/>
    </row>
    <row r="49" spans="1:9" ht="15.6">
      <c r="A49" s="881" t="s">
        <v>9</v>
      </c>
      <c r="B49" s="881"/>
      <c r="C49" s="881"/>
      <c r="D49" s="881"/>
      <c r="E49" s="881"/>
      <c r="F49" s="881" t="s">
        <v>8</v>
      </c>
      <c r="G49" s="881"/>
      <c r="H49" s="881"/>
      <c r="I49" s="881"/>
    </row>
    <row r="50" spans="1:9" ht="15.75" customHeight="1">
      <c r="A50" s="882"/>
      <c r="B50" s="883"/>
      <c r="C50" s="883"/>
      <c r="D50" s="883"/>
      <c r="E50" s="884"/>
      <c r="F50" s="882"/>
      <c r="G50" s="883"/>
      <c r="H50" s="883"/>
      <c r="I50" s="884"/>
    </row>
    <row r="51" spans="1:9" ht="15" customHeight="1">
      <c r="A51" s="885"/>
      <c r="B51" s="886"/>
      <c r="C51" s="886"/>
      <c r="D51" s="886"/>
      <c r="E51" s="887"/>
      <c r="F51" s="885"/>
      <c r="G51" s="886"/>
      <c r="H51" s="886"/>
      <c r="I51" s="887"/>
    </row>
    <row r="52" spans="1:9" ht="15" customHeight="1">
      <c r="A52" s="885"/>
      <c r="B52" s="886"/>
      <c r="C52" s="886"/>
      <c r="D52" s="886"/>
      <c r="E52" s="887"/>
      <c r="F52" s="885"/>
      <c r="G52" s="886"/>
      <c r="H52" s="886"/>
      <c r="I52" s="887"/>
    </row>
    <row r="53" spans="1:9" ht="15" customHeight="1">
      <c r="A53" s="885"/>
      <c r="B53" s="886"/>
      <c r="C53" s="886"/>
      <c r="D53" s="886"/>
      <c r="E53" s="887"/>
      <c r="F53" s="885"/>
      <c r="G53" s="886"/>
      <c r="H53" s="886"/>
      <c r="I53" s="887"/>
    </row>
    <row r="54" spans="1:9" ht="15" customHeight="1">
      <c r="A54" s="885"/>
      <c r="B54" s="886"/>
      <c r="C54" s="886"/>
      <c r="D54" s="886"/>
      <c r="E54" s="887"/>
      <c r="F54" s="885"/>
      <c r="G54" s="886"/>
      <c r="H54" s="886"/>
      <c r="I54" s="887"/>
    </row>
    <row r="55" spans="1:9" ht="15.6">
      <c r="A55" s="888" t="e">
        <f>VLOOKUP($K$1,#REF!,17,0)</f>
        <v>#REF!</v>
      </c>
      <c r="B55" s="889"/>
      <c r="C55" s="889"/>
      <c r="D55" s="889"/>
      <c r="E55" s="890"/>
      <c r="F55" s="888" t="e">
        <f>VLOOKUP($K$1,#REF!,15,0)</f>
        <v>#REF!</v>
      </c>
      <c r="G55" s="889"/>
      <c r="H55" s="889"/>
      <c r="I55" s="890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894" t="e">
        <f>UPPER(#REF!)</f>
        <v>#REF!</v>
      </c>
      <c r="B1" s="894"/>
      <c r="C1" s="894"/>
      <c r="D1" s="894"/>
      <c r="E1" s="894"/>
      <c r="F1" s="894"/>
      <c r="G1" s="894"/>
      <c r="H1" s="894"/>
      <c r="I1" s="8" t="s">
        <v>10</v>
      </c>
      <c r="J1" s="8">
        <f ca="1">+VALUE(MID(MID(CELL("filename",$G$9),FIND("]",CELL("filename",$G$9),1)+1,200),4,3))</f>
        <v>1</v>
      </c>
    </row>
    <row r="2" spans="1:10">
      <c r="A2" s="895" t="e">
        <f>UPPER(#REF!)</f>
        <v>#REF!</v>
      </c>
      <c r="B2" s="895"/>
      <c r="C2" s="895"/>
      <c r="D2" s="895"/>
      <c r="E2" s="895"/>
      <c r="F2" s="895"/>
      <c r="G2" s="895"/>
      <c r="H2" s="895"/>
    </row>
    <row r="3" spans="1:10" ht="19.5" customHeight="1">
      <c r="A3" s="896" t="e">
        <f>"Chủ đầu tư: "&amp;#REF!</f>
        <v>#REF!</v>
      </c>
      <c r="B3" s="896"/>
      <c r="C3" s="896"/>
      <c r="D3" s="896"/>
      <c r="E3" s="896"/>
      <c r="F3" s="896"/>
      <c r="G3" s="896"/>
      <c r="H3" s="896"/>
    </row>
    <row r="4" spans="1:10" ht="29.25" customHeight="1">
      <c r="A4" s="897" t="e">
        <f>"Tư Vấn Giám Sát: "&amp;#REF!</f>
        <v>#REF!</v>
      </c>
      <c r="B4" s="897"/>
      <c r="C4" s="897"/>
      <c r="D4" s="897"/>
      <c r="E4" s="897"/>
      <c r="F4" s="897"/>
      <c r="G4" s="897"/>
      <c r="H4" s="897"/>
    </row>
    <row r="5" spans="1:10" ht="30" customHeight="1">
      <c r="A5" s="897" t="e">
        <f>"Nhà thầu: "&amp;#REF!</f>
        <v>#REF!</v>
      </c>
      <c r="B5" s="897"/>
      <c r="C5" s="897"/>
      <c r="D5" s="897"/>
      <c r="E5" s="897"/>
      <c r="F5" s="897"/>
      <c r="G5" s="897"/>
      <c r="H5" s="897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02" t="s">
        <v>22</v>
      </c>
      <c r="B7" s="902"/>
      <c r="C7" s="902"/>
      <c r="D7" s="902"/>
      <c r="E7" s="902"/>
      <c r="F7" s="902"/>
      <c r="G7" s="902"/>
      <c r="H7" s="902"/>
    </row>
    <row r="8" spans="1:10" ht="18.75" customHeight="1">
      <c r="A8" s="903" t="s">
        <v>18</v>
      </c>
      <c r="B8" s="903"/>
      <c r="C8" s="904" t="e">
        <f ca="1">+G16</f>
        <v>#REF!</v>
      </c>
      <c r="D8" s="904"/>
      <c r="E8" s="904"/>
      <c r="F8" s="37" t="s">
        <v>23</v>
      </c>
      <c r="G8" s="905">
        <v>6996</v>
      </c>
      <c r="H8" s="905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06" t="s">
        <v>6</v>
      </c>
      <c r="B10" s="906"/>
      <c r="C10" s="907" t="e">
        <f ca="1">VLOOKUP($J$1,#REF!,2,0)</f>
        <v>#REF!</v>
      </c>
      <c r="D10" s="907"/>
      <c r="E10" s="908"/>
      <c r="F10" s="908"/>
      <c r="G10" s="40"/>
      <c r="H10" s="41"/>
    </row>
    <row r="11" spans="1:10" ht="37.5" hidden="1" customHeight="1">
      <c r="A11" s="898"/>
      <c r="B11" s="898"/>
      <c r="C11" s="898"/>
      <c r="D11" s="898"/>
      <c r="E11" s="898"/>
      <c r="F11" s="898"/>
      <c r="G11" s="898"/>
      <c r="H11" s="898"/>
    </row>
    <row r="12" spans="1:10" ht="40.5" hidden="1" customHeight="1">
      <c r="A12" s="898"/>
      <c r="B12" s="898"/>
      <c r="C12" s="898"/>
      <c r="D12" s="898"/>
      <c r="E12" s="898"/>
      <c r="F12" s="898"/>
      <c r="G12" s="898"/>
      <c r="H12" s="898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24" t="s">
        <v>24</v>
      </c>
      <c r="C14" s="825"/>
      <c r="D14" s="825"/>
      <c r="E14" s="826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899">
        <f ca="1">+J1</f>
        <v>1</v>
      </c>
      <c r="C16" s="900"/>
      <c r="D16" s="900"/>
      <c r="E16" s="901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11" t="s">
        <v>21</v>
      </c>
      <c r="B30" s="911"/>
      <c r="C30" s="911"/>
      <c r="D30" s="911"/>
      <c r="E30" s="911" t="s">
        <v>8</v>
      </c>
      <c r="F30" s="911"/>
      <c r="G30" s="911"/>
      <c r="H30" s="911"/>
    </row>
    <row r="31" spans="1:8" ht="21" customHeight="1">
      <c r="A31" s="909"/>
      <c r="B31" s="909"/>
      <c r="C31" s="909"/>
      <c r="D31" s="909"/>
      <c r="E31" s="909"/>
      <c r="F31" s="909"/>
      <c r="G31" s="909"/>
      <c r="H31" s="909"/>
    </row>
    <row r="32" spans="1:8">
      <c r="A32" s="909"/>
      <c r="B32" s="909"/>
      <c r="C32" s="909"/>
      <c r="D32" s="909"/>
      <c r="E32" s="909"/>
      <c r="F32" s="909"/>
      <c r="G32" s="909"/>
      <c r="H32" s="909"/>
    </row>
    <row r="33" spans="1:8" ht="21" customHeight="1">
      <c r="A33" s="909"/>
      <c r="B33" s="909"/>
      <c r="C33" s="909"/>
      <c r="D33" s="909"/>
      <c r="E33" s="909"/>
      <c r="F33" s="909"/>
      <c r="G33" s="909"/>
      <c r="H33" s="909"/>
    </row>
    <row r="34" spans="1:8" ht="21" customHeight="1">
      <c r="A34" s="909"/>
      <c r="B34" s="909"/>
      <c r="C34" s="909"/>
      <c r="D34" s="909"/>
      <c r="E34" s="909"/>
      <c r="F34" s="909"/>
      <c r="G34" s="909"/>
      <c r="H34" s="909"/>
    </row>
    <row r="35" spans="1:8" ht="20.25" customHeight="1">
      <c r="A35" s="909"/>
      <c r="B35" s="909"/>
      <c r="C35" s="909"/>
      <c r="D35" s="909"/>
      <c r="E35" s="909"/>
      <c r="F35" s="909"/>
      <c r="G35" s="909"/>
      <c r="H35" s="909"/>
    </row>
    <row r="36" spans="1:8" ht="23.25" customHeight="1">
      <c r="A36" s="910" t="e">
        <f ca="1">VLOOKUP($J$1,#REF!,18,0)</f>
        <v>#REF!</v>
      </c>
      <c r="B36" s="910"/>
      <c r="C36" s="910"/>
      <c r="D36" s="910"/>
      <c r="E36" s="909" t="e">
        <f ca="1">VLOOKUP($J$1,#REF!,16,0)</f>
        <v>#REF!</v>
      </c>
      <c r="F36" s="909"/>
      <c r="G36" s="909"/>
      <c r="H36" s="909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260226</vt:lpstr>
      <vt:lpstr>280226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'260226'!Print_Area</vt:lpstr>
      <vt:lpstr>'280226'!Print_Area</vt:lpstr>
      <vt:lpstr>'3. Quantity'!Print_Area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'260226'!Print_Titles</vt:lpstr>
      <vt:lpstr>'280226'!Print_Titles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2026-04-16T07:13:37Z</dcterms:modified>
</cp:coreProperties>
</file>